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obynstuart/Documents/git/atomica/tests/databooks/"/>
    </mc:Choice>
  </mc:AlternateContent>
  <xr:revisionPtr revIDLastSave="0" documentId="10_ncr:8100000_{F77CC3C5-A4CC-ED43-A891-A1188DE2F626}" xr6:coauthVersionLast="34" xr6:coauthVersionMax="34" xr10:uidLastSave="{00000000-0000-0000-0000-000000000000}"/>
  <bookViews>
    <workbookView xWindow="240" yWindow="660" windowWidth="22340" windowHeight="15540" activeTab="2" xr2:uid="{00000000-000D-0000-FFFF-FFFF00000000}"/>
  </bookViews>
  <sheets>
    <sheet name="Populations &amp; programs" sheetId="1" r:id="rId1"/>
    <sheet name="Program spend data" sheetId="2" r:id="rId2"/>
    <sheet name="Program effects" sheetId="3" r:id="rId3"/>
  </sheets>
  <calcPr calcId="162913" calcMode="manual" concurrentCalc="0"/>
</workbook>
</file>

<file path=xl/calcChain.xml><?xml version="1.0" encoding="utf-8"?>
<calcChain xmlns="http://schemas.openxmlformats.org/spreadsheetml/2006/main">
  <c r="I125" i="2" l="1"/>
  <c r="I118" i="2"/>
  <c r="I111" i="2"/>
  <c r="I97" i="2"/>
  <c r="I69" i="2"/>
  <c r="I62" i="2"/>
  <c r="I55" i="2"/>
  <c r="AK2" i="3"/>
  <c r="AJ2" i="3"/>
  <c r="AI2" i="3"/>
  <c r="AH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B218" i="2"/>
  <c r="B217" i="2"/>
  <c r="B216" i="2"/>
  <c r="B215" i="2"/>
  <c r="B214" i="2"/>
  <c r="B213" i="2"/>
  <c r="B211" i="2"/>
  <c r="B210" i="2"/>
  <c r="B209" i="2"/>
  <c r="B208" i="2"/>
  <c r="B207" i="2"/>
  <c r="B206" i="2"/>
  <c r="B204" i="2"/>
  <c r="B203" i="2"/>
  <c r="B202" i="2"/>
  <c r="B201" i="2"/>
  <c r="B200" i="2"/>
  <c r="B199" i="2"/>
  <c r="B197" i="2"/>
  <c r="B196" i="2"/>
  <c r="B195" i="2"/>
  <c r="B194" i="2"/>
  <c r="B193" i="2"/>
  <c r="B192" i="2"/>
  <c r="B190" i="2"/>
  <c r="B189" i="2"/>
  <c r="B188" i="2"/>
  <c r="B187" i="2"/>
  <c r="B186" i="2"/>
  <c r="B185" i="2"/>
  <c r="B183" i="2"/>
  <c r="B182" i="2"/>
  <c r="B181" i="2"/>
  <c r="B180" i="2"/>
  <c r="B179" i="2"/>
  <c r="B178" i="2"/>
  <c r="B176" i="2"/>
  <c r="B175" i="2"/>
  <c r="B174" i="2"/>
  <c r="B173" i="2"/>
  <c r="B172" i="2"/>
  <c r="B171" i="2"/>
  <c r="B169" i="2"/>
  <c r="B168" i="2"/>
  <c r="B167" i="2"/>
  <c r="B166" i="2"/>
  <c r="B165" i="2"/>
  <c r="B164" i="2"/>
  <c r="B162" i="2"/>
  <c r="B161" i="2"/>
  <c r="B160" i="2"/>
  <c r="B159" i="2"/>
  <c r="B158" i="2"/>
  <c r="B157" i="2"/>
  <c r="B155" i="2"/>
  <c r="B154" i="2"/>
  <c r="B153" i="2"/>
  <c r="B152" i="2"/>
  <c r="B151" i="2"/>
  <c r="B150" i="2"/>
  <c r="B148" i="2"/>
  <c r="B147" i="2"/>
  <c r="B146" i="2"/>
  <c r="B145" i="2"/>
  <c r="B144" i="2"/>
  <c r="B143" i="2"/>
  <c r="B141" i="2"/>
  <c r="B140" i="2"/>
  <c r="B139" i="2"/>
  <c r="B138" i="2"/>
  <c r="B137" i="2"/>
  <c r="B136" i="2"/>
  <c r="B134" i="2"/>
  <c r="B133" i="2"/>
  <c r="B132" i="2"/>
  <c r="B131" i="2"/>
  <c r="B130" i="2"/>
  <c r="B129" i="2"/>
  <c r="B127" i="2"/>
  <c r="B126" i="2"/>
  <c r="B125" i="2"/>
  <c r="B124" i="2"/>
  <c r="B123" i="2"/>
  <c r="B122" i="2"/>
  <c r="B120" i="2"/>
  <c r="B119" i="2"/>
  <c r="B118" i="2"/>
  <c r="B117" i="2"/>
  <c r="B116" i="2"/>
  <c r="B115" i="2"/>
  <c r="B113" i="2"/>
  <c r="B112" i="2"/>
  <c r="B111" i="2"/>
  <c r="B110" i="2"/>
  <c r="B109" i="2"/>
  <c r="B108" i="2"/>
  <c r="B106" i="2"/>
  <c r="B105" i="2"/>
  <c r="B104" i="2"/>
  <c r="B103" i="2"/>
  <c r="B102" i="2"/>
  <c r="B101" i="2"/>
  <c r="B99" i="2"/>
  <c r="B98" i="2"/>
  <c r="B97" i="2"/>
  <c r="B96" i="2"/>
  <c r="B95" i="2"/>
  <c r="B94" i="2"/>
  <c r="B92" i="2"/>
  <c r="B91" i="2"/>
  <c r="B90" i="2"/>
  <c r="B89" i="2"/>
  <c r="B88" i="2"/>
  <c r="B87" i="2"/>
  <c r="B85" i="2"/>
  <c r="B84" i="2"/>
  <c r="B83" i="2"/>
  <c r="B82" i="2"/>
  <c r="B81" i="2"/>
  <c r="B80" i="2"/>
  <c r="B78" i="2"/>
  <c r="B77" i="2"/>
  <c r="B76" i="2"/>
  <c r="B75" i="2"/>
  <c r="B74" i="2"/>
  <c r="B73" i="2"/>
  <c r="B71" i="2"/>
  <c r="B70" i="2"/>
  <c r="B69" i="2"/>
  <c r="B68" i="2"/>
  <c r="B67" i="2"/>
  <c r="B66" i="2"/>
  <c r="B64" i="2"/>
  <c r="B63" i="2"/>
  <c r="B62" i="2"/>
  <c r="B61" i="2"/>
  <c r="B60" i="2"/>
  <c r="B59" i="2"/>
  <c r="B57" i="2"/>
  <c r="B56" i="2"/>
  <c r="B55" i="2"/>
  <c r="B54" i="2"/>
  <c r="B53" i="2"/>
  <c r="B52" i="2"/>
  <c r="B50" i="2"/>
  <c r="B49" i="2"/>
  <c r="B48" i="2"/>
  <c r="B47" i="2"/>
  <c r="B46" i="2"/>
  <c r="B45" i="2"/>
  <c r="B43" i="2"/>
  <c r="B42" i="2"/>
  <c r="B41" i="2"/>
  <c r="B40" i="2"/>
  <c r="B39" i="2"/>
  <c r="B38" i="2"/>
  <c r="B36" i="2"/>
  <c r="B35" i="2"/>
  <c r="B34" i="2"/>
  <c r="B33" i="2"/>
  <c r="B32" i="2"/>
  <c r="B31" i="2"/>
  <c r="B29" i="2"/>
  <c r="B28" i="2"/>
  <c r="B27" i="2"/>
  <c r="B26" i="2"/>
  <c r="B25" i="2"/>
  <c r="B24" i="2"/>
  <c r="B22" i="2"/>
  <c r="B21" i="2"/>
  <c r="B20" i="2"/>
  <c r="B19" i="2"/>
  <c r="B18" i="2"/>
  <c r="B17" i="2"/>
  <c r="B15" i="2"/>
  <c r="B14" i="2"/>
  <c r="B13" i="2"/>
  <c r="B12" i="2"/>
  <c r="B11" i="2"/>
  <c r="B10" i="2"/>
  <c r="B8" i="2"/>
  <c r="B7" i="2"/>
  <c r="B6" i="2"/>
  <c r="B5" i="2"/>
  <c r="B4" i="2"/>
  <c r="B3" i="2"/>
</calcChain>
</file>

<file path=xl/sharedStrings.xml><?xml version="1.0" encoding="utf-8"?>
<sst xmlns="http://schemas.openxmlformats.org/spreadsheetml/2006/main" count="2501" uniqueCount="184">
  <si>
    <t>Populations &amp; programs</t>
  </si>
  <si>
    <t>Short name</t>
  </si>
  <si>
    <t>Long name</t>
  </si>
  <si>
    <t>Susceptible</t>
  </si>
  <si>
    <t>Vaccinated</t>
  </si>
  <si>
    <t>Early latent untreated (diagnosable)</t>
  </si>
  <si>
    <t>Early latent on treatment</t>
  </si>
  <si>
    <t>Late latent untreated (diagnosable)</t>
  </si>
  <si>
    <t>Late latent on treatment</t>
  </si>
  <si>
    <t>Successfully treated (latent)</t>
  </si>
  <si>
    <t>Early latent (undiagnosable)</t>
  </si>
  <si>
    <t>Late latent (undiagnosable)</t>
  </si>
  <si>
    <t>DS-SP undiagnosed</t>
  </si>
  <si>
    <t>DS-SP diagnosed but not on treatment</t>
  </si>
  <si>
    <t>DS-SP on treatment</t>
  </si>
  <si>
    <t>MDR-SP undiagnosed</t>
  </si>
  <si>
    <t>MDR-SP diagnosed but not on treatment</t>
  </si>
  <si>
    <t>MDR-SP on treatment</t>
  </si>
  <si>
    <t>XDR-SP undiagnosed</t>
  </si>
  <si>
    <t>XDR-SP diagnosed but not on treatment</t>
  </si>
  <si>
    <t>XDR-SP on treatment</t>
  </si>
  <si>
    <t>Junction: Strain disaggregator for new smear negative</t>
  </si>
  <si>
    <t>DS-SN undiagnosed</t>
  </si>
  <si>
    <t>DS-SN diagnosed but not on treatment</t>
  </si>
  <si>
    <t>DS-SN on treatment</t>
  </si>
  <si>
    <t>MDR-SN undiagnosed</t>
  </si>
  <si>
    <t>MDR-SN diagnosed but not on treatment</t>
  </si>
  <si>
    <t>MDR-SN on treatment</t>
  </si>
  <si>
    <t>XDR-SN undiagnosed</t>
  </si>
  <si>
    <t>XDR-SN diagnosed but not on treatment</t>
  </si>
  <si>
    <t>XDR-SN on treatment</t>
  </si>
  <si>
    <t>Successfully treated (active)</t>
  </si>
  <si>
    <t>Cost &amp; coverage</t>
  </si>
  <si>
    <t>Assumption</t>
  </si>
  <si>
    <t>Total spend</t>
  </si>
  <si>
    <t>OR</t>
  </si>
  <si>
    <t>Base spend</t>
  </si>
  <si>
    <t>Capacity constraints</t>
  </si>
  <si>
    <t>Unit cost: best</t>
  </si>
  <si>
    <t>Unit cost: low</t>
  </si>
  <si>
    <t>Unit cost: high</t>
  </si>
  <si>
    <t>Value for a person covered by this program alone:</t>
  </si>
  <si>
    <t>Value with no interventions</t>
  </si>
  <si>
    <t>Best attainable value</t>
  </si>
  <si>
    <t>v_rate</t>
  </si>
  <si>
    <t>l_treat</t>
  </si>
  <si>
    <t>l_fail</t>
  </si>
  <si>
    <t>l_succ</t>
  </si>
  <si>
    <t>pd_diag</t>
  </si>
  <si>
    <t>pd_treat</t>
  </si>
  <si>
    <t>pd_fail</t>
  </si>
  <si>
    <t>pd_succ</t>
  </si>
  <si>
    <t>pm_diag</t>
  </si>
  <si>
    <t>pm_treat</t>
  </si>
  <si>
    <t>pm_fail</t>
  </si>
  <si>
    <t>pm_succ</t>
  </si>
  <si>
    <t>px_diag</t>
  </si>
  <si>
    <t>px_treat</t>
  </si>
  <si>
    <t>px_fail</t>
  </si>
  <si>
    <t>px_succ</t>
  </si>
  <si>
    <t>nd_diag</t>
  </si>
  <si>
    <t>nd_treat</t>
  </si>
  <si>
    <t>nd_fail</t>
  </si>
  <si>
    <t>nd_succ</t>
  </si>
  <si>
    <t>nm_diag</t>
  </si>
  <si>
    <t>nm_treat</t>
  </si>
  <si>
    <t>nm_fail</t>
  </si>
  <si>
    <t>nm_succ</t>
  </si>
  <si>
    <t>nx_diag</t>
  </si>
  <si>
    <t>nx_treat</t>
  </si>
  <si>
    <t>nx_fail</t>
  </si>
  <si>
    <t>nx_succ</t>
  </si>
  <si>
    <t>BCG</t>
  </si>
  <si>
    <t>MS-PHC</t>
  </si>
  <si>
    <t>ENH-MS-PHC</t>
  </si>
  <si>
    <t>MS-HR</t>
  </si>
  <si>
    <t>CT-DS</t>
  </si>
  <si>
    <t>CT-DR</t>
  </si>
  <si>
    <t>ACF-PLHIV</t>
  </si>
  <si>
    <t>DS-TB</t>
  </si>
  <si>
    <t>Old MDR</t>
  </si>
  <si>
    <t>Old MDR/BDQ</t>
  </si>
  <si>
    <t>MDR/BDQ</t>
  </si>
  <si>
    <t>KM-SC</t>
  </si>
  <si>
    <t>BDQ-SC</t>
  </si>
  <si>
    <t>XDR-Current</t>
  </si>
  <si>
    <t>XDR-new</t>
  </si>
  <si>
    <t>PLHIV/DS-TB</t>
  </si>
  <si>
    <t>PLHIV/Old MDR</t>
  </si>
  <si>
    <t>PLHIV/Old MDR-BDQ</t>
  </si>
  <si>
    <t>PLHIV/New MDR</t>
  </si>
  <si>
    <t>PLHIV/Old XDR</t>
  </si>
  <si>
    <t>PLHIV/New XDR</t>
  </si>
  <si>
    <t>Pris DS-TB</t>
  </si>
  <si>
    <t>Pris MDR</t>
  </si>
  <si>
    <t>Pris XDR</t>
  </si>
  <si>
    <t>Min DS-TB</t>
  </si>
  <si>
    <t>Min MDR</t>
  </si>
  <si>
    <t>Min XDR</t>
  </si>
  <si>
    <t>Test/Monitor</t>
  </si>
  <si>
    <t>Other</t>
  </si>
  <si>
    <t>PCF-HIV-</t>
  </si>
  <si>
    <t>PCF-HIV+</t>
  </si>
  <si>
    <t>BCG vaccination</t>
  </si>
  <si>
    <t>Mass Screening at PHC facilities (include Symptom screening and then Xpert)</t>
  </si>
  <si>
    <t>Enhanced Mass Screening at PHC facilities</t>
  </si>
  <si>
    <t>Mass Screening/Outreach in High Risk Areas</t>
  </si>
  <si>
    <t>Contact tracing for DS cases/IPT</t>
  </si>
  <si>
    <t>Contact tracing for DR cases/IPT</t>
  </si>
  <si>
    <t>ACF among PLHIV/IPT</t>
  </si>
  <si>
    <t>DS TB Treatment</t>
  </si>
  <si>
    <t>Old MDR regimen</t>
  </si>
  <si>
    <t>Old MDR-with BDQ</t>
  </si>
  <si>
    <t>MDR-with BDQ shortened - modified extended regimen</t>
  </si>
  <si>
    <t>MDR-short course (KM)- modified short regimen</t>
  </si>
  <si>
    <t>MDR-short course (BDQ)- short BDQ regimen</t>
  </si>
  <si>
    <t>XDR-current</t>
  </si>
  <si>
    <t>XDR-new drug regimen shortened (BDQ and LZD)</t>
  </si>
  <si>
    <t>HIV+: DS TB</t>
  </si>
  <si>
    <t>HIV+: Old MDR TB</t>
  </si>
  <si>
    <t>HIV+: Old MDR TB/BDQ</t>
  </si>
  <si>
    <t>HIV+: New MDR TB</t>
  </si>
  <si>
    <t>HIV+: Old XDR TB</t>
  </si>
  <si>
    <t>HIV+: New XDR TB</t>
  </si>
  <si>
    <t>Prisoners DS TB</t>
  </si>
  <si>
    <t>Prisoners MDR TB</t>
  </si>
  <si>
    <t>Prisoners XDR TB</t>
  </si>
  <si>
    <t>Miners DS TB</t>
  </si>
  <si>
    <t>Miners MDR TB</t>
  </si>
  <si>
    <t>Miners XDR TB</t>
  </si>
  <si>
    <t>Other Testing and Monitoring Costs</t>
  </si>
  <si>
    <t>Other Costs</t>
  </si>
  <si>
    <t>Passive Case Finding (HIV-)</t>
  </si>
  <si>
    <t>Passive Case Finding (HIV+)</t>
  </si>
  <si>
    <t>Targeted to (populations)</t>
  </si>
  <si>
    <t>Targeted to (compartments)</t>
  </si>
  <si>
    <t>Gen 0-4</t>
  </si>
  <si>
    <t>Gen 5-14</t>
  </si>
  <si>
    <t>Gen 15-64</t>
  </si>
  <si>
    <t>Gen 65+</t>
  </si>
  <si>
    <t>PLHIV 15-64</t>
  </si>
  <si>
    <t>PLHIV 65+</t>
  </si>
  <si>
    <t>Prisoners</t>
  </si>
  <si>
    <t>PLHIV Prisoners</t>
  </si>
  <si>
    <t>Health Care Workers</t>
  </si>
  <si>
    <t>PLHIV Health Care Workers</t>
  </si>
  <si>
    <t>Miners</t>
  </si>
  <si>
    <t>PLHIV Miners</t>
  </si>
  <si>
    <t>Gen 0-4: best</t>
  </si>
  <si>
    <t>Gen 0-4: low</t>
  </si>
  <si>
    <t>Gen 0-4: high</t>
  </si>
  <si>
    <t>Gen 5-14: best</t>
  </si>
  <si>
    <t>Gen 5-14: low</t>
  </si>
  <si>
    <t>Gen 5-14: high</t>
  </si>
  <si>
    <t>Gen 15-64: best</t>
  </si>
  <si>
    <t>Gen 15-64: low</t>
  </si>
  <si>
    <t>Gen 15-64: high</t>
  </si>
  <si>
    <t>Gen 65+: best</t>
  </si>
  <si>
    <t>Gen 65+: low</t>
  </si>
  <si>
    <t>Gen 65+: high</t>
  </si>
  <si>
    <t>PLHIV 15-64: best</t>
  </si>
  <si>
    <t>PLHIV 15-64: low</t>
  </si>
  <si>
    <t>PLHIV 15-64: high</t>
  </si>
  <si>
    <t>PLHIV 65+: best</t>
  </si>
  <si>
    <t>PLHIV 65+: low</t>
  </si>
  <si>
    <t>PLHIV 65+: high</t>
  </si>
  <si>
    <t>Prisoners: best</t>
  </si>
  <si>
    <t>Prisoners: low</t>
  </si>
  <si>
    <t>Prisoners: high</t>
  </si>
  <si>
    <t>PLHIV Prisoners: best</t>
  </si>
  <si>
    <t>PLHIV Prisoners: low</t>
  </si>
  <si>
    <t>PLHIV Prisoners: high</t>
  </si>
  <si>
    <t>Health Care Workers: best</t>
  </si>
  <si>
    <t>Health Care Workers: low</t>
  </si>
  <si>
    <t>Health Care Workers: high</t>
  </si>
  <si>
    <t>PLHIV Health Care Workers: best</t>
  </si>
  <si>
    <t>PLHIV Health Care Workers: low</t>
  </si>
  <si>
    <t>PLHIV Health Care Workers: high</t>
  </si>
  <si>
    <t>Miners: best</t>
  </si>
  <si>
    <t>Miners: low</t>
  </si>
  <si>
    <t>Miners: high</t>
  </si>
  <si>
    <t>PLHIV Miners: best</t>
  </si>
  <si>
    <t>PLHIV Miners: low</t>
  </si>
  <si>
    <t>PLHIV Miners: 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</si>
</sst>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£&quot;* #,##0.00_-;\-&quot;£&quot;* #,##0.00_-;_-&quot;£&quot;* &quot;-&quot;??_-;_-@_-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18C1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EBF1DE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right"/>
    </xf>
    <xf numFmtId="0" fontId="0" fillId="2" borderId="1" xfId="0" applyFill="1" applyBorder="1" applyProtection="1">
      <protection locked="0"/>
    </xf>
    <xf numFmtId="0" fontId="1" fillId="0" borderId="0" xfId="0" applyFont="1" applyAlignment="1">
      <alignment horizontal="right"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3" fillId="6" borderId="0" xfId="0" applyFont="1" applyFill="1"/>
    <xf numFmtId="0" fontId="0" fillId="4" borderId="0" xfId="0" applyFill="1"/>
    <xf numFmtId="0" fontId="4" fillId="7" borderId="0" xfId="0" applyFont="1" applyFill="1"/>
  </cellXfs>
  <cellStyles count="2">
    <cellStyle name="Currency 2" xfId="1" xr:uid="{2FCBBE0E-7382-45E7-93BF-2AC14C776D3D}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59"/>
  <sheetViews>
    <sheetView topLeftCell="D2" workbookViewId="0">
      <selection activeCell="D30" sqref="D30:D31"/>
    </sheetView>
  </sheetViews>
  <sheetFormatPr baseColWidth="10" defaultColWidth="8.83203125" defaultRowHeight="15" x14ac:dyDescent="0.2"/>
  <cols>
    <col min="1" max="1" width="20.5" bestFit="1" customWidth="1"/>
    <col min="2" max="2" width="3.1640625" bestFit="1" customWidth="1"/>
    <col min="3" max="3" width="17.83203125" bestFit="1" customWidth="1"/>
    <col min="4" max="4" width="64" bestFit="1" customWidth="1"/>
    <col min="5" max="5" width="1.1640625" customWidth="1"/>
    <col min="6" max="16" width="7.83203125" customWidth="1"/>
    <col min="17" max="17" width="6.83203125" customWidth="1"/>
    <col min="18" max="18" width="1.6640625" customWidth="1"/>
    <col min="19" max="24" width="8.83203125" customWidth="1"/>
    <col min="26" max="46" width="8.83203125" customWidth="1"/>
  </cols>
  <sheetData>
    <row r="1" spans="1:47" x14ac:dyDescent="0.2">
      <c r="A1" s="1" t="s">
        <v>0</v>
      </c>
      <c r="F1" s="7" t="s">
        <v>134</v>
      </c>
      <c r="S1" s="6" t="s">
        <v>135</v>
      </c>
    </row>
    <row r="2" spans="1:47" ht="105" x14ac:dyDescent="0.2">
      <c r="C2" s="2" t="s">
        <v>1</v>
      </c>
      <c r="D2" s="2" t="s">
        <v>2</v>
      </c>
      <c r="E2" s="2"/>
      <c r="F2" s="2" t="s">
        <v>136</v>
      </c>
      <c r="G2" s="2" t="s">
        <v>137</v>
      </c>
      <c r="H2" s="2" t="s">
        <v>138</v>
      </c>
      <c r="I2" s="2" t="s">
        <v>139</v>
      </c>
      <c r="J2" s="2" t="s">
        <v>140</v>
      </c>
      <c r="K2" s="2" t="s">
        <v>141</v>
      </c>
      <c r="L2" s="2" t="s">
        <v>142</v>
      </c>
      <c r="M2" s="2" t="s">
        <v>143</v>
      </c>
      <c r="N2" s="2" t="s">
        <v>144</v>
      </c>
      <c r="O2" s="2" t="s">
        <v>145</v>
      </c>
      <c r="P2" s="2" t="s">
        <v>146</v>
      </c>
      <c r="Q2" s="2" t="s">
        <v>147</v>
      </c>
      <c r="R2" s="2"/>
      <c r="S2" s="2" t="s">
        <v>3</v>
      </c>
      <c r="T2" s="2" t="s">
        <v>4</v>
      </c>
      <c r="U2" s="2" t="s">
        <v>5</v>
      </c>
      <c r="V2" s="2" t="s">
        <v>6</v>
      </c>
      <c r="W2" s="2" t="s">
        <v>7</v>
      </c>
      <c r="X2" s="2" t="s">
        <v>8</v>
      </c>
      <c r="Y2" s="2" t="s">
        <v>9</v>
      </c>
      <c r="Z2" s="2" t="s">
        <v>10</v>
      </c>
      <c r="AA2" s="2" t="s">
        <v>11</v>
      </c>
      <c r="AB2" s="2" t="s">
        <v>12</v>
      </c>
      <c r="AC2" s="2" t="s">
        <v>13</v>
      </c>
      <c r="AD2" s="2" t="s">
        <v>14</v>
      </c>
      <c r="AE2" s="2" t="s">
        <v>15</v>
      </c>
      <c r="AF2" s="2" t="s">
        <v>16</v>
      </c>
      <c r="AG2" s="2" t="s">
        <v>17</v>
      </c>
      <c r="AH2" s="2" t="s">
        <v>18</v>
      </c>
      <c r="AI2" s="2" t="s">
        <v>19</v>
      </c>
      <c r="AJ2" s="2" t="s">
        <v>20</v>
      </c>
      <c r="AK2" s="2" t="s">
        <v>21</v>
      </c>
      <c r="AL2" s="2" t="s">
        <v>22</v>
      </c>
      <c r="AM2" s="2" t="s">
        <v>23</v>
      </c>
      <c r="AN2" s="2" t="s">
        <v>24</v>
      </c>
      <c r="AO2" s="2" t="s">
        <v>25</v>
      </c>
      <c r="AP2" s="2" t="s">
        <v>26</v>
      </c>
      <c r="AQ2" s="2" t="s">
        <v>27</v>
      </c>
      <c r="AR2" s="2" t="s">
        <v>28</v>
      </c>
      <c r="AS2" s="2" t="s">
        <v>29</v>
      </c>
      <c r="AT2" s="2" t="s">
        <v>30</v>
      </c>
      <c r="AU2" s="2" t="s">
        <v>31</v>
      </c>
    </row>
    <row r="3" spans="1:47" x14ac:dyDescent="0.2">
      <c r="B3" s="3">
        <v>1</v>
      </c>
      <c r="C3" s="8" t="s">
        <v>72</v>
      </c>
      <c r="D3" s="8" t="s">
        <v>103</v>
      </c>
      <c r="E3" s="2"/>
      <c r="F3" s="4">
        <v>1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2"/>
      <c r="S3" s="4">
        <v>1</v>
      </c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</row>
    <row r="4" spans="1:47" x14ac:dyDescent="0.2">
      <c r="B4" s="3">
        <v>2</v>
      </c>
      <c r="C4" s="9" t="s">
        <v>73</v>
      </c>
      <c r="D4" s="9" t="s">
        <v>104</v>
      </c>
      <c r="E4" s="2"/>
      <c r="F4" s="4">
        <v>1</v>
      </c>
      <c r="G4" s="4">
        <v>1</v>
      </c>
      <c r="H4" s="4">
        <v>1</v>
      </c>
      <c r="I4" s="4">
        <v>1</v>
      </c>
      <c r="J4" s="4"/>
      <c r="K4" s="4"/>
      <c r="L4" s="4">
        <v>1</v>
      </c>
      <c r="M4" s="4"/>
      <c r="N4" s="4"/>
      <c r="O4" s="4"/>
      <c r="P4" s="4">
        <v>1</v>
      </c>
      <c r="Q4" s="4"/>
      <c r="R4" s="2"/>
      <c r="S4" s="4"/>
      <c r="T4" s="4"/>
      <c r="U4" s="4"/>
      <c r="V4" s="4"/>
      <c r="W4" s="4"/>
      <c r="X4" s="4"/>
      <c r="Y4" s="4"/>
      <c r="Z4" s="4"/>
      <c r="AA4" s="4"/>
      <c r="AB4" s="4">
        <v>1</v>
      </c>
      <c r="AC4" s="4"/>
      <c r="AD4" s="4"/>
      <c r="AE4" s="4">
        <v>1</v>
      </c>
      <c r="AF4" s="4"/>
      <c r="AG4" s="4"/>
      <c r="AH4" s="4">
        <v>1</v>
      </c>
      <c r="AI4" s="4"/>
      <c r="AJ4" s="4"/>
      <c r="AK4" s="4"/>
      <c r="AL4" s="4">
        <v>1</v>
      </c>
      <c r="AM4" s="4"/>
      <c r="AN4" s="4"/>
      <c r="AO4" s="4">
        <v>1</v>
      </c>
      <c r="AP4" s="4"/>
      <c r="AQ4" s="4"/>
      <c r="AR4" s="4">
        <v>1</v>
      </c>
      <c r="AS4" s="4"/>
      <c r="AT4" s="4"/>
      <c r="AU4" s="4"/>
    </row>
    <row r="5" spans="1:47" x14ac:dyDescent="0.2">
      <c r="B5" s="3">
        <v>3</v>
      </c>
      <c r="C5" s="9" t="s">
        <v>74</v>
      </c>
      <c r="D5" s="9" t="s">
        <v>105</v>
      </c>
      <c r="E5" s="2"/>
      <c r="F5" s="4">
        <v>1</v>
      </c>
      <c r="G5" s="4">
        <v>1</v>
      </c>
      <c r="H5" s="4">
        <v>1</v>
      </c>
      <c r="I5" s="4">
        <v>1</v>
      </c>
      <c r="J5" s="4"/>
      <c r="K5" s="4"/>
      <c r="L5" s="4">
        <v>1</v>
      </c>
      <c r="M5" s="4"/>
      <c r="N5" s="4"/>
      <c r="O5" s="4"/>
      <c r="P5" s="4">
        <v>1</v>
      </c>
      <c r="Q5" s="4"/>
      <c r="R5" s="2"/>
      <c r="S5" s="4"/>
      <c r="T5" s="4"/>
      <c r="U5" s="4"/>
      <c r="V5" s="4"/>
      <c r="W5" s="4"/>
      <c r="X5" s="4"/>
      <c r="Y5" s="4"/>
      <c r="Z5" s="4"/>
      <c r="AA5" s="4"/>
      <c r="AB5" s="4">
        <v>1</v>
      </c>
      <c r="AC5" s="4"/>
      <c r="AD5" s="4"/>
      <c r="AE5" s="4">
        <v>1</v>
      </c>
      <c r="AF5" s="4"/>
      <c r="AG5" s="4"/>
      <c r="AH5" s="4">
        <v>1</v>
      </c>
      <c r="AI5" s="4"/>
      <c r="AJ5" s="4"/>
      <c r="AK5" s="4"/>
      <c r="AL5" s="4">
        <v>1</v>
      </c>
      <c r="AM5" s="4"/>
      <c r="AN5" s="4"/>
      <c r="AO5" s="4">
        <v>1</v>
      </c>
      <c r="AP5" s="4"/>
      <c r="AQ5" s="4"/>
      <c r="AR5" s="4">
        <v>1</v>
      </c>
      <c r="AS5" s="4"/>
      <c r="AT5" s="4"/>
      <c r="AU5" s="4"/>
    </row>
    <row r="6" spans="1:47" x14ac:dyDescent="0.2">
      <c r="B6" s="3">
        <v>4</v>
      </c>
      <c r="C6" s="9" t="s">
        <v>75</v>
      </c>
      <c r="D6" s="9" t="s">
        <v>106</v>
      </c>
      <c r="E6" s="2"/>
      <c r="F6" s="4">
        <v>1</v>
      </c>
      <c r="G6" s="4">
        <v>1</v>
      </c>
      <c r="H6" s="4">
        <v>1</v>
      </c>
      <c r="I6" s="4">
        <v>1</v>
      </c>
      <c r="J6" s="4"/>
      <c r="K6" s="4"/>
      <c r="L6" s="4">
        <v>1</v>
      </c>
      <c r="M6" s="4"/>
      <c r="N6" s="4"/>
      <c r="O6" s="4"/>
      <c r="P6" s="4">
        <v>1</v>
      </c>
      <c r="Q6" s="4"/>
      <c r="R6" s="2"/>
      <c r="S6" s="4"/>
      <c r="T6" s="4"/>
      <c r="U6" s="4"/>
      <c r="V6" s="4"/>
      <c r="W6" s="4"/>
      <c r="X6" s="4"/>
      <c r="Y6" s="4"/>
      <c r="Z6" s="4"/>
      <c r="AA6" s="4"/>
      <c r="AB6" s="4">
        <v>1</v>
      </c>
      <c r="AC6" s="4"/>
      <c r="AD6" s="4"/>
      <c r="AE6" s="4">
        <v>1</v>
      </c>
      <c r="AF6" s="4"/>
      <c r="AG6" s="4"/>
      <c r="AH6" s="4">
        <v>1</v>
      </c>
      <c r="AI6" s="4"/>
      <c r="AJ6" s="4"/>
      <c r="AK6" s="4"/>
      <c r="AL6" s="4">
        <v>1</v>
      </c>
      <c r="AM6" s="4"/>
      <c r="AN6" s="4"/>
      <c r="AO6" s="4">
        <v>1</v>
      </c>
      <c r="AP6" s="4"/>
      <c r="AQ6" s="4"/>
      <c r="AR6" s="4">
        <v>1</v>
      </c>
      <c r="AS6" s="4"/>
      <c r="AT6" s="4"/>
      <c r="AU6" s="4"/>
    </row>
    <row r="7" spans="1:47" x14ac:dyDescent="0.2">
      <c r="B7" s="3">
        <v>5</v>
      </c>
      <c r="C7" s="9" t="s">
        <v>76</v>
      </c>
      <c r="D7" s="9" t="s">
        <v>107</v>
      </c>
      <c r="E7" s="2"/>
      <c r="F7" s="4">
        <v>1</v>
      </c>
      <c r="G7" s="4">
        <v>1</v>
      </c>
      <c r="H7" s="4">
        <v>1</v>
      </c>
      <c r="I7" s="4">
        <v>1</v>
      </c>
      <c r="J7" s="4">
        <v>1</v>
      </c>
      <c r="K7" s="4">
        <v>1</v>
      </c>
      <c r="L7" s="4">
        <v>1</v>
      </c>
      <c r="M7" s="4">
        <v>1</v>
      </c>
      <c r="N7" s="4"/>
      <c r="O7" s="4"/>
      <c r="P7" s="4">
        <v>1</v>
      </c>
      <c r="Q7" s="4">
        <v>1</v>
      </c>
      <c r="R7" s="2"/>
      <c r="S7" s="4"/>
      <c r="T7" s="4"/>
      <c r="U7" s="4"/>
      <c r="V7" s="4"/>
      <c r="W7" s="4"/>
      <c r="X7" s="4"/>
      <c r="Y7" s="4"/>
      <c r="Z7" s="4"/>
      <c r="AA7" s="4"/>
      <c r="AB7" s="4">
        <v>1</v>
      </c>
      <c r="AC7" s="4"/>
      <c r="AD7" s="4"/>
      <c r="AE7" s="4"/>
      <c r="AF7" s="4"/>
      <c r="AG7" s="4"/>
      <c r="AH7" s="4"/>
      <c r="AI7" s="4"/>
      <c r="AJ7" s="4"/>
      <c r="AK7" s="4"/>
      <c r="AL7" s="4">
        <v>1</v>
      </c>
      <c r="AM7" s="4"/>
      <c r="AN7" s="4"/>
      <c r="AO7" s="4"/>
      <c r="AP7" s="4"/>
      <c r="AQ7" s="4"/>
      <c r="AR7" s="4"/>
      <c r="AS7" s="4"/>
      <c r="AT7" s="4"/>
      <c r="AU7" s="4"/>
    </row>
    <row r="8" spans="1:47" x14ac:dyDescent="0.2">
      <c r="B8" s="3">
        <v>6</v>
      </c>
      <c r="C8" s="9" t="s">
        <v>77</v>
      </c>
      <c r="D8" s="9" t="s">
        <v>108</v>
      </c>
      <c r="E8" s="2"/>
      <c r="F8" s="4">
        <v>1</v>
      </c>
      <c r="G8" s="4">
        <v>1</v>
      </c>
      <c r="H8" s="4">
        <v>1</v>
      </c>
      <c r="I8" s="4">
        <v>1</v>
      </c>
      <c r="J8" s="4">
        <v>1</v>
      </c>
      <c r="K8" s="4">
        <v>1</v>
      </c>
      <c r="L8" s="4">
        <v>1</v>
      </c>
      <c r="M8" s="4">
        <v>1</v>
      </c>
      <c r="N8" s="4"/>
      <c r="O8" s="4"/>
      <c r="P8" s="4">
        <v>1</v>
      </c>
      <c r="Q8" s="4">
        <v>1</v>
      </c>
      <c r="R8" s="2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>
        <v>1</v>
      </c>
      <c r="AF8" s="4"/>
      <c r="AG8" s="4"/>
      <c r="AH8" s="4">
        <v>1</v>
      </c>
      <c r="AI8" s="4"/>
      <c r="AJ8" s="4"/>
      <c r="AK8" s="4"/>
      <c r="AL8" s="4"/>
      <c r="AM8" s="4"/>
      <c r="AN8" s="4"/>
      <c r="AO8" s="4">
        <v>1</v>
      </c>
      <c r="AP8" s="4"/>
      <c r="AQ8" s="4"/>
      <c r="AR8" s="4">
        <v>1</v>
      </c>
      <c r="AS8" s="4"/>
      <c r="AT8" s="4"/>
      <c r="AU8" s="4"/>
    </row>
    <row r="9" spans="1:47" x14ac:dyDescent="0.2">
      <c r="B9" s="3">
        <v>7</v>
      </c>
      <c r="C9" s="9" t="s">
        <v>78</v>
      </c>
      <c r="D9" s="9" t="s">
        <v>109</v>
      </c>
      <c r="E9" s="2"/>
      <c r="F9" s="4"/>
      <c r="G9" s="4"/>
      <c r="H9" s="4"/>
      <c r="I9" s="4"/>
      <c r="J9" s="4">
        <v>1</v>
      </c>
      <c r="K9" s="4">
        <v>1</v>
      </c>
      <c r="L9" s="4"/>
      <c r="M9" s="4">
        <v>1</v>
      </c>
      <c r="N9" s="4"/>
      <c r="O9" s="4"/>
      <c r="P9" s="4"/>
      <c r="Q9" s="4">
        <v>1</v>
      </c>
      <c r="R9" s="2"/>
      <c r="S9" s="4"/>
      <c r="T9" s="4"/>
      <c r="U9" s="4"/>
      <c r="V9" s="4"/>
      <c r="W9" s="4"/>
      <c r="X9" s="4"/>
      <c r="Y9" s="4"/>
      <c r="Z9" s="4"/>
      <c r="AA9" s="4"/>
      <c r="AB9" s="4">
        <v>1</v>
      </c>
      <c r="AC9" s="4"/>
      <c r="AD9" s="4"/>
      <c r="AE9" s="4">
        <v>1</v>
      </c>
      <c r="AF9" s="4"/>
      <c r="AG9" s="4"/>
      <c r="AH9" s="4">
        <v>1</v>
      </c>
      <c r="AI9" s="4"/>
      <c r="AJ9" s="4"/>
      <c r="AK9" s="4"/>
      <c r="AL9" s="4">
        <v>1</v>
      </c>
      <c r="AM9" s="4"/>
      <c r="AN9" s="4"/>
      <c r="AO9" s="4">
        <v>1</v>
      </c>
      <c r="AP9" s="4"/>
      <c r="AQ9" s="4"/>
      <c r="AR9" s="4">
        <v>1</v>
      </c>
      <c r="AS9" s="4"/>
      <c r="AT9" s="4"/>
      <c r="AU9" s="4"/>
    </row>
    <row r="10" spans="1:47" x14ac:dyDescent="0.2">
      <c r="B10" s="3">
        <v>8</v>
      </c>
      <c r="C10" s="10" t="s">
        <v>79</v>
      </c>
      <c r="D10" s="10" t="s">
        <v>110</v>
      </c>
      <c r="E10" s="2"/>
      <c r="F10" s="4">
        <v>1</v>
      </c>
      <c r="G10" s="4">
        <v>1</v>
      </c>
      <c r="H10" s="4">
        <v>1</v>
      </c>
      <c r="I10" s="4">
        <v>1</v>
      </c>
      <c r="J10" s="4"/>
      <c r="K10" s="4"/>
      <c r="L10" s="4">
        <v>1</v>
      </c>
      <c r="M10" s="4"/>
      <c r="N10" s="4"/>
      <c r="O10" s="4"/>
      <c r="P10" s="4">
        <v>1</v>
      </c>
      <c r="Q10" s="4"/>
      <c r="R10" s="2"/>
      <c r="S10" s="4"/>
      <c r="T10" s="4"/>
      <c r="U10" s="4"/>
      <c r="V10" s="4"/>
      <c r="W10" s="4"/>
      <c r="X10" s="4"/>
      <c r="Y10" s="4"/>
      <c r="Z10" s="4"/>
      <c r="AA10" s="4"/>
      <c r="AB10" s="4"/>
      <c r="AC10" s="4">
        <v>1</v>
      </c>
      <c r="AD10" s="4"/>
      <c r="AE10" s="4"/>
      <c r="AF10" s="4"/>
      <c r="AG10" s="4"/>
      <c r="AH10" s="4"/>
      <c r="AI10" s="4"/>
      <c r="AJ10" s="4"/>
      <c r="AK10" s="4"/>
      <c r="AL10" s="4"/>
      <c r="AM10" s="4">
        <v>1</v>
      </c>
      <c r="AN10" s="4"/>
      <c r="AO10" s="4"/>
      <c r="AP10" s="4"/>
      <c r="AQ10" s="4"/>
      <c r="AR10" s="4"/>
      <c r="AS10" s="4"/>
      <c r="AT10" s="4"/>
      <c r="AU10" s="4"/>
    </row>
    <row r="11" spans="1:47" x14ac:dyDescent="0.2">
      <c r="B11" s="3">
        <v>9</v>
      </c>
      <c r="C11" s="10" t="s">
        <v>80</v>
      </c>
      <c r="D11" s="10" t="s">
        <v>111</v>
      </c>
      <c r="E11" s="2"/>
      <c r="F11" s="4">
        <v>1</v>
      </c>
      <c r="G11" s="4">
        <v>1</v>
      </c>
      <c r="H11" s="4">
        <v>1</v>
      </c>
      <c r="I11" s="4">
        <v>1</v>
      </c>
      <c r="J11" s="4"/>
      <c r="K11" s="4"/>
      <c r="L11" s="4">
        <v>1</v>
      </c>
      <c r="M11" s="4"/>
      <c r="N11" s="4"/>
      <c r="O11" s="4"/>
      <c r="P11" s="4">
        <v>1</v>
      </c>
      <c r="Q11" s="4"/>
      <c r="R11" s="2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>
        <v>1</v>
      </c>
      <c r="AG11" s="4"/>
      <c r="AH11" s="4"/>
      <c r="AI11" s="4"/>
      <c r="AJ11" s="4"/>
      <c r="AK11" s="4"/>
      <c r="AL11" s="4"/>
      <c r="AM11" s="4"/>
      <c r="AN11" s="4"/>
      <c r="AO11" s="4"/>
      <c r="AP11" s="4">
        <v>1</v>
      </c>
      <c r="AQ11" s="4"/>
      <c r="AR11" s="4"/>
      <c r="AS11" s="4"/>
      <c r="AT11" s="4"/>
      <c r="AU11" s="4"/>
    </row>
    <row r="12" spans="1:47" x14ac:dyDescent="0.2">
      <c r="B12" s="3">
        <v>10</v>
      </c>
      <c r="C12" s="10" t="s">
        <v>81</v>
      </c>
      <c r="D12" s="10" t="s">
        <v>112</v>
      </c>
      <c r="E12" s="2"/>
      <c r="F12" s="4">
        <v>1</v>
      </c>
      <c r="G12" s="4">
        <v>1</v>
      </c>
      <c r="H12" s="4">
        <v>1</v>
      </c>
      <c r="I12" s="4">
        <v>1</v>
      </c>
      <c r="J12" s="4"/>
      <c r="K12" s="4"/>
      <c r="L12" s="4">
        <v>1</v>
      </c>
      <c r="M12" s="4"/>
      <c r="N12" s="4"/>
      <c r="O12" s="4"/>
      <c r="P12" s="4">
        <v>1</v>
      </c>
      <c r="Q12" s="4"/>
      <c r="R12" s="2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>
        <v>1</v>
      </c>
      <c r="AG12" s="4"/>
      <c r="AH12" s="4"/>
      <c r="AI12" s="4"/>
      <c r="AJ12" s="4"/>
      <c r="AK12" s="4"/>
      <c r="AL12" s="4"/>
      <c r="AM12" s="4"/>
      <c r="AN12" s="4"/>
      <c r="AO12" s="4"/>
      <c r="AP12" s="4">
        <v>1</v>
      </c>
      <c r="AQ12" s="4"/>
      <c r="AR12" s="4"/>
      <c r="AS12" s="4"/>
      <c r="AT12" s="4"/>
      <c r="AU12" s="4"/>
    </row>
    <row r="13" spans="1:47" x14ac:dyDescent="0.2">
      <c r="B13" s="3">
        <v>11</v>
      </c>
      <c r="C13" s="10" t="s">
        <v>82</v>
      </c>
      <c r="D13" s="10" t="s">
        <v>113</v>
      </c>
      <c r="E13" s="2"/>
      <c r="F13" s="4">
        <v>1</v>
      </c>
      <c r="G13" s="4">
        <v>1</v>
      </c>
      <c r="H13" s="4">
        <v>1</v>
      </c>
      <c r="I13" s="4">
        <v>1</v>
      </c>
      <c r="J13" s="4"/>
      <c r="K13" s="4"/>
      <c r="L13" s="4">
        <v>1</v>
      </c>
      <c r="M13" s="4"/>
      <c r="N13" s="4"/>
      <c r="O13" s="4"/>
      <c r="P13" s="4">
        <v>1</v>
      </c>
      <c r="Q13" s="4"/>
      <c r="R13" s="2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>
        <v>1</v>
      </c>
      <c r="AG13" s="4"/>
      <c r="AH13" s="4"/>
      <c r="AI13" s="4"/>
      <c r="AJ13" s="4"/>
      <c r="AK13" s="4"/>
      <c r="AL13" s="4"/>
      <c r="AM13" s="4"/>
      <c r="AN13" s="4"/>
      <c r="AO13" s="4"/>
      <c r="AP13" s="4">
        <v>1</v>
      </c>
      <c r="AQ13" s="4"/>
      <c r="AR13" s="4"/>
      <c r="AS13" s="4"/>
      <c r="AT13" s="4"/>
      <c r="AU13" s="4"/>
    </row>
    <row r="14" spans="1:47" x14ac:dyDescent="0.2">
      <c r="B14" s="3">
        <v>12</v>
      </c>
      <c r="C14" s="10" t="s">
        <v>83</v>
      </c>
      <c r="D14" s="10" t="s">
        <v>114</v>
      </c>
      <c r="E14" s="2"/>
      <c r="F14" s="4">
        <v>1</v>
      </c>
      <c r="G14" s="4">
        <v>1</v>
      </c>
      <c r="H14" s="4">
        <v>1</v>
      </c>
      <c r="I14" s="4">
        <v>1</v>
      </c>
      <c r="J14" s="4"/>
      <c r="K14" s="4"/>
      <c r="L14" s="4">
        <v>1</v>
      </c>
      <c r="M14" s="4"/>
      <c r="N14" s="4"/>
      <c r="O14" s="4"/>
      <c r="P14" s="4">
        <v>1</v>
      </c>
      <c r="Q14" s="4"/>
      <c r="R14" s="2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>
        <v>1</v>
      </c>
      <c r="AG14" s="4"/>
      <c r="AH14" s="4"/>
      <c r="AI14" s="4"/>
      <c r="AJ14" s="4"/>
      <c r="AK14" s="4"/>
      <c r="AL14" s="4"/>
      <c r="AM14" s="4"/>
      <c r="AN14" s="4"/>
      <c r="AO14" s="4"/>
      <c r="AP14" s="4">
        <v>1</v>
      </c>
      <c r="AQ14" s="4"/>
      <c r="AR14" s="4"/>
      <c r="AS14" s="4"/>
      <c r="AT14" s="4"/>
      <c r="AU14" s="4"/>
    </row>
    <row r="15" spans="1:47" x14ac:dyDescent="0.2">
      <c r="B15" s="3">
        <v>13</v>
      </c>
      <c r="C15" s="10" t="s">
        <v>84</v>
      </c>
      <c r="D15" s="10" t="s">
        <v>115</v>
      </c>
      <c r="E15" s="2"/>
      <c r="F15" s="4">
        <v>1</v>
      </c>
      <c r="G15" s="4">
        <v>1</v>
      </c>
      <c r="H15" s="4">
        <v>1</v>
      </c>
      <c r="I15" s="4">
        <v>1</v>
      </c>
      <c r="J15" s="4"/>
      <c r="K15" s="4"/>
      <c r="L15" s="4">
        <v>1</v>
      </c>
      <c r="M15" s="4"/>
      <c r="N15" s="4"/>
      <c r="O15" s="4"/>
      <c r="P15" s="4">
        <v>1</v>
      </c>
      <c r="Q15" s="4"/>
      <c r="R15" s="2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>
        <v>1</v>
      </c>
      <c r="AG15" s="4"/>
      <c r="AH15" s="4"/>
      <c r="AI15" s="4"/>
      <c r="AJ15" s="4"/>
      <c r="AK15" s="4"/>
      <c r="AL15" s="4"/>
      <c r="AM15" s="4"/>
      <c r="AN15" s="4"/>
      <c r="AO15" s="4"/>
      <c r="AP15" s="4">
        <v>1</v>
      </c>
      <c r="AQ15" s="4"/>
      <c r="AR15" s="4"/>
      <c r="AS15" s="4"/>
      <c r="AT15" s="4"/>
      <c r="AU15" s="4"/>
    </row>
    <row r="16" spans="1:47" x14ac:dyDescent="0.2">
      <c r="B16" s="3">
        <v>14</v>
      </c>
      <c r="C16" s="10" t="s">
        <v>85</v>
      </c>
      <c r="D16" s="10" t="s">
        <v>116</v>
      </c>
      <c r="E16" s="2"/>
      <c r="F16" s="4">
        <v>1</v>
      </c>
      <c r="G16" s="4">
        <v>1</v>
      </c>
      <c r="H16" s="4">
        <v>1</v>
      </c>
      <c r="I16" s="4">
        <v>1</v>
      </c>
      <c r="J16" s="4"/>
      <c r="K16" s="4"/>
      <c r="L16" s="4">
        <v>1</v>
      </c>
      <c r="M16" s="4"/>
      <c r="N16" s="4"/>
      <c r="O16" s="4"/>
      <c r="P16" s="4">
        <v>1</v>
      </c>
      <c r="Q16" s="4"/>
      <c r="R16" s="2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>
        <v>1</v>
      </c>
      <c r="AJ16" s="4"/>
      <c r="AK16" s="4"/>
      <c r="AL16" s="4"/>
      <c r="AM16" s="4"/>
      <c r="AN16" s="4"/>
      <c r="AO16" s="4"/>
      <c r="AP16" s="4"/>
      <c r="AQ16" s="4"/>
      <c r="AR16" s="4"/>
      <c r="AS16" s="4">
        <v>1</v>
      </c>
      <c r="AT16" s="4"/>
      <c r="AU16" s="4"/>
    </row>
    <row r="17" spans="2:47" x14ac:dyDescent="0.2">
      <c r="B17" s="3">
        <v>15</v>
      </c>
      <c r="C17" s="10" t="s">
        <v>86</v>
      </c>
      <c r="D17" s="10" t="s">
        <v>117</v>
      </c>
      <c r="E17" s="2"/>
      <c r="F17" s="4">
        <v>1</v>
      </c>
      <c r="G17" s="4">
        <v>1</v>
      </c>
      <c r="H17" s="4">
        <v>1</v>
      </c>
      <c r="I17" s="4">
        <v>1</v>
      </c>
      <c r="J17" s="4"/>
      <c r="K17" s="4"/>
      <c r="L17" s="4">
        <v>1</v>
      </c>
      <c r="M17" s="4"/>
      <c r="N17" s="4"/>
      <c r="O17" s="4"/>
      <c r="P17" s="4">
        <v>1</v>
      </c>
      <c r="Q17" s="4"/>
      <c r="R17" s="2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>
        <v>1</v>
      </c>
      <c r="AJ17" s="4"/>
      <c r="AK17" s="4"/>
      <c r="AL17" s="4"/>
      <c r="AM17" s="4"/>
      <c r="AN17" s="4"/>
      <c r="AO17" s="4"/>
      <c r="AP17" s="4"/>
      <c r="AQ17" s="4"/>
      <c r="AR17" s="4"/>
      <c r="AS17" s="4">
        <v>1</v>
      </c>
      <c r="AT17" s="4"/>
      <c r="AU17" s="4"/>
    </row>
    <row r="18" spans="2:47" x14ac:dyDescent="0.2">
      <c r="B18" s="3">
        <v>16</v>
      </c>
      <c r="C18" s="10" t="s">
        <v>87</v>
      </c>
      <c r="D18" s="10" t="s">
        <v>118</v>
      </c>
      <c r="E18" s="2"/>
      <c r="F18" s="4"/>
      <c r="G18" s="4"/>
      <c r="H18" s="4"/>
      <c r="I18" s="4"/>
      <c r="J18" s="4">
        <v>1</v>
      </c>
      <c r="K18" s="4">
        <v>1</v>
      </c>
      <c r="L18" s="4"/>
      <c r="M18" s="4">
        <v>1</v>
      </c>
      <c r="N18" s="4"/>
      <c r="O18" s="4"/>
      <c r="P18" s="4"/>
      <c r="Q18" s="4">
        <v>1</v>
      </c>
      <c r="R18" s="2"/>
      <c r="S18" s="4"/>
      <c r="T18" s="4"/>
      <c r="U18" s="4"/>
      <c r="V18" s="4"/>
      <c r="W18" s="4"/>
      <c r="X18" s="4"/>
      <c r="Y18" s="4"/>
      <c r="Z18" s="4"/>
      <c r="AA18" s="4"/>
      <c r="AB18" s="4"/>
      <c r="AC18" s="4">
        <v>1</v>
      </c>
      <c r="AD18" s="4"/>
      <c r="AE18" s="4"/>
      <c r="AF18" s="4"/>
      <c r="AG18" s="4"/>
      <c r="AH18" s="4"/>
      <c r="AI18" s="4"/>
      <c r="AJ18" s="4"/>
      <c r="AK18" s="4"/>
      <c r="AL18" s="4"/>
      <c r="AM18" s="4">
        <v>1</v>
      </c>
      <c r="AN18" s="4"/>
      <c r="AO18" s="4"/>
      <c r="AP18" s="4"/>
      <c r="AQ18" s="4"/>
      <c r="AR18" s="4"/>
      <c r="AS18" s="4"/>
      <c r="AT18" s="4"/>
      <c r="AU18" s="4"/>
    </row>
    <row r="19" spans="2:47" x14ac:dyDescent="0.2">
      <c r="B19" s="3">
        <v>17</v>
      </c>
      <c r="C19" s="10" t="s">
        <v>88</v>
      </c>
      <c r="D19" s="10" t="s">
        <v>119</v>
      </c>
      <c r="E19" s="2"/>
      <c r="F19" s="4"/>
      <c r="G19" s="4"/>
      <c r="H19" s="4"/>
      <c r="I19" s="4"/>
      <c r="J19" s="4">
        <v>1</v>
      </c>
      <c r="K19" s="4">
        <v>1</v>
      </c>
      <c r="L19" s="4"/>
      <c r="M19" s="4">
        <v>1</v>
      </c>
      <c r="N19" s="4"/>
      <c r="O19" s="4"/>
      <c r="P19" s="4"/>
      <c r="Q19" s="4">
        <v>1</v>
      </c>
      <c r="R19" s="2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>
        <v>1</v>
      </c>
      <c r="AG19" s="4"/>
      <c r="AH19" s="4"/>
      <c r="AI19" s="4"/>
      <c r="AJ19" s="4"/>
      <c r="AK19" s="4"/>
      <c r="AL19" s="4"/>
      <c r="AM19" s="4"/>
      <c r="AN19" s="4"/>
      <c r="AO19" s="4"/>
      <c r="AP19" s="4">
        <v>1</v>
      </c>
      <c r="AQ19" s="4"/>
      <c r="AR19" s="4"/>
      <c r="AS19" s="4"/>
      <c r="AT19" s="4"/>
      <c r="AU19" s="4"/>
    </row>
    <row r="20" spans="2:47" x14ac:dyDescent="0.2">
      <c r="B20" s="3">
        <v>18</v>
      </c>
      <c r="C20" s="10" t="s">
        <v>89</v>
      </c>
      <c r="D20" s="10" t="s">
        <v>120</v>
      </c>
      <c r="E20" s="2"/>
      <c r="F20" s="4"/>
      <c r="G20" s="4"/>
      <c r="H20" s="4"/>
      <c r="I20" s="4"/>
      <c r="J20" s="4">
        <v>1</v>
      </c>
      <c r="K20" s="4">
        <v>1</v>
      </c>
      <c r="L20" s="4"/>
      <c r="M20" s="4">
        <v>1</v>
      </c>
      <c r="N20" s="4"/>
      <c r="O20" s="4"/>
      <c r="P20" s="4"/>
      <c r="Q20" s="4">
        <v>1</v>
      </c>
      <c r="R20" s="2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>
        <v>1</v>
      </c>
      <c r="AG20" s="4"/>
      <c r="AH20" s="4"/>
      <c r="AI20" s="4"/>
      <c r="AJ20" s="4"/>
      <c r="AK20" s="4"/>
      <c r="AL20" s="4"/>
      <c r="AM20" s="4"/>
      <c r="AN20" s="4"/>
      <c r="AO20" s="4"/>
      <c r="AP20" s="4">
        <v>1</v>
      </c>
      <c r="AQ20" s="4"/>
      <c r="AR20" s="4"/>
      <c r="AS20" s="4"/>
      <c r="AT20" s="4"/>
      <c r="AU20" s="4"/>
    </row>
    <row r="21" spans="2:47" x14ac:dyDescent="0.2">
      <c r="B21" s="3">
        <v>19</v>
      </c>
      <c r="C21" s="10" t="s">
        <v>90</v>
      </c>
      <c r="D21" s="10" t="s">
        <v>121</v>
      </c>
      <c r="E21" s="2"/>
      <c r="F21" s="4"/>
      <c r="G21" s="4"/>
      <c r="H21" s="4"/>
      <c r="I21" s="4"/>
      <c r="J21" s="4">
        <v>1</v>
      </c>
      <c r="K21" s="4">
        <v>1</v>
      </c>
      <c r="L21" s="4"/>
      <c r="M21" s="4">
        <v>1</v>
      </c>
      <c r="N21" s="4"/>
      <c r="O21" s="4"/>
      <c r="P21" s="4"/>
      <c r="Q21" s="4">
        <v>1</v>
      </c>
      <c r="R21" s="2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>
        <v>1</v>
      </c>
      <c r="AG21" s="4"/>
      <c r="AH21" s="4"/>
      <c r="AI21" s="4"/>
      <c r="AJ21" s="4"/>
      <c r="AK21" s="4"/>
      <c r="AL21" s="4"/>
      <c r="AM21" s="4"/>
      <c r="AN21" s="4"/>
      <c r="AO21" s="4"/>
      <c r="AP21" s="4">
        <v>1</v>
      </c>
      <c r="AQ21" s="4"/>
      <c r="AR21" s="4"/>
      <c r="AS21" s="4"/>
      <c r="AT21" s="4"/>
      <c r="AU21" s="4"/>
    </row>
    <row r="22" spans="2:47" x14ac:dyDescent="0.2">
      <c r="B22" s="3">
        <v>20</v>
      </c>
      <c r="C22" s="10" t="s">
        <v>91</v>
      </c>
      <c r="D22" s="10" t="s">
        <v>122</v>
      </c>
      <c r="E22" s="2"/>
      <c r="F22" s="4"/>
      <c r="G22" s="4"/>
      <c r="H22" s="4"/>
      <c r="I22" s="4"/>
      <c r="J22" s="4">
        <v>1</v>
      </c>
      <c r="K22" s="4">
        <v>1</v>
      </c>
      <c r="L22" s="4"/>
      <c r="M22" s="4">
        <v>1</v>
      </c>
      <c r="N22" s="4"/>
      <c r="O22" s="4"/>
      <c r="P22" s="4"/>
      <c r="Q22" s="4">
        <v>1</v>
      </c>
      <c r="R22" s="2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>
        <v>1</v>
      </c>
      <c r="AJ22" s="4"/>
      <c r="AK22" s="4"/>
      <c r="AL22" s="4"/>
      <c r="AM22" s="4"/>
      <c r="AN22" s="4"/>
      <c r="AO22" s="4"/>
      <c r="AP22" s="4"/>
      <c r="AQ22" s="4"/>
      <c r="AR22" s="4"/>
      <c r="AS22" s="4">
        <v>1</v>
      </c>
      <c r="AT22" s="4"/>
      <c r="AU22" s="4"/>
    </row>
    <row r="23" spans="2:47" x14ac:dyDescent="0.2">
      <c r="B23" s="3">
        <v>21</v>
      </c>
      <c r="C23" s="10" t="s">
        <v>92</v>
      </c>
      <c r="D23" s="10" t="s">
        <v>123</v>
      </c>
      <c r="E23" s="2"/>
      <c r="F23" s="4"/>
      <c r="G23" s="4"/>
      <c r="H23" s="4"/>
      <c r="I23" s="4"/>
      <c r="J23" s="4">
        <v>1</v>
      </c>
      <c r="K23" s="4">
        <v>1</v>
      </c>
      <c r="L23" s="4"/>
      <c r="M23" s="4">
        <v>1</v>
      </c>
      <c r="N23" s="4"/>
      <c r="O23" s="4"/>
      <c r="P23" s="4"/>
      <c r="Q23" s="4">
        <v>1</v>
      </c>
      <c r="R23" s="2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>
        <v>1</v>
      </c>
      <c r="AJ23" s="4"/>
      <c r="AK23" s="4"/>
      <c r="AL23" s="4"/>
      <c r="AM23" s="4"/>
      <c r="AN23" s="4"/>
      <c r="AO23" s="4"/>
      <c r="AP23" s="4"/>
      <c r="AQ23" s="4"/>
      <c r="AR23" s="4"/>
      <c r="AS23" s="4">
        <v>1</v>
      </c>
      <c r="AT23" s="4"/>
      <c r="AU23" s="4"/>
    </row>
    <row r="24" spans="2:47" x14ac:dyDescent="0.2">
      <c r="B24" s="3">
        <v>22</v>
      </c>
      <c r="C24" s="10" t="s">
        <v>93</v>
      </c>
      <c r="D24" s="13" t="s">
        <v>124</v>
      </c>
      <c r="E24" s="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2"/>
      <c r="S24" s="4"/>
      <c r="T24" s="4"/>
      <c r="U24" s="4"/>
      <c r="V24" s="4"/>
      <c r="W24" s="4"/>
      <c r="X24" s="4"/>
      <c r="Y24" s="4"/>
      <c r="Z24" s="4"/>
      <c r="AA24" s="4"/>
      <c r="AB24" s="4"/>
      <c r="AC24" s="4">
        <v>1</v>
      </c>
      <c r="AD24" s="4"/>
      <c r="AE24" s="4"/>
      <c r="AF24" s="4"/>
      <c r="AG24" s="4"/>
      <c r="AH24" s="4"/>
      <c r="AI24" s="4"/>
      <c r="AJ24" s="4"/>
      <c r="AK24" s="4"/>
      <c r="AL24" s="4"/>
      <c r="AM24" s="4">
        <v>1</v>
      </c>
      <c r="AN24" s="4"/>
      <c r="AO24" s="4"/>
      <c r="AP24" s="4"/>
      <c r="AQ24" s="4"/>
      <c r="AR24" s="4"/>
      <c r="AS24" s="4"/>
      <c r="AT24" s="4"/>
      <c r="AU24" s="4"/>
    </row>
    <row r="25" spans="2:47" x14ac:dyDescent="0.2">
      <c r="B25" s="3">
        <v>23</v>
      </c>
      <c r="C25" s="10" t="s">
        <v>94</v>
      </c>
      <c r="D25" s="13" t="s">
        <v>125</v>
      </c>
      <c r="E25" s="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2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>
        <v>1</v>
      </c>
      <c r="AG25" s="4"/>
      <c r="AH25" s="4"/>
      <c r="AI25" s="4"/>
      <c r="AJ25" s="4"/>
      <c r="AK25" s="4"/>
      <c r="AL25" s="4"/>
      <c r="AM25" s="4"/>
      <c r="AN25" s="4"/>
      <c r="AO25" s="4"/>
      <c r="AP25" s="4">
        <v>1</v>
      </c>
      <c r="AQ25" s="4"/>
      <c r="AR25" s="4"/>
      <c r="AS25" s="4"/>
      <c r="AT25" s="4"/>
      <c r="AU25" s="4"/>
    </row>
    <row r="26" spans="2:47" x14ac:dyDescent="0.2">
      <c r="B26" s="3">
        <v>24</v>
      </c>
      <c r="C26" s="10" t="s">
        <v>95</v>
      </c>
      <c r="D26" s="13" t="s">
        <v>126</v>
      </c>
      <c r="E26" s="2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2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>
        <v>1</v>
      </c>
      <c r="AJ26" s="4"/>
      <c r="AK26" s="4"/>
      <c r="AL26" s="4"/>
      <c r="AM26" s="4"/>
      <c r="AN26" s="4"/>
      <c r="AO26" s="4"/>
      <c r="AP26" s="4"/>
      <c r="AQ26" s="4"/>
      <c r="AR26" s="4"/>
      <c r="AS26" s="4">
        <v>1</v>
      </c>
      <c r="AT26" s="4"/>
      <c r="AU26" s="4"/>
    </row>
    <row r="27" spans="2:47" x14ac:dyDescent="0.2">
      <c r="B27" s="3">
        <v>25</v>
      </c>
      <c r="C27" s="10" t="s">
        <v>96</v>
      </c>
      <c r="D27" s="13" t="s">
        <v>127</v>
      </c>
      <c r="E27" s="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2"/>
      <c r="S27" s="4"/>
      <c r="T27" s="4"/>
      <c r="U27" s="4"/>
      <c r="V27" s="4"/>
      <c r="W27" s="4"/>
      <c r="X27" s="4"/>
      <c r="Y27" s="4"/>
      <c r="Z27" s="4"/>
      <c r="AA27" s="4"/>
      <c r="AB27" s="4"/>
      <c r="AC27" s="4">
        <v>1</v>
      </c>
      <c r="AD27" s="4"/>
      <c r="AE27" s="4"/>
      <c r="AF27" s="4"/>
      <c r="AG27" s="4"/>
      <c r="AH27" s="4"/>
      <c r="AI27" s="4"/>
      <c r="AJ27" s="4"/>
      <c r="AK27" s="4"/>
      <c r="AL27" s="4"/>
      <c r="AM27" s="4">
        <v>1</v>
      </c>
      <c r="AN27" s="4"/>
      <c r="AO27" s="4"/>
      <c r="AP27" s="4"/>
      <c r="AQ27" s="4"/>
      <c r="AR27" s="4"/>
      <c r="AS27" s="4"/>
      <c r="AT27" s="4"/>
      <c r="AU27" s="4"/>
    </row>
    <row r="28" spans="2:47" x14ac:dyDescent="0.2">
      <c r="B28" s="3">
        <v>26</v>
      </c>
      <c r="C28" s="10" t="s">
        <v>97</v>
      </c>
      <c r="D28" s="13" t="s">
        <v>128</v>
      </c>
      <c r="E28" s="2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2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>
        <v>1</v>
      </c>
      <c r="AG28" s="4"/>
      <c r="AH28" s="4"/>
      <c r="AI28" s="4"/>
      <c r="AJ28" s="4"/>
      <c r="AK28" s="4"/>
      <c r="AL28" s="4"/>
      <c r="AM28" s="4"/>
      <c r="AN28" s="4"/>
      <c r="AO28" s="4"/>
      <c r="AP28" s="4">
        <v>1</v>
      </c>
      <c r="AQ28" s="4"/>
      <c r="AR28" s="4"/>
      <c r="AS28" s="4"/>
      <c r="AT28" s="4"/>
      <c r="AU28" s="4"/>
    </row>
    <row r="29" spans="2:47" x14ac:dyDescent="0.2">
      <c r="B29" s="3">
        <v>27</v>
      </c>
      <c r="C29" s="10" t="s">
        <v>98</v>
      </c>
      <c r="D29" s="13" t="s">
        <v>129</v>
      </c>
      <c r="E29" s="2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2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>
        <v>1</v>
      </c>
      <c r="AJ29" s="4"/>
      <c r="AK29" s="4"/>
      <c r="AL29" s="4"/>
      <c r="AM29" s="4"/>
      <c r="AN29" s="4"/>
      <c r="AO29" s="4"/>
      <c r="AP29" s="4"/>
      <c r="AQ29" s="4"/>
      <c r="AR29" s="4"/>
      <c r="AS29" s="4">
        <v>1</v>
      </c>
      <c r="AT29" s="4"/>
      <c r="AU29" s="4"/>
    </row>
    <row r="30" spans="2:47" x14ac:dyDescent="0.2">
      <c r="B30" s="3">
        <v>28</v>
      </c>
      <c r="C30" s="11" t="s">
        <v>99</v>
      </c>
      <c r="D30" s="11" t="s">
        <v>130</v>
      </c>
      <c r="E30" s="2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2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</row>
    <row r="31" spans="2:47" x14ac:dyDescent="0.2">
      <c r="B31" s="3">
        <v>29</v>
      </c>
      <c r="C31" s="11" t="s">
        <v>100</v>
      </c>
      <c r="D31" s="11" t="s">
        <v>131</v>
      </c>
      <c r="E31" s="2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2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</row>
    <row r="32" spans="2:47" x14ac:dyDescent="0.2">
      <c r="B32" s="3">
        <v>30</v>
      </c>
      <c r="C32" s="12" t="s">
        <v>101</v>
      </c>
      <c r="D32" s="12" t="s">
        <v>132</v>
      </c>
      <c r="E32" s="2"/>
      <c r="F32" s="4"/>
      <c r="G32" s="4">
        <v>1</v>
      </c>
      <c r="H32" s="4">
        <v>1</v>
      </c>
      <c r="I32" s="4">
        <v>1</v>
      </c>
      <c r="J32" s="4"/>
      <c r="K32" s="4"/>
      <c r="L32" s="4">
        <v>1</v>
      </c>
      <c r="M32" s="4"/>
      <c r="N32" s="4"/>
      <c r="O32" s="4"/>
      <c r="P32" s="4">
        <v>1</v>
      </c>
      <c r="Q32" s="4"/>
      <c r="R32" s="2"/>
      <c r="S32" s="4"/>
      <c r="T32" s="4"/>
      <c r="U32" s="4"/>
      <c r="V32" s="4"/>
      <c r="W32" s="4"/>
      <c r="X32" s="4"/>
      <c r="Y32" s="4"/>
      <c r="Z32" s="4"/>
      <c r="AA32" s="4"/>
      <c r="AB32" s="4">
        <v>1</v>
      </c>
      <c r="AC32" s="4"/>
      <c r="AD32" s="4"/>
      <c r="AE32" s="4">
        <v>1</v>
      </c>
      <c r="AF32" s="4"/>
      <c r="AG32" s="4"/>
      <c r="AH32" s="4">
        <v>1</v>
      </c>
      <c r="AI32" s="4"/>
      <c r="AJ32" s="4"/>
      <c r="AK32" s="4"/>
      <c r="AL32" s="4">
        <v>1</v>
      </c>
      <c r="AM32" s="4"/>
      <c r="AN32" s="4"/>
      <c r="AO32" s="4">
        <v>1</v>
      </c>
      <c r="AP32" s="4"/>
      <c r="AQ32" s="4"/>
      <c r="AR32" s="4">
        <v>1</v>
      </c>
      <c r="AS32" s="4"/>
      <c r="AT32" s="4"/>
      <c r="AU32" s="4"/>
    </row>
    <row r="33" spans="2:47" x14ac:dyDescent="0.2">
      <c r="B33" s="3">
        <v>31</v>
      </c>
      <c r="C33" s="12" t="s">
        <v>102</v>
      </c>
      <c r="D33" s="12" t="s">
        <v>133</v>
      </c>
      <c r="E33" s="2"/>
      <c r="F33" s="4"/>
      <c r="G33" s="4"/>
      <c r="H33" s="4"/>
      <c r="I33" s="4"/>
      <c r="J33" s="4">
        <v>1</v>
      </c>
      <c r="K33" s="4">
        <v>1</v>
      </c>
      <c r="L33" s="4"/>
      <c r="M33" s="4">
        <v>1</v>
      </c>
      <c r="N33" s="4"/>
      <c r="O33" s="4"/>
      <c r="P33" s="4"/>
      <c r="Q33" s="4">
        <v>1</v>
      </c>
      <c r="R33" s="2"/>
      <c r="S33" s="4"/>
      <c r="T33" s="4"/>
      <c r="U33" s="4"/>
      <c r="V33" s="4"/>
      <c r="W33" s="4"/>
      <c r="X33" s="4"/>
      <c r="Y33" s="4"/>
      <c r="Z33" s="4"/>
      <c r="AA33" s="4"/>
      <c r="AB33" s="4">
        <v>1</v>
      </c>
      <c r="AC33" s="4"/>
      <c r="AD33" s="4"/>
      <c r="AE33" s="4">
        <v>1</v>
      </c>
      <c r="AF33" s="4"/>
      <c r="AG33" s="4"/>
      <c r="AH33" s="4">
        <v>1</v>
      </c>
      <c r="AI33" s="4"/>
      <c r="AJ33" s="4"/>
      <c r="AK33" s="4"/>
      <c r="AL33" s="4">
        <v>1</v>
      </c>
      <c r="AM33" s="4"/>
      <c r="AN33" s="4"/>
      <c r="AO33" s="4">
        <v>1</v>
      </c>
      <c r="AP33" s="4"/>
      <c r="AQ33" s="4"/>
      <c r="AR33" s="4">
        <v>1</v>
      </c>
      <c r="AS33" s="4"/>
      <c r="AT33" s="4"/>
      <c r="AU33" s="4"/>
    </row>
    <row r="34" spans="2:47" x14ac:dyDescent="0.2">
      <c r="E34" s="2"/>
      <c r="R34" s="2"/>
    </row>
    <row r="35" spans="2:47" x14ac:dyDescent="0.2">
      <c r="E35" s="2"/>
      <c r="R35" s="2"/>
    </row>
    <row r="36" spans="2:47" x14ac:dyDescent="0.2">
      <c r="E36" s="2"/>
      <c r="R36" s="2"/>
    </row>
    <row r="37" spans="2:47" x14ac:dyDescent="0.2">
      <c r="E37" s="2"/>
      <c r="R37" s="2"/>
    </row>
    <row r="38" spans="2:47" x14ac:dyDescent="0.2">
      <c r="E38" s="2"/>
      <c r="R38" s="2"/>
    </row>
    <row r="39" spans="2:47" x14ac:dyDescent="0.2">
      <c r="E39" s="2"/>
      <c r="R39" s="2"/>
    </row>
    <row r="40" spans="2:47" x14ac:dyDescent="0.2">
      <c r="E40" s="2"/>
      <c r="R40" s="2"/>
    </row>
    <row r="41" spans="2:47" x14ac:dyDescent="0.2">
      <c r="R41" s="2"/>
    </row>
    <row r="42" spans="2:47" x14ac:dyDescent="0.2">
      <c r="R42" s="2"/>
    </row>
    <row r="43" spans="2:47" x14ac:dyDescent="0.2">
      <c r="R43" s="2"/>
    </row>
    <row r="44" spans="2:47" x14ac:dyDescent="0.2">
      <c r="R44" s="2"/>
    </row>
    <row r="45" spans="2:47" x14ac:dyDescent="0.2">
      <c r="R45" s="2"/>
    </row>
    <row r="46" spans="2:47" x14ac:dyDescent="0.2">
      <c r="R46" s="2"/>
    </row>
    <row r="47" spans="2:47" x14ac:dyDescent="0.2">
      <c r="R47" s="2"/>
    </row>
    <row r="48" spans="2:47" x14ac:dyDescent="0.2">
      <c r="R48" s="2"/>
    </row>
    <row r="49" spans="18:18" x14ac:dyDescent="0.2">
      <c r="R49" s="2"/>
    </row>
    <row r="50" spans="18:18" x14ac:dyDescent="0.2">
      <c r="R50" s="2"/>
    </row>
    <row r="51" spans="18:18" x14ac:dyDescent="0.2">
      <c r="R51" s="2"/>
    </row>
    <row r="52" spans="18:18" x14ac:dyDescent="0.2">
      <c r="R52" s="2"/>
    </row>
    <row r="53" spans="18:18" x14ac:dyDescent="0.2">
      <c r="R53" s="2"/>
    </row>
    <row r="54" spans="18:18" x14ac:dyDescent="0.2">
      <c r="R54" s="2"/>
    </row>
    <row r="55" spans="18:18" x14ac:dyDescent="0.2">
      <c r="R55" s="2"/>
    </row>
    <row r="56" spans="18:18" x14ac:dyDescent="0.2">
      <c r="R56" s="2"/>
    </row>
    <row r="57" spans="18:18" x14ac:dyDescent="0.2">
      <c r="R57" s="2"/>
    </row>
    <row r="58" spans="18:18" x14ac:dyDescent="0.2">
      <c r="R58" s="2"/>
    </row>
    <row r="59" spans="18:18" x14ac:dyDescent="0.2">
      <c r="R59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18"/>
  <sheetViews>
    <sheetView topLeftCell="A196" workbookViewId="0">
      <selection activeCell="E193" sqref="E193"/>
    </sheetView>
  </sheetViews>
  <sheetFormatPr baseColWidth="10" defaultColWidth="8.83203125" defaultRowHeight="15" x14ac:dyDescent="0.2"/>
  <cols>
    <col min="1" max="1" width="14" bestFit="1" customWidth="1"/>
    <col min="2" max="2" width="17.83203125" bestFit="1" customWidth="1"/>
    <col min="3" max="3" width="17.1640625" bestFit="1" customWidth="1"/>
    <col min="4" max="4" width="9.6640625" bestFit="1" customWidth="1"/>
    <col min="5" max="5" width="11.6640625" bestFit="1" customWidth="1"/>
    <col min="6" max="7" width="4.6640625" bestFit="1" customWidth="1"/>
    <col min="8" max="8" width="3.1640625" bestFit="1" customWidth="1"/>
    <col min="9" max="9" width="11.6640625" bestFit="1" customWidth="1"/>
  </cols>
  <sheetData>
    <row r="1" spans="1:9" x14ac:dyDescent="0.2">
      <c r="A1" s="1" t="s">
        <v>32</v>
      </c>
    </row>
    <row r="2" spans="1:9" x14ac:dyDescent="0.2">
      <c r="D2" s="5">
        <v>2015</v>
      </c>
      <c r="E2" s="5">
        <v>2016</v>
      </c>
      <c r="F2" s="5">
        <v>2017</v>
      </c>
      <c r="G2" s="5">
        <v>2018</v>
      </c>
      <c r="I2" s="5" t="s">
        <v>33</v>
      </c>
    </row>
    <row r="3" spans="1:9" x14ac:dyDescent="0.2">
      <c r="B3" s="3" t="str">
        <f>'Populations &amp; programs'!$C$3</f>
        <v>BCG</v>
      </c>
      <c r="C3" s="3" t="s">
        <v>34</v>
      </c>
      <c r="D3" s="4"/>
      <c r="E3" s="4">
        <v>18792743.25</v>
      </c>
      <c r="F3" s="4"/>
      <c r="G3" s="4"/>
      <c r="H3" s="6" t="s">
        <v>35</v>
      </c>
      <c r="I3" s="4"/>
    </row>
    <row r="4" spans="1:9" x14ac:dyDescent="0.2">
      <c r="B4" s="3" t="str">
        <f>'Populations &amp; programs'!$C$3</f>
        <v>BCG</v>
      </c>
      <c r="C4" s="3" t="s">
        <v>36</v>
      </c>
      <c r="D4" s="4"/>
      <c r="E4" s="4"/>
      <c r="F4" s="4"/>
      <c r="G4" s="4"/>
      <c r="H4" s="6" t="s">
        <v>35</v>
      </c>
      <c r="I4" s="4"/>
    </row>
    <row r="5" spans="1:9" x14ac:dyDescent="0.2">
      <c r="B5" s="3" t="str">
        <f>'Populations &amp; programs'!$C$3</f>
        <v>BCG</v>
      </c>
      <c r="C5" s="3" t="s">
        <v>37</v>
      </c>
      <c r="D5" s="4"/>
      <c r="E5" s="4"/>
      <c r="F5" s="4"/>
      <c r="G5" s="4"/>
      <c r="H5" s="6" t="s">
        <v>35</v>
      </c>
      <c r="I5" s="4"/>
    </row>
    <row r="6" spans="1:9" x14ac:dyDescent="0.2">
      <c r="B6" s="3" t="str">
        <f>'Populations &amp; programs'!$C$3</f>
        <v>BCG</v>
      </c>
      <c r="C6" s="3" t="s">
        <v>38</v>
      </c>
      <c r="D6" s="4"/>
      <c r="E6" s="4"/>
      <c r="F6" s="4"/>
      <c r="G6" s="4"/>
      <c r="H6" s="6" t="s">
        <v>35</v>
      </c>
      <c r="I6" s="4">
        <v>56</v>
      </c>
    </row>
    <row r="7" spans="1:9" x14ac:dyDescent="0.2">
      <c r="B7" s="3" t="str">
        <f>'Populations &amp; programs'!$C$3</f>
        <v>BCG</v>
      </c>
      <c r="C7" s="3" t="s">
        <v>39</v>
      </c>
      <c r="D7" s="4"/>
      <c r="E7" s="4"/>
      <c r="F7" s="4"/>
      <c r="G7" s="4"/>
      <c r="H7" s="6" t="s">
        <v>35</v>
      </c>
      <c r="I7" s="4"/>
    </row>
    <row r="8" spans="1:9" x14ac:dyDescent="0.2">
      <c r="B8" s="3" t="str">
        <f>'Populations &amp; programs'!$C$3</f>
        <v>BCG</v>
      </c>
      <c r="C8" s="3" t="s">
        <v>40</v>
      </c>
      <c r="D8" s="4"/>
      <c r="E8" s="4"/>
      <c r="F8" s="4"/>
      <c r="G8" s="4"/>
      <c r="H8" s="6" t="s">
        <v>35</v>
      </c>
      <c r="I8" s="4"/>
    </row>
    <row r="10" spans="1:9" x14ac:dyDescent="0.2">
      <c r="B10" s="3" t="str">
        <f>'Populations &amp; programs'!$C$4</f>
        <v>MS-PHC</v>
      </c>
      <c r="C10" s="3" t="s">
        <v>34</v>
      </c>
      <c r="D10" s="4"/>
      <c r="E10" s="4">
        <v>111011837.4825</v>
      </c>
      <c r="F10" s="4"/>
      <c r="G10" s="4"/>
      <c r="H10" s="6" t="s">
        <v>35</v>
      </c>
      <c r="I10" s="4"/>
    </row>
    <row r="11" spans="1:9" x14ac:dyDescent="0.2">
      <c r="B11" s="3" t="str">
        <f>'Populations &amp; programs'!$C$4</f>
        <v>MS-PHC</v>
      </c>
      <c r="C11" s="3" t="s">
        <v>36</v>
      </c>
      <c r="D11" s="4"/>
      <c r="E11" s="4"/>
      <c r="F11" s="4"/>
      <c r="G11" s="4"/>
      <c r="H11" s="6" t="s">
        <v>35</v>
      </c>
      <c r="I11" s="4"/>
    </row>
    <row r="12" spans="1:9" x14ac:dyDescent="0.2">
      <c r="B12" s="3" t="str">
        <f>'Populations &amp; programs'!$C$4</f>
        <v>MS-PHC</v>
      </c>
      <c r="C12" s="3" t="s">
        <v>37</v>
      </c>
      <c r="D12" s="4"/>
      <c r="E12" s="4"/>
      <c r="F12" s="4"/>
      <c r="G12" s="4"/>
      <c r="H12" s="6" t="s">
        <v>35</v>
      </c>
      <c r="I12" s="4"/>
    </row>
    <row r="13" spans="1:9" x14ac:dyDescent="0.2">
      <c r="B13" s="3" t="str">
        <f>'Populations &amp; programs'!$C$4</f>
        <v>MS-PHC</v>
      </c>
      <c r="C13" s="3" t="s">
        <v>38</v>
      </c>
      <c r="D13" s="4"/>
      <c r="E13" s="4"/>
      <c r="F13" s="4"/>
      <c r="G13" s="4"/>
      <c r="H13" s="6" t="s">
        <v>35</v>
      </c>
      <c r="I13" s="4">
        <v>9544.75</v>
      </c>
    </row>
    <row r="14" spans="1:9" x14ac:dyDescent="0.2">
      <c r="B14" s="3" t="str">
        <f>'Populations &amp; programs'!$C$4</f>
        <v>MS-PHC</v>
      </c>
      <c r="C14" s="3" t="s">
        <v>39</v>
      </c>
      <c r="D14" s="4"/>
      <c r="E14" s="4"/>
      <c r="F14" s="4"/>
      <c r="G14" s="4"/>
      <c r="H14" s="6" t="s">
        <v>35</v>
      </c>
      <c r="I14" s="4"/>
    </row>
    <row r="15" spans="1:9" x14ac:dyDescent="0.2">
      <c r="B15" s="3" t="str">
        <f>'Populations &amp; programs'!$C$4</f>
        <v>MS-PHC</v>
      </c>
      <c r="C15" s="3" t="s">
        <v>40</v>
      </c>
      <c r="D15" s="4"/>
      <c r="E15" s="4"/>
      <c r="F15" s="4"/>
      <c r="G15" s="4"/>
      <c r="H15" s="6" t="s">
        <v>35</v>
      </c>
      <c r="I15" s="4"/>
    </row>
    <row r="17" spans="2:9" x14ac:dyDescent="0.2">
      <c r="B17" s="3" t="str">
        <f>'Populations &amp; programs'!$C$5</f>
        <v>ENH-MS-PHC</v>
      </c>
      <c r="C17" s="3" t="s">
        <v>34</v>
      </c>
      <c r="D17" s="4"/>
      <c r="E17" s="4"/>
      <c r="F17" s="4"/>
      <c r="G17" s="4"/>
      <c r="H17" s="6" t="s">
        <v>35</v>
      </c>
      <c r="I17" s="4">
        <v>0</v>
      </c>
    </row>
    <row r="18" spans="2:9" x14ac:dyDescent="0.2">
      <c r="B18" s="3" t="str">
        <f>'Populations &amp; programs'!$C$5</f>
        <v>ENH-MS-PHC</v>
      </c>
      <c r="C18" s="3" t="s">
        <v>36</v>
      </c>
      <c r="D18" s="4"/>
      <c r="E18" s="4"/>
      <c r="F18" s="4"/>
      <c r="G18" s="4"/>
      <c r="H18" s="6" t="s">
        <v>35</v>
      </c>
      <c r="I18" s="4"/>
    </row>
    <row r="19" spans="2:9" x14ac:dyDescent="0.2">
      <c r="B19" s="3" t="str">
        <f>'Populations &amp; programs'!$C$5</f>
        <v>ENH-MS-PHC</v>
      </c>
      <c r="C19" s="3" t="s">
        <v>37</v>
      </c>
      <c r="D19" s="4"/>
      <c r="E19" s="4"/>
      <c r="F19" s="4"/>
      <c r="G19" s="4"/>
      <c r="H19" s="6" t="s">
        <v>35</v>
      </c>
      <c r="I19" s="4"/>
    </row>
    <row r="20" spans="2:9" x14ac:dyDescent="0.2">
      <c r="B20" s="3" t="str">
        <f>'Populations &amp; programs'!$C$5</f>
        <v>ENH-MS-PHC</v>
      </c>
      <c r="C20" s="3" t="s">
        <v>38</v>
      </c>
      <c r="D20" s="4"/>
      <c r="E20" s="4"/>
      <c r="F20" s="4"/>
      <c r="G20" s="4"/>
      <c r="H20" s="6" t="s">
        <v>35</v>
      </c>
      <c r="I20" s="4">
        <v>9490.51</v>
      </c>
    </row>
    <row r="21" spans="2:9" x14ac:dyDescent="0.2">
      <c r="B21" s="3" t="str">
        <f>'Populations &amp; programs'!$C$5</f>
        <v>ENH-MS-PHC</v>
      </c>
      <c r="C21" s="3" t="s">
        <v>39</v>
      </c>
      <c r="D21" s="4"/>
      <c r="E21" s="4"/>
      <c r="F21" s="4"/>
      <c r="G21" s="4"/>
      <c r="H21" s="6" t="s">
        <v>35</v>
      </c>
      <c r="I21" s="4"/>
    </row>
    <row r="22" spans="2:9" x14ac:dyDescent="0.2">
      <c r="B22" s="3" t="str">
        <f>'Populations &amp; programs'!$C$5</f>
        <v>ENH-MS-PHC</v>
      </c>
      <c r="C22" s="3" t="s">
        <v>40</v>
      </c>
      <c r="D22" s="4"/>
      <c r="E22" s="4"/>
      <c r="F22" s="4"/>
      <c r="G22" s="4"/>
      <c r="H22" s="6" t="s">
        <v>35</v>
      </c>
      <c r="I22" s="4"/>
    </row>
    <row r="24" spans="2:9" x14ac:dyDescent="0.2">
      <c r="B24" s="3" t="str">
        <f>'Populations &amp; programs'!$C$6</f>
        <v>MS-HR</v>
      </c>
      <c r="C24" s="3" t="s">
        <v>34</v>
      </c>
      <c r="D24" s="4"/>
      <c r="E24" s="4"/>
      <c r="F24" s="4"/>
      <c r="G24" s="4"/>
      <c r="H24" s="6" t="s">
        <v>35</v>
      </c>
      <c r="I24" s="4">
        <v>0</v>
      </c>
    </row>
    <row r="25" spans="2:9" x14ac:dyDescent="0.2">
      <c r="B25" s="3" t="str">
        <f>'Populations &amp; programs'!$C$6</f>
        <v>MS-HR</v>
      </c>
      <c r="C25" s="3" t="s">
        <v>36</v>
      </c>
      <c r="D25" s="4"/>
      <c r="E25" s="4"/>
      <c r="F25" s="4"/>
      <c r="G25" s="4"/>
      <c r="H25" s="6" t="s">
        <v>35</v>
      </c>
      <c r="I25" s="4"/>
    </row>
    <row r="26" spans="2:9" x14ac:dyDescent="0.2">
      <c r="B26" s="3" t="str">
        <f>'Populations &amp; programs'!$C$6</f>
        <v>MS-HR</v>
      </c>
      <c r="C26" s="3" t="s">
        <v>37</v>
      </c>
      <c r="D26" s="4"/>
      <c r="E26" s="4"/>
      <c r="F26" s="4"/>
      <c r="G26" s="4"/>
      <c r="H26" s="6" t="s">
        <v>35</v>
      </c>
      <c r="I26" s="4"/>
    </row>
    <row r="27" spans="2:9" x14ac:dyDescent="0.2">
      <c r="B27" s="3" t="str">
        <f>'Populations &amp; programs'!$C$6</f>
        <v>MS-HR</v>
      </c>
      <c r="C27" s="3" t="s">
        <v>38</v>
      </c>
      <c r="D27" s="4"/>
      <c r="E27" s="4"/>
      <c r="F27" s="4"/>
      <c r="G27" s="4"/>
      <c r="H27" s="6" t="s">
        <v>35</v>
      </c>
      <c r="I27" s="4">
        <v>46432.2</v>
      </c>
    </row>
    <row r="28" spans="2:9" x14ac:dyDescent="0.2">
      <c r="B28" s="3" t="str">
        <f>'Populations &amp; programs'!$C$6</f>
        <v>MS-HR</v>
      </c>
      <c r="C28" s="3" t="s">
        <v>39</v>
      </c>
      <c r="D28" s="4"/>
      <c r="E28" s="4"/>
      <c r="F28" s="4"/>
      <c r="G28" s="4"/>
      <c r="H28" s="6" t="s">
        <v>35</v>
      </c>
      <c r="I28" s="4"/>
    </row>
    <row r="29" spans="2:9" x14ac:dyDescent="0.2">
      <c r="B29" s="3" t="str">
        <f>'Populations &amp; programs'!$C$6</f>
        <v>MS-HR</v>
      </c>
      <c r="C29" s="3" t="s">
        <v>40</v>
      </c>
      <c r="D29" s="4"/>
      <c r="E29" s="4"/>
      <c r="F29" s="4"/>
      <c r="G29" s="4"/>
      <c r="H29" s="6" t="s">
        <v>35</v>
      </c>
      <c r="I29" s="4"/>
    </row>
    <row r="31" spans="2:9" x14ac:dyDescent="0.2">
      <c r="B31" s="3" t="str">
        <f>'Populations &amp; programs'!$C$7</f>
        <v>CT-DS</v>
      </c>
      <c r="C31" s="3" t="s">
        <v>34</v>
      </c>
      <c r="D31" s="4"/>
      <c r="E31" s="4">
        <v>8566623.1699999999</v>
      </c>
      <c r="F31" s="4"/>
      <c r="G31" s="4"/>
      <c r="H31" s="6" t="s">
        <v>35</v>
      </c>
      <c r="I31" s="4"/>
    </row>
    <row r="32" spans="2:9" x14ac:dyDescent="0.2">
      <c r="B32" s="3" t="str">
        <f>'Populations &amp; programs'!$C$7</f>
        <v>CT-DS</v>
      </c>
      <c r="C32" s="3" t="s">
        <v>36</v>
      </c>
      <c r="D32" s="4"/>
      <c r="E32" s="4"/>
      <c r="F32" s="4"/>
      <c r="G32" s="4"/>
      <c r="H32" s="6" t="s">
        <v>35</v>
      </c>
      <c r="I32" s="4"/>
    </row>
    <row r="33" spans="2:9" x14ac:dyDescent="0.2">
      <c r="B33" s="3" t="str">
        <f>'Populations &amp; programs'!$C$7</f>
        <v>CT-DS</v>
      </c>
      <c r="C33" s="3" t="s">
        <v>37</v>
      </c>
      <c r="D33" s="4"/>
      <c r="E33" s="4"/>
      <c r="F33" s="4"/>
      <c r="G33" s="4"/>
      <c r="H33" s="6" t="s">
        <v>35</v>
      </c>
      <c r="I33" s="4"/>
    </row>
    <row r="34" spans="2:9" x14ac:dyDescent="0.2">
      <c r="B34" s="3" t="str">
        <f>'Populations &amp; programs'!$C$7</f>
        <v>CT-DS</v>
      </c>
      <c r="C34" s="3" t="s">
        <v>38</v>
      </c>
      <c r="D34" s="4"/>
      <c r="E34" s="4"/>
      <c r="F34" s="4"/>
      <c r="G34" s="4"/>
      <c r="H34" s="6" t="s">
        <v>35</v>
      </c>
      <c r="I34" s="4">
        <v>8207.15</v>
      </c>
    </row>
    <row r="35" spans="2:9" x14ac:dyDescent="0.2">
      <c r="B35" s="3" t="str">
        <f>'Populations &amp; programs'!$C$7</f>
        <v>CT-DS</v>
      </c>
      <c r="C35" s="3" t="s">
        <v>39</v>
      </c>
      <c r="D35" s="4"/>
      <c r="E35" s="4"/>
      <c r="F35" s="4"/>
      <c r="G35" s="4"/>
      <c r="H35" s="6" t="s">
        <v>35</v>
      </c>
      <c r="I35" s="4"/>
    </row>
    <row r="36" spans="2:9" x14ac:dyDescent="0.2">
      <c r="B36" s="3" t="str">
        <f>'Populations &amp; programs'!$C$7</f>
        <v>CT-DS</v>
      </c>
      <c r="C36" s="3" t="s">
        <v>40</v>
      </c>
      <c r="D36" s="4"/>
      <c r="E36" s="4"/>
      <c r="F36" s="4"/>
      <c r="G36" s="4"/>
      <c r="H36" s="6" t="s">
        <v>35</v>
      </c>
      <c r="I36" s="4"/>
    </row>
    <row r="38" spans="2:9" x14ac:dyDescent="0.2">
      <c r="B38" s="3" t="str">
        <f>'Populations &amp; programs'!$C$8</f>
        <v>CT-DR</v>
      </c>
      <c r="C38" s="3" t="s">
        <v>34</v>
      </c>
      <c r="D38" s="4"/>
      <c r="E38" s="4">
        <v>1350575.4651999997</v>
      </c>
      <c r="F38" s="4"/>
      <c r="G38" s="4"/>
      <c r="H38" s="6" t="s">
        <v>35</v>
      </c>
      <c r="I38" s="4"/>
    </row>
    <row r="39" spans="2:9" x14ac:dyDescent="0.2">
      <c r="B39" s="3" t="str">
        <f>'Populations &amp; programs'!$C$8</f>
        <v>CT-DR</v>
      </c>
      <c r="C39" s="3" t="s">
        <v>36</v>
      </c>
      <c r="D39" s="4"/>
      <c r="E39" s="4"/>
      <c r="F39" s="4"/>
      <c r="G39" s="4"/>
      <c r="H39" s="6" t="s">
        <v>35</v>
      </c>
      <c r="I39" s="4"/>
    </row>
    <row r="40" spans="2:9" x14ac:dyDescent="0.2">
      <c r="B40" s="3" t="str">
        <f>'Populations &amp; programs'!$C$8</f>
        <v>CT-DR</v>
      </c>
      <c r="C40" s="3" t="s">
        <v>37</v>
      </c>
      <c r="D40" s="4"/>
      <c r="E40" s="4"/>
      <c r="F40" s="4"/>
      <c r="G40" s="4"/>
      <c r="H40" s="6" t="s">
        <v>35</v>
      </c>
      <c r="I40" s="4"/>
    </row>
    <row r="41" spans="2:9" x14ac:dyDescent="0.2">
      <c r="B41" s="3" t="str">
        <f>'Populations &amp; programs'!$C$8</f>
        <v>CT-DR</v>
      </c>
      <c r="C41" s="3" t="s">
        <v>38</v>
      </c>
      <c r="D41" s="4"/>
      <c r="E41" s="4"/>
      <c r="F41" s="4"/>
      <c r="G41" s="4"/>
      <c r="H41" s="6" t="s">
        <v>35</v>
      </c>
      <c r="I41" s="4">
        <v>8258.3799999999992</v>
      </c>
    </row>
    <row r="42" spans="2:9" x14ac:dyDescent="0.2">
      <c r="B42" s="3" t="str">
        <f>'Populations &amp; programs'!$C$8</f>
        <v>CT-DR</v>
      </c>
      <c r="C42" s="3" t="s">
        <v>39</v>
      </c>
      <c r="D42" s="4"/>
      <c r="E42" s="4"/>
      <c r="F42" s="4"/>
      <c r="G42" s="4"/>
      <c r="H42" s="6" t="s">
        <v>35</v>
      </c>
      <c r="I42" s="4"/>
    </row>
    <row r="43" spans="2:9" x14ac:dyDescent="0.2">
      <c r="B43" s="3" t="str">
        <f>'Populations &amp; programs'!$C$8</f>
        <v>CT-DR</v>
      </c>
      <c r="C43" s="3" t="s">
        <v>40</v>
      </c>
      <c r="D43" s="4"/>
      <c r="E43" s="4"/>
      <c r="F43" s="4"/>
      <c r="G43" s="4"/>
      <c r="H43" s="6" t="s">
        <v>35</v>
      </c>
      <c r="I43" s="4"/>
    </row>
    <row r="45" spans="2:9" x14ac:dyDescent="0.2">
      <c r="B45" s="3" t="str">
        <f>'Populations &amp; programs'!$C$9</f>
        <v>ACF-PLHIV</v>
      </c>
      <c r="C45" s="3" t="s">
        <v>34</v>
      </c>
      <c r="D45" s="4"/>
      <c r="E45" s="4">
        <v>178656962.39070001</v>
      </c>
      <c r="F45" s="4"/>
      <c r="G45" s="4"/>
      <c r="H45" s="6" t="s">
        <v>35</v>
      </c>
      <c r="I45" s="4"/>
    </row>
    <row r="46" spans="2:9" x14ac:dyDescent="0.2">
      <c r="B46" s="3" t="str">
        <f>'Populations &amp; programs'!$C$9</f>
        <v>ACF-PLHIV</v>
      </c>
      <c r="C46" s="3" t="s">
        <v>36</v>
      </c>
      <c r="D46" s="4"/>
      <c r="E46" s="4"/>
      <c r="F46" s="4"/>
      <c r="G46" s="4"/>
      <c r="H46" s="6" t="s">
        <v>35</v>
      </c>
      <c r="I46" s="4"/>
    </row>
    <row r="47" spans="2:9" x14ac:dyDescent="0.2">
      <c r="B47" s="3" t="str">
        <f>'Populations &amp; programs'!$C$9</f>
        <v>ACF-PLHIV</v>
      </c>
      <c r="C47" s="3" t="s">
        <v>37</v>
      </c>
      <c r="D47" s="4"/>
      <c r="E47" s="4"/>
      <c r="F47" s="4"/>
      <c r="G47" s="4"/>
      <c r="H47" s="6" t="s">
        <v>35</v>
      </c>
      <c r="I47" s="4"/>
    </row>
    <row r="48" spans="2:9" x14ac:dyDescent="0.2">
      <c r="B48" s="3" t="str">
        <f>'Populations &amp; programs'!$C$9</f>
        <v>ACF-PLHIV</v>
      </c>
      <c r="C48" s="3" t="s">
        <v>38</v>
      </c>
      <c r="D48" s="4"/>
      <c r="E48" s="4"/>
      <c r="F48" s="4"/>
      <c r="G48" s="4"/>
      <c r="H48" s="6" t="s">
        <v>35</v>
      </c>
      <c r="I48" s="4">
        <v>5801.89</v>
      </c>
    </row>
    <row r="49" spans="2:9" x14ac:dyDescent="0.2">
      <c r="B49" s="3" t="str">
        <f>'Populations &amp; programs'!$C$9</f>
        <v>ACF-PLHIV</v>
      </c>
      <c r="C49" s="3" t="s">
        <v>39</v>
      </c>
      <c r="D49" s="4"/>
      <c r="E49" s="4"/>
      <c r="F49" s="4"/>
      <c r="G49" s="4"/>
      <c r="H49" s="6" t="s">
        <v>35</v>
      </c>
      <c r="I49" s="4"/>
    </row>
    <row r="50" spans="2:9" x14ac:dyDescent="0.2">
      <c r="B50" s="3" t="str">
        <f>'Populations &amp; programs'!$C$9</f>
        <v>ACF-PLHIV</v>
      </c>
      <c r="C50" s="3" t="s">
        <v>40</v>
      </c>
      <c r="D50" s="4"/>
      <c r="E50" s="4"/>
      <c r="F50" s="4"/>
      <c r="G50" s="4"/>
      <c r="H50" s="6" t="s">
        <v>35</v>
      </c>
      <c r="I50" s="4"/>
    </row>
    <row r="52" spans="2:9" x14ac:dyDescent="0.2">
      <c r="B52" s="3" t="str">
        <f>'Populations &amp; programs'!$C$10</f>
        <v>DS-TB</v>
      </c>
      <c r="C52" s="3" t="s">
        <v>34</v>
      </c>
      <c r="D52" s="4">
        <v>41512361</v>
      </c>
      <c r="E52" s="4"/>
      <c r="F52" s="4"/>
      <c r="G52" s="4"/>
      <c r="H52" s="6" t="s">
        <v>35</v>
      </c>
      <c r="I52" s="4"/>
    </row>
    <row r="53" spans="2:9" x14ac:dyDescent="0.2">
      <c r="B53" s="3" t="str">
        <f>'Populations &amp; programs'!$C$10</f>
        <v>DS-TB</v>
      </c>
      <c r="C53" s="3" t="s">
        <v>36</v>
      </c>
      <c r="D53" s="4"/>
      <c r="E53" s="4"/>
      <c r="F53" s="4"/>
      <c r="G53" s="4"/>
      <c r="H53" s="6" t="s">
        <v>35</v>
      </c>
      <c r="I53" s="4"/>
    </row>
    <row r="54" spans="2:9" x14ac:dyDescent="0.2">
      <c r="B54" s="3" t="str">
        <f>'Populations &amp; programs'!$C$10</f>
        <v>DS-TB</v>
      </c>
      <c r="C54" s="3" t="s">
        <v>37</v>
      </c>
      <c r="D54" s="4"/>
      <c r="E54" s="4"/>
      <c r="F54" s="4"/>
      <c r="G54" s="4"/>
      <c r="H54" s="6" t="s">
        <v>35</v>
      </c>
      <c r="I54" s="4"/>
    </row>
    <row r="55" spans="2:9" x14ac:dyDescent="0.2">
      <c r="B55" s="3" t="str">
        <f>'Populations &amp; programs'!$C$10</f>
        <v>DS-TB</v>
      </c>
      <c r="C55" s="3" t="s">
        <v>38</v>
      </c>
      <c r="D55" s="4"/>
      <c r="E55" s="4"/>
      <c r="F55" s="4"/>
      <c r="G55" s="4"/>
      <c r="H55" s="6" t="s">
        <v>35</v>
      </c>
      <c r="I55" s="4">
        <f>2807*0.87*2</f>
        <v>4884.18</v>
      </c>
    </row>
    <row r="56" spans="2:9" x14ac:dyDescent="0.2">
      <c r="B56" s="3" t="str">
        <f>'Populations &amp; programs'!$C$10</f>
        <v>DS-TB</v>
      </c>
      <c r="C56" s="3" t="s">
        <v>39</v>
      </c>
      <c r="D56" s="4"/>
      <c r="E56" s="4"/>
      <c r="F56" s="4"/>
      <c r="G56" s="4"/>
      <c r="H56" s="6" t="s">
        <v>35</v>
      </c>
      <c r="I56" s="4"/>
    </row>
    <row r="57" spans="2:9" x14ac:dyDescent="0.2">
      <c r="B57" s="3" t="str">
        <f>'Populations &amp; programs'!$C$10</f>
        <v>DS-TB</v>
      </c>
      <c r="C57" s="3" t="s">
        <v>40</v>
      </c>
      <c r="D57" s="4"/>
      <c r="E57" s="4"/>
      <c r="F57" s="4"/>
      <c r="G57" s="4"/>
      <c r="H57" s="6" t="s">
        <v>35</v>
      </c>
      <c r="I57" s="4"/>
    </row>
    <row r="59" spans="2:9" x14ac:dyDescent="0.2">
      <c r="B59" s="3" t="str">
        <f>'Populations &amp; programs'!$C$11</f>
        <v>Old MDR</v>
      </c>
      <c r="C59" s="3" t="s">
        <v>34</v>
      </c>
      <c r="D59" s="4">
        <v>4191975.5999999996</v>
      </c>
      <c r="E59" s="4"/>
      <c r="F59" s="4"/>
      <c r="G59" s="4"/>
      <c r="H59" s="6" t="s">
        <v>35</v>
      </c>
      <c r="I59" s="4"/>
    </row>
    <row r="60" spans="2:9" x14ac:dyDescent="0.2">
      <c r="B60" s="3" t="str">
        <f>'Populations &amp; programs'!$C$11</f>
        <v>Old MDR</v>
      </c>
      <c r="C60" s="3" t="s">
        <v>36</v>
      </c>
      <c r="D60" s="4"/>
      <c r="E60" s="4"/>
      <c r="F60" s="4"/>
      <c r="G60" s="4"/>
      <c r="H60" s="6" t="s">
        <v>35</v>
      </c>
      <c r="I60" s="4"/>
    </row>
    <row r="61" spans="2:9" x14ac:dyDescent="0.2">
      <c r="B61" s="3" t="str">
        <f>'Populations &amp; programs'!$C$11</f>
        <v>Old MDR</v>
      </c>
      <c r="C61" s="3" t="s">
        <v>37</v>
      </c>
      <c r="D61" s="4"/>
      <c r="E61" s="4"/>
      <c r="F61" s="4"/>
      <c r="G61" s="4"/>
      <c r="H61" s="6" t="s">
        <v>35</v>
      </c>
      <c r="I61" s="4"/>
    </row>
    <row r="62" spans="2:9" x14ac:dyDescent="0.2">
      <c r="B62" s="3" t="str">
        <f>'Populations &amp; programs'!$C$11</f>
        <v>Old MDR</v>
      </c>
      <c r="C62" s="3" t="s">
        <v>38</v>
      </c>
      <c r="D62" s="4"/>
      <c r="E62" s="4"/>
      <c r="F62" s="4"/>
      <c r="G62" s="4"/>
      <c r="H62" s="6" t="s">
        <v>35</v>
      </c>
      <c r="I62" s="4">
        <f>31027*0.93</f>
        <v>28855.11</v>
      </c>
    </row>
    <row r="63" spans="2:9" x14ac:dyDescent="0.2">
      <c r="B63" s="3" t="str">
        <f>'Populations &amp; programs'!$C$11</f>
        <v>Old MDR</v>
      </c>
      <c r="C63" s="3" t="s">
        <v>39</v>
      </c>
      <c r="D63" s="4"/>
      <c r="E63" s="4"/>
      <c r="F63" s="4"/>
      <c r="G63" s="4"/>
      <c r="H63" s="6" t="s">
        <v>35</v>
      </c>
      <c r="I63" s="4"/>
    </row>
    <row r="64" spans="2:9" x14ac:dyDescent="0.2">
      <c r="B64" s="3" t="str">
        <f>'Populations &amp; programs'!$C$11</f>
        <v>Old MDR</v>
      </c>
      <c r="C64" s="3" t="s">
        <v>40</v>
      </c>
      <c r="D64" s="4"/>
      <c r="E64" s="4"/>
      <c r="F64" s="4"/>
      <c r="G64" s="4"/>
      <c r="H64" s="6" t="s">
        <v>35</v>
      </c>
      <c r="I64" s="4"/>
    </row>
    <row r="66" spans="2:9" x14ac:dyDescent="0.2">
      <c r="B66" s="3" t="str">
        <f>'Populations &amp; programs'!$C$12</f>
        <v>Old MDR/BDQ</v>
      </c>
      <c r="C66" s="3" t="s">
        <v>34</v>
      </c>
      <c r="D66" s="4">
        <v>4742988</v>
      </c>
      <c r="E66" s="4"/>
      <c r="F66" s="4"/>
      <c r="G66" s="4"/>
      <c r="H66" s="6" t="s">
        <v>35</v>
      </c>
      <c r="I66" s="4"/>
    </row>
    <row r="67" spans="2:9" x14ac:dyDescent="0.2">
      <c r="B67" s="3" t="str">
        <f>'Populations &amp; programs'!$C$12</f>
        <v>Old MDR/BDQ</v>
      </c>
      <c r="C67" s="3" t="s">
        <v>36</v>
      </c>
      <c r="D67" s="4"/>
      <c r="E67" s="4"/>
      <c r="F67" s="4"/>
      <c r="G67" s="4"/>
      <c r="H67" s="6" t="s">
        <v>35</v>
      </c>
      <c r="I67" s="4"/>
    </row>
    <row r="68" spans="2:9" x14ac:dyDescent="0.2">
      <c r="B68" s="3" t="str">
        <f>'Populations &amp; programs'!$C$12</f>
        <v>Old MDR/BDQ</v>
      </c>
      <c r="C68" s="3" t="s">
        <v>37</v>
      </c>
      <c r="D68" s="4"/>
      <c r="E68" s="4"/>
      <c r="F68" s="4"/>
      <c r="G68" s="4"/>
      <c r="H68" s="6" t="s">
        <v>35</v>
      </c>
      <c r="I68" s="4"/>
    </row>
    <row r="69" spans="2:9" x14ac:dyDescent="0.2">
      <c r="B69" s="3" t="str">
        <f>'Populations &amp; programs'!$C$12</f>
        <v>Old MDR/BDQ</v>
      </c>
      <c r="C69" s="3" t="s">
        <v>38</v>
      </c>
      <c r="D69" s="4"/>
      <c r="E69" s="4"/>
      <c r="F69" s="4"/>
      <c r="G69" s="4"/>
      <c r="H69" s="6" t="s">
        <v>35</v>
      </c>
      <c r="I69" s="4">
        <f>35105*0.89</f>
        <v>31243.45</v>
      </c>
    </row>
    <row r="70" spans="2:9" x14ac:dyDescent="0.2">
      <c r="B70" s="3" t="str">
        <f>'Populations &amp; programs'!$C$12</f>
        <v>Old MDR/BDQ</v>
      </c>
      <c r="C70" s="3" t="s">
        <v>39</v>
      </c>
      <c r="D70" s="4"/>
      <c r="E70" s="4"/>
      <c r="F70" s="4"/>
      <c r="G70" s="4"/>
      <c r="H70" s="6" t="s">
        <v>35</v>
      </c>
      <c r="I70" s="4"/>
    </row>
    <row r="71" spans="2:9" x14ac:dyDescent="0.2">
      <c r="B71" s="3" t="str">
        <f>'Populations &amp; programs'!$C$12</f>
        <v>Old MDR/BDQ</v>
      </c>
      <c r="C71" s="3" t="s">
        <v>40</v>
      </c>
      <c r="D71" s="4"/>
      <c r="E71" s="4"/>
      <c r="F71" s="4"/>
      <c r="G71" s="4"/>
      <c r="H71" s="6" t="s">
        <v>35</v>
      </c>
      <c r="I71" s="4"/>
    </row>
    <row r="73" spans="2:9" x14ac:dyDescent="0.2">
      <c r="B73" s="3" t="str">
        <f>'Populations &amp; programs'!$C$13</f>
        <v>MDR/BDQ</v>
      </c>
      <c r="C73" s="3" t="s">
        <v>34</v>
      </c>
      <c r="D73" s="4"/>
      <c r="E73" s="4"/>
      <c r="F73" s="4"/>
      <c r="G73" s="4"/>
      <c r="H73" s="6" t="s">
        <v>35</v>
      </c>
      <c r="I73" s="4">
        <v>0</v>
      </c>
    </row>
    <row r="74" spans="2:9" x14ac:dyDescent="0.2">
      <c r="B74" s="3" t="str">
        <f>'Populations &amp; programs'!$C$13</f>
        <v>MDR/BDQ</v>
      </c>
      <c r="C74" s="3" t="s">
        <v>36</v>
      </c>
      <c r="D74" s="4"/>
      <c r="E74" s="4"/>
      <c r="F74" s="4"/>
      <c r="G74" s="4"/>
      <c r="H74" s="6" t="s">
        <v>35</v>
      </c>
      <c r="I74" s="4"/>
    </row>
    <row r="75" spans="2:9" x14ac:dyDescent="0.2">
      <c r="B75" s="3" t="str">
        <f>'Populations &amp; programs'!$C$13</f>
        <v>MDR/BDQ</v>
      </c>
      <c r="C75" s="3" t="s">
        <v>37</v>
      </c>
      <c r="D75" s="4"/>
      <c r="E75" s="4"/>
      <c r="F75" s="4"/>
      <c r="G75" s="4"/>
      <c r="H75" s="6" t="s">
        <v>35</v>
      </c>
      <c r="I75" s="4"/>
    </row>
    <row r="76" spans="2:9" x14ac:dyDescent="0.2">
      <c r="B76" s="3" t="str">
        <f>'Populations &amp; programs'!$C$13</f>
        <v>MDR/BDQ</v>
      </c>
      <c r="C76" s="3" t="s">
        <v>38</v>
      </c>
      <c r="D76" s="4"/>
      <c r="E76" s="4"/>
      <c r="F76" s="4"/>
      <c r="G76" s="4"/>
      <c r="H76" s="6" t="s">
        <v>35</v>
      </c>
      <c r="I76" s="4">
        <v>37418.348023999999</v>
      </c>
    </row>
    <row r="77" spans="2:9" x14ac:dyDescent="0.2">
      <c r="B77" s="3" t="str">
        <f>'Populations &amp; programs'!$C$13</f>
        <v>MDR/BDQ</v>
      </c>
      <c r="C77" s="3" t="s">
        <v>39</v>
      </c>
      <c r="D77" s="4"/>
      <c r="E77" s="4"/>
      <c r="F77" s="4"/>
      <c r="G77" s="4"/>
      <c r="H77" s="6" t="s">
        <v>35</v>
      </c>
      <c r="I77" s="4"/>
    </row>
    <row r="78" spans="2:9" x14ac:dyDescent="0.2">
      <c r="B78" s="3" t="str">
        <f>'Populations &amp; programs'!$C$13</f>
        <v>MDR/BDQ</v>
      </c>
      <c r="C78" s="3" t="s">
        <v>40</v>
      </c>
      <c r="D78" s="4"/>
      <c r="E78" s="4"/>
      <c r="F78" s="4"/>
      <c r="G78" s="4"/>
      <c r="H78" s="6" t="s">
        <v>35</v>
      </c>
      <c r="I78" s="4"/>
    </row>
    <row r="80" spans="2:9" x14ac:dyDescent="0.2">
      <c r="B80" s="3" t="str">
        <f>'Populations &amp; programs'!$C$14</f>
        <v>KM-SC</v>
      </c>
      <c r="C80" s="3" t="s">
        <v>34</v>
      </c>
      <c r="D80" s="4"/>
      <c r="E80" s="4"/>
      <c r="F80" s="4"/>
      <c r="G80" s="4"/>
      <c r="H80" s="6" t="s">
        <v>35</v>
      </c>
      <c r="I80" s="4">
        <v>0</v>
      </c>
    </row>
    <row r="81" spans="2:9" x14ac:dyDescent="0.2">
      <c r="B81" s="3" t="str">
        <f>'Populations &amp; programs'!$C$14</f>
        <v>KM-SC</v>
      </c>
      <c r="C81" s="3" t="s">
        <v>36</v>
      </c>
      <c r="D81" s="4"/>
      <c r="E81" s="4"/>
      <c r="F81" s="4"/>
      <c r="G81" s="4"/>
      <c r="H81" s="6" t="s">
        <v>35</v>
      </c>
      <c r="I81" s="4"/>
    </row>
    <row r="82" spans="2:9" x14ac:dyDescent="0.2">
      <c r="B82" s="3" t="str">
        <f>'Populations &amp; programs'!$C$14</f>
        <v>KM-SC</v>
      </c>
      <c r="C82" s="3" t="s">
        <v>37</v>
      </c>
      <c r="D82" s="4"/>
      <c r="E82" s="4"/>
      <c r="F82" s="4"/>
      <c r="G82" s="4"/>
      <c r="H82" s="6" t="s">
        <v>35</v>
      </c>
      <c r="I82" s="4"/>
    </row>
    <row r="83" spans="2:9" x14ac:dyDescent="0.2">
      <c r="B83" s="3" t="str">
        <f>'Populations &amp; programs'!$C$14</f>
        <v>KM-SC</v>
      </c>
      <c r="C83" s="3" t="s">
        <v>38</v>
      </c>
      <c r="D83" s="4"/>
      <c r="E83" s="4"/>
      <c r="F83" s="4"/>
      <c r="G83" s="4"/>
      <c r="H83" s="6" t="s">
        <v>35</v>
      </c>
      <c r="I83" s="4">
        <v>35898.094486567999</v>
      </c>
    </row>
    <row r="84" spans="2:9" x14ac:dyDescent="0.2">
      <c r="B84" s="3" t="str">
        <f>'Populations &amp; programs'!$C$14</f>
        <v>KM-SC</v>
      </c>
      <c r="C84" s="3" t="s">
        <v>39</v>
      </c>
      <c r="D84" s="4"/>
      <c r="E84" s="4"/>
      <c r="F84" s="4"/>
      <c r="G84" s="4"/>
      <c r="H84" s="6" t="s">
        <v>35</v>
      </c>
      <c r="I84" s="4"/>
    </row>
    <row r="85" spans="2:9" x14ac:dyDescent="0.2">
      <c r="B85" s="3" t="str">
        <f>'Populations &amp; programs'!$C$14</f>
        <v>KM-SC</v>
      </c>
      <c r="C85" s="3" t="s">
        <v>40</v>
      </c>
      <c r="D85" s="4"/>
      <c r="E85" s="4"/>
      <c r="F85" s="4"/>
      <c r="G85" s="4"/>
      <c r="H85" s="6" t="s">
        <v>35</v>
      </c>
      <c r="I85" s="4"/>
    </row>
    <row r="87" spans="2:9" x14ac:dyDescent="0.2">
      <c r="B87" s="3" t="str">
        <f>'Populations &amp; programs'!$C$15</f>
        <v>BDQ-SC</v>
      </c>
      <c r="C87" s="3" t="s">
        <v>34</v>
      </c>
      <c r="D87" s="4"/>
      <c r="E87" s="4"/>
      <c r="F87" s="4"/>
      <c r="G87" s="4"/>
      <c r="H87" s="6" t="s">
        <v>35</v>
      </c>
      <c r="I87" s="4">
        <v>0</v>
      </c>
    </row>
    <row r="88" spans="2:9" x14ac:dyDescent="0.2">
      <c r="B88" s="3" t="str">
        <f>'Populations &amp; programs'!$C$15</f>
        <v>BDQ-SC</v>
      </c>
      <c r="C88" s="3" t="s">
        <v>36</v>
      </c>
      <c r="D88" s="4"/>
      <c r="E88" s="4"/>
      <c r="F88" s="4"/>
      <c r="G88" s="4"/>
      <c r="H88" s="6" t="s">
        <v>35</v>
      </c>
      <c r="I88" s="4"/>
    </row>
    <row r="89" spans="2:9" x14ac:dyDescent="0.2">
      <c r="B89" s="3" t="str">
        <f>'Populations &amp; programs'!$C$15</f>
        <v>BDQ-SC</v>
      </c>
      <c r="C89" s="3" t="s">
        <v>37</v>
      </c>
      <c r="D89" s="4"/>
      <c r="E89" s="4"/>
      <c r="F89" s="4"/>
      <c r="G89" s="4"/>
      <c r="H89" s="6" t="s">
        <v>35</v>
      </c>
      <c r="I89" s="4"/>
    </row>
    <row r="90" spans="2:9" x14ac:dyDescent="0.2">
      <c r="B90" s="3" t="str">
        <f>'Populations &amp; programs'!$C$15</f>
        <v>BDQ-SC</v>
      </c>
      <c r="C90" s="3" t="s">
        <v>38</v>
      </c>
      <c r="D90" s="4"/>
      <c r="E90" s="4"/>
      <c r="F90" s="4"/>
      <c r="G90" s="4"/>
      <c r="H90" s="6" t="s">
        <v>35</v>
      </c>
      <c r="I90" s="4">
        <v>42580.285368026904</v>
      </c>
    </row>
    <row r="91" spans="2:9" x14ac:dyDescent="0.2">
      <c r="B91" s="3" t="str">
        <f>'Populations &amp; programs'!$C$15</f>
        <v>BDQ-SC</v>
      </c>
      <c r="C91" s="3" t="s">
        <v>39</v>
      </c>
      <c r="D91" s="4"/>
      <c r="E91" s="4"/>
      <c r="F91" s="4"/>
      <c r="G91" s="4"/>
      <c r="H91" s="6" t="s">
        <v>35</v>
      </c>
      <c r="I91" s="4"/>
    </row>
    <row r="92" spans="2:9" x14ac:dyDescent="0.2">
      <c r="B92" s="3" t="str">
        <f>'Populations &amp; programs'!$C$15</f>
        <v>BDQ-SC</v>
      </c>
      <c r="C92" s="3" t="s">
        <v>40</v>
      </c>
      <c r="D92" s="4"/>
      <c r="E92" s="4"/>
      <c r="F92" s="4"/>
      <c r="G92" s="4"/>
      <c r="H92" s="6" t="s">
        <v>35</v>
      </c>
      <c r="I92" s="4"/>
    </row>
    <row r="94" spans="2:9" x14ac:dyDescent="0.2">
      <c r="B94" s="3" t="str">
        <f>'Populations &amp; programs'!$C$16</f>
        <v>XDR-Current</v>
      </c>
      <c r="C94" s="3" t="s">
        <v>34</v>
      </c>
      <c r="D94" s="4">
        <v>812307.84</v>
      </c>
      <c r="E94" s="4"/>
      <c r="F94" s="4"/>
      <c r="G94" s="4"/>
      <c r="H94" s="6" t="s">
        <v>35</v>
      </c>
      <c r="I94" s="4"/>
    </row>
    <row r="95" spans="2:9" x14ac:dyDescent="0.2">
      <c r="B95" s="3" t="str">
        <f>'Populations &amp; programs'!$C$16</f>
        <v>XDR-Current</v>
      </c>
      <c r="C95" s="3" t="s">
        <v>36</v>
      </c>
      <c r="D95" s="4"/>
      <c r="E95" s="4"/>
      <c r="F95" s="4"/>
      <c r="G95" s="4"/>
      <c r="H95" s="6" t="s">
        <v>35</v>
      </c>
      <c r="I95" s="4"/>
    </row>
    <row r="96" spans="2:9" x14ac:dyDescent="0.2">
      <c r="B96" s="3" t="str">
        <f>'Populations &amp; programs'!$C$16</f>
        <v>XDR-Current</v>
      </c>
      <c r="C96" s="3" t="s">
        <v>37</v>
      </c>
      <c r="D96" s="4"/>
      <c r="E96" s="4"/>
      <c r="F96" s="4"/>
      <c r="G96" s="4"/>
      <c r="H96" s="6" t="s">
        <v>35</v>
      </c>
      <c r="I96" s="4"/>
    </row>
    <row r="97" spans="2:9" x14ac:dyDescent="0.2">
      <c r="B97" s="3" t="str">
        <f>'Populations &amp; programs'!$C$16</f>
        <v>XDR-Current</v>
      </c>
      <c r="C97" s="3" t="s">
        <v>38</v>
      </c>
      <c r="D97" s="4"/>
      <c r="E97" s="4"/>
      <c r="F97" s="4"/>
      <c r="G97" s="4"/>
      <c r="H97" s="6" t="s">
        <v>35</v>
      </c>
      <c r="I97" s="4">
        <f>97175*1.2</f>
        <v>116610</v>
      </c>
    </row>
    <row r="98" spans="2:9" x14ac:dyDescent="0.2">
      <c r="B98" s="3" t="str">
        <f>'Populations &amp; programs'!$C$16</f>
        <v>XDR-Current</v>
      </c>
      <c r="C98" s="3" t="s">
        <v>39</v>
      </c>
      <c r="D98" s="4"/>
      <c r="E98" s="4"/>
      <c r="F98" s="4"/>
      <c r="G98" s="4"/>
      <c r="H98" s="6" t="s">
        <v>35</v>
      </c>
      <c r="I98" s="4"/>
    </row>
    <row r="99" spans="2:9" x14ac:dyDescent="0.2">
      <c r="B99" s="3" t="str">
        <f>'Populations &amp; programs'!$C$16</f>
        <v>XDR-Current</v>
      </c>
      <c r="C99" s="3" t="s">
        <v>40</v>
      </c>
      <c r="D99" s="4"/>
      <c r="E99" s="4"/>
      <c r="F99" s="4"/>
      <c r="G99" s="4"/>
      <c r="H99" s="6" t="s">
        <v>35</v>
      </c>
      <c r="I99" s="4"/>
    </row>
    <row r="101" spans="2:9" x14ac:dyDescent="0.2">
      <c r="B101" s="3" t="str">
        <f>'Populations &amp; programs'!$C$17</f>
        <v>XDR-new</v>
      </c>
      <c r="C101" s="3" t="s">
        <v>34</v>
      </c>
      <c r="D101" s="4"/>
      <c r="E101" s="4"/>
      <c r="F101" s="4"/>
      <c r="G101" s="4"/>
      <c r="H101" s="6" t="s">
        <v>35</v>
      </c>
      <c r="I101" s="4">
        <v>0</v>
      </c>
    </row>
    <row r="102" spans="2:9" x14ac:dyDescent="0.2">
      <c r="B102" s="3" t="str">
        <f>'Populations &amp; programs'!$C$17</f>
        <v>XDR-new</v>
      </c>
      <c r="C102" s="3" t="s">
        <v>36</v>
      </c>
      <c r="D102" s="4"/>
      <c r="E102" s="4"/>
      <c r="F102" s="4"/>
      <c r="G102" s="4"/>
      <c r="H102" s="6" t="s">
        <v>35</v>
      </c>
      <c r="I102" s="4"/>
    </row>
    <row r="103" spans="2:9" x14ac:dyDescent="0.2">
      <c r="B103" s="3" t="str">
        <f>'Populations &amp; programs'!$C$17</f>
        <v>XDR-new</v>
      </c>
      <c r="C103" s="3" t="s">
        <v>37</v>
      </c>
      <c r="D103" s="4"/>
      <c r="E103" s="4"/>
      <c r="F103" s="4"/>
      <c r="G103" s="4"/>
      <c r="H103" s="6" t="s">
        <v>35</v>
      </c>
      <c r="I103" s="4"/>
    </row>
    <row r="104" spans="2:9" x14ac:dyDescent="0.2">
      <c r="B104" s="3" t="str">
        <f>'Populations &amp; programs'!$C$17</f>
        <v>XDR-new</v>
      </c>
      <c r="C104" s="3" t="s">
        <v>38</v>
      </c>
      <c r="D104" s="4"/>
      <c r="E104" s="4"/>
      <c r="F104" s="4"/>
      <c r="G104" s="4"/>
      <c r="H104" s="6" t="s">
        <v>35</v>
      </c>
      <c r="I104" s="4">
        <v>129289</v>
      </c>
    </row>
    <row r="105" spans="2:9" x14ac:dyDescent="0.2">
      <c r="B105" s="3" t="str">
        <f>'Populations &amp; programs'!$C$17</f>
        <v>XDR-new</v>
      </c>
      <c r="C105" s="3" t="s">
        <v>39</v>
      </c>
      <c r="D105" s="4"/>
      <c r="E105" s="4"/>
      <c r="F105" s="4"/>
      <c r="G105" s="4"/>
      <c r="H105" s="6" t="s">
        <v>35</v>
      </c>
      <c r="I105" s="4"/>
    </row>
    <row r="106" spans="2:9" x14ac:dyDescent="0.2">
      <c r="B106" s="3" t="str">
        <f>'Populations &amp; programs'!$C$17</f>
        <v>XDR-new</v>
      </c>
      <c r="C106" s="3" t="s">
        <v>40</v>
      </c>
      <c r="D106" s="4"/>
      <c r="E106" s="4"/>
      <c r="F106" s="4"/>
      <c r="G106" s="4"/>
      <c r="H106" s="6" t="s">
        <v>35</v>
      </c>
      <c r="I106" s="4"/>
    </row>
    <row r="108" spans="2:9" x14ac:dyDescent="0.2">
      <c r="B108" s="3" t="str">
        <f>'Populations &amp; programs'!$C$18</f>
        <v>PLHIV/DS-TB</v>
      </c>
      <c r="C108" s="3" t="s">
        <v>34</v>
      </c>
      <c r="D108" s="4">
        <v>90533507</v>
      </c>
      <c r="E108" s="4"/>
      <c r="F108" s="4"/>
      <c r="G108" s="4"/>
      <c r="H108" s="6" t="s">
        <v>35</v>
      </c>
      <c r="I108" s="4"/>
    </row>
    <row r="109" spans="2:9" x14ac:dyDescent="0.2">
      <c r="B109" s="3" t="str">
        <f>'Populations &amp; programs'!$C$18</f>
        <v>PLHIV/DS-TB</v>
      </c>
      <c r="C109" s="3" t="s">
        <v>36</v>
      </c>
      <c r="D109" s="4"/>
      <c r="E109" s="4"/>
      <c r="F109" s="4"/>
      <c r="G109" s="4"/>
      <c r="H109" s="6" t="s">
        <v>35</v>
      </c>
      <c r="I109" s="4"/>
    </row>
    <row r="110" spans="2:9" x14ac:dyDescent="0.2">
      <c r="B110" s="3" t="str">
        <f>'Populations &amp; programs'!$C$18</f>
        <v>PLHIV/DS-TB</v>
      </c>
      <c r="C110" s="3" t="s">
        <v>37</v>
      </c>
      <c r="D110" s="4"/>
      <c r="E110" s="4"/>
      <c r="F110" s="4"/>
      <c r="G110" s="4"/>
      <c r="H110" s="6" t="s">
        <v>35</v>
      </c>
      <c r="I110" s="4"/>
    </row>
    <row r="111" spans="2:9" x14ac:dyDescent="0.2">
      <c r="B111" s="3" t="str">
        <f>'Populations &amp; programs'!$C$18</f>
        <v>PLHIV/DS-TB</v>
      </c>
      <c r="C111" s="3" t="s">
        <v>38</v>
      </c>
      <c r="D111" s="4"/>
      <c r="E111" s="4"/>
      <c r="F111" s="4"/>
      <c r="G111" s="4"/>
      <c r="H111" s="6" t="s">
        <v>35</v>
      </c>
      <c r="I111" s="4">
        <f>2865*1.25*2</f>
        <v>7162.5</v>
      </c>
    </row>
    <row r="112" spans="2:9" x14ac:dyDescent="0.2">
      <c r="B112" s="3" t="str">
        <f>'Populations &amp; programs'!$C$18</f>
        <v>PLHIV/DS-TB</v>
      </c>
      <c r="C112" s="3" t="s">
        <v>39</v>
      </c>
      <c r="D112" s="4"/>
      <c r="E112" s="4"/>
      <c r="F112" s="4"/>
      <c r="G112" s="4"/>
      <c r="H112" s="6" t="s">
        <v>35</v>
      </c>
      <c r="I112" s="4"/>
    </row>
    <row r="113" spans="2:9" x14ac:dyDescent="0.2">
      <c r="B113" s="3" t="str">
        <f>'Populations &amp; programs'!$C$18</f>
        <v>PLHIV/DS-TB</v>
      </c>
      <c r="C113" s="3" t="s">
        <v>40</v>
      </c>
      <c r="D113" s="4"/>
      <c r="E113" s="4"/>
      <c r="F113" s="4"/>
      <c r="G113" s="4"/>
      <c r="H113" s="6" t="s">
        <v>35</v>
      </c>
      <c r="I113" s="4"/>
    </row>
    <row r="115" spans="2:9" x14ac:dyDescent="0.2">
      <c r="B115" s="3" t="str">
        <f>'Populations &amp; programs'!$C$19</f>
        <v>PLHIV/Old MDR</v>
      </c>
      <c r="C115" s="3" t="s">
        <v>34</v>
      </c>
      <c r="D115" s="4">
        <v>13888870</v>
      </c>
      <c r="E115" s="4"/>
      <c r="F115" s="4"/>
      <c r="G115" s="4"/>
      <c r="H115" s="6" t="s">
        <v>35</v>
      </c>
      <c r="I115" s="4"/>
    </row>
    <row r="116" spans="2:9" x14ac:dyDescent="0.2">
      <c r="B116" s="3" t="str">
        <f>'Populations &amp; programs'!$C$19</f>
        <v>PLHIV/Old MDR</v>
      </c>
      <c r="C116" s="3" t="s">
        <v>36</v>
      </c>
      <c r="D116" s="4"/>
      <c r="E116" s="4"/>
      <c r="F116" s="4"/>
      <c r="G116" s="4"/>
      <c r="H116" s="6" t="s">
        <v>35</v>
      </c>
      <c r="I116" s="4"/>
    </row>
    <row r="117" spans="2:9" x14ac:dyDescent="0.2">
      <c r="B117" s="3" t="str">
        <f>'Populations &amp; programs'!$C$19</f>
        <v>PLHIV/Old MDR</v>
      </c>
      <c r="C117" s="3" t="s">
        <v>37</v>
      </c>
      <c r="D117" s="4"/>
      <c r="E117" s="4"/>
      <c r="F117" s="4"/>
      <c r="G117" s="4"/>
      <c r="H117" s="6" t="s">
        <v>35</v>
      </c>
      <c r="I117" s="4"/>
    </row>
    <row r="118" spans="2:9" x14ac:dyDescent="0.2">
      <c r="B118" s="3" t="str">
        <f>'Populations &amp; programs'!$C$19</f>
        <v>PLHIV/Old MDR</v>
      </c>
      <c r="C118" s="3" t="s">
        <v>38</v>
      </c>
      <c r="D118" s="4"/>
      <c r="E118" s="4"/>
      <c r="F118" s="4"/>
      <c r="G118" s="4"/>
      <c r="H118" s="6" t="s">
        <v>35</v>
      </c>
      <c r="I118" s="4">
        <f>31056*1.07</f>
        <v>33229.920000000006</v>
      </c>
    </row>
    <row r="119" spans="2:9" x14ac:dyDescent="0.2">
      <c r="B119" s="3" t="str">
        <f>'Populations &amp; programs'!$C$19</f>
        <v>PLHIV/Old MDR</v>
      </c>
      <c r="C119" s="3" t="s">
        <v>39</v>
      </c>
      <c r="D119" s="4"/>
      <c r="E119" s="4"/>
      <c r="F119" s="4"/>
      <c r="G119" s="4"/>
      <c r="H119" s="6" t="s">
        <v>35</v>
      </c>
      <c r="I119" s="4"/>
    </row>
    <row r="120" spans="2:9" x14ac:dyDescent="0.2">
      <c r="B120" s="3" t="str">
        <f>'Populations &amp; programs'!$C$19</f>
        <v>PLHIV/Old MDR</v>
      </c>
      <c r="C120" s="3" t="s">
        <v>40</v>
      </c>
      <c r="D120" s="4"/>
      <c r="E120" s="4"/>
      <c r="F120" s="4"/>
      <c r="G120" s="4"/>
      <c r="H120" s="6" t="s">
        <v>35</v>
      </c>
      <c r="I120" s="4"/>
    </row>
    <row r="122" spans="2:9" x14ac:dyDescent="0.2">
      <c r="B122" s="3" t="str">
        <f>'Populations &amp; programs'!$C$20</f>
        <v>PLHIV/Old MDR-BDQ</v>
      </c>
      <c r="C122" s="3" t="s">
        <v>34</v>
      </c>
      <c r="D122" s="4">
        <v>15712783</v>
      </c>
      <c r="E122" s="4"/>
      <c r="F122" s="4"/>
      <c r="G122" s="4"/>
      <c r="H122" s="6" t="s">
        <v>35</v>
      </c>
      <c r="I122" s="4"/>
    </row>
    <row r="123" spans="2:9" x14ac:dyDescent="0.2">
      <c r="B123" s="3" t="str">
        <f>'Populations &amp; programs'!$C$20</f>
        <v>PLHIV/Old MDR-BDQ</v>
      </c>
      <c r="C123" s="3" t="s">
        <v>36</v>
      </c>
      <c r="D123" s="4"/>
      <c r="E123" s="4"/>
      <c r="F123" s="4"/>
      <c r="G123" s="4"/>
      <c r="H123" s="6" t="s">
        <v>35</v>
      </c>
      <c r="I123" s="4"/>
    </row>
    <row r="124" spans="2:9" x14ac:dyDescent="0.2">
      <c r="B124" s="3" t="str">
        <f>'Populations &amp; programs'!$C$20</f>
        <v>PLHIV/Old MDR-BDQ</v>
      </c>
      <c r="C124" s="3" t="s">
        <v>37</v>
      </c>
      <c r="D124" s="4"/>
      <c r="E124" s="4"/>
      <c r="F124" s="4"/>
      <c r="G124" s="4"/>
      <c r="H124" s="6" t="s">
        <v>35</v>
      </c>
      <c r="I124" s="4"/>
    </row>
    <row r="125" spans="2:9" x14ac:dyDescent="0.2">
      <c r="B125" s="3" t="str">
        <f>'Populations &amp; programs'!$C$20</f>
        <v>PLHIV/Old MDR-BDQ</v>
      </c>
      <c r="C125" s="3" t="s">
        <v>38</v>
      </c>
      <c r="D125" s="4"/>
      <c r="E125" s="4"/>
      <c r="F125" s="4"/>
      <c r="G125" s="4"/>
      <c r="H125" s="6" t="s">
        <v>35</v>
      </c>
      <c r="I125" s="4">
        <f>35134*1.07</f>
        <v>37593.380000000005</v>
      </c>
    </row>
    <row r="126" spans="2:9" x14ac:dyDescent="0.2">
      <c r="B126" s="3" t="str">
        <f>'Populations &amp; programs'!$C$20</f>
        <v>PLHIV/Old MDR-BDQ</v>
      </c>
      <c r="C126" s="3" t="s">
        <v>39</v>
      </c>
      <c r="D126" s="4"/>
      <c r="E126" s="4"/>
      <c r="F126" s="4"/>
      <c r="G126" s="4"/>
      <c r="H126" s="6" t="s">
        <v>35</v>
      </c>
      <c r="I126" s="4"/>
    </row>
    <row r="127" spans="2:9" x14ac:dyDescent="0.2">
      <c r="B127" s="3" t="str">
        <f>'Populations &amp; programs'!$C$20</f>
        <v>PLHIV/Old MDR-BDQ</v>
      </c>
      <c r="C127" s="3" t="s">
        <v>40</v>
      </c>
      <c r="D127" s="4"/>
      <c r="E127" s="4"/>
      <c r="F127" s="4"/>
      <c r="G127" s="4"/>
      <c r="H127" s="6" t="s">
        <v>35</v>
      </c>
      <c r="I127" s="4"/>
    </row>
    <row r="129" spans="2:9" x14ac:dyDescent="0.2">
      <c r="B129" s="3" t="str">
        <f>'Populations &amp; programs'!$C$21</f>
        <v>PLHIV/New MDR</v>
      </c>
      <c r="C129" s="3" t="s">
        <v>34</v>
      </c>
      <c r="D129" s="4"/>
      <c r="E129" s="4"/>
      <c r="F129" s="4"/>
      <c r="G129" s="4"/>
      <c r="H129" s="6" t="s">
        <v>35</v>
      </c>
      <c r="I129" s="4">
        <v>0</v>
      </c>
    </row>
    <row r="130" spans="2:9" x14ac:dyDescent="0.2">
      <c r="B130" s="3" t="str">
        <f>'Populations &amp; programs'!$C$21</f>
        <v>PLHIV/New MDR</v>
      </c>
      <c r="C130" s="3" t="s">
        <v>36</v>
      </c>
      <c r="D130" s="4"/>
      <c r="E130" s="4"/>
      <c r="F130" s="4"/>
      <c r="G130" s="4"/>
      <c r="H130" s="6" t="s">
        <v>35</v>
      </c>
      <c r="I130" s="4"/>
    </row>
    <row r="131" spans="2:9" x14ac:dyDescent="0.2">
      <c r="B131" s="3" t="str">
        <f>'Populations &amp; programs'!$C$21</f>
        <v>PLHIV/New MDR</v>
      </c>
      <c r="C131" s="3" t="s">
        <v>37</v>
      </c>
      <c r="D131" s="4"/>
      <c r="E131" s="4"/>
      <c r="F131" s="4"/>
      <c r="G131" s="4"/>
      <c r="H131" s="6" t="s">
        <v>35</v>
      </c>
      <c r="I131" s="4"/>
    </row>
    <row r="132" spans="2:9" x14ac:dyDescent="0.2">
      <c r="B132" s="3" t="str">
        <f>'Populations &amp; programs'!$C$21</f>
        <v>PLHIV/New MDR</v>
      </c>
      <c r="C132" s="3" t="s">
        <v>38</v>
      </c>
      <c r="D132" s="4"/>
      <c r="E132" s="4"/>
      <c r="F132" s="4"/>
      <c r="G132" s="4"/>
      <c r="H132" s="6" t="s">
        <v>35</v>
      </c>
      <c r="I132" s="4">
        <v>40130</v>
      </c>
    </row>
    <row r="133" spans="2:9" x14ac:dyDescent="0.2">
      <c r="B133" s="3" t="str">
        <f>'Populations &amp; programs'!$C$21</f>
        <v>PLHIV/New MDR</v>
      </c>
      <c r="C133" s="3" t="s">
        <v>39</v>
      </c>
      <c r="D133" s="4"/>
      <c r="E133" s="4"/>
      <c r="F133" s="4"/>
      <c r="G133" s="4"/>
      <c r="H133" s="6" t="s">
        <v>35</v>
      </c>
      <c r="I133" s="4"/>
    </row>
    <row r="134" spans="2:9" x14ac:dyDescent="0.2">
      <c r="B134" s="3" t="str">
        <f>'Populations &amp; programs'!$C$21</f>
        <v>PLHIV/New MDR</v>
      </c>
      <c r="C134" s="3" t="s">
        <v>40</v>
      </c>
      <c r="D134" s="4"/>
      <c r="E134" s="4"/>
      <c r="F134" s="4"/>
      <c r="G134" s="4"/>
      <c r="H134" s="6" t="s">
        <v>35</v>
      </c>
      <c r="I134" s="4"/>
    </row>
    <row r="136" spans="2:9" x14ac:dyDescent="0.2">
      <c r="B136" s="3" t="str">
        <f>'Populations &amp; programs'!$C$22</f>
        <v>PLHIV/Old XDR</v>
      </c>
      <c r="C136" s="3" t="s">
        <v>34</v>
      </c>
      <c r="D136" s="4">
        <v>2388215.0627615061</v>
      </c>
      <c r="E136" s="4"/>
      <c r="F136" s="4"/>
      <c r="G136" s="4"/>
      <c r="H136" s="6" t="s">
        <v>35</v>
      </c>
      <c r="I136" s="4"/>
    </row>
    <row r="137" spans="2:9" x14ac:dyDescent="0.2">
      <c r="B137" s="3" t="str">
        <f>'Populations &amp; programs'!$C$22</f>
        <v>PLHIV/Old XDR</v>
      </c>
      <c r="C137" s="3" t="s">
        <v>36</v>
      </c>
      <c r="D137" s="4"/>
      <c r="E137" s="4"/>
      <c r="F137" s="4"/>
      <c r="G137" s="4"/>
      <c r="H137" s="6" t="s">
        <v>35</v>
      </c>
      <c r="I137" s="4"/>
    </row>
    <row r="138" spans="2:9" x14ac:dyDescent="0.2">
      <c r="B138" s="3" t="str">
        <f>'Populations &amp; programs'!$C$22</f>
        <v>PLHIV/Old XDR</v>
      </c>
      <c r="C138" s="3" t="s">
        <v>37</v>
      </c>
      <c r="D138" s="4"/>
      <c r="E138" s="4"/>
      <c r="F138" s="4"/>
      <c r="G138" s="4"/>
      <c r="H138" s="6" t="s">
        <v>35</v>
      </c>
      <c r="I138" s="4"/>
    </row>
    <row r="139" spans="2:9" x14ac:dyDescent="0.2">
      <c r="B139" s="3" t="str">
        <f>'Populations &amp; programs'!$C$22</f>
        <v>PLHIV/Old XDR</v>
      </c>
      <c r="C139" s="3" t="s">
        <v>38</v>
      </c>
      <c r="D139" s="4"/>
      <c r="E139" s="4"/>
      <c r="F139" s="4"/>
      <c r="G139" s="4"/>
      <c r="H139" s="6" t="s">
        <v>35</v>
      </c>
      <c r="I139" s="4">
        <v>116644.8</v>
      </c>
    </row>
    <row r="140" spans="2:9" x14ac:dyDescent="0.2">
      <c r="B140" s="3" t="str">
        <f>'Populations &amp; programs'!$C$22</f>
        <v>PLHIV/Old XDR</v>
      </c>
      <c r="C140" s="3" t="s">
        <v>39</v>
      </c>
      <c r="D140" s="4"/>
      <c r="E140" s="4"/>
      <c r="F140" s="4"/>
      <c r="G140" s="4"/>
      <c r="H140" s="6" t="s">
        <v>35</v>
      </c>
      <c r="I140" s="4"/>
    </row>
    <row r="141" spans="2:9" x14ac:dyDescent="0.2">
      <c r="B141" s="3" t="str">
        <f>'Populations &amp; programs'!$C$22</f>
        <v>PLHIV/Old XDR</v>
      </c>
      <c r="C141" s="3" t="s">
        <v>40</v>
      </c>
      <c r="D141" s="4"/>
      <c r="E141" s="4"/>
      <c r="F141" s="4"/>
      <c r="G141" s="4"/>
      <c r="H141" s="6" t="s">
        <v>35</v>
      </c>
      <c r="I141" s="4"/>
    </row>
    <row r="143" spans="2:9" x14ac:dyDescent="0.2">
      <c r="B143" s="3" t="str">
        <f>'Populations &amp; programs'!$C$23</f>
        <v>PLHIV/New XDR</v>
      </c>
      <c r="C143" s="3" t="s">
        <v>34</v>
      </c>
      <c r="D143" s="4"/>
      <c r="E143" s="4"/>
      <c r="F143" s="4"/>
      <c r="G143" s="4"/>
      <c r="H143" s="6" t="s">
        <v>35</v>
      </c>
      <c r="I143" s="4">
        <v>0</v>
      </c>
    </row>
    <row r="144" spans="2:9" x14ac:dyDescent="0.2">
      <c r="B144" s="3" t="str">
        <f>'Populations &amp; programs'!$C$23</f>
        <v>PLHIV/New XDR</v>
      </c>
      <c r="C144" s="3" t="s">
        <v>36</v>
      </c>
      <c r="D144" s="4"/>
      <c r="E144" s="4"/>
      <c r="F144" s="4"/>
      <c r="G144" s="4"/>
      <c r="H144" s="6" t="s">
        <v>35</v>
      </c>
      <c r="I144" s="4"/>
    </row>
    <row r="145" spans="2:9" x14ac:dyDescent="0.2">
      <c r="B145" s="3" t="str">
        <f>'Populations &amp; programs'!$C$23</f>
        <v>PLHIV/New XDR</v>
      </c>
      <c r="C145" s="3" t="s">
        <v>37</v>
      </c>
      <c r="D145" s="4"/>
      <c r="E145" s="4"/>
      <c r="F145" s="4"/>
      <c r="G145" s="4"/>
      <c r="H145" s="6" t="s">
        <v>35</v>
      </c>
      <c r="I145" s="4"/>
    </row>
    <row r="146" spans="2:9" x14ac:dyDescent="0.2">
      <c r="B146" s="3" t="str">
        <f>'Populations &amp; programs'!$C$23</f>
        <v>PLHIV/New XDR</v>
      </c>
      <c r="C146" s="3" t="s">
        <v>38</v>
      </c>
      <c r="D146" s="4"/>
      <c r="E146" s="4"/>
      <c r="F146" s="4"/>
      <c r="G146" s="4"/>
      <c r="H146" s="6" t="s">
        <v>35</v>
      </c>
      <c r="I146" s="4">
        <v>129322</v>
      </c>
    </row>
    <row r="147" spans="2:9" x14ac:dyDescent="0.2">
      <c r="B147" s="3" t="str">
        <f>'Populations &amp; programs'!$C$23</f>
        <v>PLHIV/New XDR</v>
      </c>
      <c r="C147" s="3" t="s">
        <v>39</v>
      </c>
      <c r="D147" s="4"/>
      <c r="E147" s="4"/>
      <c r="F147" s="4"/>
      <c r="G147" s="4"/>
      <c r="H147" s="6" t="s">
        <v>35</v>
      </c>
      <c r="I147" s="4"/>
    </row>
    <row r="148" spans="2:9" x14ac:dyDescent="0.2">
      <c r="B148" s="3" t="str">
        <f>'Populations &amp; programs'!$C$23</f>
        <v>PLHIV/New XDR</v>
      </c>
      <c r="C148" s="3" t="s">
        <v>40</v>
      </c>
      <c r="D148" s="4"/>
      <c r="E148" s="4"/>
      <c r="F148" s="4"/>
      <c r="G148" s="4"/>
      <c r="H148" s="6" t="s">
        <v>35</v>
      </c>
      <c r="I148" s="4"/>
    </row>
    <row r="150" spans="2:9" x14ac:dyDescent="0.2">
      <c r="B150" s="3" t="str">
        <f>'Populations &amp; programs'!$C$24</f>
        <v>Pris DS-TB</v>
      </c>
      <c r="C150" s="3" t="s">
        <v>34</v>
      </c>
      <c r="D150" s="4"/>
      <c r="E150" s="4"/>
      <c r="F150" s="4"/>
      <c r="G150" s="4"/>
      <c r="H150" s="6" t="s">
        <v>35</v>
      </c>
      <c r="I150" s="4">
        <v>0</v>
      </c>
    </row>
    <row r="151" spans="2:9" x14ac:dyDescent="0.2">
      <c r="B151" s="3" t="str">
        <f>'Populations &amp; programs'!$C$24</f>
        <v>Pris DS-TB</v>
      </c>
      <c r="C151" s="3" t="s">
        <v>36</v>
      </c>
      <c r="D151" s="4"/>
      <c r="E151" s="4"/>
      <c r="F151" s="4"/>
      <c r="G151" s="4"/>
      <c r="H151" s="6" t="s">
        <v>35</v>
      </c>
      <c r="I151" s="4"/>
    </row>
    <row r="152" spans="2:9" x14ac:dyDescent="0.2">
      <c r="B152" s="3" t="str">
        <f>'Populations &amp; programs'!$C$24</f>
        <v>Pris DS-TB</v>
      </c>
      <c r="C152" s="3" t="s">
        <v>37</v>
      </c>
      <c r="D152" s="4"/>
      <c r="E152" s="4"/>
      <c r="F152" s="4"/>
      <c r="G152" s="4"/>
      <c r="H152" s="6" t="s">
        <v>35</v>
      </c>
      <c r="I152" s="4"/>
    </row>
    <row r="153" spans="2:9" x14ac:dyDescent="0.2">
      <c r="B153" s="3" t="str">
        <f>'Populations &amp; programs'!$C$24</f>
        <v>Pris DS-TB</v>
      </c>
      <c r="C153" s="3" t="s">
        <v>38</v>
      </c>
      <c r="D153" s="4"/>
      <c r="E153" s="4"/>
      <c r="F153" s="4"/>
      <c r="G153" s="4"/>
      <c r="H153" s="6" t="s">
        <v>35</v>
      </c>
      <c r="I153" s="4">
        <v>2806.8920419999999</v>
      </c>
    </row>
    <row r="154" spans="2:9" x14ac:dyDescent="0.2">
      <c r="B154" s="3" t="str">
        <f>'Populations &amp; programs'!$C$24</f>
        <v>Pris DS-TB</v>
      </c>
      <c r="C154" s="3" t="s">
        <v>39</v>
      </c>
      <c r="D154" s="4"/>
      <c r="E154" s="4"/>
      <c r="F154" s="4"/>
      <c r="G154" s="4"/>
      <c r="H154" s="6" t="s">
        <v>35</v>
      </c>
      <c r="I154" s="4"/>
    </row>
    <row r="155" spans="2:9" x14ac:dyDescent="0.2">
      <c r="B155" s="3" t="str">
        <f>'Populations &amp; programs'!$C$24</f>
        <v>Pris DS-TB</v>
      </c>
      <c r="C155" s="3" t="s">
        <v>40</v>
      </c>
      <c r="D155" s="4"/>
      <c r="E155" s="4"/>
      <c r="F155" s="4"/>
      <c r="G155" s="4"/>
      <c r="H155" s="6" t="s">
        <v>35</v>
      </c>
      <c r="I155" s="4"/>
    </row>
    <row r="157" spans="2:9" x14ac:dyDescent="0.2">
      <c r="B157" s="3" t="str">
        <f>'Populations &amp; programs'!$C$25</f>
        <v>Pris MDR</v>
      </c>
      <c r="C157" s="3" t="s">
        <v>34</v>
      </c>
      <c r="D157" s="4"/>
      <c r="E157" s="4"/>
      <c r="F157" s="4"/>
      <c r="G157" s="4"/>
      <c r="H157" s="6" t="s">
        <v>35</v>
      </c>
      <c r="I157" s="4">
        <v>0</v>
      </c>
    </row>
    <row r="158" spans="2:9" x14ac:dyDescent="0.2">
      <c r="B158" s="3" t="str">
        <f>'Populations &amp; programs'!$C$25</f>
        <v>Pris MDR</v>
      </c>
      <c r="C158" s="3" t="s">
        <v>36</v>
      </c>
      <c r="D158" s="4"/>
      <c r="E158" s="4"/>
      <c r="F158" s="4"/>
      <c r="G158" s="4"/>
      <c r="H158" s="6" t="s">
        <v>35</v>
      </c>
      <c r="I158" s="4"/>
    </row>
    <row r="159" spans="2:9" x14ac:dyDescent="0.2">
      <c r="B159" s="3" t="str">
        <f>'Populations &amp; programs'!$C$25</f>
        <v>Pris MDR</v>
      </c>
      <c r="C159" s="3" t="s">
        <v>37</v>
      </c>
      <c r="D159" s="4"/>
      <c r="E159" s="4"/>
      <c r="F159" s="4"/>
      <c r="G159" s="4"/>
      <c r="H159" s="6" t="s">
        <v>35</v>
      </c>
      <c r="I159" s="4"/>
    </row>
    <row r="160" spans="2:9" x14ac:dyDescent="0.2">
      <c r="B160" s="3" t="str">
        <f>'Populations &amp; programs'!$C$25</f>
        <v>Pris MDR</v>
      </c>
      <c r="C160" s="3" t="s">
        <v>38</v>
      </c>
      <c r="D160" s="4"/>
      <c r="E160" s="4"/>
      <c r="F160" s="4"/>
      <c r="G160" s="4"/>
      <c r="H160" s="6" t="s">
        <v>35</v>
      </c>
      <c r="I160" s="4">
        <v>40078.903184151503</v>
      </c>
    </row>
    <row r="161" spans="2:9" x14ac:dyDescent="0.2">
      <c r="B161" s="3" t="str">
        <f>'Populations &amp; programs'!$C$25</f>
        <v>Pris MDR</v>
      </c>
      <c r="C161" s="3" t="s">
        <v>39</v>
      </c>
      <c r="D161" s="4"/>
      <c r="E161" s="4"/>
      <c r="F161" s="4"/>
      <c r="G161" s="4"/>
      <c r="H161" s="6" t="s">
        <v>35</v>
      </c>
      <c r="I161" s="4"/>
    </row>
    <row r="162" spans="2:9" x14ac:dyDescent="0.2">
      <c r="B162" s="3" t="str">
        <f>'Populations &amp; programs'!$C$25</f>
        <v>Pris MDR</v>
      </c>
      <c r="C162" s="3" t="s">
        <v>40</v>
      </c>
      <c r="D162" s="4"/>
      <c r="E162" s="4"/>
      <c r="F162" s="4"/>
      <c r="G162" s="4"/>
      <c r="H162" s="6" t="s">
        <v>35</v>
      </c>
      <c r="I162" s="4"/>
    </row>
    <row r="164" spans="2:9" x14ac:dyDescent="0.2">
      <c r="B164" s="3" t="str">
        <f>'Populations &amp; programs'!$C$26</f>
        <v>Pris XDR</v>
      </c>
      <c r="C164" s="3" t="s">
        <v>34</v>
      </c>
      <c r="D164" s="4"/>
      <c r="E164" s="4"/>
      <c r="F164" s="4"/>
      <c r="G164" s="4"/>
      <c r="H164" s="6" t="s">
        <v>35</v>
      </c>
      <c r="I164" s="4">
        <v>0</v>
      </c>
    </row>
    <row r="165" spans="2:9" x14ac:dyDescent="0.2">
      <c r="B165" s="3" t="str">
        <f>'Populations &amp; programs'!$C$26</f>
        <v>Pris XDR</v>
      </c>
      <c r="C165" s="3" t="s">
        <v>36</v>
      </c>
      <c r="D165" s="4"/>
      <c r="E165" s="4"/>
      <c r="F165" s="4"/>
      <c r="G165" s="4"/>
      <c r="H165" s="6" t="s">
        <v>35</v>
      </c>
      <c r="I165" s="4"/>
    </row>
    <row r="166" spans="2:9" x14ac:dyDescent="0.2">
      <c r="B166" s="3" t="str">
        <f>'Populations &amp; programs'!$C$26</f>
        <v>Pris XDR</v>
      </c>
      <c r="C166" s="3" t="s">
        <v>37</v>
      </c>
      <c r="D166" s="4"/>
      <c r="E166" s="4"/>
      <c r="F166" s="4"/>
      <c r="G166" s="4"/>
      <c r="H166" s="6" t="s">
        <v>35</v>
      </c>
      <c r="I166" s="4"/>
    </row>
    <row r="167" spans="2:9" x14ac:dyDescent="0.2">
      <c r="B167" s="3" t="str">
        <f>'Populations &amp; programs'!$C$26</f>
        <v>Pris XDR</v>
      </c>
      <c r="C167" s="3" t="s">
        <v>38</v>
      </c>
      <c r="D167" s="4"/>
      <c r="E167" s="4"/>
      <c r="F167" s="4"/>
      <c r="G167" s="4"/>
      <c r="H167" s="6" t="s">
        <v>35</v>
      </c>
      <c r="I167" s="4">
        <v>129288.521246736</v>
      </c>
    </row>
    <row r="168" spans="2:9" x14ac:dyDescent="0.2">
      <c r="B168" s="3" t="str">
        <f>'Populations &amp; programs'!$C$26</f>
        <v>Pris XDR</v>
      </c>
      <c r="C168" s="3" t="s">
        <v>39</v>
      </c>
      <c r="D168" s="4"/>
      <c r="E168" s="4"/>
      <c r="F168" s="4"/>
      <c r="G168" s="4"/>
      <c r="H168" s="6" t="s">
        <v>35</v>
      </c>
      <c r="I168" s="4"/>
    </row>
    <row r="169" spans="2:9" x14ac:dyDescent="0.2">
      <c r="B169" s="3" t="str">
        <f>'Populations &amp; programs'!$C$26</f>
        <v>Pris XDR</v>
      </c>
      <c r="C169" s="3" t="s">
        <v>40</v>
      </c>
      <c r="D169" s="4"/>
      <c r="E169" s="4"/>
      <c r="F169" s="4"/>
      <c r="G169" s="4"/>
      <c r="H169" s="6" t="s">
        <v>35</v>
      </c>
      <c r="I169" s="4"/>
    </row>
    <row r="171" spans="2:9" x14ac:dyDescent="0.2">
      <c r="B171" s="3" t="str">
        <f>'Populations &amp; programs'!$C$27</f>
        <v>Min DS-TB</v>
      </c>
      <c r="C171" s="3" t="s">
        <v>34</v>
      </c>
      <c r="D171" s="4"/>
      <c r="E171" s="4"/>
      <c r="F171" s="4"/>
      <c r="G171" s="4"/>
      <c r="H171" s="6" t="s">
        <v>35</v>
      </c>
      <c r="I171" s="4">
        <v>0</v>
      </c>
    </row>
    <row r="172" spans="2:9" x14ac:dyDescent="0.2">
      <c r="B172" s="3" t="str">
        <f>'Populations &amp; programs'!$C$27</f>
        <v>Min DS-TB</v>
      </c>
      <c r="C172" s="3" t="s">
        <v>36</v>
      </c>
      <c r="D172" s="4"/>
      <c r="E172" s="4"/>
      <c r="F172" s="4"/>
      <c r="G172" s="4"/>
      <c r="H172" s="6" t="s">
        <v>35</v>
      </c>
      <c r="I172" s="4"/>
    </row>
    <row r="173" spans="2:9" x14ac:dyDescent="0.2">
      <c r="B173" s="3" t="str">
        <f>'Populations &amp; programs'!$C$27</f>
        <v>Min DS-TB</v>
      </c>
      <c r="C173" s="3" t="s">
        <v>37</v>
      </c>
      <c r="D173" s="4"/>
      <c r="E173" s="4"/>
      <c r="F173" s="4"/>
      <c r="G173" s="4"/>
      <c r="H173" s="6" t="s">
        <v>35</v>
      </c>
      <c r="I173" s="4"/>
    </row>
    <row r="174" spans="2:9" x14ac:dyDescent="0.2">
      <c r="B174" s="3" t="str">
        <f>'Populations &amp; programs'!$C$27</f>
        <v>Min DS-TB</v>
      </c>
      <c r="C174" s="3" t="s">
        <v>38</v>
      </c>
      <c r="D174" s="4"/>
      <c r="E174" s="4"/>
      <c r="F174" s="4"/>
      <c r="G174" s="4"/>
      <c r="H174" s="6" t="s">
        <v>35</v>
      </c>
      <c r="I174" s="4">
        <v>2808.488042</v>
      </c>
    </row>
    <row r="175" spans="2:9" x14ac:dyDescent="0.2">
      <c r="B175" s="3" t="str">
        <f>'Populations &amp; programs'!$C$27</f>
        <v>Min DS-TB</v>
      </c>
      <c r="C175" s="3" t="s">
        <v>39</v>
      </c>
      <c r="D175" s="4"/>
      <c r="E175" s="4"/>
      <c r="F175" s="4"/>
      <c r="G175" s="4"/>
      <c r="H175" s="6" t="s">
        <v>35</v>
      </c>
      <c r="I175" s="4"/>
    </row>
    <row r="176" spans="2:9" x14ac:dyDescent="0.2">
      <c r="B176" s="3" t="str">
        <f>'Populations &amp; programs'!$C$27</f>
        <v>Min DS-TB</v>
      </c>
      <c r="C176" s="3" t="s">
        <v>40</v>
      </c>
      <c r="D176" s="4"/>
      <c r="E176" s="4"/>
      <c r="F176" s="4"/>
      <c r="G176" s="4"/>
      <c r="H176" s="6" t="s">
        <v>35</v>
      </c>
      <c r="I176" s="4"/>
    </row>
    <row r="178" spans="2:9" x14ac:dyDescent="0.2">
      <c r="B178" s="3" t="str">
        <f>'Populations &amp; programs'!$C$28</f>
        <v>Min MDR</v>
      </c>
      <c r="C178" s="3" t="s">
        <v>34</v>
      </c>
      <c r="D178" s="4"/>
      <c r="E178" s="4"/>
      <c r="F178" s="4"/>
      <c r="G178" s="4"/>
      <c r="H178" s="6" t="s">
        <v>35</v>
      </c>
      <c r="I178" s="4">
        <v>0</v>
      </c>
    </row>
    <row r="179" spans="2:9" x14ac:dyDescent="0.2">
      <c r="B179" s="3" t="str">
        <f>'Populations &amp; programs'!$C$28</f>
        <v>Min MDR</v>
      </c>
      <c r="C179" s="3" t="s">
        <v>36</v>
      </c>
      <c r="D179" s="4"/>
      <c r="E179" s="4"/>
      <c r="F179" s="4"/>
      <c r="G179" s="4"/>
      <c r="H179" s="6" t="s">
        <v>35</v>
      </c>
      <c r="I179" s="4"/>
    </row>
    <row r="180" spans="2:9" x14ac:dyDescent="0.2">
      <c r="B180" s="3" t="str">
        <f>'Populations &amp; programs'!$C$28</f>
        <v>Min MDR</v>
      </c>
      <c r="C180" s="3" t="s">
        <v>37</v>
      </c>
      <c r="D180" s="4"/>
      <c r="E180" s="4"/>
      <c r="F180" s="4"/>
      <c r="G180" s="4"/>
      <c r="H180" s="6" t="s">
        <v>35</v>
      </c>
      <c r="I180" s="4"/>
    </row>
    <row r="181" spans="2:9" x14ac:dyDescent="0.2">
      <c r="B181" s="3" t="str">
        <f>'Populations &amp; programs'!$C$28</f>
        <v>Min MDR</v>
      </c>
      <c r="C181" s="3" t="s">
        <v>38</v>
      </c>
      <c r="D181" s="4"/>
      <c r="E181" s="4"/>
      <c r="F181" s="4"/>
      <c r="G181" s="4"/>
      <c r="H181" s="6" t="s">
        <v>35</v>
      </c>
      <c r="I181" s="4">
        <v>40109.651281712439</v>
      </c>
    </row>
    <row r="182" spans="2:9" x14ac:dyDescent="0.2">
      <c r="B182" s="3" t="str">
        <f>'Populations &amp; programs'!$C$28</f>
        <v>Min MDR</v>
      </c>
      <c r="C182" s="3" t="s">
        <v>39</v>
      </c>
      <c r="D182" s="4"/>
      <c r="E182" s="4"/>
      <c r="F182" s="4"/>
      <c r="G182" s="4"/>
      <c r="H182" s="6" t="s">
        <v>35</v>
      </c>
      <c r="I182" s="4"/>
    </row>
    <row r="183" spans="2:9" x14ac:dyDescent="0.2">
      <c r="B183" s="3" t="str">
        <f>'Populations &amp; programs'!$C$28</f>
        <v>Min MDR</v>
      </c>
      <c r="C183" s="3" t="s">
        <v>40</v>
      </c>
      <c r="D183" s="4"/>
      <c r="E183" s="4"/>
      <c r="F183" s="4"/>
      <c r="G183" s="4"/>
      <c r="H183" s="6" t="s">
        <v>35</v>
      </c>
      <c r="I183" s="4"/>
    </row>
    <row r="185" spans="2:9" x14ac:dyDescent="0.2">
      <c r="B185" s="3" t="str">
        <f>'Populations &amp; programs'!$C$29</f>
        <v>Min XDR</v>
      </c>
      <c r="C185" s="3" t="s">
        <v>34</v>
      </c>
      <c r="D185" s="4"/>
      <c r="E185" s="4"/>
      <c r="F185" s="4"/>
      <c r="G185" s="4"/>
      <c r="H185" s="6" t="s">
        <v>35</v>
      </c>
      <c r="I185" s="4">
        <v>0</v>
      </c>
    </row>
    <row r="186" spans="2:9" x14ac:dyDescent="0.2">
      <c r="B186" s="3" t="str">
        <f>'Populations &amp; programs'!$C$29</f>
        <v>Min XDR</v>
      </c>
      <c r="C186" s="3" t="s">
        <v>36</v>
      </c>
      <c r="D186" s="4"/>
      <c r="E186" s="4"/>
      <c r="F186" s="4"/>
      <c r="G186" s="4"/>
      <c r="H186" s="6" t="s">
        <v>35</v>
      </c>
      <c r="I186" s="4"/>
    </row>
    <row r="187" spans="2:9" x14ac:dyDescent="0.2">
      <c r="B187" s="3" t="str">
        <f>'Populations &amp; programs'!$C$29</f>
        <v>Min XDR</v>
      </c>
      <c r="C187" s="3" t="s">
        <v>37</v>
      </c>
      <c r="D187" s="4"/>
      <c r="E187" s="4"/>
      <c r="F187" s="4"/>
      <c r="G187" s="4"/>
      <c r="H187" s="6" t="s">
        <v>35</v>
      </c>
      <c r="I187" s="4"/>
    </row>
    <row r="188" spans="2:9" x14ac:dyDescent="0.2">
      <c r="B188" s="3" t="str">
        <f>'Populations &amp; programs'!$C$29</f>
        <v>Min XDR</v>
      </c>
      <c r="C188" s="3" t="s">
        <v>38</v>
      </c>
      <c r="D188" s="4"/>
      <c r="E188" s="4"/>
      <c r="F188" s="4"/>
      <c r="G188" s="4"/>
      <c r="H188" s="6" t="s">
        <v>35</v>
      </c>
      <c r="I188" s="4">
        <v>129288.52124673559</v>
      </c>
    </row>
    <row r="189" spans="2:9" x14ac:dyDescent="0.2">
      <c r="B189" s="3" t="str">
        <f>'Populations &amp; programs'!$C$29</f>
        <v>Min XDR</v>
      </c>
      <c r="C189" s="3" t="s">
        <v>39</v>
      </c>
      <c r="D189" s="4"/>
      <c r="E189" s="4"/>
      <c r="F189" s="4"/>
      <c r="G189" s="4"/>
      <c r="H189" s="6" t="s">
        <v>35</v>
      </c>
      <c r="I189" s="4"/>
    </row>
    <row r="190" spans="2:9" x14ac:dyDescent="0.2">
      <c r="B190" s="3" t="str">
        <f>'Populations &amp; programs'!$C$29</f>
        <v>Min XDR</v>
      </c>
      <c r="C190" s="3" t="s">
        <v>40</v>
      </c>
      <c r="D190" s="4"/>
      <c r="E190" s="4"/>
      <c r="F190" s="4"/>
      <c r="G190" s="4"/>
      <c r="H190" s="6" t="s">
        <v>35</v>
      </c>
      <c r="I190" s="4"/>
    </row>
    <row r="192" spans="2:9" x14ac:dyDescent="0.2">
      <c r="B192" s="3" t="str">
        <f>'Populations &amp; programs'!$C$30</f>
        <v>Test/Monitor</v>
      </c>
      <c r="C192" s="3" t="s">
        <v>34</v>
      </c>
      <c r="D192" s="4"/>
      <c r="E192" s="4">
        <v>75371510.315704793</v>
      </c>
      <c r="F192" s="4"/>
      <c r="G192" s="4"/>
      <c r="H192" s="6" t="s">
        <v>35</v>
      </c>
      <c r="I192" s="4"/>
    </row>
    <row r="193" spans="2:9" x14ac:dyDescent="0.2">
      <c r="B193" s="3" t="str">
        <f>'Populations &amp; programs'!$C$30</f>
        <v>Test/Monitor</v>
      </c>
      <c r="C193" s="3" t="s">
        <v>36</v>
      </c>
      <c r="D193" s="4"/>
      <c r="E193" s="4"/>
      <c r="F193" s="4"/>
      <c r="G193" s="4"/>
      <c r="H193" s="6" t="s">
        <v>35</v>
      </c>
      <c r="I193" s="4"/>
    </row>
    <row r="194" spans="2:9" x14ac:dyDescent="0.2">
      <c r="B194" s="3" t="str">
        <f>'Populations &amp; programs'!$C$30</f>
        <v>Test/Monitor</v>
      </c>
      <c r="C194" s="3" t="s">
        <v>37</v>
      </c>
      <c r="D194" s="4"/>
      <c r="E194" s="4"/>
      <c r="F194" s="4"/>
      <c r="G194" s="4"/>
      <c r="H194" s="6" t="s">
        <v>35</v>
      </c>
      <c r="I194" s="4"/>
    </row>
    <row r="195" spans="2:9" x14ac:dyDescent="0.2">
      <c r="B195" s="3" t="str">
        <f>'Populations &amp; programs'!$C$30</f>
        <v>Test/Monitor</v>
      </c>
      <c r="C195" s="3" t="s">
        <v>38</v>
      </c>
      <c r="D195" s="4"/>
      <c r="E195" s="4"/>
      <c r="F195" s="4"/>
      <c r="G195" s="4"/>
      <c r="H195" s="6" t="s">
        <v>35</v>
      </c>
      <c r="I195" s="4"/>
    </row>
    <row r="196" spans="2:9" x14ac:dyDescent="0.2">
      <c r="B196" s="3" t="str">
        <f>'Populations &amp; programs'!$C$30</f>
        <v>Test/Monitor</v>
      </c>
      <c r="C196" s="3" t="s">
        <v>39</v>
      </c>
      <c r="D196" s="4"/>
      <c r="E196" s="4"/>
      <c r="F196" s="4"/>
      <c r="G196" s="4"/>
      <c r="H196" s="6" t="s">
        <v>35</v>
      </c>
      <c r="I196" s="4"/>
    </row>
    <row r="197" spans="2:9" x14ac:dyDescent="0.2">
      <c r="B197" s="3" t="str">
        <f>'Populations &amp; programs'!$C$30</f>
        <v>Test/Monitor</v>
      </c>
      <c r="C197" s="3" t="s">
        <v>40</v>
      </c>
      <c r="D197" s="4"/>
      <c r="E197" s="4"/>
      <c r="F197" s="4"/>
      <c r="G197" s="4"/>
      <c r="H197" s="6" t="s">
        <v>35</v>
      </c>
      <c r="I197" s="4"/>
    </row>
    <row r="199" spans="2:9" x14ac:dyDescent="0.2">
      <c r="B199" s="3" t="str">
        <f>'Populations &amp; programs'!$C$31</f>
        <v>Other</v>
      </c>
      <c r="C199" s="3" t="s">
        <v>34</v>
      </c>
      <c r="D199" s="4"/>
      <c r="E199" s="4">
        <v>5082943.7095337193</v>
      </c>
      <c r="F199" s="4"/>
      <c r="G199" s="4"/>
      <c r="H199" s="6" t="s">
        <v>35</v>
      </c>
      <c r="I199" s="4"/>
    </row>
    <row r="200" spans="2:9" x14ac:dyDescent="0.2">
      <c r="B200" s="3" t="str">
        <f>'Populations &amp; programs'!$C$31</f>
        <v>Other</v>
      </c>
      <c r="C200" s="3" t="s">
        <v>36</v>
      </c>
      <c r="D200" s="4"/>
      <c r="E200" s="4"/>
      <c r="F200" s="4"/>
      <c r="G200" s="4"/>
      <c r="H200" s="6" t="s">
        <v>35</v>
      </c>
      <c r="I200" s="4"/>
    </row>
    <row r="201" spans="2:9" x14ac:dyDescent="0.2">
      <c r="B201" s="3" t="str">
        <f>'Populations &amp; programs'!$C$31</f>
        <v>Other</v>
      </c>
      <c r="C201" s="3" t="s">
        <v>37</v>
      </c>
      <c r="D201" s="4"/>
      <c r="E201" s="4"/>
      <c r="F201" s="4"/>
      <c r="G201" s="4"/>
      <c r="H201" s="6" t="s">
        <v>35</v>
      </c>
      <c r="I201" s="4"/>
    </row>
    <row r="202" spans="2:9" x14ac:dyDescent="0.2">
      <c r="B202" s="3" t="str">
        <f>'Populations &amp; programs'!$C$31</f>
        <v>Other</v>
      </c>
      <c r="C202" s="3" t="s">
        <v>38</v>
      </c>
      <c r="D202" s="4"/>
      <c r="E202" s="4"/>
      <c r="F202" s="4"/>
      <c r="G202" s="4"/>
      <c r="H202" s="6" t="s">
        <v>35</v>
      </c>
      <c r="I202" s="4"/>
    </row>
    <row r="203" spans="2:9" x14ac:dyDescent="0.2">
      <c r="B203" s="3" t="str">
        <f>'Populations &amp; programs'!$C$31</f>
        <v>Other</v>
      </c>
      <c r="C203" s="3" t="s">
        <v>39</v>
      </c>
      <c r="D203" s="4"/>
      <c r="E203" s="4"/>
      <c r="F203" s="4"/>
      <c r="G203" s="4"/>
      <c r="H203" s="6" t="s">
        <v>35</v>
      </c>
      <c r="I203" s="4"/>
    </row>
    <row r="204" spans="2:9" x14ac:dyDescent="0.2">
      <c r="B204" s="3" t="str">
        <f>'Populations &amp; programs'!$C$31</f>
        <v>Other</v>
      </c>
      <c r="C204" s="3" t="s">
        <v>40</v>
      </c>
      <c r="D204" s="4"/>
      <c r="E204" s="4"/>
      <c r="F204" s="4"/>
      <c r="G204" s="4"/>
      <c r="H204" s="6" t="s">
        <v>35</v>
      </c>
      <c r="I204" s="4"/>
    </row>
    <row r="206" spans="2:9" x14ac:dyDescent="0.2">
      <c r="B206" s="3" t="str">
        <f>'Populations &amp; programs'!$C$32</f>
        <v>PCF-HIV-</v>
      </c>
      <c r="C206" s="3" t="s">
        <v>34</v>
      </c>
      <c r="D206" s="4"/>
      <c r="E206" s="4">
        <v>9020990.7095999997</v>
      </c>
      <c r="F206" s="4"/>
      <c r="G206" s="4"/>
      <c r="H206" s="6" t="s">
        <v>35</v>
      </c>
      <c r="I206" s="4"/>
    </row>
    <row r="207" spans="2:9" x14ac:dyDescent="0.2">
      <c r="B207" s="3" t="str">
        <f>'Populations &amp; programs'!$C$32</f>
        <v>PCF-HIV-</v>
      </c>
      <c r="C207" s="3" t="s">
        <v>36</v>
      </c>
      <c r="D207" s="4"/>
      <c r="E207" s="4"/>
      <c r="F207" s="4"/>
      <c r="G207" s="4"/>
      <c r="H207" s="6" t="s">
        <v>35</v>
      </c>
      <c r="I207" s="4"/>
    </row>
    <row r="208" spans="2:9" x14ac:dyDescent="0.2">
      <c r="B208" s="3" t="str">
        <f>'Populations &amp; programs'!$C$32</f>
        <v>PCF-HIV-</v>
      </c>
      <c r="C208" s="3" t="s">
        <v>37</v>
      </c>
      <c r="D208" s="4"/>
      <c r="E208" s="4"/>
      <c r="F208" s="4"/>
      <c r="G208" s="4"/>
      <c r="H208" s="6" t="s">
        <v>35</v>
      </c>
      <c r="I208" s="4"/>
    </row>
    <row r="209" spans="2:9" x14ac:dyDescent="0.2">
      <c r="B209" s="3" t="str">
        <f>'Populations &amp; programs'!$C$32</f>
        <v>PCF-HIV-</v>
      </c>
      <c r="C209" s="3" t="s">
        <v>38</v>
      </c>
      <c r="D209" s="4"/>
      <c r="E209" s="4"/>
      <c r="F209" s="4"/>
      <c r="G209" s="4"/>
      <c r="H209" s="6" t="s">
        <v>35</v>
      </c>
      <c r="I209" s="4">
        <v>915</v>
      </c>
    </row>
    <row r="210" spans="2:9" x14ac:dyDescent="0.2">
      <c r="B210" s="3" t="str">
        <f>'Populations &amp; programs'!$C$32</f>
        <v>PCF-HIV-</v>
      </c>
      <c r="C210" s="3" t="s">
        <v>39</v>
      </c>
      <c r="D210" s="4"/>
      <c r="E210" s="4"/>
      <c r="F210" s="4"/>
      <c r="G210" s="4"/>
      <c r="H210" s="6" t="s">
        <v>35</v>
      </c>
      <c r="I210" s="4"/>
    </row>
    <row r="211" spans="2:9" x14ac:dyDescent="0.2">
      <c r="B211" s="3" t="str">
        <f>'Populations &amp; programs'!$C$32</f>
        <v>PCF-HIV-</v>
      </c>
      <c r="C211" s="3" t="s">
        <v>40</v>
      </c>
      <c r="D211" s="4"/>
      <c r="E211" s="4"/>
      <c r="F211" s="4"/>
      <c r="G211" s="4"/>
      <c r="H211" s="6" t="s">
        <v>35</v>
      </c>
      <c r="I211" s="4"/>
    </row>
    <row r="213" spans="2:9" x14ac:dyDescent="0.2">
      <c r="B213" s="3" t="str">
        <f>'Populations &amp; programs'!$C$33</f>
        <v>PCF-HIV+</v>
      </c>
      <c r="C213" s="3" t="s">
        <v>34</v>
      </c>
      <c r="D213" s="4"/>
      <c r="E213" s="4">
        <v>7956362.0040000016</v>
      </c>
      <c r="F213" s="4"/>
      <c r="G213" s="4"/>
      <c r="H213" s="6" t="s">
        <v>35</v>
      </c>
      <c r="I213" s="4"/>
    </row>
    <row r="214" spans="2:9" x14ac:dyDescent="0.2">
      <c r="B214" s="3" t="str">
        <f>'Populations &amp; programs'!$C$33</f>
        <v>PCF-HIV+</v>
      </c>
      <c r="C214" s="3" t="s">
        <v>36</v>
      </c>
      <c r="D214" s="4"/>
      <c r="E214" s="4"/>
      <c r="F214" s="4"/>
      <c r="G214" s="4"/>
      <c r="H214" s="6" t="s">
        <v>35</v>
      </c>
      <c r="I214" s="4"/>
    </row>
    <row r="215" spans="2:9" x14ac:dyDescent="0.2">
      <c r="B215" s="3" t="str">
        <f>'Populations &amp; programs'!$C$33</f>
        <v>PCF-HIV+</v>
      </c>
      <c r="C215" s="3" t="s">
        <v>37</v>
      </c>
      <c r="D215" s="4"/>
      <c r="E215" s="4"/>
      <c r="F215" s="4"/>
      <c r="G215" s="4"/>
      <c r="H215" s="6" t="s">
        <v>35</v>
      </c>
      <c r="I215" s="4"/>
    </row>
    <row r="216" spans="2:9" x14ac:dyDescent="0.2">
      <c r="B216" s="3" t="str">
        <f>'Populations &amp; programs'!$C$33</f>
        <v>PCF-HIV+</v>
      </c>
      <c r="C216" s="3" t="s">
        <v>38</v>
      </c>
      <c r="D216" s="4"/>
      <c r="E216" s="4"/>
      <c r="F216" s="4"/>
      <c r="G216" s="4"/>
      <c r="H216" s="6" t="s">
        <v>35</v>
      </c>
      <c r="I216" s="4">
        <v>915</v>
      </c>
    </row>
    <row r="217" spans="2:9" x14ac:dyDescent="0.2">
      <c r="B217" s="3" t="str">
        <f>'Populations &amp; programs'!$C$33</f>
        <v>PCF-HIV+</v>
      </c>
      <c r="C217" s="3" t="s">
        <v>39</v>
      </c>
      <c r="D217" s="4"/>
      <c r="E217" s="4"/>
      <c r="F217" s="4"/>
      <c r="G217" s="4"/>
      <c r="H217" s="6" t="s">
        <v>35</v>
      </c>
      <c r="I217" s="4"/>
    </row>
    <row r="218" spans="2:9" x14ac:dyDescent="0.2">
      <c r="B218" s="3" t="str">
        <f>'Populations &amp; programs'!$C$33</f>
        <v>PCF-HIV+</v>
      </c>
      <c r="C218" s="3" t="s">
        <v>40</v>
      </c>
      <c r="D218" s="4"/>
      <c r="E218" s="4"/>
      <c r="F218" s="4"/>
      <c r="G218" s="4"/>
      <c r="H218" s="6" t="s">
        <v>35</v>
      </c>
      <c r="I218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K1037"/>
  <sheetViews>
    <sheetView tabSelected="1" topLeftCell="A2" zoomScale="85" zoomScaleNormal="85" workbookViewId="0">
      <pane ySplit="1" topLeftCell="A440" activePane="bottomLeft" state="frozen"/>
      <selection activeCell="A2" sqref="A2"/>
      <selection pane="bottomLeft" activeCell="H491" sqref="H491"/>
    </sheetView>
  </sheetViews>
  <sheetFormatPr baseColWidth="10" defaultColWidth="8.83203125" defaultRowHeight="15" x14ac:dyDescent="0.2"/>
  <cols>
    <col min="2" max="2" width="8.33203125" bestFit="1" customWidth="1"/>
    <col min="3" max="3" width="15.33203125" bestFit="1" customWidth="1"/>
    <col min="4" max="4" width="12" bestFit="1" customWidth="1"/>
    <col min="5" max="5" width="9" bestFit="1" customWidth="1"/>
    <col min="6" max="6" width="2.6640625" customWidth="1"/>
    <col min="7" max="7" width="7.1640625" customWidth="1"/>
    <col min="8" max="8" width="7.1640625" bestFit="1" customWidth="1"/>
    <col min="9" max="9" width="8" bestFit="1" customWidth="1"/>
    <col min="10" max="10" width="6.1640625" bestFit="1" customWidth="1"/>
    <col min="11" max="11" width="5.33203125" bestFit="1" customWidth="1"/>
    <col min="12" max="12" width="5.5" bestFit="1" customWidth="1"/>
    <col min="14" max="14" width="5.5" bestFit="1" customWidth="1"/>
    <col min="15" max="15" width="8" bestFit="1" customWidth="1"/>
    <col min="18" max="18" width="6" bestFit="1" customWidth="1"/>
    <col min="19" max="20" width="6.83203125" bestFit="1" customWidth="1"/>
    <col min="21" max="21" width="8.1640625" bestFit="1" customWidth="1"/>
    <col min="22" max="22" width="9" bestFit="1" customWidth="1"/>
    <col min="25" max="25" width="8.5" bestFit="1" customWidth="1"/>
    <col min="27" max="27" width="8.5" bestFit="1" customWidth="1"/>
    <col min="28" max="28" width="8.83203125" bestFit="1" customWidth="1"/>
    <col min="29" max="29" width="8" bestFit="1" customWidth="1"/>
    <col min="30" max="30" width="7.5" bestFit="1" customWidth="1"/>
    <col min="31" max="31" width="7.1640625" bestFit="1" customWidth="1"/>
    <col min="32" max="32" width="8.33203125" bestFit="1" customWidth="1"/>
    <col min="33" max="33" width="7.6640625" bestFit="1" customWidth="1"/>
    <col min="34" max="34" width="8.6640625" bestFit="1" customWidth="1"/>
    <col min="35" max="35" width="5.5" bestFit="1" customWidth="1"/>
    <col min="36" max="36" width="7.6640625" bestFit="1" customWidth="1"/>
    <col min="37" max="37" width="8" bestFit="1" customWidth="1"/>
  </cols>
  <sheetData>
    <row r="1" spans="1:37" x14ac:dyDescent="0.2">
      <c r="A1" s="1"/>
      <c r="G1" s="7" t="s">
        <v>41</v>
      </c>
    </row>
    <row r="2" spans="1:37" ht="45" x14ac:dyDescent="0.2">
      <c r="D2" s="2" t="s">
        <v>42</v>
      </c>
      <c r="E2" s="2" t="s">
        <v>43</v>
      </c>
      <c r="G2" s="5" t="str">
        <f>'Populations &amp; programs'!$C$3</f>
        <v>BCG</v>
      </c>
      <c r="H2" s="5" t="str">
        <f>'Populations &amp; programs'!$C$4</f>
        <v>MS-PHC</v>
      </c>
      <c r="I2" s="5" t="str">
        <f>'Populations &amp; programs'!$C$5</f>
        <v>ENH-MS-PHC</v>
      </c>
      <c r="J2" s="5" t="str">
        <f>'Populations &amp; programs'!$C$6</f>
        <v>MS-HR</v>
      </c>
      <c r="K2" s="5" t="str">
        <f>'Populations &amp; programs'!$C$7</f>
        <v>CT-DS</v>
      </c>
      <c r="L2" s="5" t="str">
        <f>'Populations &amp; programs'!$C$8</f>
        <v>CT-DR</v>
      </c>
      <c r="M2" s="5" t="str">
        <f>'Populations &amp; programs'!$C$9</f>
        <v>ACF-PLHIV</v>
      </c>
      <c r="N2" s="5" t="str">
        <f>'Populations &amp; programs'!$C$10</f>
        <v>DS-TB</v>
      </c>
      <c r="O2" s="5" t="str">
        <f>'Populations &amp; programs'!$C$11</f>
        <v>Old MDR</v>
      </c>
      <c r="P2" s="5" t="str">
        <f>'Populations &amp; programs'!$C$12</f>
        <v>Old MDR/BDQ</v>
      </c>
      <c r="Q2" s="5" t="str">
        <f>'Populations &amp; programs'!$C$13</f>
        <v>MDR/BDQ</v>
      </c>
      <c r="R2" s="5" t="str">
        <f>'Populations &amp; programs'!$C$14</f>
        <v>KM-SC</v>
      </c>
      <c r="S2" s="5" t="str">
        <f>'Populations &amp; programs'!$C$15</f>
        <v>BDQ-SC</v>
      </c>
      <c r="T2" s="5" t="str">
        <f>'Populations &amp; programs'!$C$16</f>
        <v>XDR-Current</v>
      </c>
      <c r="U2" s="5" t="str">
        <f>'Populations &amp; programs'!$C$17</f>
        <v>XDR-new</v>
      </c>
      <c r="V2" s="5" t="str">
        <f>'Populations &amp; programs'!$C$18</f>
        <v>PLHIV/DS-TB</v>
      </c>
      <c r="W2" s="5" t="str">
        <f>'Populations &amp; programs'!$C$19</f>
        <v>PLHIV/Old MDR</v>
      </c>
      <c r="X2" s="5" t="str">
        <f>'Populations &amp; programs'!$C$20</f>
        <v>PLHIV/Old MDR-BDQ</v>
      </c>
      <c r="Y2" s="5" t="str">
        <f>'Populations &amp; programs'!$C$21</f>
        <v>PLHIV/New MDR</v>
      </c>
      <c r="Z2" s="5" t="str">
        <f>'Populations &amp; programs'!$C$22</f>
        <v>PLHIV/Old XDR</v>
      </c>
      <c r="AA2" s="5" t="str">
        <f>'Populations &amp; programs'!$C$23</f>
        <v>PLHIV/New XDR</v>
      </c>
      <c r="AB2" s="5" t="str">
        <f>'Populations &amp; programs'!$C$24</f>
        <v>Pris DS-TB</v>
      </c>
      <c r="AC2" s="5" t="str">
        <f>'Populations &amp; programs'!$C$25</f>
        <v>Pris MDR</v>
      </c>
      <c r="AD2" s="5" t="str">
        <f>'Populations &amp; programs'!$C$26</f>
        <v>Pris XDR</v>
      </c>
      <c r="AE2" s="5" t="str">
        <f>'Populations &amp; programs'!$C$27</f>
        <v>Min DS-TB</v>
      </c>
      <c r="AF2" s="5" t="str">
        <f>'Populations &amp; programs'!$C$28</f>
        <v>Min MDR</v>
      </c>
      <c r="AG2" s="5" t="str">
        <f>'Populations &amp; programs'!$C$29</f>
        <v>Min XDR</v>
      </c>
      <c r="AH2" s="5" t="str">
        <f>'Populations &amp; programs'!$C$30</f>
        <v>Test/Monitor</v>
      </c>
      <c r="AI2" s="5" t="str">
        <f>'Populations &amp; programs'!$C$31</f>
        <v>Other</v>
      </c>
      <c r="AJ2" s="5" t="str">
        <f>'Populations &amp; programs'!$C$32</f>
        <v>PCF-HIV-</v>
      </c>
      <c r="AK2" s="5" t="str">
        <f>'Populations &amp; programs'!$C$33</f>
        <v>PCF-HIV+</v>
      </c>
    </row>
    <row r="3" spans="1:37" x14ac:dyDescent="0.2">
      <c r="B3" s="3" t="s">
        <v>44</v>
      </c>
      <c r="C3" s="3" t="s">
        <v>148</v>
      </c>
      <c r="D3" s="4"/>
      <c r="E3" s="4"/>
      <c r="F3" s="6"/>
      <c r="G3" s="4">
        <v>0.5</v>
      </c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</row>
    <row r="4" spans="1:37" hidden="1" x14ac:dyDescent="0.2">
      <c r="B4" s="3" t="s">
        <v>44</v>
      </c>
      <c r="C4" s="3" t="s">
        <v>149</v>
      </c>
      <c r="D4" s="4"/>
      <c r="E4" s="4"/>
      <c r="F4" s="6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</row>
    <row r="5" spans="1:37" hidden="1" x14ac:dyDescent="0.2">
      <c r="B5" s="3" t="s">
        <v>44</v>
      </c>
      <c r="C5" s="3" t="s">
        <v>150</v>
      </c>
      <c r="D5" s="4"/>
      <c r="E5" s="4"/>
      <c r="F5" s="6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</row>
    <row r="6" spans="1:37" hidden="1" x14ac:dyDescent="0.2">
      <c r="B6" s="3" t="s">
        <v>44</v>
      </c>
      <c r="C6" s="3" t="s">
        <v>151</v>
      </c>
      <c r="D6" s="4"/>
      <c r="E6" s="4"/>
      <c r="F6" s="6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</row>
    <row r="7" spans="1:37" hidden="1" x14ac:dyDescent="0.2">
      <c r="B7" s="3" t="s">
        <v>44</v>
      </c>
      <c r="C7" s="3" t="s">
        <v>152</v>
      </c>
      <c r="D7" s="4"/>
      <c r="E7" s="4"/>
      <c r="F7" s="6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</row>
    <row r="8" spans="1:37" hidden="1" x14ac:dyDescent="0.2">
      <c r="B8" s="3" t="s">
        <v>44</v>
      </c>
      <c r="C8" s="3" t="s">
        <v>153</v>
      </c>
      <c r="D8" s="4"/>
      <c r="E8" s="4"/>
      <c r="F8" s="6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</row>
    <row r="9" spans="1:37" hidden="1" x14ac:dyDescent="0.2">
      <c r="B9" s="3" t="s">
        <v>44</v>
      </c>
      <c r="C9" s="3" t="s">
        <v>154</v>
      </c>
      <c r="D9" s="4"/>
      <c r="E9" s="4"/>
      <c r="F9" s="6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</row>
    <row r="10" spans="1:37" hidden="1" x14ac:dyDescent="0.2">
      <c r="B10" s="3" t="s">
        <v>44</v>
      </c>
      <c r="C10" s="3" t="s">
        <v>155</v>
      </c>
      <c r="D10" s="4"/>
      <c r="E10" s="4"/>
      <c r="F10" s="6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</row>
    <row r="11" spans="1:37" hidden="1" x14ac:dyDescent="0.2">
      <c r="B11" s="3" t="s">
        <v>44</v>
      </c>
      <c r="C11" s="3" t="s">
        <v>156</v>
      </c>
      <c r="D11" s="4"/>
      <c r="E11" s="4"/>
      <c r="F11" s="6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</row>
    <row r="12" spans="1:37" hidden="1" x14ac:dyDescent="0.2">
      <c r="B12" s="3" t="s">
        <v>44</v>
      </c>
      <c r="C12" s="3" t="s">
        <v>157</v>
      </c>
      <c r="D12" s="4"/>
      <c r="E12" s="4"/>
      <c r="F12" s="6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</row>
    <row r="13" spans="1:37" hidden="1" x14ac:dyDescent="0.2">
      <c r="B13" s="3" t="s">
        <v>44</v>
      </c>
      <c r="C13" s="3" t="s">
        <v>158</v>
      </c>
      <c r="D13" s="4"/>
      <c r="E13" s="4"/>
      <c r="F13" s="6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</row>
    <row r="14" spans="1:37" hidden="1" x14ac:dyDescent="0.2">
      <c r="B14" s="3" t="s">
        <v>44</v>
      </c>
      <c r="C14" s="3" t="s">
        <v>159</v>
      </c>
      <c r="D14" s="4"/>
      <c r="E14" s="4"/>
      <c r="F14" s="6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</row>
    <row r="15" spans="1:37" hidden="1" x14ac:dyDescent="0.2">
      <c r="B15" s="3" t="s">
        <v>44</v>
      </c>
      <c r="C15" s="3" t="s">
        <v>160</v>
      </c>
      <c r="D15" s="4"/>
      <c r="E15" s="4"/>
      <c r="F15" s="6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</row>
    <row r="16" spans="1:37" hidden="1" x14ac:dyDescent="0.2">
      <c r="B16" s="3" t="s">
        <v>44</v>
      </c>
      <c r="C16" s="3" t="s">
        <v>161</v>
      </c>
      <c r="D16" s="4"/>
      <c r="E16" s="4"/>
      <c r="F16" s="6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</row>
    <row r="17" spans="2:37" hidden="1" x14ac:dyDescent="0.2">
      <c r="B17" s="3" t="s">
        <v>44</v>
      </c>
      <c r="C17" s="3" t="s">
        <v>162</v>
      </c>
      <c r="D17" s="4"/>
      <c r="E17" s="4"/>
      <c r="F17" s="6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</row>
    <row r="18" spans="2:37" hidden="1" x14ac:dyDescent="0.2">
      <c r="B18" s="3" t="s">
        <v>44</v>
      </c>
      <c r="C18" s="3" t="s">
        <v>163</v>
      </c>
      <c r="D18" s="4"/>
      <c r="E18" s="4"/>
      <c r="F18" s="6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</row>
    <row r="19" spans="2:37" hidden="1" x14ac:dyDescent="0.2">
      <c r="B19" s="3" t="s">
        <v>44</v>
      </c>
      <c r="C19" s="3" t="s">
        <v>164</v>
      </c>
      <c r="D19" s="4"/>
      <c r="E19" s="4"/>
      <c r="F19" s="6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</row>
    <row r="20" spans="2:37" hidden="1" x14ac:dyDescent="0.2">
      <c r="B20" s="3" t="s">
        <v>44</v>
      </c>
      <c r="C20" s="3" t="s">
        <v>165</v>
      </c>
      <c r="D20" s="4"/>
      <c r="E20" s="4"/>
      <c r="F20" s="6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</row>
    <row r="21" spans="2:37" hidden="1" x14ac:dyDescent="0.2">
      <c r="B21" s="3" t="s">
        <v>44</v>
      </c>
      <c r="C21" s="3" t="s">
        <v>166</v>
      </c>
      <c r="D21" s="4"/>
      <c r="E21" s="4"/>
      <c r="F21" s="6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</row>
    <row r="22" spans="2:37" hidden="1" x14ac:dyDescent="0.2">
      <c r="B22" s="3" t="s">
        <v>44</v>
      </c>
      <c r="C22" s="3" t="s">
        <v>167</v>
      </c>
      <c r="D22" s="4"/>
      <c r="E22" s="4"/>
      <c r="F22" s="6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</row>
    <row r="23" spans="2:37" hidden="1" x14ac:dyDescent="0.2">
      <c r="B23" s="3" t="s">
        <v>44</v>
      </c>
      <c r="C23" s="3" t="s">
        <v>168</v>
      </c>
      <c r="D23" s="4"/>
      <c r="E23" s="4"/>
      <c r="F23" s="6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</row>
    <row r="24" spans="2:37" hidden="1" x14ac:dyDescent="0.2">
      <c r="B24" s="3" t="s">
        <v>44</v>
      </c>
      <c r="C24" s="3" t="s">
        <v>169</v>
      </c>
      <c r="D24" s="4"/>
      <c r="E24" s="4"/>
      <c r="F24" s="6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</row>
    <row r="25" spans="2:37" hidden="1" x14ac:dyDescent="0.2">
      <c r="B25" s="3" t="s">
        <v>44</v>
      </c>
      <c r="C25" s="3" t="s">
        <v>170</v>
      </c>
      <c r="D25" s="4"/>
      <c r="E25" s="4"/>
      <c r="F25" s="6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</row>
    <row r="26" spans="2:37" hidden="1" x14ac:dyDescent="0.2">
      <c r="B26" s="3" t="s">
        <v>44</v>
      </c>
      <c r="C26" s="3" t="s">
        <v>171</v>
      </c>
      <c r="D26" s="4"/>
      <c r="E26" s="4"/>
      <c r="F26" s="6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</row>
    <row r="27" spans="2:37" hidden="1" x14ac:dyDescent="0.2">
      <c r="B27" s="3" t="s">
        <v>44</v>
      </c>
      <c r="C27" s="3" t="s">
        <v>172</v>
      </c>
      <c r="D27" s="4"/>
      <c r="E27" s="4"/>
      <c r="F27" s="6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</row>
    <row r="28" spans="2:37" hidden="1" x14ac:dyDescent="0.2">
      <c r="B28" s="3" t="s">
        <v>44</v>
      </c>
      <c r="C28" s="3" t="s">
        <v>173</v>
      </c>
      <c r="D28" s="4"/>
      <c r="E28" s="4"/>
      <c r="F28" s="6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</row>
    <row r="29" spans="2:37" hidden="1" x14ac:dyDescent="0.2">
      <c r="B29" s="3" t="s">
        <v>44</v>
      </c>
      <c r="C29" s="3" t="s">
        <v>174</v>
      </c>
      <c r="D29" s="4"/>
      <c r="E29" s="4"/>
      <c r="F29" s="6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</row>
    <row r="30" spans="2:37" hidden="1" x14ac:dyDescent="0.2">
      <c r="B30" s="3" t="s">
        <v>44</v>
      </c>
      <c r="C30" s="3" t="s">
        <v>175</v>
      </c>
      <c r="D30" s="4"/>
      <c r="E30" s="4"/>
      <c r="F30" s="6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</row>
    <row r="31" spans="2:37" hidden="1" x14ac:dyDescent="0.2">
      <c r="B31" s="3" t="s">
        <v>44</v>
      </c>
      <c r="C31" s="3" t="s">
        <v>176</v>
      </c>
      <c r="D31" s="4"/>
      <c r="E31" s="4"/>
      <c r="F31" s="6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</row>
    <row r="32" spans="2:37" hidden="1" x14ac:dyDescent="0.2">
      <c r="B32" s="3" t="s">
        <v>44</v>
      </c>
      <c r="C32" s="3" t="s">
        <v>177</v>
      </c>
      <c r="D32" s="4"/>
      <c r="E32" s="4"/>
      <c r="F32" s="6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</row>
    <row r="33" spans="2:37" hidden="1" x14ac:dyDescent="0.2">
      <c r="B33" s="3" t="s">
        <v>44</v>
      </c>
      <c r="C33" s="3" t="s">
        <v>178</v>
      </c>
      <c r="D33" s="4"/>
      <c r="E33" s="4"/>
      <c r="F33" s="6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</row>
    <row r="34" spans="2:37" hidden="1" x14ac:dyDescent="0.2">
      <c r="B34" s="3" t="s">
        <v>44</v>
      </c>
      <c r="C34" s="3" t="s">
        <v>179</v>
      </c>
      <c r="D34" s="4"/>
      <c r="E34" s="4"/>
      <c r="F34" s="6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</row>
    <row r="35" spans="2:37" hidden="1" x14ac:dyDescent="0.2">
      <c r="B35" s="3" t="s">
        <v>44</v>
      </c>
      <c r="C35" s="3" t="s">
        <v>180</v>
      </c>
      <c r="D35" s="4"/>
      <c r="E35" s="4"/>
      <c r="F35" s="6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</row>
    <row r="36" spans="2:37" hidden="1" x14ac:dyDescent="0.2">
      <c r="B36" s="3" t="s">
        <v>44</v>
      </c>
      <c r="C36" s="3" t="s">
        <v>181</v>
      </c>
      <c r="D36" s="4"/>
      <c r="E36" s="4"/>
      <c r="F36" s="6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</row>
    <row r="37" spans="2:37" hidden="1" x14ac:dyDescent="0.2">
      <c r="B37" s="3" t="s">
        <v>44</v>
      </c>
      <c r="C37" s="3" t="s">
        <v>182</v>
      </c>
      <c r="D37" s="4"/>
      <c r="E37" s="4"/>
      <c r="F37" s="6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</row>
    <row r="38" spans="2:37" hidden="1" x14ac:dyDescent="0.2">
      <c r="B38" s="3" t="s">
        <v>44</v>
      </c>
      <c r="C38" s="3" t="s">
        <v>183</v>
      </c>
      <c r="D38" s="4"/>
      <c r="E38" s="4"/>
      <c r="F38" s="6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</row>
    <row r="40" spans="2:37" hidden="1" x14ac:dyDescent="0.2">
      <c r="B40" s="3" t="s">
        <v>45</v>
      </c>
      <c r="C40" s="3" t="s">
        <v>148</v>
      </c>
      <c r="D40" s="4"/>
      <c r="E40" s="4"/>
      <c r="F40" s="6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</row>
    <row r="41" spans="2:37" hidden="1" x14ac:dyDescent="0.2">
      <c r="B41" s="3" t="s">
        <v>45</v>
      </c>
      <c r="C41" s="3" t="s">
        <v>149</v>
      </c>
      <c r="D41" s="4"/>
      <c r="E41" s="4"/>
      <c r="F41" s="6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</row>
    <row r="42" spans="2:37" hidden="1" x14ac:dyDescent="0.2">
      <c r="B42" s="3" t="s">
        <v>45</v>
      </c>
      <c r="C42" s="3" t="s">
        <v>150</v>
      </c>
      <c r="D42" s="4"/>
      <c r="E42" s="4"/>
      <c r="F42" s="6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</row>
    <row r="43" spans="2:37" hidden="1" x14ac:dyDescent="0.2">
      <c r="B43" s="3" t="s">
        <v>45</v>
      </c>
      <c r="C43" s="3" t="s">
        <v>151</v>
      </c>
      <c r="D43" s="4"/>
      <c r="E43" s="4"/>
      <c r="F43" s="6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</row>
    <row r="44" spans="2:37" hidden="1" x14ac:dyDescent="0.2">
      <c r="B44" s="3" t="s">
        <v>45</v>
      </c>
      <c r="C44" s="3" t="s">
        <v>152</v>
      </c>
      <c r="D44" s="4"/>
      <c r="E44" s="4"/>
      <c r="F44" s="6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</row>
    <row r="45" spans="2:37" hidden="1" x14ac:dyDescent="0.2">
      <c r="B45" s="3" t="s">
        <v>45</v>
      </c>
      <c r="C45" s="3" t="s">
        <v>153</v>
      </c>
      <c r="D45" s="4"/>
      <c r="E45" s="4"/>
      <c r="F45" s="6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</row>
    <row r="46" spans="2:37" hidden="1" x14ac:dyDescent="0.2">
      <c r="B46" s="3" t="s">
        <v>45</v>
      </c>
      <c r="C46" s="3" t="s">
        <v>154</v>
      </c>
      <c r="D46" s="4"/>
      <c r="E46" s="4"/>
      <c r="F46" s="6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</row>
    <row r="47" spans="2:37" hidden="1" x14ac:dyDescent="0.2">
      <c r="B47" s="3" t="s">
        <v>45</v>
      </c>
      <c r="C47" s="3" t="s">
        <v>155</v>
      </c>
      <c r="D47" s="4"/>
      <c r="E47" s="4"/>
      <c r="F47" s="6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</row>
    <row r="48" spans="2:37" hidden="1" x14ac:dyDescent="0.2">
      <c r="B48" s="3" t="s">
        <v>45</v>
      </c>
      <c r="C48" s="3" t="s">
        <v>156</v>
      </c>
      <c r="D48" s="4"/>
      <c r="E48" s="4"/>
      <c r="F48" s="6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</row>
    <row r="49" spans="2:37" hidden="1" x14ac:dyDescent="0.2">
      <c r="B49" s="3" t="s">
        <v>45</v>
      </c>
      <c r="C49" s="3" t="s">
        <v>157</v>
      </c>
      <c r="D49" s="4"/>
      <c r="E49" s="4"/>
      <c r="F49" s="6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</row>
    <row r="50" spans="2:37" hidden="1" x14ac:dyDescent="0.2">
      <c r="B50" s="3" t="s">
        <v>45</v>
      </c>
      <c r="C50" s="3" t="s">
        <v>158</v>
      </c>
      <c r="D50" s="4"/>
      <c r="E50" s="4"/>
      <c r="F50" s="6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</row>
    <row r="51" spans="2:37" hidden="1" x14ac:dyDescent="0.2">
      <c r="B51" s="3" t="s">
        <v>45</v>
      </c>
      <c r="C51" s="3" t="s">
        <v>159</v>
      </c>
      <c r="D51" s="4"/>
      <c r="E51" s="4"/>
      <c r="F51" s="6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</row>
    <row r="52" spans="2:37" hidden="1" x14ac:dyDescent="0.2">
      <c r="B52" s="3" t="s">
        <v>45</v>
      </c>
      <c r="C52" s="3" t="s">
        <v>160</v>
      </c>
      <c r="D52" s="4"/>
      <c r="E52" s="4"/>
      <c r="F52" s="6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</row>
    <row r="53" spans="2:37" hidden="1" x14ac:dyDescent="0.2">
      <c r="B53" s="3" t="s">
        <v>45</v>
      </c>
      <c r="C53" s="3" t="s">
        <v>161</v>
      </c>
      <c r="D53" s="4"/>
      <c r="E53" s="4"/>
      <c r="F53" s="6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</row>
    <row r="54" spans="2:37" hidden="1" x14ac:dyDescent="0.2">
      <c r="B54" s="3" t="s">
        <v>45</v>
      </c>
      <c r="C54" s="3" t="s">
        <v>162</v>
      </c>
      <c r="D54" s="4"/>
      <c r="E54" s="4"/>
      <c r="F54" s="6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</row>
    <row r="55" spans="2:37" hidden="1" x14ac:dyDescent="0.2">
      <c r="B55" s="3" t="s">
        <v>45</v>
      </c>
      <c r="C55" s="3" t="s">
        <v>163</v>
      </c>
      <c r="D55" s="4"/>
      <c r="E55" s="4"/>
      <c r="F55" s="6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</row>
    <row r="56" spans="2:37" hidden="1" x14ac:dyDescent="0.2">
      <c r="B56" s="3" t="s">
        <v>45</v>
      </c>
      <c r="C56" s="3" t="s">
        <v>164</v>
      </c>
      <c r="D56" s="4"/>
      <c r="E56" s="4"/>
      <c r="F56" s="6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</row>
    <row r="57" spans="2:37" hidden="1" x14ac:dyDescent="0.2">
      <c r="B57" s="3" t="s">
        <v>45</v>
      </c>
      <c r="C57" s="3" t="s">
        <v>165</v>
      </c>
      <c r="D57" s="4"/>
      <c r="E57" s="4"/>
      <c r="F57" s="6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</row>
    <row r="58" spans="2:37" hidden="1" x14ac:dyDescent="0.2">
      <c r="B58" s="3" t="s">
        <v>45</v>
      </c>
      <c r="C58" s="3" t="s">
        <v>166</v>
      </c>
      <c r="D58" s="4"/>
      <c r="E58" s="4"/>
      <c r="F58" s="6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</row>
    <row r="59" spans="2:37" hidden="1" x14ac:dyDescent="0.2">
      <c r="B59" s="3" t="s">
        <v>45</v>
      </c>
      <c r="C59" s="3" t="s">
        <v>167</v>
      </c>
      <c r="D59" s="4"/>
      <c r="E59" s="4"/>
      <c r="F59" s="6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</row>
    <row r="60" spans="2:37" hidden="1" x14ac:dyDescent="0.2">
      <c r="B60" s="3" t="s">
        <v>45</v>
      </c>
      <c r="C60" s="3" t="s">
        <v>168</v>
      </c>
      <c r="D60" s="4"/>
      <c r="E60" s="4"/>
      <c r="F60" s="6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</row>
    <row r="61" spans="2:37" hidden="1" x14ac:dyDescent="0.2">
      <c r="B61" s="3" t="s">
        <v>45</v>
      </c>
      <c r="C61" s="3" t="s">
        <v>169</v>
      </c>
      <c r="D61" s="4"/>
      <c r="E61" s="4"/>
      <c r="F61" s="6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</row>
    <row r="62" spans="2:37" hidden="1" x14ac:dyDescent="0.2">
      <c r="B62" s="3" t="s">
        <v>45</v>
      </c>
      <c r="C62" s="3" t="s">
        <v>170</v>
      </c>
      <c r="D62" s="4"/>
      <c r="E62" s="4"/>
      <c r="F62" s="6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</row>
    <row r="63" spans="2:37" hidden="1" x14ac:dyDescent="0.2">
      <c r="B63" s="3" t="s">
        <v>45</v>
      </c>
      <c r="C63" s="3" t="s">
        <v>171</v>
      </c>
      <c r="D63" s="4"/>
      <c r="E63" s="4"/>
      <c r="F63" s="6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</row>
    <row r="64" spans="2:37" hidden="1" x14ac:dyDescent="0.2">
      <c r="B64" s="3" t="s">
        <v>45</v>
      </c>
      <c r="C64" s="3" t="s">
        <v>172</v>
      </c>
      <c r="D64" s="4"/>
      <c r="E64" s="4"/>
      <c r="F64" s="6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</row>
    <row r="65" spans="2:37" hidden="1" x14ac:dyDescent="0.2">
      <c r="B65" s="3" t="s">
        <v>45</v>
      </c>
      <c r="C65" s="3" t="s">
        <v>173</v>
      </c>
      <c r="D65" s="4"/>
      <c r="E65" s="4"/>
      <c r="F65" s="6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</row>
    <row r="66" spans="2:37" hidden="1" x14ac:dyDescent="0.2">
      <c r="B66" s="3" t="s">
        <v>45</v>
      </c>
      <c r="C66" s="3" t="s">
        <v>174</v>
      </c>
      <c r="D66" s="4"/>
      <c r="E66" s="4"/>
      <c r="F66" s="6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</row>
    <row r="67" spans="2:37" hidden="1" x14ac:dyDescent="0.2">
      <c r="B67" s="3" t="s">
        <v>45</v>
      </c>
      <c r="C67" s="3" t="s">
        <v>175</v>
      </c>
      <c r="D67" s="4"/>
      <c r="E67" s="4"/>
      <c r="F67" s="6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</row>
    <row r="68" spans="2:37" hidden="1" x14ac:dyDescent="0.2">
      <c r="B68" s="3" t="s">
        <v>45</v>
      </c>
      <c r="C68" s="3" t="s">
        <v>176</v>
      </c>
      <c r="D68" s="4"/>
      <c r="E68" s="4"/>
      <c r="F68" s="6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</row>
    <row r="69" spans="2:37" hidden="1" x14ac:dyDescent="0.2">
      <c r="B69" s="3" t="s">
        <v>45</v>
      </c>
      <c r="C69" s="3" t="s">
        <v>177</v>
      </c>
      <c r="D69" s="4"/>
      <c r="E69" s="4"/>
      <c r="F69" s="6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</row>
    <row r="70" spans="2:37" hidden="1" x14ac:dyDescent="0.2">
      <c r="B70" s="3" t="s">
        <v>45</v>
      </c>
      <c r="C70" s="3" t="s">
        <v>178</v>
      </c>
      <c r="D70" s="4"/>
      <c r="E70" s="4"/>
      <c r="F70" s="6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</row>
    <row r="71" spans="2:37" hidden="1" x14ac:dyDescent="0.2">
      <c r="B71" s="3" t="s">
        <v>45</v>
      </c>
      <c r="C71" s="3" t="s">
        <v>179</v>
      </c>
      <c r="D71" s="4"/>
      <c r="E71" s="4"/>
      <c r="F71" s="6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</row>
    <row r="72" spans="2:37" hidden="1" x14ac:dyDescent="0.2">
      <c r="B72" s="3" t="s">
        <v>45</v>
      </c>
      <c r="C72" s="3" t="s">
        <v>180</v>
      </c>
      <c r="D72" s="4"/>
      <c r="E72" s="4"/>
      <c r="F72" s="6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</row>
    <row r="73" spans="2:37" hidden="1" x14ac:dyDescent="0.2">
      <c r="B73" s="3" t="s">
        <v>45</v>
      </c>
      <c r="C73" s="3" t="s">
        <v>181</v>
      </c>
      <c r="D73" s="4"/>
      <c r="E73" s="4"/>
      <c r="F73" s="6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</row>
    <row r="74" spans="2:37" hidden="1" x14ac:dyDescent="0.2">
      <c r="B74" s="3" t="s">
        <v>45</v>
      </c>
      <c r="C74" s="3" t="s">
        <v>182</v>
      </c>
      <c r="D74" s="4"/>
      <c r="E74" s="4"/>
      <c r="F74" s="6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</row>
    <row r="75" spans="2:37" hidden="1" x14ac:dyDescent="0.2">
      <c r="B75" s="3" t="s">
        <v>45</v>
      </c>
      <c r="C75" s="3" t="s">
        <v>183</v>
      </c>
      <c r="D75" s="4"/>
      <c r="E75" s="4"/>
      <c r="F75" s="6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</row>
    <row r="76" spans="2:37" hidden="1" x14ac:dyDescent="0.2"/>
    <row r="77" spans="2:37" hidden="1" x14ac:dyDescent="0.2">
      <c r="B77" s="3" t="s">
        <v>46</v>
      </c>
      <c r="C77" s="3" t="s">
        <v>148</v>
      </c>
      <c r="D77" s="4"/>
      <c r="E77" s="4"/>
      <c r="F77" s="6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</row>
    <row r="78" spans="2:37" hidden="1" x14ac:dyDescent="0.2">
      <c r="B78" s="3" t="s">
        <v>46</v>
      </c>
      <c r="C78" s="3" t="s">
        <v>149</v>
      </c>
      <c r="D78" s="4"/>
      <c r="E78" s="4"/>
      <c r="F78" s="6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</row>
    <row r="79" spans="2:37" hidden="1" x14ac:dyDescent="0.2">
      <c r="B79" s="3" t="s">
        <v>46</v>
      </c>
      <c r="C79" s="3" t="s">
        <v>150</v>
      </c>
      <c r="D79" s="4"/>
      <c r="E79" s="4"/>
      <c r="F79" s="6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</row>
    <row r="80" spans="2:37" hidden="1" x14ac:dyDescent="0.2">
      <c r="B80" s="3" t="s">
        <v>46</v>
      </c>
      <c r="C80" s="3" t="s">
        <v>151</v>
      </c>
      <c r="D80" s="4"/>
      <c r="E80" s="4"/>
      <c r="F80" s="6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</row>
    <row r="81" spans="2:37" hidden="1" x14ac:dyDescent="0.2">
      <c r="B81" s="3" t="s">
        <v>46</v>
      </c>
      <c r="C81" s="3" t="s">
        <v>152</v>
      </c>
      <c r="D81" s="4"/>
      <c r="E81" s="4"/>
      <c r="F81" s="6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</row>
    <row r="82" spans="2:37" hidden="1" x14ac:dyDescent="0.2">
      <c r="B82" s="3" t="s">
        <v>46</v>
      </c>
      <c r="C82" s="3" t="s">
        <v>153</v>
      </c>
      <c r="D82" s="4"/>
      <c r="E82" s="4"/>
      <c r="F82" s="6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</row>
    <row r="83" spans="2:37" hidden="1" x14ac:dyDescent="0.2">
      <c r="B83" s="3" t="s">
        <v>46</v>
      </c>
      <c r="C83" s="3" t="s">
        <v>154</v>
      </c>
      <c r="D83" s="4"/>
      <c r="E83" s="4"/>
      <c r="F83" s="6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</row>
    <row r="84" spans="2:37" hidden="1" x14ac:dyDescent="0.2">
      <c r="B84" s="3" t="s">
        <v>46</v>
      </c>
      <c r="C84" s="3" t="s">
        <v>155</v>
      </c>
      <c r="D84" s="4"/>
      <c r="E84" s="4"/>
      <c r="F84" s="6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</row>
    <row r="85" spans="2:37" hidden="1" x14ac:dyDescent="0.2">
      <c r="B85" s="3" t="s">
        <v>46</v>
      </c>
      <c r="C85" s="3" t="s">
        <v>156</v>
      </c>
      <c r="D85" s="4"/>
      <c r="E85" s="4"/>
      <c r="F85" s="6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</row>
    <row r="86" spans="2:37" hidden="1" x14ac:dyDescent="0.2">
      <c r="B86" s="3" t="s">
        <v>46</v>
      </c>
      <c r="C86" s="3" t="s">
        <v>157</v>
      </c>
      <c r="D86" s="4"/>
      <c r="E86" s="4"/>
      <c r="F86" s="6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</row>
    <row r="87" spans="2:37" hidden="1" x14ac:dyDescent="0.2">
      <c r="B87" s="3" t="s">
        <v>46</v>
      </c>
      <c r="C87" s="3" t="s">
        <v>158</v>
      </c>
      <c r="D87" s="4"/>
      <c r="E87" s="4"/>
      <c r="F87" s="6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</row>
    <row r="88" spans="2:37" hidden="1" x14ac:dyDescent="0.2">
      <c r="B88" s="3" t="s">
        <v>46</v>
      </c>
      <c r="C88" s="3" t="s">
        <v>159</v>
      </c>
      <c r="D88" s="4"/>
      <c r="E88" s="4"/>
      <c r="F88" s="6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</row>
    <row r="89" spans="2:37" hidden="1" x14ac:dyDescent="0.2">
      <c r="B89" s="3" t="s">
        <v>46</v>
      </c>
      <c r="C89" s="3" t="s">
        <v>160</v>
      </c>
      <c r="D89" s="4"/>
      <c r="E89" s="4"/>
      <c r="F89" s="6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</row>
    <row r="90" spans="2:37" hidden="1" x14ac:dyDescent="0.2">
      <c r="B90" s="3" t="s">
        <v>46</v>
      </c>
      <c r="C90" s="3" t="s">
        <v>161</v>
      </c>
      <c r="D90" s="4"/>
      <c r="E90" s="4"/>
      <c r="F90" s="6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</row>
    <row r="91" spans="2:37" hidden="1" x14ac:dyDescent="0.2">
      <c r="B91" s="3" t="s">
        <v>46</v>
      </c>
      <c r="C91" s="3" t="s">
        <v>162</v>
      </c>
      <c r="D91" s="4"/>
      <c r="E91" s="4"/>
      <c r="F91" s="6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</row>
    <row r="92" spans="2:37" hidden="1" x14ac:dyDescent="0.2">
      <c r="B92" s="3" t="s">
        <v>46</v>
      </c>
      <c r="C92" s="3" t="s">
        <v>163</v>
      </c>
      <c r="D92" s="4"/>
      <c r="E92" s="4"/>
      <c r="F92" s="6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</row>
    <row r="93" spans="2:37" hidden="1" x14ac:dyDescent="0.2">
      <c r="B93" s="3" t="s">
        <v>46</v>
      </c>
      <c r="C93" s="3" t="s">
        <v>164</v>
      </c>
      <c r="D93" s="4"/>
      <c r="E93" s="4"/>
      <c r="F93" s="6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</row>
    <row r="94" spans="2:37" hidden="1" x14ac:dyDescent="0.2">
      <c r="B94" s="3" t="s">
        <v>46</v>
      </c>
      <c r="C94" s="3" t="s">
        <v>165</v>
      </c>
      <c r="D94" s="4"/>
      <c r="E94" s="4"/>
      <c r="F94" s="6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</row>
    <row r="95" spans="2:37" hidden="1" x14ac:dyDescent="0.2">
      <c r="B95" s="3" t="s">
        <v>46</v>
      </c>
      <c r="C95" s="3" t="s">
        <v>166</v>
      </c>
      <c r="D95" s="4"/>
      <c r="E95" s="4"/>
      <c r="F95" s="6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</row>
    <row r="96" spans="2:37" hidden="1" x14ac:dyDescent="0.2">
      <c r="B96" s="3" t="s">
        <v>46</v>
      </c>
      <c r="C96" s="3" t="s">
        <v>167</v>
      </c>
      <c r="D96" s="4"/>
      <c r="E96" s="4"/>
      <c r="F96" s="6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</row>
    <row r="97" spans="2:37" hidden="1" x14ac:dyDescent="0.2">
      <c r="B97" s="3" t="s">
        <v>46</v>
      </c>
      <c r="C97" s="3" t="s">
        <v>168</v>
      </c>
      <c r="D97" s="4"/>
      <c r="E97" s="4"/>
      <c r="F97" s="6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</row>
    <row r="98" spans="2:37" hidden="1" x14ac:dyDescent="0.2">
      <c r="B98" s="3" t="s">
        <v>46</v>
      </c>
      <c r="C98" s="3" t="s">
        <v>169</v>
      </c>
      <c r="D98" s="4"/>
      <c r="E98" s="4"/>
      <c r="F98" s="6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</row>
    <row r="99" spans="2:37" hidden="1" x14ac:dyDescent="0.2">
      <c r="B99" s="3" t="s">
        <v>46</v>
      </c>
      <c r="C99" s="3" t="s">
        <v>170</v>
      </c>
      <c r="D99" s="4"/>
      <c r="E99" s="4"/>
      <c r="F99" s="6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</row>
    <row r="100" spans="2:37" hidden="1" x14ac:dyDescent="0.2">
      <c r="B100" s="3" t="s">
        <v>46</v>
      </c>
      <c r="C100" s="3" t="s">
        <v>171</v>
      </c>
      <c r="D100" s="4"/>
      <c r="E100" s="4"/>
      <c r="F100" s="6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</row>
    <row r="101" spans="2:37" hidden="1" x14ac:dyDescent="0.2">
      <c r="B101" s="3" t="s">
        <v>46</v>
      </c>
      <c r="C101" s="3" t="s">
        <v>172</v>
      </c>
      <c r="D101" s="4"/>
      <c r="E101" s="4"/>
      <c r="F101" s="6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</row>
    <row r="102" spans="2:37" hidden="1" x14ac:dyDescent="0.2">
      <c r="B102" s="3" t="s">
        <v>46</v>
      </c>
      <c r="C102" s="3" t="s">
        <v>173</v>
      </c>
      <c r="D102" s="4"/>
      <c r="E102" s="4"/>
      <c r="F102" s="6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</row>
    <row r="103" spans="2:37" hidden="1" x14ac:dyDescent="0.2">
      <c r="B103" s="3" t="s">
        <v>46</v>
      </c>
      <c r="C103" s="3" t="s">
        <v>174</v>
      </c>
      <c r="D103" s="4"/>
      <c r="E103" s="4"/>
      <c r="F103" s="6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</row>
    <row r="104" spans="2:37" hidden="1" x14ac:dyDescent="0.2">
      <c r="B104" s="3" t="s">
        <v>46</v>
      </c>
      <c r="C104" s="3" t="s">
        <v>175</v>
      </c>
      <c r="D104" s="4"/>
      <c r="E104" s="4"/>
      <c r="F104" s="6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</row>
    <row r="105" spans="2:37" hidden="1" x14ac:dyDescent="0.2">
      <c r="B105" s="3" t="s">
        <v>46</v>
      </c>
      <c r="C105" s="3" t="s">
        <v>176</v>
      </c>
      <c r="D105" s="4"/>
      <c r="E105" s="4"/>
      <c r="F105" s="6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</row>
    <row r="106" spans="2:37" hidden="1" x14ac:dyDescent="0.2">
      <c r="B106" s="3" t="s">
        <v>46</v>
      </c>
      <c r="C106" s="3" t="s">
        <v>177</v>
      </c>
      <c r="D106" s="4"/>
      <c r="E106" s="4"/>
      <c r="F106" s="6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</row>
    <row r="107" spans="2:37" hidden="1" x14ac:dyDescent="0.2">
      <c r="B107" s="3" t="s">
        <v>46</v>
      </c>
      <c r="C107" s="3" t="s">
        <v>178</v>
      </c>
      <c r="D107" s="4"/>
      <c r="E107" s="4"/>
      <c r="F107" s="6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</row>
    <row r="108" spans="2:37" hidden="1" x14ac:dyDescent="0.2">
      <c r="B108" s="3" t="s">
        <v>46</v>
      </c>
      <c r="C108" s="3" t="s">
        <v>179</v>
      </c>
      <c r="D108" s="4"/>
      <c r="E108" s="4"/>
      <c r="F108" s="6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</row>
    <row r="109" spans="2:37" hidden="1" x14ac:dyDescent="0.2">
      <c r="B109" s="3" t="s">
        <v>46</v>
      </c>
      <c r="C109" s="3" t="s">
        <v>180</v>
      </c>
      <c r="D109" s="4"/>
      <c r="E109" s="4"/>
      <c r="F109" s="6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</row>
    <row r="110" spans="2:37" hidden="1" x14ac:dyDescent="0.2">
      <c r="B110" s="3" t="s">
        <v>46</v>
      </c>
      <c r="C110" s="3" t="s">
        <v>181</v>
      </c>
      <c r="D110" s="4"/>
      <c r="E110" s="4"/>
      <c r="F110" s="6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</row>
    <row r="111" spans="2:37" hidden="1" x14ac:dyDescent="0.2">
      <c r="B111" s="3" t="s">
        <v>46</v>
      </c>
      <c r="C111" s="3" t="s">
        <v>182</v>
      </c>
      <c r="D111" s="4"/>
      <c r="E111" s="4"/>
      <c r="F111" s="6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</row>
    <row r="112" spans="2:37" hidden="1" x14ac:dyDescent="0.2">
      <c r="B112" s="3" t="s">
        <v>46</v>
      </c>
      <c r="C112" s="3" t="s">
        <v>183</v>
      </c>
      <c r="D112" s="4"/>
      <c r="E112" s="4"/>
      <c r="F112" s="6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</row>
    <row r="113" spans="2:37" hidden="1" x14ac:dyDescent="0.2"/>
    <row r="114" spans="2:37" hidden="1" x14ac:dyDescent="0.2">
      <c r="B114" s="3" t="s">
        <v>47</v>
      </c>
      <c r="C114" s="3" t="s">
        <v>148</v>
      </c>
      <c r="D114" s="4"/>
      <c r="E114" s="4"/>
      <c r="F114" s="6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</row>
    <row r="115" spans="2:37" hidden="1" x14ac:dyDescent="0.2">
      <c r="B115" s="3" t="s">
        <v>47</v>
      </c>
      <c r="C115" s="3" t="s">
        <v>149</v>
      </c>
      <c r="D115" s="4"/>
      <c r="E115" s="4"/>
      <c r="F115" s="6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</row>
    <row r="116" spans="2:37" hidden="1" x14ac:dyDescent="0.2">
      <c r="B116" s="3" t="s">
        <v>47</v>
      </c>
      <c r="C116" s="3" t="s">
        <v>150</v>
      </c>
      <c r="D116" s="4"/>
      <c r="E116" s="4"/>
      <c r="F116" s="6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</row>
    <row r="117" spans="2:37" hidden="1" x14ac:dyDescent="0.2">
      <c r="B117" s="3" t="s">
        <v>47</v>
      </c>
      <c r="C117" s="3" t="s">
        <v>151</v>
      </c>
      <c r="D117" s="4"/>
      <c r="E117" s="4"/>
      <c r="F117" s="6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</row>
    <row r="118" spans="2:37" hidden="1" x14ac:dyDescent="0.2">
      <c r="B118" s="3" t="s">
        <v>47</v>
      </c>
      <c r="C118" s="3" t="s">
        <v>152</v>
      </c>
      <c r="D118" s="4"/>
      <c r="E118" s="4"/>
      <c r="F118" s="6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</row>
    <row r="119" spans="2:37" hidden="1" x14ac:dyDescent="0.2">
      <c r="B119" s="3" t="s">
        <v>47</v>
      </c>
      <c r="C119" s="3" t="s">
        <v>153</v>
      </c>
      <c r="D119" s="4"/>
      <c r="E119" s="4"/>
      <c r="F119" s="6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</row>
    <row r="120" spans="2:37" hidden="1" x14ac:dyDescent="0.2">
      <c r="B120" s="3" t="s">
        <v>47</v>
      </c>
      <c r="C120" s="3" t="s">
        <v>154</v>
      </c>
      <c r="D120" s="4"/>
      <c r="E120" s="4"/>
      <c r="F120" s="6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</row>
    <row r="121" spans="2:37" hidden="1" x14ac:dyDescent="0.2">
      <c r="B121" s="3" t="s">
        <v>47</v>
      </c>
      <c r="C121" s="3" t="s">
        <v>155</v>
      </c>
      <c r="D121" s="4"/>
      <c r="E121" s="4"/>
      <c r="F121" s="6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</row>
    <row r="122" spans="2:37" hidden="1" x14ac:dyDescent="0.2">
      <c r="B122" s="3" t="s">
        <v>47</v>
      </c>
      <c r="C122" s="3" t="s">
        <v>156</v>
      </c>
      <c r="D122" s="4"/>
      <c r="E122" s="4"/>
      <c r="F122" s="6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</row>
    <row r="123" spans="2:37" hidden="1" x14ac:dyDescent="0.2">
      <c r="B123" s="3" t="s">
        <v>47</v>
      </c>
      <c r="C123" s="3" t="s">
        <v>157</v>
      </c>
      <c r="D123" s="4"/>
      <c r="E123" s="4"/>
      <c r="F123" s="6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</row>
    <row r="124" spans="2:37" hidden="1" x14ac:dyDescent="0.2">
      <c r="B124" s="3" t="s">
        <v>47</v>
      </c>
      <c r="C124" s="3" t="s">
        <v>158</v>
      </c>
      <c r="D124" s="4"/>
      <c r="E124" s="4"/>
      <c r="F124" s="6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</row>
    <row r="125" spans="2:37" hidden="1" x14ac:dyDescent="0.2">
      <c r="B125" s="3" t="s">
        <v>47</v>
      </c>
      <c r="C125" s="3" t="s">
        <v>159</v>
      </c>
      <c r="D125" s="4"/>
      <c r="E125" s="4"/>
      <c r="F125" s="6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</row>
    <row r="126" spans="2:37" hidden="1" x14ac:dyDescent="0.2">
      <c r="B126" s="3" t="s">
        <v>47</v>
      </c>
      <c r="C126" s="3" t="s">
        <v>160</v>
      </c>
      <c r="D126" s="4"/>
      <c r="E126" s="4"/>
      <c r="F126" s="6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</row>
    <row r="127" spans="2:37" hidden="1" x14ac:dyDescent="0.2">
      <c r="B127" s="3" t="s">
        <v>47</v>
      </c>
      <c r="C127" s="3" t="s">
        <v>161</v>
      </c>
      <c r="D127" s="4"/>
      <c r="E127" s="4"/>
      <c r="F127" s="6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</row>
    <row r="128" spans="2:37" hidden="1" x14ac:dyDescent="0.2">
      <c r="B128" s="3" t="s">
        <v>47</v>
      </c>
      <c r="C128" s="3" t="s">
        <v>162</v>
      </c>
      <c r="D128" s="4"/>
      <c r="E128" s="4"/>
      <c r="F128" s="6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</row>
    <row r="129" spans="2:37" hidden="1" x14ac:dyDescent="0.2">
      <c r="B129" s="3" t="s">
        <v>47</v>
      </c>
      <c r="C129" s="3" t="s">
        <v>163</v>
      </c>
      <c r="D129" s="4"/>
      <c r="E129" s="4"/>
      <c r="F129" s="6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</row>
    <row r="130" spans="2:37" hidden="1" x14ac:dyDescent="0.2">
      <c r="B130" s="3" t="s">
        <v>47</v>
      </c>
      <c r="C130" s="3" t="s">
        <v>164</v>
      </c>
      <c r="D130" s="4"/>
      <c r="E130" s="4"/>
      <c r="F130" s="6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</row>
    <row r="131" spans="2:37" hidden="1" x14ac:dyDescent="0.2">
      <c r="B131" s="3" t="s">
        <v>47</v>
      </c>
      <c r="C131" s="3" t="s">
        <v>165</v>
      </c>
      <c r="D131" s="4"/>
      <c r="E131" s="4"/>
      <c r="F131" s="6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</row>
    <row r="132" spans="2:37" hidden="1" x14ac:dyDescent="0.2">
      <c r="B132" s="3" t="s">
        <v>47</v>
      </c>
      <c r="C132" s="3" t="s">
        <v>166</v>
      </c>
      <c r="D132" s="4"/>
      <c r="E132" s="4"/>
      <c r="F132" s="6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</row>
    <row r="133" spans="2:37" hidden="1" x14ac:dyDescent="0.2">
      <c r="B133" s="3" t="s">
        <v>47</v>
      </c>
      <c r="C133" s="3" t="s">
        <v>167</v>
      </c>
      <c r="D133" s="4"/>
      <c r="E133" s="4"/>
      <c r="F133" s="6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</row>
    <row r="134" spans="2:37" hidden="1" x14ac:dyDescent="0.2">
      <c r="B134" s="3" t="s">
        <v>47</v>
      </c>
      <c r="C134" s="3" t="s">
        <v>168</v>
      </c>
      <c r="D134" s="4"/>
      <c r="E134" s="4"/>
      <c r="F134" s="6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</row>
    <row r="135" spans="2:37" hidden="1" x14ac:dyDescent="0.2">
      <c r="B135" s="3" t="s">
        <v>47</v>
      </c>
      <c r="C135" s="3" t="s">
        <v>169</v>
      </c>
      <c r="D135" s="4"/>
      <c r="E135" s="4"/>
      <c r="F135" s="6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</row>
    <row r="136" spans="2:37" hidden="1" x14ac:dyDescent="0.2">
      <c r="B136" s="3" t="s">
        <v>47</v>
      </c>
      <c r="C136" s="3" t="s">
        <v>170</v>
      </c>
      <c r="D136" s="4"/>
      <c r="E136" s="4"/>
      <c r="F136" s="6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</row>
    <row r="137" spans="2:37" hidden="1" x14ac:dyDescent="0.2">
      <c r="B137" s="3" t="s">
        <v>47</v>
      </c>
      <c r="C137" s="3" t="s">
        <v>171</v>
      </c>
      <c r="D137" s="4"/>
      <c r="E137" s="4"/>
      <c r="F137" s="6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</row>
    <row r="138" spans="2:37" hidden="1" x14ac:dyDescent="0.2">
      <c r="B138" s="3" t="s">
        <v>47</v>
      </c>
      <c r="C138" s="3" t="s">
        <v>172</v>
      </c>
      <c r="D138" s="4"/>
      <c r="E138" s="4"/>
      <c r="F138" s="6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</row>
    <row r="139" spans="2:37" hidden="1" x14ac:dyDescent="0.2">
      <c r="B139" s="3" t="s">
        <v>47</v>
      </c>
      <c r="C139" s="3" t="s">
        <v>173</v>
      </c>
      <c r="D139" s="4"/>
      <c r="E139" s="4"/>
      <c r="F139" s="6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</row>
    <row r="140" spans="2:37" hidden="1" x14ac:dyDescent="0.2">
      <c r="B140" s="3" t="s">
        <v>47</v>
      </c>
      <c r="C140" s="3" t="s">
        <v>174</v>
      </c>
      <c r="D140" s="4"/>
      <c r="E140" s="4"/>
      <c r="F140" s="6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</row>
    <row r="141" spans="2:37" hidden="1" x14ac:dyDescent="0.2">
      <c r="B141" s="3" t="s">
        <v>47</v>
      </c>
      <c r="C141" s="3" t="s">
        <v>175</v>
      </c>
      <c r="D141" s="4"/>
      <c r="E141" s="4"/>
      <c r="F141" s="6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</row>
    <row r="142" spans="2:37" hidden="1" x14ac:dyDescent="0.2">
      <c r="B142" s="3" t="s">
        <v>47</v>
      </c>
      <c r="C142" s="3" t="s">
        <v>176</v>
      </c>
      <c r="D142" s="4"/>
      <c r="E142" s="4"/>
      <c r="F142" s="6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</row>
    <row r="143" spans="2:37" hidden="1" x14ac:dyDescent="0.2">
      <c r="B143" s="3" t="s">
        <v>47</v>
      </c>
      <c r="C143" s="3" t="s">
        <v>177</v>
      </c>
      <c r="D143" s="4"/>
      <c r="E143" s="4"/>
      <c r="F143" s="6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</row>
    <row r="144" spans="2:37" hidden="1" x14ac:dyDescent="0.2">
      <c r="B144" s="3" t="s">
        <v>47</v>
      </c>
      <c r="C144" s="3" t="s">
        <v>178</v>
      </c>
      <c r="D144" s="4"/>
      <c r="E144" s="4"/>
      <c r="F144" s="6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</row>
    <row r="145" spans="2:37" hidden="1" x14ac:dyDescent="0.2">
      <c r="B145" s="3" t="s">
        <v>47</v>
      </c>
      <c r="C145" s="3" t="s">
        <v>179</v>
      </c>
      <c r="D145" s="4"/>
      <c r="E145" s="4"/>
      <c r="F145" s="6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</row>
    <row r="146" spans="2:37" hidden="1" x14ac:dyDescent="0.2">
      <c r="B146" s="3" t="s">
        <v>47</v>
      </c>
      <c r="C146" s="3" t="s">
        <v>180</v>
      </c>
      <c r="D146" s="4"/>
      <c r="E146" s="4"/>
      <c r="F146" s="6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</row>
    <row r="147" spans="2:37" hidden="1" x14ac:dyDescent="0.2">
      <c r="B147" s="3" t="s">
        <v>47</v>
      </c>
      <c r="C147" s="3" t="s">
        <v>181</v>
      </c>
      <c r="D147" s="4"/>
      <c r="E147" s="4"/>
      <c r="F147" s="6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</row>
    <row r="148" spans="2:37" hidden="1" x14ac:dyDescent="0.2">
      <c r="B148" s="3" t="s">
        <v>47</v>
      </c>
      <c r="C148" s="3" t="s">
        <v>182</v>
      </c>
      <c r="D148" s="4"/>
      <c r="E148" s="4"/>
      <c r="F148" s="6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</row>
    <row r="149" spans="2:37" hidden="1" x14ac:dyDescent="0.2">
      <c r="B149" s="3" t="s">
        <v>47</v>
      </c>
      <c r="C149" s="3" t="s">
        <v>183</v>
      </c>
      <c r="D149" s="4"/>
      <c r="E149" s="4"/>
      <c r="F149" s="6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</row>
    <row r="150" spans="2:37" hidden="1" x14ac:dyDescent="0.2"/>
    <row r="151" spans="2:37" x14ac:dyDescent="0.2">
      <c r="B151" s="3" t="s">
        <v>48</v>
      </c>
      <c r="C151" s="3" t="s">
        <v>148</v>
      </c>
      <c r="D151" s="4"/>
      <c r="E151" s="4"/>
      <c r="F151" s="6"/>
      <c r="G151" s="4"/>
      <c r="H151" s="4">
        <v>0.52800000000000002</v>
      </c>
      <c r="I151" s="4">
        <v>0.70400000000000007</v>
      </c>
      <c r="J151" s="4">
        <v>0.88</v>
      </c>
      <c r="K151" s="4">
        <v>0.88</v>
      </c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</row>
    <row r="152" spans="2:37" hidden="1" x14ac:dyDescent="0.2">
      <c r="B152" s="3" t="s">
        <v>48</v>
      </c>
      <c r="C152" s="3" t="s">
        <v>149</v>
      </c>
      <c r="D152" s="4"/>
      <c r="E152" s="4"/>
      <c r="F152" s="6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</row>
    <row r="153" spans="2:37" hidden="1" x14ac:dyDescent="0.2">
      <c r="B153" s="3" t="s">
        <v>48</v>
      </c>
      <c r="C153" s="3" t="s">
        <v>150</v>
      </c>
      <c r="D153" s="4"/>
      <c r="E153" s="4"/>
      <c r="F153" s="6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</row>
    <row r="154" spans="2:37" x14ac:dyDescent="0.2">
      <c r="B154" s="3" t="s">
        <v>48</v>
      </c>
      <c r="C154" s="3" t="s">
        <v>151</v>
      </c>
      <c r="D154" s="4"/>
      <c r="E154" s="4"/>
      <c r="F154" s="6"/>
      <c r="G154" s="4"/>
      <c r="H154" s="4">
        <v>0.52800000000000002</v>
      </c>
      <c r="I154" s="4">
        <v>0.70400000000000007</v>
      </c>
      <c r="J154" s="4">
        <v>0.88</v>
      </c>
      <c r="K154" s="4">
        <v>0.88</v>
      </c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>
        <v>0.88</v>
      </c>
      <c r="AK154" s="4"/>
    </row>
    <row r="155" spans="2:37" hidden="1" x14ac:dyDescent="0.2">
      <c r="B155" s="3" t="s">
        <v>48</v>
      </c>
      <c r="C155" s="3" t="s">
        <v>152</v>
      </c>
      <c r="D155" s="4"/>
      <c r="E155" s="4"/>
      <c r="F155" s="6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</row>
    <row r="156" spans="2:37" hidden="1" x14ac:dyDescent="0.2">
      <c r="B156" s="3" t="s">
        <v>48</v>
      </c>
      <c r="C156" s="3" t="s">
        <v>153</v>
      </c>
      <c r="D156" s="4"/>
      <c r="E156" s="4"/>
      <c r="F156" s="6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</row>
    <row r="157" spans="2:37" x14ac:dyDescent="0.2">
      <c r="B157" s="3" t="s">
        <v>48</v>
      </c>
      <c r="C157" s="3" t="s">
        <v>154</v>
      </c>
      <c r="D157" s="4"/>
      <c r="E157" s="4"/>
      <c r="F157" s="6"/>
      <c r="G157" s="4"/>
      <c r="H157" s="4">
        <v>0.52800000000000002</v>
      </c>
      <c r="I157" s="4">
        <v>0.70400000000000007</v>
      </c>
      <c r="J157" s="4">
        <v>0.88</v>
      </c>
      <c r="K157" s="4">
        <v>0.88</v>
      </c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>
        <v>0.88</v>
      </c>
      <c r="AK157" s="4"/>
    </row>
    <row r="158" spans="2:37" hidden="1" x14ac:dyDescent="0.2">
      <c r="B158" s="3" t="s">
        <v>48</v>
      </c>
      <c r="C158" s="3" t="s">
        <v>155</v>
      </c>
      <c r="D158" s="4"/>
      <c r="E158" s="4"/>
      <c r="F158" s="6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</row>
    <row r="159" spans="2:37" hidden="1" x14ac:dyDescent="0.2">
      <c r="B159" s="3" t="s">
        <v>48</v>
      </c>
      <c r="C159" s="3" t="s">
        <v>156</v>
      </c>
      <c r="D159" s="4"/>
      <c r="E159" s="4"/>
      <c r="F159" s="6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</row>
    <row r="160" spans="2:37" x14ac:dyDescent="0.2">
      <c r="B160" s="3" t="s">
        <v>48</v>
      </c>
      <c r="C160" s="3" t="s">
        <v>157</v>
      </c>
      <c r="D160" s="4"/>
      <c r="E160" s="4"/>
      <c r="F160" s="6"/>
      <c r="G160" s="4"/>
      <c r="H160" s="4">
        <v>0.52800000000000002</v>
      </c>
      <c r="I160" s="4">
        <v>0.70400000000000007</v>
      </c>
      <c r="J160" s="4">
        <v>0.88</v>
      </c>
      <c r="K160" s="4">
        <v>0.88</v>
      </c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>
        <v>0.88</v>
      </c>
      <c r="AK160" s="4"/>
    </row>
    <row r="161" spans="2:37" hidden="1" x14ac:dyDescent="0.2">
      <c r="B161" s="3" t="s">
        <v>48</v>
      </c>
      <c r="C161" s="3" t="s">
        <v>158</v>
      </c>
      <c r="D161" s="4"/>
      <c r="E161" s="4"/>
      <c r="F161" s="6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</row>
    <row r="162" spans="2:37" hidden="1" x14ac:dyDescent="0.2">
      <c r="B162" s="3" t="s">
        <v>48</v>
      </c>
      <c r="C162" s="3" t="s">
        <v>159</v>
      </c>
      <c r="D162" s="4"/>
      <c r="E162" s="4"/>
      <c r="F162" s="6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</row>
    <row r="163" spans="2:37" x14ac:dyDescent="0.2">
      <c r="B163" s="3" t="s">
        <v>48</v>
      </c>
      <c r="C163" s="3" t="s">
        <v>160</v>
      </c>
      <c r="D163" s="4"/>
      <c r="E163" s="4"/>
      <c r="F163" s="6"/>
      <c r="G163" s="4"/>
      <c r="H163" s="4"/>
      <c r="I163" s="4"/>
      <c r="J163" s="4"/>
      <c r="K163" s="4">
        <v>0.88</v>
      </c>
      <c r="L163" s="4"/>
      <c r="M163" s="4">
        <v>0.88</v>
      </c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>
        <v>7.3333333333333334E-2</v>
      </c>
    </row>
    <row r="164" spans="2:37" hidden="1" x14ac:dyDescent="0.2">
      <c r="B164" s="3" t="s">
        <v>48</v>
      </c>
      <c r="C164" s="3" t="s">
        <v>161</v>
      </c>
      <c r="D164" s="4"/>
      <c r="E164" s="4"/>
      <c r="F164" s="6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</row>
    <row r="165" spans="2:37" hidden="1" x14ac:dyDescent="0.2">
      <c r="B165" s="3" t="s">
        <v>48</v>
      </c>
      <c r="C165" s="3" t="s">
        <v>162</v>
      </c>
      <c r="D165" s="4"/>
      <c r="E165" s="4"/>
      <c r="F165" s="6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</row>
    <row r="166" spans="2:37" x14ac:dyDescent="0.2">
      <c r="B166" s="3" t="s">
        <v>48</v>
      </c>
      <c r="C166" s="3" t="s">
        <v>163</v>
      </c>
      <c r="D166" s="4"/>
      <c r="E166" s="4"/>
      <c r="F166" s="6"/>
      <c r="G166" s="4"/>
      <c r="H166" s="4"/>
      <c r="I166" s="4"/>
      <c r="J166" s="4"/>
      <c r="K166" s="4">
        <v>0.88</v>
      </c>
      <c r="L166" s="4"/>
      <c r="M166" s="4">
        <v>0.88</v>
      </c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>
        <v>7.3333333333333334E-2</v>
      </c>
    </row>
    <row r="167" spans="2:37" hidden="1" x14ac:dyDescent="0.2">
      <c r="B167" s="3" t="s">
        <v>48</v>
      </c>
      <c r="C167" s="3" t="s">
        <v>164</v>
      </c>
      <c r="D167" s="4"/>
      <c r="E167" s="4"/>
      <c r="F167" s="6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</row>
    <row r="168" spans="2:37" hidden="1" x14ac:dyDescent="0.2">
      <c r="B168" s="3" t="s">
        <v>48</v>
      </c>
      <c r="C168" s="3" t="s">
        <v>165</v>
      </c>
      <c r="D168" s="4"/>
      <c r="E168" s="4"/>
      <c r="F168" s="6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</row>
    <row r="169" spans="2:37" x14ac:dyDescent="0.2">
      <c r="B169" s="3" t="s">
        <v>48</v>
      </c>
      <c r="C169" s="3" t="s">
        <v>166</v>
      </c>
      <c r="D169" s="4"/>
      <c r="E169" s="4"/>
      <c r="F169" s="6"/>
      <c r="G169" s="4"/>
      <c r="H169" s="4">
        <v>0.52800000000000002</v>
      </c>
      <c r="I169" s="4">
        <v>0.70400000000000007</v>
      </c>
      <c r="J169" s="4">
        <v>0.88</v>
      </c>
      <c r="K169" s="4">
        <v>0.88</v>
      </c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>
        <v>0.88</v>
      </c>
      <c r="AK169" s="4"/>
    </row>
    <row r="170" spans="2:37" hidden="1" x14ac:dyDescent="0.2">
      <c r="B170" s="3" t="s">
        <v>48</v>
      </c>
      <c r="C170" s="3" t="s">
        <v>167</v>
      </c>
      <c r="D170" s="4"/>
      <c r="E170" s="4"/>
      <c r="F170" s="6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</row>
    <row r="171" spans="2:37" hidden="1" x14ac:dyDescent="0.2">
      <c r="B171" s="3" t="s">
        <v>48</v>
      </c>
      <c r="C171" s="3" t="s">
        <v>168</v>
      </c>
      <c r="D171" s="4"/>
      <c r="E171" s="4"/>
      <c r="F171" s="6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</row>
    <row r="172" spans="2:37" x14ac:dyDescent="0.2">
      <c r="B172" s="3" t="s">
        <v>48</v>
      </c>
      <c r="C172" s="3" t="s">
        <v>169</v>
      </c>
      <c r="D172" s="4"/>
      <c r="E172" s="4"/>
      <c r="F172" s="6"/>
      <c r="G172" s="4"/>
      <c r="H172" s="4"/>
      <c r="I172" s="4"/>
      <c r="J172" s="4"/>
      <c r="K172" s="4">
        <v>0.88</v>
      </c>
      <c r="L172" s="4"/>
      <c r="M172" s="4">
        <v>0.88</v>
      </c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>
        <v>7.3333333333333334E-2</v>
      </c>
    </row>
    <row r="173" spans="2:37" hidden="1" x14ac:dyDescent="0.2">
      <c r="B173" s="3" t="s">
        <v>48</v>
      </c>
      <c r="C173" s="3" t="s">
        <v>170</v>
      </c>
      <c r="D173" s="4"/>
      <c r="E173" s="4"/>
      <c r="F173" s="6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</row>
    <row r="174" spans="2:37" hidden="1" x14ac:dyDescent="0.2">
      <c r="B174" s="3" t="s">
        <v>48</v>
      </c>
      <c r="C174" s="3" t="s">
        <v>171</v>
      </c>
      <c r="D174" s="4"/>
      <c r="E174" s="4"/>
      <c r="F174" s="6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</row>
    <row r="175" spans="2:37" hidden="1" x14ac:dyDescent="0.2">
      <c r="B175" s="3" t="s">
        <v>48</v>
      </c>
      <c r="C175" s="3" t="s">
        <v>172</v>
      </c>
      <c r="D175" s="4"/>
      <c r="E175" s="4"/>
      <c r="F175" s="6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</row>
    <row r="176" spans="2:37" hidden="1" x14ac:dyDescent="0.2">
      <c r="B176" s="3" t="s">
        <v>48</v>
      </c>
      <c r="C176" s="3" t="s">
        <v>173</v>
      </c>
      <c r="D176" s="4"/>
      <c r="E176" s="4"/>
      <c r="F176" s="6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</row>
    <row r="177" spans="2:37" hidden="1" x14ac:dyDescent="0.2">
      <c r="B177" s="3" t="s">
        <v>48</v>
      </c>
      <c r="C177" s="3" t="s">
        <v>174</v>
      </c>
      <c r="D177" s="4"/>
      <c r="E177" s="4"/>
      <c r="F177" s="6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</row>
    <row r="178" spans="2:37" hidden="1" x14ac:dyDescent="0.2">
      <c r="B178" s="3" t="s">
        <v>48</v>
      </c>
      <c r="C178" s="3" t="s">
        <v>175</v>
      </c>
      <c r="D178" s="4"/>
      <c r="E178" s="4"/>
      <c r="F178" s="6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</row>
    <row r="179" spans="2:37" hidden="1" x14ac:dyDescent="0.2">
      <c r="B179" s="3" t="s">
        <v>48</v>
      </c>
      <c r="C179" s="3" t="s">
        <v>176</v>
      </c>
      <c r="D179" s="4"/>
      <c r="E179" s="4"/>
      <c r="F179" s="6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</row>
    <row r="180" spans="2:37" hidden="1" x14ac:dyDescent="0.2">
      <c r="B180" s="3" t="s">
        <v>48</v>
      </c>
      <c r="C180" s="3" t="s">
        <v>177</v>
      </c>
      <c r="D180" s="4"/>
      <c r="E180" s="4"/>
      <c r="F180" s="6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</row>
    <row r="181" spans="2:37" x14ac:dyDescent="0.2">
      <c r="B181" s="3" t="s">
        <v>48</v>
      </c>
      <c r="C181" s="3" t="s">
        <v>178</v>
      </c>
      <c r="D181" s="4"/>
      <c r="E181" s="4"/>
      <c r="F181" s="6"/>
      <c r="G181" s="4"/>
      <c r="H181" s="4">
        <v>0.52800000000000002</v>
      </c>
      <c r="I181" s="4">
        <v>0.70400000000000007</v>
      </c>
      <c r="J181" s="4">
        <v>0.88</v>
      </c>
      <c r="K181" s="4">
        <v>0.88</v>
      </c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>
        <v>0.88</v>
      </c>
      <c r="AK181" s="4"/>
    </row>
    <row r="182" spans="2:37" hidden="1" x14ac:dyDescent="0.2">
      <c r="B182" s="3" t="s">
        <v>48</v>
      </c>
      <c r="C182" s="3" t="s">
        <v>179</v>
      </c>
      <c r="D182" s="4"/>
      <c r="E182" s="4"/>
      <c r="F182" s="6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</row>
    <row r="183" spans="2:37" hidden="1" x14ac:dyDescent="0.2">
      <c r="B183" s="3" t="s">
        <v>48</v>
      </c>
      <c r="C183" s="3" t="s">
        <v>180</v>
      </c>
      <c r="D183" s="4"/>
      <c r="E183" s="4"/>
      <c r="F183" s="6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</row>
    <row r="184" spans="2:37" x14ac:dyDescent="0.2">
      <c r="B184" s="3" t="s">
        <v>48</v>
      </c>
      <c r="C184" s="3" t="s">
        <v>181</v>
      </c>
      <c r="D184" s="4"/>
      <c r="E184" s="4"/>
      <c r="F184" s="6"/>
      <c r="G184" s="4"/>
      <c r="H184" s="4"/>
      <c r="I184" s="4"/>
      <c r="J184" s="4"/>
      <c r="K184" s="4">
        <v>0.88</v>
      </c>
      <c r="L184" s="4"/>
      <c r="M184" s="4">
        <v>0.88</v>
      </c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>
        <v>7.3333333333333334E-2</v>
      </c>
    </row>
    <row r="185" spans="2:37" hidden="1" x14ac:dyDescent="0.2">
      <c r="B185" s="3" t="s">
        <v>48</v>
      </c>
      <c r="C185" s="3" t="s">
        <v>182</v>
      </c>
      <c r="D185" s="4"/>
      <c r="E185" s="4"/>
      <c r="F185" s="6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</row>
    <row r="186" spans="2:37" hidden="1" x14ac:dyDescent="0.2">
      <c r="B186" s="3" t="s">
        <v>48</v>
      </c>
      <c r="C186" s="3" t="s">
        <v>183</v>
      </c>
      <c r="D186" s="4"/>
      <c r="E186" s="4"/>
      <c r="F186" s="6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</row>
    <row r="188" spans="2:37" x14ac:dyDescent="0.2">
      <c r="B188" s="3" t="s">
        <v>49</v>
      </c>
      <c r="C188" s="3" t="s">
        <v>148</v>
      </c>
      <c r="D188" s="4"/>
      <c r="E188" s="4"/>
      <c r="F188" s="6"/>
      <c r="G188" s="4"/>
      <c r="H188" s="4"/>
      <c r="I188" s="4"/>
      <c r="J188" s="4"/>
      <c r="K188" s="4"/>
      <c r="L188" s="4"/>
      <c r="M188" s="4"/>
      <c r="N188" s="4">
        <v>1</v>
      </c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</row>
    <row r="189" spans="2:37" hidden="1" x14ac:dyDescent="0.2">
      <c r="B189" s="3" t="s">
        <v>49</v>
      </c>
      <c r="C189" s="3" t="s">
        <v>149</v>
      </c>
      <c r="D189" s="4"/>
      <c r="E189" s="4"/>
      <c r="F189" s="6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</row>
    <row r="190" spans="2:37" hidden="1" x14ac:dyDescent="0.2">
      <c r="B190" s="3" t="s">
        <v>49</v>
      </c>
      <c r="C190" s="3" t="s">
        <v>150</v>
      </c>
      <c r="D190" s="4"/>
      <c r="E190" s="4"/>
      <c r="F190" s="6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</row>
    <row r="191" spans="2:37" x14ac:dyDescent="0.2">
      <c r="B191" s="3" t="s">
        <v>49</v>
      </c>
      <c r="C191" s="3" t="s">
        <v>151</v>
      </c>
      <c r="D191" s="4"/>
      <c r="E191" s="4"/>
      <c r="F191" s="6"/>
      <c r="G191" s="4"/>
      <c r="H191" s="4"/>
      <c r="I191" s="4"/>
      <c r="J191" s="4"/>
      <c r="K191" s="4"/>
      <c r="L191" s="4"/>
      <c r="M191" s="4"/>
      <c r="N191" s="4">
        <v>1</v>
      </c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</row>
    <row r="192" spans="2:37" hidden="1" x14ac:dyDescent="0.2">
      <c r="B192" s="3" t="s">
        <v>49</v>
      </c>
      <c r="C192" s="3" t="s">
        <v>152</v>
      </c>
      <c r="D192" s="4"/>
      <c r="E192" s="4"/>
      <c r="F192" s="6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</row>
    <row r="193" spans="2:37" hidden="1" x14ac:dyDescent="0.2">
      <c r="B193" s="3" t="s">
        <v>49</v>
      </c>
      <c r="C193" s="3" t="s">
        <v>153</v>
      </c>
      <c r="D193" s="4"/>
      <c r="E193" s="4"/>
      <c r="F193" s="6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</row>
    <row r="194" spans="2:37" x14ac:dyDescent="0.2">
      <c r="B194" s="3" t="s">
        <v>49</v>
      </c>
      <c r="C194" s="3" t="s">
        <v>154</v>
      </c>
      <c r="D194" s="4"/>
      <c r="E194" s="4"/>
      <c r="F194" s="6"/>
      <c r="G194" s="4"/>
      <c r="H194" s="4"/>
      <c r="I194" s="4"/>
      <c r="J194" s="4"/>
      <c r="K194" s="4"/>
      <c r="L194" s="4"/>
      <c r="M194" s="4"/>
      <c r="N194" s="4">
        <v>1</v>
      </c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</row>
    <row r="195" spans="2:37" hidden="1" x14ac:dyDescent="0.2">
      <c r="B195" s="3" t="s">
        <v>49</v>
      </c>
      <c r="C195" s="3" t="s">
        <v>155</v>
      </c>
      <c r="D195" s="4"/>
      <c r="E195" s="4"/>
      <c r="F195" s="6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</row>
    <row r="196" spans="2:37" hidden="1" x14ac:dyDescent="0.2">
      <c r="B196" s="3" t="s">
        <v>49</v>
      </c>
      <c r="C196" s="3" t="s">
        <v>156</v>
      </c>
      <c r="D196" s="4"/>
      <c r="E196" s="4"/>
      <c r="F196" s="6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</row>
    <row r="197" spans="2:37" x14ac:dyDescent="0.2">
      <c r="B197" s="3" t="s">
        <v>49</v>
      </c>
      <c r="C197" s="3" t="s">
        <v>157</v>
      </c>
      <c r="D197" s="4"/>
      <c r="E197" s="4"/>
      <c r="F197" s="6"/>
      <c r="G197" s="4"/>
      <c r="H197" s="4"/>
      <c r="I197" s="4"/>
      <c r="J197" s="4"/>
      <c r="K197" s="4"/>
      <c r="L197" s="4"/>
      <c r="M197" s="4"/>
      <c r="N197" s="4">
        <v>1</v>
      </c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</row>
    <row r="198" spans="2:37" hidden="1" x14ac:dyDescent="0.2">
      <c r="B198" s="3" t="s">
        <v>49</v>
      </c>
      <c r="C198" s="3" t="s">
        <v>158</v>
      </c>
      <c r="D198" s="4"/>
      <c r="E198" s="4"/>
      <c r="F198" s="6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</row>
    <row r="199" spans="2:37" hidden="1" x14ac:dyDescent="0.2">
      <c r="B199" s="3" t="s">
        <v>49</v>
      </c>
      <c r="C199" s="3" t="s">
        <v>159</v>
      </c>
      <c r="D199" s="4"/>
      <c r="E199" s="4"/>
      <c r="F199" s="6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</row>
    <row r="200" spans="2:37" x14ac:dyDescent="0.2">
      <c r="B200" s="3" t="s">
        <v>49</v>
      </c>
      <c r="C200" s="3" t="s">
        <v>160</v>
      </c>
      <c r="D200" s="4"/>
      <c r="E200" s="4"/>
      <c r="F200" s="6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>
        <v>1</v>
      </c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</row>
    <row r="201" spans="2:37" hidden="1" x14ac:dyDescent="0.2">
      <c r="B201" s="3" t="s">
        <v>49</v>
      </c>
      <c r="C201" s="3" t="s">
        <v>161</v>
      </c>
      <c r="D201" s="4"/>
      <c r="E201" s="4"/>
      <c r="F201" s="6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</row>
    <row r="202" spans="2:37" hidden="1" x14ac:dyDescent="0.2">
      <c r="B202" s="3" t="s">
        <v>49</v>
      </c>
      <c r="C202" s="3" t="s">
        <v>162</v>
      </c>
      <c r="D202" s="4"/>
      <c r="E202" s="4"/>
      <c r="F202" s="6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</row>
    <row r="203" spans="2:37" x14ac:dyDescent="0.2">
      <c r="B203" s="3" t="s">
        <v>49</v>
      </c>
      <c r="C203" s="3" t="s">
        <v>163</v>
      </c>
      <c r="D203" s="4"/>
      <c r="E203" s="4"/>
      <c r="F203" s="6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>
        <v>1</v>
      </c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</row>
    <row r="204" spans="2:37" hidden="1" x14ac:dyDescent="0.2">
      <c r="B204" s="3" t="s">
        <v>49</v>
      </c>
      <c r="C204" s="3" t="s">
        <v>164</v>
      </c>
      <c r="D204" s="4"/>
      <c r="E204" s="4"/>
      <c r="F204" s="6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</row>
    <row r="205" spans="2:37" hidden="1" x14ac:dyDescent="0.2">
      <c r="B205" s="3" t="s">
        <v>49</v>
      </c>
      <c r="C205" s="3" t="s">
        <v>165</v>
      </c>
      <c r="D205" s="4"/>
      <c r="E205" s="4"/>
      <c r="F205" s="6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</row>
    <row r="206" spans="2:37" x14ac:dyDescent="0.2">
      <c r="B206" s="3" t="s">
        <v>49</v>
      </c>
      <c r="C206" s="3" t="s">
        <v>166</v>
      </c>
      <c r="D206" s="4"/>
      <c r="E206" s="4"/>
      <c r="F206" s="6"/>
      <c r="G206" s="4"/>
      <c r="H206" s="4"/>
      <c r="I206" s="4"/>
      <c r="J206" s="4"/>
      <c r="K206" s="4"/>
      <c r="L206" s="4"/>
      <c r="M206" s="4"/>
      <c r="N206" s="4">
        <v>1</v>
      </c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>
        <v>1</v>
      </c>
      <c r="AC206" s="4"/>
      <c r="AD206" s="4"/>
      <c r="AE206" s="4"/>
      <c r="AF206" s="4"/>
      <c r="AG206" s="4"/>
      <c r="AH206" s="4"/>
      <c r="AI206" s="4"/>
      <c r="AJ206" s="4"/>
      <c r="AK206" s="4"/>
    </row>
    <row r="207" spans="2:37" hidden="1" x14ac:dyDescent="0.2">
      <c r="B207" s="3" t="s">
        <v>49</v>
      </c>
      <c r="C207" s="3" t="s">
        <v>167</v>
      </c>
      <c r="D207" s="4"/>
      <c r="E207" s="4"/>
      <c r="F207" s="6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</row>
    <row r="208" spans="2:37" hidden="1" x14ac:dyDescent="0.2">
      <c r="B208" s="3" t="s">
        <v>49</v>
      </c>
      <c r="C208" s="3" t="s">
        <v>168</v>
      </c>
      <c r="D208" s="4"/>
      <c r="E208" s="4"/>
      <c r="F208" s="6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</row>
    <row r="209" spans="2:37" x14ac:dyDescent="0.2">
      <c r="B209" s="3" t="s">
        <v>49</v>
      </c>
      <c r="C209" s="3" t="s">
        <v>169</v>
      </c>
      <c r="D209" s="4"/>
      <c r="E209" s="4"/>
      <c r="F209" s="6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>
        <v>1</v>
      </c>
      <c r="W209" s="4"/>
      <c r="X209" s="4"/>
      <c r="Y209" s="4"/>
      <c r="Z209" s="4"/>
      <c r="AA209" s="4"/>
      <c r="AB209" s="4">
        <v>1</v>
      </c>
      <c r="AC209" s="4"/>
      <c r="AD209" s="4"/>
      <c r="AE209" s="4"/>
      <c r="AF209" s="4"/>
      <c r="AG209" s="4"/>
      <c r="AH209" s="4"/>
      <c r="AI209" s="4"/>
      <c r="AJ209" s="4"/>
      <c r="AK209" s="4"/>
    </row>
    <row r="210" spans="2:37" hidden="1" x14ac:dyDescent="0.2">
      <c r="B210" s="3" t="s">
        <v>49</v>
      </c>
      <c r="C210" s="3" t="s">
        <v>170</v>
      </c>
      <c r="D210" s="4"/>
      <c r="E210" s="4"/>
      <c r="F210" s="6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</row>
    <row r="211" spans="2:37" hidden="1" x14ac:dyDescent="0.2">
      <c r="B211" s="3" t="s">
        <v>49</v>
      </c>
      <c r="C211" s="3" t="s">
        <v>171</v>
      </c>
      <c r="D211" s="4"/>
      <c r="E211" s="4"/>
      <c r="F211" s="6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</row>
    <row r="212" spans="2:37" hidden="1" x14ac:dyDescent="0.2">
      <c r="B212" s="3" t="s">
        <v>49</v>
      </c>
      <c r="C212" s="3" t="s">
        <v>172</v>
      </c>
      <c r="D212" s="4"/>
      <c r="E212" s="4"/>
      <c r="F212" s="6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</row>
    <row r="213" spans="2:37" hidden="1" x14ac:dyDescent="0.2">
      <c r="B213" s="3" t="s">
        <v>49</v>
      </c>
      <c r="C213" s="3" t="s">
        <v>173</v>
      </c>
      <c r="D213" s="4"/>
      <c r="E213" s="4"/>
      <c r="F213" s="6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</row>
    <row r="214" spans="2:37" hidden="1" x14ac:dyDescent="0.2">
      <c r="B214" s="3" t="s">
        <v>49</v>
      </c>
      <c r="C214" s="3" t="s">
        <v>174</v>
      </c>
      <c r="D214" s="4"/>
      <c r="E214" s="4"/>
      <c r="F214" s="6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</row>
    <row r="215" spans="2:37" hidden="1" x14ac:dyDescent="0.2">
      <c r="B215" s="3" t="s">
        <v>49</v>
      </c>
      <c r="C215" s="3" t="s">
        <v>175</v>
      </c>
      <c r="D215" s="4"/>
      <c r="E215" s="4"/>
      <c r="F215" s="6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</row>
    <row r="216" spans="2:37" hidden="1" x14ac:dyDescent="0.2">
      <c r="B216" s="3" t="s">
        <v>49</v>
      </c>
      <c r="C216" s="3" t="s">
        <v>176</v>
      </c>
      <c r="D216" s="4"/>
      <c r="E216" s="4"/>
      <c r="F216" s="6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</row>
    <row r="217" spans="2:37" hidden="1" x14ac:dyDescent="0.2">
      <c r="B217" s="3" t="s">
        <v>49</v>
      </c>
      <c r="C217" s="3" t="s">
        <v>177</v>
      </c>
      <c r="D217" s="4"/>
      <c r="E217" s="4"/>
      <c r="F217" s="6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</row>
    <row r="218" spans="2:37" x14ac:dyDescent="0.2">
      <c r="B218" s="3" t="s">
        <v>49</v>
      </c>
      <c r="C218" s="3" t="s">
        <v>178</v>
      </c>
      <c r="D218" s="4"/>
      <c r="E218" s="4"/>
      <c r="F218" s="6"/>
      <c r="G218" s="4"/>
      <c r="H218" s="4"/>
      <c r="I218" s="4"/>
      <c r="J218" s="4"/>
      <c r="K218" s="4"/>
      <c r="L218" s="4"/>
      <c r="M218" s="4"/>
      <c r="N218" s="4">
        <v>1</v>
      </c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>
        <v>1</v>
      </c>
      <c r="AF218" s="4"/>
      <c r="AG218" s="4"/>
      <c r="AH218" s="4"/>
      <c r="AI218" s="4"/>
      <c r="AJ218" s="4"/>
      <c r="AK218" s="4"/>
    </row>
    <row r="219" spans="2:37" hidden="1" x14ac:dyDescent="0.2">
      <c r="B219" s="3" t="s">
        <v>49</v>
      </c>
      <c r="C219" s="3" t="s">
        <v>179</v>
      </c>
      <c r="D219" s="4"/>
      <c r="E219" s="4"/>
      <c r="F219" s="6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</row>
    <row r="220" spans="2:37" hidden="1" x14ac:dyDescent="0.2">
      <c r="B220" s="3" t="s">
        <v>49</v>
      </c>
      <c r="C220" s="3" t="s">
        <v>180</v>
      </c>
      <c r="D220" s="4"/>
      <c r="E220" s="4"/>
      <c r="F220" s="6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</row>
    <row r="221" spans="2:37" x14ac:dyDescent="0.2">
      <c r="B221" s="3" t="s">
        <v>49</v>
      </c>
      <c r="C221" s="3" t="s">
        <v>181</v>
      </c>
      <c r="D221" s="4"/>
      <c r="E221" s="4"/>
      <c r="F221" s="6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>
        <v>1</v>
      </c>
      <c r="W221" s="4"/>
      <c r="X221" s="4"/>
      <c r="Y221" s="4"/>
      <c r="Z221" s="4"/>
      <c r="AA221" s="4"/>
      <c r="AB221" s="4"/>
      <c r="AC221" s="4"/>
      <c r="AD221" s="4"/>
      <c r="AE221" s="4">
        <v>1</v>
      </c>
      <c r="AF221" s="4"/>
      <c r="AG221" s="4"/>
      <c r="AH221" s="4"/>
      <c r="AI221" s="4"/>
      <c r="AJ221" s="4"/>
      <c r="AK221" s="4"/>
    </row>
    <row r="222" spans="2:37" hidden="1" x14ac:dyDescent="0.2">
      <c r="B222" s="3" t="s">
        <v>49</v>
      </c>
      <c r="C222" s="3" t="s">
        <v>182</v>
      </c>
      <c r="D222" s="4"/>
      <c r="E222" s="4"/>
      <c r="F222" s="6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</row>
    <row r="223" spans="2:37" hidden="1" x14ac:dyDescent="0.2">
      <c r="B223" s="3" t="s">
        <v>49</v>
      </c>
      <c r="C223" s="3" t="s">
        <v>183</v>
      </c>
      <c r="D223" s="4"/>
      <c r="E223" s="4"/>
      <c r="F223" s="6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</row>
    <row r="225" spans="2:37" x14ac:dyDescent="0.2">
      <c r="B225" s="3" t="s">
        <v>50</v>
      </c>
      <c r="C225" s="3" t="s">
        <v>148</v>
      </c>
      <c r="D225" s="4"/>
      <c r="E225" s="4"/>
      <c r="F225" s="6"/>
      <c r="G225" s="4"/>
      <c r="H225" s="4"/>
      <c r="I225" s="4"/>
      <c r="J225" s="4"/>
      <c r="K225" s="4"/>
      <c r="L225" s="4"/>
      <c r="M225" s="4"/>
      <c r="N225" s="4">
        <v>7.4999999999999956E-2</v>
      </c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</row>
    <row r="226" spans="2:37" hidden="1" x14ac:dyDescent="0.2">
      <c r="B226" s="3" t="s">
        <v>50</v>
      </c>
      <c r="C226" s="3" t="s">
        <v>149</v>
      </c>
      <c r="D226" s="4"/>
      <c r="E226" s="4"/>
      <c r="F226" s="6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</row>
    <row r="227" spans="2:37" hidden="1" x14ac:dyDescent="0.2">
      <c r="B227" s="3" t="s">
        <v>50</v>
      </c>
      <c r="C227" s="3" t="s">
        <v>150</v>
      </c>
      <c r="D227" s="4"/>
      <c r="E227" s="4"/>
      <c r="F227" s="6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</row>
    <row r="228" spans="2:37" x14ac:dyDescent="0.2">
      <c r="B228" s="3" t="s">
        <v>50</v>
      </c>
      <c r="C228" s="3" t="s">
        <v>151</v>
      </c>
      <c r="D228" s="4"/>
      <c r="E228" s="4"/>
      <c r="F228" s="6"/>
      <c r="G228" s="4"/>
      <c r="H228" s="4"/>
      <c r="I228" s="4"/>
      <c r="J228" s="4"/>
      <c r="K228" s="4"/>
      <c r="L228" s="4"/>
      <c r="M228" s="4"/>
      <c r="N228" s="4">
        <v>7.4999999999999956E-2</v>
      </c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</row>
    <row r="229" spans="2:37" hidden="1" x14ac:dyDescent="0.2">
      <c r="B229" s="3" t="s">
        <v>50</v>
      </c>
      <c r="C229" s="3" t="s">
        <v>152</v>
      </c>
      <c r="D229" s="4"/>
      <c r="E229" s="4"/>
      <c r="F229" s="6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</row>
    <row r="230" spans="2:37" hidden="1" x14ac:dyDescent="0.2">
      <c r="B230" s="3" t="s">
        <v>50</v>
      </c>
      <c r="C230" s="3" t="s">
        <v>153</v>
      </c>
      <c r="D230" s="4"/>
      <c r="E230" s="4"/>
      <c r="F230" s="6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</row>
    <row r="231" spans="2:37" x14ac:dyDescent="0.2">
      <c r="B231" s="3" t="s">
        <v>50</v>
      </c>
      <c r="C231" s="3" t="s">
        <v>154</v>
      </c>
      <c r="D231" s="4"/>
      <c r="E231" s="4"/>
      <c r="F231" s="6"/>
      <c r="G231" s="4"/>
      <c r="H231" s="4"/>
      <c r="I231" s="4"/>
      <c r="J231" s="4"/>
      <c r="K231" s="4"/>
      <c r="L231" s="4"/>
      <c r="M231" s="4"/>
      <c r="N231" s="4">
        <v>6.2E-2</v>
      </c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</row>
    <row r="232" spans="2:37" hidden="1" x14ac:dyDescent="0.2">
      <c r="B232" s="3" t="s">
        <v>50</v>
      </c>
      <c r="C232" s="3" t="s">
        <v>155</v>
      </c>
      <c r="D232" s="4"/>
      <c r="E232" s="4"/>
      <c r="F232" s="6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</row>
    <row r="233" spans="2:37" hidden="1" x14ac:dyDescent="0.2">
      <c r="B233" s="3" t="s">
        <v>50</v>
      </c>
      <c r="C233" s="3" t="s">
        <v>156</v>
      </c>
      <c r="D233" s="4"/>
      <c r="E233" s="4"/>
      <c r="F233" s="6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</row>
    <row r="234" spans="2:37" x14ac:dyDescent="0.2">
      <c r="B234" s="3" t="s">
        <v>50</v>
      </c>
      <c r="C234" s="3" t="s">
        <v>157</v>
      </c>
      <c r="D234" s="4"/>
      <c r="E234" s="4"/>
      <c r="F234" s="6"/>
      <c r="G234" s="4"/>
      <c r="H234" s="4"/>
      <c r="I234" s="4"/>
      <c r="J234" s="4"/>
      <c r="K234" s="4"/>
      <c r="L234" s="4"/>
      <c r="M234" s="4"/>
      <c r="N234" s="4">
        <v>6.2E-2</v>
      </c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</row>
    <row r="235" spans="2:37" hidden="1" x14ac:dyDescent="0.2">
      <c r="B235" s="3" t="s">
        <v>50</v>
      </c>
      <c r="C235" s="3" t="s">
        <v>158</v>
      </c>
      <c r="D235" s="4"/>
      <c r="E235" s="4"/>
      <c r="F235" s="6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</row>
    <row r="236" spans="2:37" hidden="1" x14ac:dyDescent="0.2">
      <c r="B236" s="3" t="s">
        <v>50</v>
      </c>
      <c r="C236" s="3" t="s">
        <v>159</v>
      </c>
      <c r="D236" s="4"/>
      <c r="E236" s="4"/>
      <c r="F236" s="6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</row>
    <row r="237" spans="2:37" x14ac:dyDescent="0.2">
      <c r="B237" s="3" t="s">
        <v>50</v>
      </c>
      <c r="C237" s="3" t="s">
        <v>160</v>
      </c>
      <c r="D237" s="4"/>
      <c r="E237" s="4"/>
      <c r="F237" s="6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>
        <v>7.4999999999999956E-2</v>
      </c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</row>
    <row r="238" spans="2:37" hidden="1" x14ac:dyDescent="0.2">
      <c r="B238" s="3" t="s">
        <v>50</v>
      </c>
      <c r="C238" s="3" t="s">
        <v>161</v>
      </c>
      <c r="D238" s="4"/>
      <c r="E238" s="4"/>
      <c r="F238" s="6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</row>
    <row r="239" spans="2:37" hidden="1" x14ac:dyDescent="0.2">
      <c r="B239" s="3" t="s">
        <v>50</v>
      </c>
      <c r="C239" s="3" t="s">
        <v>162</v>
      </c>
      <c r="D239" s="4"/>
      <c r="E239" s="4"/>
      <c r="F239" s="6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</row>
    <row r="240" spans="2:37" x14ac:dyDescent="0.2">
      <c r="B240" s="3" t="s">
        <v>50</v>
      </c>
      <c r="C240" s="3" t="s">
        <v>163</v>
      </c>
      <c r="D240" s="4"/>
      <c r="E240" s="4"/>
      <c r="F240" s="6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>
        <v>7.4999999999999956E-2</v>
      </c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</row>
    <row r="241" spans="2:37" hidden="1" x14ac:dyDescent="0.2">
      <c r="B241" s="3" t="s">
        <v>50</v>
      </c>
      <c r="C241" s="3" t="s">
        <v>164</v>
      </c>
      <c r="D241" s="4"/>
      <c r="E241" s="4"/>
      <c r="F241" s="6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</row>
    <row r="242" spans="2:37" hidden="1" x14ac:dyDescent="0.2">
      <c r="B242" s="3" t="s">
        <v>50</v>
      </c>
      <c r="C242" s="3" t="s">
        <v>165</v>
      </c>
      <c r="D242" s="4"/>
      <c r="E242" s="4"/>
      <c r="F242" s="6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</row>
    <row r="243" spans="2:37" x14ac:dyDescent="0.2">
      <c r="B243" s="3" t="s">
        <v>50</v>
      </c>
      <c r="C243" s="3" t="s">
        <v>166</v>
      </c>
      <c r="D243" s="4"/>
      <c r="E243" s="4"/>
      <c r="F243" s="6"/>
      <c r="G243" s="4"/>
      <c r="H243" s="4"/>
      <c r="I243" s="4"/>
      <c r="J243" s="4"/>
      <c r="K243" s="4"/>
      <c r="L243" s="4"/>
      <c r="M243" s="4"/>
      <c r="N243" s="4">
        <v>6.2E-2</v>
      </c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>
        <v>0.04</v>
      </c>
      <c r="AC243" s="4"/>
      <c r="AD243" s="4"/>
      <c r="AE243" s="4"/>
      <c r="AF243" s="4"/>
      <c r="AG243" s="4"/>
      <c r="AH243" s="4"/>
      <c r="AI243" s="4"/>
      <c r="AJ243" s="4"/>
      <c r="AK243" s="4"/>
    </row>
    <row r="244" spans="2:37" hidden="1" x14ac:dyDescent="0.2">
      <c r="B244" s="3" t="s">
        <v>50</v>
      </c>
      <c r="C244" s="3" t="s">
        <v>167</v>
      </c>
      <c r="D244" s="4"/>
      <c r="E244" s="4"/>
      <c r="F244" s="6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</row>
    <row r="245" spans="2:37" hidden="1" x14ac:dyDescent="0.2">
      <c r="B245" s="3" t="s">
        <v>50</v>
      </c>
      <c r="C245" s="3" t="s">
        <v>168</v>
      </c>
      <c r="D245" s="4"/>
      <c r="E245" s="4"/>
      <c r="F245" s="6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</row>
    <row r="246" spans="2:37" x14ac:dyDescent="0.2">
      <c r="B246" s="3" t="s">
        <v>50</v>
      </c>
      <c r="C246" s="3" t="s">
        <v>169</v>
      </c>
      <c r="D246" s="4"/>
      <c r="E246" s="4"/>
      <c r="F246" s="6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>
        <v>7.4999999999999956E-2</v>
      </c>
      <c r="W246" s="4"/>
      <c r="X246" s="4"/>
      <c r="Y246" s="4"/>
      <c r="Z246" s="4"/>
      <c r="AA246" s="4"/>
      <c r="AB246" s="4">
        <v>0.04</v>
      </c>
      <c r="AC246" s="4"/>
      <c r="AD246" s="4"/>
      <c r="AE246" s="4"/>
      <c r="AF246" s="4"/>
      <c r="AG246" s="4"/>
      <c r="AH246" s="4"/>
      <c r="AI246" s="4"/>
      <c r="AJ246" s="4"/>
      <c r="AK246" s="4"/>
    </row>
    <row r="247" spans="2:37" hidden="1" x14ac:dyDescent="0.2">
      <c r="B247" s="3" t="s">
        <v>50</v>
      </c>
      <c r="C247" s="3" t="s">
        <v>170</v>
      </c>
      <c r="D247" s="4"/>
      <c r="E247" s="4"/>
      <c r="F247" s="6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</row>
    <row r="248" spans="2:37" hidden="1" x14ac:dyDescent="0.2">
      <c r="B248" s="3" t="s">
        <v>50</v>
      </c>
      <c r="C248" s="3" t="s">
        <v>171</v>
      </c>
      <c r="D248" s="4"/>
      <c r="E248" s="4"/>
      <c r="F248" s="6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</row>
    <row r="249" spans="2:37" hidden="1" x14ac:dyDescent="0.2">
      <c r="B249" s="3" t="s">
        <v>50</v>
      </c>
      <c r="C249" s="3" t="s">
        <v>172</v>
      </c>
      <c r="D249" s="4"/>
      <c r="E249" s="4"/>
      <c r="F249" s="6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</row>
    <row r="250" spans="2:37" hidden="1" x14ac:dyDescent="0.2">
      <c r="B250" s="3" t="s">
        <v>50</v>
      </c>
      <c r="C250" s="3" t="s">
        <v>173</v>
      </c>
      <c r="D250" s="4"/>
      <c r="E250" s="4"/>
      <c r="F250" s="6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</row>
    <row r="251" spans="2:37" hidden="1" x14ac:dyDescent="0.2">
      <c r="B251" s="3" t="s">
        <v>50</v>
      </c>
      <c r="C251" s="3" t="s">
        <v>174</v>
      </c>
      <c r="D251" s="4"/>
      <c r="E251" s="4"/>
      <c r="F251" s="6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</row>
    <row r="252" spans="2:37" hidden="1" x14ac:dyDescent="0.2">
      <c r="B252" s="3" t="s">
        <v>50</v>
      </c>
      <c r="C252" s="3" t="s">
        <v>175</v>
      </c>
      <c r="D252" s="4"/>
      <c r="E252" s="4"/>
      <c r="F252" s="6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</row>
    <row r="253" spans="2:37" hidden="1" x14ac:dyDescent="0.2">
      <c r="B253" s="3" t="s">
        <v>50</v>
      </c>
      <c r="C253" s="3" t="s">
        <v>176</v>
      </c>
      <c r="D253" s="4"/>
      <c r="E253" s="4"/>
      <c r="F253" s="6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</row>
    <row r="254" spans="2:37" hidden="1" x14ac:dyDescent="0.2">
      <c r="B254" s="3" t="s">
        <v>50</v>
      </c>
      <c r="C254" s="3" t="s">
        <v>177</v>
      </c>
      <c r="D254" s="4"/>
      <c r="E254" s="4"/>
      <c r="F254" s="6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</row>
    <row r="255" spans="2:37" x14ac:dyDescent="0.2">
      <c r="B255" s="3" t="s">
        <v>50</v>
      </c>
      <c r="C255" s="3" t="s">
        <v>178</v>
      </c>
      <c r="D255" s="4"/>
      <c r="E255" s="4"/>
      <c r="F255" s="6"/>
      <c r="G255" s="4"/>
      <c r="H255" s="4"/>
      <c r="I255" s="4"/>
      <c r="J255" s="4"/>
      <c r="K255" s="4"/>
      <c r="L255" s="4"/>
      <c r="M255" s="4"/>
      <c r="N255" s="4">
        <v>6.2E-2</v>
      </c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>
        <v>1</v>
      </c>
      <c r="AF255" s="4"/>
      <c r="AG255" s="4"/>
      <c r="AH255" s="4"/>
      <c r="AI255" s="4"/>
      <c r="AJ255" s="4"/>
      <c r="AK255" s="4"/>
    </row>
    <row r="256" spans="2:37" hidden="1" x14ac:dyDescent="0.2">
      <c r="B256" s="3" t="s">
        <v>50</v>
      </c>
      <c r="C256" s="3" t="s">
        <v>179</v>
      </c>
      <c r="D256" s="4"/>
      <c r="E256" s="4"/>
      <c r="F256" s="6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</row>
    <row r="257" spans="2:37" hidden="1" x14ac:dyDescent="0.2">
      <c r="B257" s="3" t="s">
        <v>50</v>
      </c>
      <c r="C257" s="3" t="s">
        <v>180</v>
      </c>
      <c r="D257" s="4"/>
      <c r="E257" s="4"/>
      <c r="F257" s="6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</row>
    <row r="258" spans="2:37" x14ac:dyDescent="0.2">
      <c r="B258" s="3" t="s">
        <v>50</v>
      </c>
      <c r="C258" s="3" t="s">
        <v>181</v>
      </c>
      <c r="D258" s="4"/>
      <c r="E258" s="4"/>
      <c r="F258" s="6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>
        <v>7.4999999999999956E-2</v>
      </c>
      <c r="W258" s="4"/>
      <c r="X258" s="4"/>
      <c r="Y258" s="4"/>
      <c r="Z258" s="4"/>
      <c r="AA258" s="4"/>
      <c r="AB258" s="4"/>
      <c r="AC258" s="4"/>
      <c r="AD258" s="4"/>
      <c r="AE258" s="4">
        <v>1</v>
      </c>
      <c r="AF258" s="4"/>
      <c r="AG258" s="4"/>
      <c r="AH258" s="4"/>
      <c r="AI258" s="4"/>
      <c r="AJ258" s="4"/>
      <c r="AK258" s="4"/>
    </row>
    <row r="259" spans="2:37" hidden="1" x14ac:dyDescent="0.2">
      <c r="B259" s="3" t="s">
        <v>50</v>
      </c>
      <c r="C259" s="3" t="s">
        <v>182</v>
      </c>
      <c r="D259" s="4"/>
      <c r="E259" s="4"/>
      <c r="F259" s="6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</row>
    <row r="260" spans="2:37" hidden="1" x14ac:dyDescent="0.2">
      <c r="B260" s="3" t="s">
        <v>50</v>
      </c>
      <c r="C260" s="3" t="s">
        <v>183</v>
      </c>
      <c r="D260" s="4"/>
      <c r="E260" s="4"/>
      <c r="F260" s="6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</row>
    <row r="262" spans="2:37" x14ac:dyDescent="0.2">
      <c r="B262" s="3" t="s">
        <v>51</v>
      </c>
      <c r="C262" s="3" t="s">
        <v>148</v>
      </c>
      <c r="D262" s="4"/>
      <c r="E262" s="4"/>
      <c r="F262" s="6"/>
      <c r="G262" s="4"/>
      <c r="H262" s="4"/>
      <c r="I262" s="4"/>
      <c r="J262" s="4"/>
      <c r="K262" s="4"/>
      <c r="L262" s="4"/>
      <c r="M262" s="4"/>
      <c r="N262" s="4">
        <v>0.95673599999999992</v>
      </c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</row>
    <row r="263" spans="2:37" hidden="1" x14ac:dyDescent="0.2">
      <c r="B263" s="3" t="s">
        <v>51</v>
      </c>
      <c r="C263" s="3" t="s">
        <v>149</v>
      </c>
      <c r="D263" s="4"/>
      <c r="E263" s="4"/>
      <c r="F263" s="6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</row>
    <row r="264" spans="2:37" hidden="1" x14ac:dyDescent="0.2">
      <c r="B264" s="3" t="s">
        <v>51</v>
      </c>
      <c r="C264" s="3" t="s">
        <v>150</v>
      </c>
      <c r="D264" s="4"/>
      <c r="E264" s="4"/>
      <c r="F264" s="6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</row>
    <row r="265" spans="2:37" x14ac:dyDescent="0.2">
      <c r="B265" s="3" t="s">
        <v>51</v>
      </c>
      <c r="C265" s="3" t="s">
        <v>151</v>
      </c>
      <c r="D265" s="4"/>
      <c r="E265" s="4"/>
      <c r="F265" s="6"/>
      <c r="G265" s="4"/>
      <c r="H265" s="4"/>
      <c r="I265" s="4"/>
      <c r="J265" s="4"/>
      <c r="K265" s="4"/>
      <c r="L265" s="4"/>
      <c r="M265" s="4"/>
      <c r="N265" s="4">
        <v>0.95673599999999992</v>
      </c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</row>
    <row r="266" spans="2:37" hidden="1" x14ac:dyDescent="0.2">
      <c r="B266" s="3" t="s">
        <v>51</v>
      </c>
      <c r="C266" s="3" t="s">
        <v>152</v>
      </c>
      <c r="D266" s="4"/>
      <c r="E266" s="4"/>
      <c r="F266" s="6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</row>
    <row r="267" spans="2:37" hidden="1" x14ac:dyDescent="0.2">
      <c r="B267" s="3" t="s">
        <v>51</v>
      </c>
      <c r="C267" s="3" t="s">
        <v>153</v>
      </c>
      <c r="D267" s="4"/>
      <c r="E267" s="4"/>
      <c r="F267" s="6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</row>
    <row r="268" spans="2:37" x14ac:dyDescent="0.2">
      <c r="B268" s="3" t="s">
        <v>51</v>
      </c>
      <c r="C268" s="3" t="s">
        <v>154</v>
      </c>
      <c r="D268" s="4"/>
      <c r="E268" s="4"/>
      <c r="F268" s="6"/>
      <c r="G268" s="4"/>
      <c r="H268" s="4"/>
      <c r="I268" s="4"/>
      <c r="J268" s="4"/>
      <c r="K268" s="4"/>
      <c r="L268" s="4"/>
      <c r="M268" s="4"/>
      <c r="N268" s="4">
        <v>0.95673599999999992</v>
      </c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</row>
    <row r="269" spans="2:37" hidden="1" x14ac:dyDescent="0.2">
      <c r="B269" s="3" t="s">
        <v>51</v>
      </c>
      <c r="C269" s="3" t="s">
        <v>155</v>
      </c>
      <c r="D269" s="4"/>
      <c r="E269" s="4"/>
      <c r="F269" s="6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</row>
    <row r="270" spans="2:37" hidden="1" x14ac:dyDescent="0.2">
      <c r="B270" s="3" t="s">
        <v>51</v>
      </c>
      <c r="C270" s="3" t="s">
        <v>156</v>
      </c>
      <c r="D270" s="4"/>
      <c r="E270" s="4"/>
      <c r="F270" s="6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</row>
    <row r="271" spans="2:37" x14ac:dyDescent="0.2">
      <c r="B271" s="3" t="s">
        <v>51</v>
      </c>
      <c r="C271" s="3" t="s">
        <v>157</v>
      </c>
      <c r="D271" s="4"/>
      <c r="E271" s="4"/>
      <c r="F271" s="6"/>
      <c r="G271" s="4"/>
      <c r="H271" s="4"/>
      <c r="I271" s="4"/>
      <c r="J271" s="4"/>
      <c r="K271" s="4"/>
      <c r="L271" s="4"/>
      <c r="M271" s="4"/>
      <c r="N271" s="4">
        <v>0.95673599999999992</v>
      </c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</row>
    <row r="272" spans="2:37" hidden="1" x14ac:dyDescent="0.2">
      <c r="B272" s="3" t="s">
        <v>51</v>
      </c>
      <c r="C272" s="3" t="s">
        <v>158</v>
      </c>
      <c r="D272" s="4"/>
      <c r="E272" s="4"/>
      <c r="F272" s="6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</row>
    <row r="273" spans="2:37" hidden="1" x14ac:dyDescent="0.2">
      <c r="B273" s="3" t="s">
        <v>51</v>
      </c>
      <c r="C273" s="3" t="s">
        <v>159</v>
      </c>
      <c r="D273" s="4"/>
      <c r="E273" s="4"/>
      <c r="F273" s="6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</row>
    <row r="274" spans="2:37" x14ac:dyDescent="0.2">
      <c r="B274" s="3" t="s">
        <v>51</v>
      </c>
      <c r="C274" s="3" t="s">
        <v>160</v>
      </c>
      <c r="D274" s="4"/>
      <c r="E274" s="4"/>
      <c r="F274" s="6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>
        <v>0.95247599999999999</v>
      </c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</row>
    <row r="275" spans="2:37" hidden="1" x14ac:dyDescent="0.2">
      <c r="B275" s="3" t="s">
        <v>51</v>
      </c>
      <c r="C275" s="3" t="s">
        <v>161</v>
      </c>
      <c r="D275" s="4"/>
      <c r="E275" s="4"/>
      <c r="F275" s="6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</row>
    <row r="276" spans="2:37" hidden="1" x14ac:dyDescent="0.2">
      <c r="B276" s="3" t="s">
        <v>51</v>
      </c>
      <c r="C276" s="3" t="s">
        <v>162</v>
      </c>
      <c r="D276" s="4"/>
      <c r="E276" s="4"/>
      <c r="F276" s="6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</row>
    <row r="277" spans="2:37" x14ac:dyDescent="0.2">
      <c r="B277" s="3" t="s">
        <v>51</v>
      </c>
      <c r="C277" s="3" t="s">
        <v>163</v>
      </c>
      <c r="D277" s="4"/>
      <c r="E277" s="4"/>
      <c r="F277" s="6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>
        <v>0.95247599999999999</v>
      </c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</row>
    <row r="278" spans="2:37" hidden="1" x14ac:dyDescent="0.2">
      <c r="B278" s="3" t="s">
        <v>51</v>
      </c>
      <c r="C278" s="3" t="s">
        <v>164</v>
      </c>
      <c r="D278" s="4"/>
      <c r="E278" s="4"/>
      <c r="F278" s="6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</row>
    <row r="279" spans="2:37" hidden="1" x14ac:dyDescent="0.2">
      <c r="B279" s="3" t="s">
        <v>51</v>
      </c>
      <c r="C279" s="3" t="s">
        <v>165</v>
      </c>
      <c r="D279" s="4"/>
      <c r="E279" s="4"/>
      <c r="F279" s="6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</row>
    <row r="280" spans="2:37" x14ac:dyDescent="0.2">
      <c r="B280" s="3" t="s">
        <v>51</v>
      </c>
      <c r="C280" s="3" t="s">
        <v>166</v>
      </c>
      <c r="D280" s="4"/>
      <c r="E280" s="4"/>
      <c r="F280" s="6"/>
      <c r="G280" s="4"/>
      <c r="H280" s="4"/>
      <c r="I280" s="4"/>
      <c r="J280" s="4"/>
      <c r="K280" s="4"/>
      <c r="L280" s="4"/>
      <c r="M280" s="4"/>
      <c r="N280" s="4">
        <v>0.95673599999999992</v>
      </c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>
        <v>0.99839999999999995</v>
      </c>
      <c r="AC280" s="4"/>
      <c r="AD280" s="4"/>
      <c r="AE280" s="4"/>
      <c r="AF280" s="4"/>
      <c r="AG280" s="4"/>
      <c r="AH280" s="4"/>
      <c r="AI280" s="4"/>
      <c r="AJ280" s="4"/>
      <c r="AK280" s="4"/>
    </row>
    <row r="281" spans="2:37" hidden="1" x14ac:dyDescent="0.2">
      <c r="B281" s="3" t="s">
        <v>51</v>
      </c>
      <c r="C281" s="3" t="s">
        <v>167</v>
      </c>
      <c r="D281" s="4"/>
      <c r="E281" s="4"/>
      <c r="F281" s="6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</row>
    <row r="282" spans="2:37" hidden="1" x14ac:dyDescent="0.2">
      <c r="B282" s="3" t="s">
        <v>51</v>
      </c>
      <c r="C282" s="3" t="s">
        <v>168</v>
      </c>
      <c r="D282" s="4"/>
      <c r="E282" s="4"/>
      <c r="F282" s="6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</row>
    <row r="283" spans="2:37" x14ac:dyDescent="0.2">
      <c r="B283" s="3" t="s">
        <v>51</v>
      </c>
      <c r="C283" s="3" t="s">
        <v>169</v>
      </c>
      <c r="D283" s="4"/>
      <c r="E283" s="4"/>
      <c r="F283" s="6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>
        <v>0.95247599999999999</v>
      </c>
      <c r="W283" s="4"/>
      <c r="X283" s="4"/>
      <c r="Y283" s="4"/>
      <c r="Z283" s="4"/>
      <c r="AA283" s="4"/>
      <c r="AB283" s="4">
        <v>0.99839999999999995</v>
      </c>
      <c r="AC283" s="4"/>
      <c r="AD283" s="4"/>
      <c r="AE283" s="4"/>
      <c r="AF283" s="4"/>
      <c r="AG283" s="4"/>
      <c r="AH283" s="4"/>
      <c r="AI283" s="4"/>
      <c r="AJ283" s="4"/>
      <c r="AK283" s="4"/>
    </row>
    <row r="284" spans="2:37" hidden="1" x14ac:dyDescent="0.2">
      <c r="B284" s="3" t="s">
        <v>51</v>
      </c>
      <c r="C284" s="3" t="s">
        <v>170</v>
      </c>
      <c r="D284" s="4"/>
      <c r="E284" s="4"/>
      <c r="F284" s="6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</row>
    <row r="285" spans="2:37" hidden="1" x14ac:dyDescent="0.2">
      <c r="B285" s="3" t="s">
        <v>51</v>
      </c>
      <c r="C285" s="3" t="s">
        <v>171</v>
      </c>
      <c r="D285" s="4"/>
      <c r="E285" s="4"/>
      <c r="F285" s="6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</row>
    <row r="286" spans="2:37" hidden="1" x14ac:dyDescent="0.2">
      <c r="B286" s="3" t="s">
        <v>51</v>
      </c>
      <c r="C286" s="3" t="s">
        <v>172</v>
      </c>
      <c r="D286" s="4"/>
      <c r="E286" s="4"/>
      <c r="F286" s="6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</row>
    <row r="287" spans="2:37" hidden="1" x14ac:dyDescent="0.2">
      <c r="B287" s="3" t="s">
        <v>51</v>
      </c>
      <c r="C287" s="3" t="s">
        <v>173</v>
      </c>
      <c r="D287" s="4"/>
      <c r="E287" s="4"/>
      <c r="F287" s="6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</row>
    <row r="288" spans="2:37" hidden="1" x14ac:dyDescent="0.2">
      <c r="B288" s="3" t="s">
        <v>51</v>
      </c>
      <c r="C288" s="3" t="s">
        <v>174</v>
      </c>
      <c r="D288" s="4"/>
      <c r="E288" s="4"/>
      <c r="F288" s="6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</row>
    <row r="289" spans="2:37" hidden="1" x14ac:dyDescent="0.2">
      <c r="B289" s="3" t="s">
        <v>51</v>
      </c>
      <c r="C289" s="3" t="s">
        <v>175</v>
      </c>
      <c r="D289" s="4"/>
      <c r="E289" s="4"/>
      <c r="F289" s="6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</row>
    <row r="290" spans="2:37" hidden="1" x14ac:dyDescent="0.2">
      <c r="B290" s="3" t="s">
        <v>51</v>
      </c>
      <c r="C290" s="3" t="s">
        <v>176</v>
      </c>
      <c r="D290" s="4"/>
      <c r="E290" s="4"/>
      <c r="F290" s="6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</row>
    <row r="291" spans="2:37" hidden="1" x14ac:dyDescent="0.2">
      <c r="B291" s="3" t="s">
        <v>51</v>
      </c>
      <c r="C291" s="3" t="s">
        <v>177</v>
      </c>
      <c r="D291" s="4"/>
      <c r="E291" s="4"/>
      <c r="F291" s="6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</row>
    <row r="292" spans="2:37" x14ac:dyDescent="0.2">
      <c r="B292" s="3" t="s">
        <v>51</v>
      </c>
      <c r="C292" s="3" t="s">
        <v>178</v>
      </c>
      <c r="D292" s="4"/>
      <c r="E292" s="4"/>
      <c r="F292" s="6"/>
      <c r="G292" s="4"/>
      <c r="H292" s="4"/>
      <c r="I292" s="4"/>
      <c r="J292" s="4"/>
      <c r="K292" s="4"/>
      <c r="L292" s="4"/>
      <c r="M292" s="4"/>
      <c r="N292" s="4">
        <v>0.95673599999999992</v>
      </c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>
        <v>0</v>
      </c>
      <c r="AF292" s="4"/>
      <c r="AG292" s="4"/>
      <c r="AH292" s="4"/>
      <c r="AI292" s="4"/>
      <c r="AJ292" s="4"/>
      <c r="AK292" s="4"/>
    </row>
    <row r="293" spans="2:37" hidden="1" x14ac:dyDescent="0.2">
      <c r="B293" s="3" t="s">
        <v>51</v>
      </c>
      <c r="C293" s="3" t="s">
        <v>179</v>
      </c>
      <c r="D293" s="4"/>
      <c r="E293" s="4"/>
      <c r="F293" s="6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</row>
    <row r="294" spans="2:37" hidden="1" x14ac:dyDescent="0.2">
      <c r="B294" s="3" t="s">
        <v>51</v>
      </c>
      <c r="C294" s="3" t="s">
        <v>180</v>
      </c>
      <c r="D294" s="4"/>
      <c r="E294" s="4"/>
      <c r="F294" s="6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</row>
    <row r="295" spans="2:37" x14ac:dyDescent="0.2">
      <c r="B295" s="3" t="s">
        <v>51</v>
      </c>
      <c r="C295" s="3" t="s">
        <v>181</v>
      </c>
      <c r="D295" s="4"/>
      <c r="E295" s="4"/>
      <c r="F295" s="6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>
        <v>0.95247599999999999</v>
      </c>
      <c r="W295" s="4"/>
      <c r="X295" s="4"/>
      <c r="Y295" s="4"/>
      <c r="Z295" s="4"/>
      <c r="AA295" s="4"/>
      <c r="AB295" s="4"/>
      <c r="AC295" s="4"/>
      <c r="AD295" s="4"/>
      <c r="AE295" s="4">
        <v>0</v>
      </c>
      <c r="AF295" s="4"/>
      <c r="AG295" s="4"/>
      <c r="AH295" s="4"/>
      <c r="AI295" s="4"/>
      <c r="AJ295" s="4"/>
      <c r="AK295" s="4"/>
    </row>
    <row r="296" spans="2:37" hidden="1" x14ac:dyDescent="0.2">
      <c r="B296" s="3" t="s">
        <v>51</v>
      </c>
      <c r="C296" s="3" t="s">
        <v>182</v>
      </c>
      <c r="D296" s="4"/>
      <c r="E296" s="4"/>
      <c r="F296" s="6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</row>
    <row r="297" spans="2:37" hidden="1" x14ac:dyDescent="0.2">
      <c r="B297" s="3" t="s">
        <v>51</v>
      </c>
      <c r="C297" s="3" t="s">
        <v>183</v>
      </c>
      <c r="D297" s="4"/>
      <c r="E297" s="4"/>
      <c r="F297" s="6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</row>
    <row r="299" spans="2:37" x14ac:dyDescent="0.2">
      <c r="B299" s="3" t="s">
        <v>52</v>
      </c>
      <c r="C299" s="3" t="s">
        <v>148</v>
      </c>
      <c r="D299" s="4"/>
      <c r="E299" s="4"/>
      <c r="F299" s="6"/>
      <c r="G299" s="4"/>
      <c r="H299" s="4">
        <v>0.52800000000000002</v>
      </c>
      <c r="I299" s="4">
        <v>0.70400000000000007</v>
      </c>
      <c r="J299" s="4">
        <v>0.88</v>
      </c>
      <c r="K299" s="4"/>
      <c r="L299" s="4">
        <v>0.88</v>
      </c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</row>
    <row r="300" spans="2:37" hidden="1" x14ac:dyDescent="0.2">
      <c r="B300" s="3" t="s">
        <v>52</v>
      </c>
      <c r="C300" s="3" t="s">
        <v>149</v>
      </c>
      <c r="D300" s="4"/>
      <c r="E300" s="4"/>
      <c r="F300" s="6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</row>
    <row r="301" spans="2:37" hidden="1" x14ac:dyDescent="0.2">
      <c r="B301" s="3" t="s">
        <v>52</v>
      </c>
      <c r="C301" s="3" t="s">
        <v>150</v>
      </c>
      <c r="D301" s="4"/>
      <c r="E301" s="4"/>
      <c r="F301" s="6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</row>
    <row r="302" spans="2:37" x14ac:dyDescent="0.2">
      <c r="B302" s="3" t="s">
        <v>52</v>
      </c>
      <c r="C302" s="3" t="s">
        <v>151</v>
      </c>
      <c r="D302" s="4"/>
      <c r="E302" s="4"/>
      <c r="F302" s="6"/>
      <c r="G302" s="4"/>
      <c r="H302" s="4">
        <v>0.52800000000000002</v>
      </c>
      <c r="I302" s="4">
        <v>0.70400000000000007</v>
      </c>
      <c r="J302" s="4">
        <v>0.88</v>
      </c>
      <c r="K302" s="4"/>
      <c r="L302" s="4">
        <v>0.88</v>
      </c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>
        <v>0.88</v>
      </c>
      <c r="AK302" s="4"/>
    </row>
    <row r="303" spans="2:37" hidden="1" x14ac:dyDescent="0.2">
      <c r="B303" s="3" t="s">
        <v>52</v>
      </c>
      <c r="C303" s="3" t="s">
        <v>152</v>
      </c>
      <c r="D303" s="4"/>
      <c r="E303" s="4"/>
      <c r="F303" s="6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</row>
    <row r="304" spans="2:37" hidden="1" x14ac:dyDescent="0.2">
      <c r="B304" s="3" t="s">
        <v>52</v>
      </c>
      <c r="C304" s="3" t="s">
        <v>153</v>
      </c>
      <c r="D304" s="4"/>
      <c r="E304" s="4"/>
      <c r="F304" s="6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</row>
    <row r="305" spans="2:37" x14ac:dyDescent="0.2">
      <c r="B305" s="3" t="s">
        <v>52</v>
      </c>
      <c r="C305" s="3" t="s">
        <v>154</v>
      </c>
      <c r="D305" s="4"/>
      <c r="E305" s="4"/>
      <c r="F305" s="6"/>
      <c r="G305" s="4"/>
      <c r="H305" s="4">
        <v>0.52800000000000002</v>
      </c>
      <c r="I305" s="4">
        <v>0.70400000000000007</v>
      </c>
      <c r="J305" s="4">
        <v>0.88</v>
      </c>
      <c r="K305" s="4"/>
      <c r="L305" s="4">
        <v>0.88</v>
      </c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>
        <v>0.88</v>
      </c>
      <c r="AK305" s="4"/>
    </row>
    <row r="306" spans="2:37" hidden="1" x14ac:dyDescent="0.2">
      <c r="B306" s="3" t="s">
        <v>52</v>
      </c>
      <c r="C306" s="3" t="s">
        <v>155</v>
      </c>
      <c r="D306" s="4"/>
      <c r="E306" s="4"/>
      <c r="F306" s="6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</row>
    <row r="307" spans="2:37" hidden="1" x14ac:dyDescent="0.2">
      <c r="B307" s="3" t="s">
        <v>52</v>
      </c>
      <c r="C307" s="3" t="s">
        <v>156</v>
      </c>
      <c r="D307" s="4"/>
      <c r="E307" s="4"/>
      <c r="F307" s="6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</row>
    <row r="308" spans="2:37" x14ac:dyDescent="0.2">
      <c r="B308" s="3" t="s">
        <v>52</v>
      </c>
      <c r="C308" s="3" t="s">
        <v>157</v>
      </c>
      <c r="D308" s="4"/>
      <c r="E308" s="4"/>
      <c r="F308" s="6"/>
      <c r="G308" s="4"/>
      <c r="H308" s="4">
        <v>0.52800000000000002</v>
      </c>
      <c r="I308" s="4">
        <v>0.70400000000000007</v>
      </c>
      <c r="J308" s="4">
        <v>0.88</v>
      </c>
      <c r="K308" s="4"/>
      <c r="L308" s="4">
        <v>0.88</v>
      </c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>
        <v>0.88</v>
      </c>
      <c r="AK308" s="4"/>
    </row>
    <row r="309" spans="2:37" hidden="1" x14ac:dyDescent="0.2">
      <c r="B309" s="3" t="s">
        <v>52</v>
      </c>
      <c r="C309" s="3" t="s">
        <v>158</v>
      </c>
      <c r="D309" s="4"/>
      <c r="E309" s="4"/>
      <c r="F309" s="6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</row>
    <row r="310" spans="2:37" hidden="1" x14ac:dyDescent="0.2">
      <c r="B310" s="3" t="s">
        <v>52</v>
      </c>
      <c r="C310" s="3" t="s">
        <v>159</v>
      </c>
      <c r="D310" s="4"/>
      <c r="E310" s="4"/>
      <c r="F310" s="6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</row>
    <row r="311" spans="2:37" x14ac:dyDescent="0.2">
      <c r="B311" s="3" t="s">
        <v>52</v>
      </c>
      <c r="C311" s="3" t="s">
        <v>160</v>
      </c>
      <c r="D311" s="4"/>
      <c r="E311" s="4"/>
      <c r="F311" s="6"/>
      <c r="G311" s="4"/>
      <c r="H311" s="4"/>
      <c r="I311" s="4"/>
      <c r="J311" s="4"/>
      <c r="K311" s="4"/>
      <c r="L311" s="4">
        <v>0.88</v>
      </c>
      <c r="M311" s="4">
        <v>0.88</v>
      </c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>
        <v>7.3333333333333334E-2</v>
      </c>
    </row>
    <row r="312" spans="2:37" hidden="1" x14ac:dyDescent="0.2">
      <c r="B312" s="3" t="s">
        <v>52</v>
      </c>
      <c r="C312" s="3" t="s">
        <v>161</v>
      </c>
      <c r="D312" s="4"/>
      <c r="E312" s="4"/>
      <c r="F312" s="6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</row>
    <row r="313" spans="2:37" hidden="1" x14ac:dyDescent="0.2">
      <c r="B313" s="3" t="s">
        <v>52</v>
      </c>
      <c r="C313" s="3" t="s">
        <v>162</v>
      </c>
      <c r="D313" s="4"/>
      <c r="E313" s="4"/>
      <c r="F313" s="6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</row>
    <row r="314" spans="2:37" x14ac:dyDescent="0.2">
      <c r="B314" s="3" t="s">
        <v>52</v>
      </c>
      <c r="C314" s="3" t="s">
        <v>163</v>
      </c>
      <c r="D314" s="4"/>
      <c r="E314" s="4"/>
      <c r="F314" s="6"/>
      <c r="G314" s="4"/>
      <c r="H314" s="4"/>
      <c r="I314" s="4"/>
      <c r="J314" s="4"/>
      <c r="K314" s="4"/>
      <c r="L314" s="4">
        <v>0.88</v>
      </c>
      <c r="M314" s="4">
        <v>0.88</v>
      </c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>
        <v>7.3333333333333334E-2</v>
      </c>
    </row>
    <row r="315" spans="2:37" hidden="1" x14ac:dyDescent="0.2">
      <c r="B315" s="3" t="s">
        <v>52</v>
      </c>
      <c r="C315" s="3" t="s">
        <v>164</v>
      </c>
      <c r="D315" s="4"/>
      <c r="E315" s="4"/>
      <c r="F315" s="6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</row>
    <row r="316" spans="2:37" hidden="1" x14ac:dyDescent="0.2">
      <c r="B316" s="3" t="s">
        <v>52</v>
      </c>
      <c r="C316" s="3" t="s">
        <v>165</v>
      </c>
      <c r="D316" s="4"/>
      <c r="E316" s="4"/>
      <c r="F316" s="6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</row>
    <row r="317" spans="2:37" x14ac:dyDescent="0.2">
      <c r="B317" s="3" t="s">
        <v>52</v>
      </c>
      <c r="C317" s="3" t="s">
        <v>166</v>
      </c>
      <c r="D317" s="4"/>
      <c r="E317" s="4"/>
      <c r="F317" s="6"/>
      <c r="G317" s="4"/>
      <c r="H317" s="4">
        <v>0.52800000000000002</v>
      </c>
      <c r="I317" s="4">
        <v>0.70400000000000007</v>
      </c>
      <c r="J317" s="4">
        <v>0.88</v>
      </c>
      <c r="K317" s="4"/>
      <c r="L317" s="4">
        <v>0.88</v>
      </c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>
        <v>0.88</v>
      </c>
      <c r="AK317" s="4"/>
    </row>
    <row r="318" spans="2:37" hidden="1" x14ac:dyDescent="0.2">
      <c r="B318" s="3" t="s">
        <v>52</v>
      </c>
      <c r="C318" s="3" t="s">
        <v>167</v>
      </c>
      <c r="D318" s="4"/>
      <c r="E318" s="4"/>
      <c r="F318" s="6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</row>
    <row r="319" spans="2:37" hidden="1" x14ac:dyDescent="0.2">
      <c r="B319" s="3" t="s">
        <v>52</v>
      </c>
      <c r="C319" s="3" t="s">
        <v>168</v>
      </c>
      <c r="D319" s="4"/>
      <c r="E319" s="4"/>
      <c r="F319" s="6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</row>
    <row r="320" spans="2:37" x14ac:dyDescent="0.2">
      <c r="B320" s="3" t="s">
        <v>52</v>
      </c>
      <c r="C320" s="3" t="s">
        <v>169</v>
      </c>
      <c r="D320" s="4"/>
      <c r="E320" s="4"/>
      <c r="F320" s="6"/>
      <c r="G320" s="4"/>
      <c r="H320" s="4"/>
      <c r="I320" s="4"/>
      <c r="J320" s="4"/>
      <c r="K320" s="4"/>
      <c r="L320" s="4">
        <v>0.88</v>
      </c>
      <c r="M320" s="4">
        <v>0.88</v>
      </c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>
        <v>7.3333333333333334E-2</v>
      </c>
    </row>
    <row r="321" spans="2:37" hidden="1" x14ac:dyDescent="0.2">
      <c r="B321" s="3" t="s">
        <v>52</v>
      </c>
      <c r="C321" s="3" t="s">
        <v>170</v>
      </c>
      <c r="D321" s="4"/>
      <c r="E321" s="4"/>
      <c r="F321" s="6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</row>
    <row r="322" spans="2:37" hidden="1" x14ac:dyDescent="0.2">
      <c r="B322" s="3" t="s">
        <v>52</v>
      </c>
      <c r="C322" s="3" t="s">
        <v>171</v>
      </c>
      <c r="D322" s="4"/>
      <c r="E322" s="4"/>
      <c r="F322" s="6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</row>
    <row r="323" spans="2:37" hidden="1" x14ac:dyDescent="0.2">
      <c r="B323" s="3" t="s">
        <v>52</v>
      </c>
      <c r="C323" s="3" t="s">
        <v>172</v>
      </c>
      <c r="D323" s="4"/>
      <c r="E323" s="4"/>
      <c r="F323" s="6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</row>
    <row r="324" spans="2:37" hidden="1" x14ac:dyDescent="0.2">
      <c r="B324" s="3" t="s">
        <v>52</v>
      </c>
      <c r="C324" s="3" t="s">
        <v>173</v>
      </c>
      <c r="D324" s="4"/>
      <c r="E324" s="4"/>
      <c r="F324" s="6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</row>
    <row r="325" spans="2:37" hidden="1" x14ac:dyDescent="0.2">
      <c r="B325" s="3" t="s">
        <v>52</v>
      </c>
      <c r="C325" s="3" t="s">
        <v>174</v>
      </c>
      <c r="D325" s="4"/>
      <c r="E325" s="4"/>
      <c r="F325" s="6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</row>
    <row r="326" spans="2:37" hidden="1" x14ac:dyDescent="0.2">
      <c r="B326" s="3" t="s">
        <v>52</v>
      </c>
      <c r="C326" s="3" t="s">
        <v>175</v>
      </c>
      <c r="D326" s="4"/>
      <c r="E326" s="4"/>
      <c r="F326" s="6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</row>
    <row r="327" spans="2:37" hidden="1" x14ac:dyDescent="0.2">
      <c r="B327" s="3" t="s">
        <v>52</v>
      </c>
      <c r="C327" s="3" t="s">
        <v>176</v>
      </c>
      <c r="D327" s="4"/>
      <c r="E327" s="4"/>
      <c r="F327" s="6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</row>
    <row r="328" spans="2:37" hidden="1" x14ac:dyDescent="0.2">
      <c r="B328" s="3" t="s">
        <v>52</v>
      </c>
      <c r="C328" s="3" t="s">
        <v>177</v>
      </c>
      <c r="D328" s="4"/>
      <c r="E328" s="4"/>
      <c r="F328" s="6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</row>
    <row r="329" spans="2:37" x14ac:dyDescent="0.2">
      <c r="B329" s="3" t="s">
        <v>52</v>
      </c>
      <c r="C329" s="3" t="s">
        <v>178</v>
      </c>
      <c r="D329" s="4"/>
      <c r="E329" s="4"/>
      <c r="F329" s="6"/>
      <c r="G329" s="4"/>
      <c r="H329" s="4">
        <v>0.52800000000000002</v>
      </c>
      <c r="I329" s="4">
        <v>0.70400000000000007</v>
      </c>
      <c r="J329" s="4">
        <v>0.88</v>
      </c>
      <c r="K329" s="4"/>
      <c r="L329" s="4">
        <v>0.88</v>
      </c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>
        <v>0.88</v>
      </c>
      <c r="AK329" s="4"/>
    </row>
    <row r="330" spans="2:37" hidden="1" x14ac:dyDescent="0.2">
      <c r="B330" s="3" t="s">
        <v>52</v>
      </c>
      <c r="C330" s="3" t="s">
        <v>179</v>
      </c>
      <c r="D330" s="4"/>
      <c r="E330" s="4"/>
      <c r="F330" s="6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</row>
    <row r="331" spans="2:37" hidden="1" x14ac:dyDescent="0.2">
      <c r="B331" s="3" t="s">
        <v>52</v>
      </c>
      <c r="C331" s="3" t="s">
        <v>180</v>
      </c>
      <c r="D331" s="4"/>
      <c r="E331" s="4"/>
      <c r="F331" s="6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</row>
    <row r="332" spans="2:37" x14ac:dyDescent="0.2">
      <c r="B332" s="3" t="s">
        <v>52</v>
      </c>
      <c r="C332" s="3" t="s">
        <v>181</v>
      </c>
      <c r="D332" s="4"/>
      <c r="E332" s="4"/>
      <c r="F332" s="6"/>
      <c r="G332" s="4"/>
      <c r="H332" s="4"/>
      <c r="I332" s="4"/>
      <c r="J332" s="4"/>
      <c r="K332" s="4"/>
      <c r="L332" s="4">
        <v>0.88</v>
      </c>
      <c r="M332" s="4">
        <v>0.88</v>
      </c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>
        <v>7.3333333333333334E-2</v>
      </c>
    </row>
    <row r="333" spans="2:37" hidden="1" x14ac:dyDescent="0.2">
      <c r="B333" s="3" t="s">
        <v>52</v>
      </c>
      <c r="C333" s="3" t="s">
        <v>182</v>
      </c>
      <c r="D333" s="4"/>
      <c r="E333" s="4"/>
      <c r="F333" s="6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</row>
    <row r="334" spans="2:37" hidden="1" x14ac:dyDescent="0.2">
      <c r="B334" s="3" t="s">
        <v>52</v>
      </c>
      <c r="C334" s="3" t="s">
        <v>183</v>
      </c>
      <c r="D334" s="4"/>
      <c r="E334" s="4"/>
      <c r="F334" s="6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</row>
    <row r="336" spans="2:37" x14ac:dyDescent="0.2">
      <c r="B336" s="3" t="s">
        <v>53</v>
      </c>
      <c r="C336" s="3" t="s">
        <v>148</v>
      </c>
      <c r="D336" s="4"/>
      <c r="E336" s="4"/>
      <c r="F336" s="6"/>
      <c r="G336" s="4"/>
      <c r="H336" s="4"/>
      <c r="I336" s="4"/>
      <c r="J336" s="4"/>
      <c r="K336" s="4"/>
      <c r="L336" s="4"/>
      <c r="M336" s="4"/>
      <c r="N336" s="4"/>
      <c r="O336" s="4">
        <v>1</v>
      </c>
      <c r="P336" s="4">
        <v>1</v>
      </c>
      <c r="Q336" s="4">
        <v>1</v>
      </c>
      <c r="R336" s="4">
        <v>1</v>
      </c>
      <c r="S336" s="4">
        <v>1</v>
      </c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</row>
    <row r="337" spans="2:37" hidden="1" x14ac:dyDescent="0.2">
      <c r="B337" s="3" t="s">
        <v>53</v>
      </c>
      <c r="C337" s="3" t="s">
        <v>149</v>
      </c>
      <c r="D337" s="4"/>
      <c r="E337" s="4"/>
      <c r="F337" s="6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</row>
    <row r="338" spans="2:37" hidden="1" x14ac:dyDescent="0.2">
      <c r="B338" s="3" t="s">
        <v>53</v>
      </c>
      <c r="C338" s="3" t="s">
        <v>150</v>
      </c>
      <c r="D338" s="4"/>
      <c r="E338" s="4"/>
      <c r="F338" s="6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</row>
    <row r="339" spans="2:37" x14ac:dyDescent="0.2">
      <c r="B339" s="3" t="s">
        <v>53</v>
      </c>
      <c r="C339" s="3" t="s">
        <v>151</v>
      </c>
      <c r="D339" s="4"/>
      <c r="E339" s="4"/>
      <c r="F339" s="6"/>
      <c r="G339" s="4"/>
      <c r="H339" s="4"/>
      <c r="I339" s="4"/>
      <c r="J339" s="4"/>
      <c r="K339" s="4"/>
      <c r="L339" s="4"/>
      <c r="M339" s="4"/>
      <c r="N339" s="4"/>
      <c r="O339" s="4">
        <v>1</v>
      </c>
      <c r="P339" s="4">
        <v>1</v>
      </c>
      <c r="Q339" s="4">
        <v>1</v>
      </c>
      <c r="R339" s="4">
        <v>1</v>
      </c>
      <c r="S339" s="4">
        <v>1</v>
      </c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</row>
    <row r="340" spans="2:37" hidden="1" x14ac:dyDescent="0.2">
      <c r="B340" s="3" t="s">
        <v>53</v>
      </c>
      <c r="C340" s="3" t="s">
        <v>152</v>
      </c>
      <c r="D340" s="4"/>
      <c r="E340" s="4"/>
      <c r="F340" s="6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</row>
    <row r="341" spans="2:37" hidden="1" x14ac:dyDescent="0.2">
      <c r="B341" s="3" t="s">
        <v>53</v>
      </c>
      <c r="C341" s="3" t="s">
        <v>153</v>
      </c>
      <c r="D341" s="4"/>
      <c r="E341" s="4"/>
      <c r="F341" s="6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</row>
    <row r="342" spans="2:37" x14ac:dyDescent="0.2">
      <c r="B342" s="3" t="s">
        <v>53</v>
      </c>
      <c r="C342" s="3" t="s">
        <v>154</v>
      </c>
      <c r="D342" s="4"/>
      <c r="E342" s="4"/>
      <c r="F342" s="6"/>
      <c r="G342" s="4"/>
      <c r="H342" s="4"/>
      <c r="I342" s="4"/>
      <c r="J342" s="4"/>
      <c r="K342" s="4"/>
      <c r="L342" s="4"/>
      <c r="M342" s="4"/>
      <c r="N342" s="4"/>
      <c r="O342" s="4">
        <v>1</v>
      </c>
      <c r="P342" s="4">
        <v>1</v>
      </c>
      <c r="Q342" s="4">
        <v>1</v>
      </c>
      <c r="R342" s="4">
        <v>1</v>
      </c>
      <c r="S342" s="4">
        <v>1</v>
      </c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</row>
    <row r="343" spans="2:37" hidden="1" x14ac:dyDescent="0.2">
      <c r="B343" s="3" t="s">
        <v>53</v>
      </c>
      <c r="C343" s="3" t="s">
        <v>155</v>
      </c>
      <c r="D343" s="4"/>
      <c r="E343" s="4"/>
      <c r="F343" s="6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</row>
    <row r="344" spans="2:37" hidden="1" x14ac:dyDescent="0.2">
      <c r="B344" s="3" t="s">
        <v>53</v>
      </c>
      <c r="C344" s="3" t="s">
        <v>156</v>
      </c>
      <c r="D344" s="4"/>
      <c r="E344" s="4"/>
      <c r="F344" s="6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</row>
    <row r="345" spans="2:37" x14ac:dyDescent="0.2">
      <c r="B345" s="3" t="s">
        <v>53</v>
      </c>
      <c r="C345" s="3" t="s">
        <v>157</v>
      </c>
      <c r="D345" s="4"/>
      <c r="E345" s="4"/>
      <c r="F345" s="6"/>
      <c r="G345" s="4"/>
      <c r="H345" s="4"/>
      <c r="I345" s="4"/>
      <c r="J345" s="4"/>
      <c r="K345" s="4"/>
      <c r="L345" s="4"/>
      <c r="M345" s="4"/>
      <c r="N345" s="4"/>
      <c r="O345" s="4">
        <v>1</v>
      </c>
      <c r="P345" s="4">
        <v>1</v>
      </c>
      <c r="Q345" s="4">
        <v>1</v>
      </c>
      <c r="R345" s="4">
        <v>1</v>
      </c>
      <c r="S345" s="4">
        <v>1</v>
      </c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</row>
    <row r="346" spans="2:37" hidden="1" x14ac:dyDescent="0.2">
      <c r="B346" s="3" t="s">
        <v>53</v>
      </c>
      <c r="C346" s="3" t="s">
        <v>158</v>
      </c>
      <c r="D346" s="4"/>
      <c r="E346" s="4"/>
      <c r="F346" s="6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</row>
    <row r="347" spans="2:37" hidden="1" x14ac:dyDescent="0.2">
      <c r="B347" s="3" t="s">
        <v>53</v>
      </c>
      <c r="C347" s="3" t="s">
        <v>159</v>
      </c>
      <c r="D347" s="4"/>
      <c r="E347" s="4"/>
      <c r="F347" s="6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</row>
    <row r="348" spans="2:37" x14ac:dyDescent="0.2">
      <c r="B348" s="3" t="s">
        <v>53</v>
      </c>
      <c r="C348" s="3" t="s">
        <v>160</v>
      </c>
      <c r="D348" s="4"/>
      <c r="E348" s="4"/>
      <c r="F348" s="6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>
        <v>1</v>
      </c>
      <c r="X348" s="4">
        <v>1</v>
      </c>
      <c r="Y348" s="4">
        <v>1</v>
      </c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</row>
    <row r="349" spans="2:37" hidden="1" x14ac:dyDescent="0.2">
      <c r="B349" s="3" t="s">
        <v>53</v>
      </c>
      <c r="C349" s="3" t="s">
        <v>161</v>
      </c>
      <c r="D349" s="4"/>
      <c r="E349" s="4"/>
      <c r="F349" s="6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</row>
    <row r="350" spans="2:37" hidden="1" x14ac:dyDescent="0.2">
      <c r="B350" s="3" t="s">
        <v>53</v>
      </c>
      <c r="C350" s="3" t="s">
        <v>162</v>
      </c>
      <c r="D350" s="4"/>
      <c r="E350" s="4"/>
      <c r="F350" s="6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</row>
    <row r="351" spans="2:37" x14ac:dyDescent="0.2">
      <c r="B351" s="3" t="s">
        <v>53</v>
      </c>
      <c r="C351" s="3" t="s">
        <v>163</v>
      </c>
      <c r="D351" s="4"/>
      <c r="E351" s="4"/>
      <c r="F351" s="6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>
        <v>1</v>
      </c>
      <c r="X351" s="4">
        <v>1</v>
      </c>
      <c r="Y351" s="4">
        <v>1</v>
      </c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</row>
    <row r="352" spans="2:37" hidden="1" x14ac:dyDescent="0.2">
      <c r="B352" s="3" t="s">
        <v>53</v>
      </c>
      <c r="C352" s="3" t="s">
        <v>164</v>
      </c>
      <c r="D352" s="4"/>
      <c r="E352" s="4"/>
      <c r="F352" s="6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</row>
    <row r="353" spans="2:37" hidden="1" x14ac:dyDescent="0.2">
      <c r="B353" s="3" t="s">
        <v>53</v>
      </c>
      <c r="C353" s="3" t="s">
        <v>165</v>
      </c>
      <c r="D353" s="4"/>
      <c r="E353" s="4"/>
      <c r="F353" s="6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</row>
    <row r="354" spans="2:37" x14ac:dyDescent="0.2">
      <c r="B354" s="3" t="s">
        <v>53</v>
      </c>
      <c r="C354" s="3" t="s">
        <v>166</v>
      </c>
      <c r="D354" s="4"/>
      <c r="E354" s="4"/>
      <c r="F354" s="6"/>
      <c r="G354" s="4"/>
      <c r="H354" s="4"/>
      <c r="I354" s="4"/>
      <c r="J354" s="4"/>
      <c r="K354" s="4"/>
      <c r="L354" s="4"/>
      <c r="M354" s="4"/>
      <c r="N354" s="4"/>
      <c r="O354" s="4">
        <v>1</v>
      </c>
      <c r="P354" s="4">
        <v>1</v>
      </c>
      <c r="Q354" s="4">
        <v>1</v>
      </c>
      <c r="R354" s="4">
        <v>1</v>
      </c>
      <c r="S354" s="4">
        <v>1</v>
      </c>
      <c r="T354" s="4"/>
      <c r="U354" s="4"/>
      <c r="V354" s="4"/>
      <c r="W354" s="4"/>
      <c r="X354" s="4"/>
      <c r="Y354" s="4"/>
      <c r="Z354" s="4"/>
      <c r="AA354" s="4"/>
      <c r="AB354" s="4"/>
      <c r="AC354" s="4">
        <v>1</v>
      </c>
      <c r="AD354" s="4"/>
      <c r="AE354" s="4"/>
      <c r="AF354" s="4"/>
      <c r="AG354" s="4"/>
      <c r="AH354" s="4"/>
      <c r="AI354" s="4"/>
      <c r="AJ354" s="4"/>
      <c r="AK354" s="4"/>
    </row>
    <row r="355" spans="2:37" hidden="1" x14ac:dyDescent="0.2">
      <c r="B355" s="3" t="s">
        <v>53</v>
      </c>
      <c r="C355" s="3" t="s">
        <v>167</v>
      </c>
      <c r="D355" s="4"/>
      <c r="E355" s="4"/>
      <c r="F355" s="6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</row>
    <row r="356" spans="2:37" hidden="1" x14ac:dyDescent="0.2">
      <c r="B356" s="3" t="s">
        <v>53</v>
      </c>
      <c r="C356" s="3" t="s">
        <v>168</v>
      </c>
      <c r="D356" s="4"/>
      <c r="E356" s="4"/>
      <c r="F356" s="6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</row>
    <row r="357" spans="2:37" x14ac:dyDescent="0.2">
      <c r="B357" s="3" t="s">
        <v>53</v>
      </c>
      <c r="C357" s="3" t="s">
        <v>169</v>
      </c>
      <c r="D357" s="4"/>
      <c r="E357" s="4"/>
      <c r="F357" s="6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>
        <v>1</v>
      </c>
      <c r="X357" s="4">
        <v>1</v>
      </c>
      <c r="Y357" s="4">
        <v>1</v>
      </c>
      <c r="Z357" s="4"/>
      <c r="AA357" s="4"/>
      <c r="AB357" s="4"/>
      <c r="AC357" s="4">
        <v>1</v>
      </c>
      <c r="AD357" s="4"/>
      <c r="AE357" s="4"/>
      <c r="AF357" s="4"/>
      <c r="AG357" s="4"/>
      <c r="AH357" s="4"/>
      <c r="AI357" s="4"/>
      <c r="AJ357" s="4"/>
      <c r="AK357" s="4"/>
    </row>
    <row r="358" spans="2:37" hidden="1" x14ac:dyDescent="0.2">
      <c r="B358" s="3" t="s">
        <v>53</v>
      </c>
      <c r="C358" s="3" t="s">
        <v>170</v>
      </c>
      <c r="D358" s="4"/>
      <c r="E358" s="4"/>
      <c r="F358" s="6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</row>
    <row r="359" spans="2:37" hidden="1" x14ac:dyDescent="0.2">
      <c r="B359" s="3" t="s">
        <v>53</v>
      </c>
      <c r="C359" s="3" t="s">
        <v>171</v>
      </c>
      <c r="D359" s="4"/>
      <c r="E359" s="4"/>
      <c r="F359" s="6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</row>
    <row r="360" spans="2:37" hidden="1" x14ac:dyDescent="0.2">
      <c r="B360" s="3" t="s">
        <v>53</v>
      </c>
      <c r="C360" s="3" t="s">
        <v>172</v>
      </c>
      <c r="D360" s="4"/>
      <c r="E360" s="4"/>
      <c r="F360" s="6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</row>
    <row r="361" spans="2:37" hidden="1" x14ac:dyDescent="0.2">
      <c r="B361" s="3" t="s">
        <v>53</v>
      </c>
      <c r="C361" s="3" t="s">
        <v>173</v>
      </c>
      <c r="D361" s="4"/>
      <c r="E361" s="4"/>
      <c r="F361" s="6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</row>
    <row r="362" spans="2:37" hidden="1" x14ac:dyDescent="0.2">
      <c r="B362" s="3" t="s">
        <v>53</v>
      </c>
      <c r="C362" s="3" t="s">
        <v>174</v>
      </c>
      <c r="D362" s="4"/>
      <c r="E362" s="4"/>
      <c r="F362" s="6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</row>
    <row r="363" spans="2:37" hidden="1" x14ac:dyDescent="0.2">
      <c r="B363" s="3" t="s">
        <v>53</v>
      </c>
      <c r="C363" s="3" t="s">
        <v>175</v>
      </c>
      <c r="D363" s="4"/>
      <c r="E363" s="4"/>
      <c r="F363" s="6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</row>
    <row r="364" spans="2:37" hidden="1" x14ac:dyDescent="0.2">
      <c r="B364" s="3" t="s">
        <v>53</v>
      </c>
      <c r="C364" s="3" t="s">
        <v>176</v>
      </c>
      <c r="D364" s="4"/>
      <c r="E364" s="4"/>
      <c r="F364" s="6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</row>
    <row r="365" spans="2:37" hidden="1" x14ac:dyDescent="0.2">
      <c r="B365" s="3" t="s">
        <v>53</v>
      </c>
      <c r="C365" s="3" t="s">
        <v>177</v>
      </c>
      <c r="D365" s="4"/>
      <c r="E365" s="4"/>
      <c r="F365" s="6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4"/>
    </row>
    <row r="366" spans="2:37" x14ac:dyDescent="0.2">
      <c r="B366" s="3" t="s">
        <v>53</v>
      </c>
      <c r="C366" s="3" t="s">
        <v>178</v>
      </c>
      <c r="D366" s="4"/>
      <c r="E366" s="4"/>
      <c r="F366" s="6"/>
      <c r="G366" s="4"/>
      <c r="H366" s="4"/>
      <c r="I366" s="4"/>
      <c r="J366" s="4"/>
      <c r="K366" s="4"/>
      <c r="L366" s="4"/>
      <c r="M366" s="4"/>
      <c r="N366" s="4"/>
      <c r="O366" s="4">
        <v>1</v>
      </c>
      <c r="P366" s="4">
        <v>1</v>
      </c>
      <c r="Q366" s="4">
        <v>1</v>
      </c>
      <c r="R366" s="4">
        <v>1</v>
      </c>
      <c r="S366" s="4">
        <v>1</v>
      </c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>
        <v>1</v>
      </c>
      <c r="AG366" s="4"/>
      <c r="AH366" s="4"/>
      <c r="AI366" s="4"/>
      <c r="AJ366" s="4"/>
      <c r="AK366" s="4"/>
    </row>
    <row r="367" spans="2:37" hidden="1" x14ac:dyDescent="0.2">
      <c r="B367" s="3" t="s">
        <v>53</v>
      </c>
      <c r="C367" s="3" t="s">
        <v>179</v>
      </c>
      <c r="D367" s="4"/>
      <c r="E367" s="4"/>
      <c r="F367" s="6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4"/>
    </row>
    <row r="368" spans="2:37" hidden="1" x14ac:dyDescent="0.2">
      <c r="B368" s="3" t="s">
        <v>53</v>
      </c>
      <c r="C368" s="3" t="s">
        <v>180</v>
      </c>
      <c r="D368" s="4"/>
      <c r="E368" s="4"/>
      <c r="F368" s="6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K368" s="4"/>
    </row>
    <row r="369" spans="2:37" x14ac:dyDescent="0.2">
      <c r="B369" s="3" t="s">
        <v>53</v>
      </c>
      <c r="C369" s="3" t="s">
        <v>181</v>
      </c>
      <c r="D369" s="4"/>
      <c r="E369" s="4"/>
      <c r="F369" s="6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>
        <v>1</v>
      </c>
      <c r="X369" s="4">
        <v>1</v>
      </c>
      <c r="Y369" s="4">
        <v>1</v>
      </c>
      <c r="Z369" s="4"/>
      <c r="AA369" s="4"/>
      <c r="AB369" s="4"/>
      <c r="AC369" s="4"/>
      <c r="AD369" s="4"/>
      <c r="AE369" s="4"/>
      <c r="AF369" s="4">
        <v>1</v>
      </c>
      <c r="AG369" s="4"/>
      <c r="AH369" s="4"/>
      <c r="AI369" s="4"/>
      <c r="AJ369" s="4"/>
      <c r="AK369" s="4"/>
    </row>
    <row r="370" spans="2:37" hidden="1" x14ac:dyDescent="0.2">
      <c r="B370" s="3" t="s">
        <v>53</v>
      </c>
      <c r="C370" s="3" t="s">
        <v>182</v>
      </c>
      <c r="D370" s="4"/>
      <c r="E370" s="4"/>
      <c r="F370" s="6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  <c r="AK370" s="4"/>
    </row>
    <row r="371" spans="2:37" hidden="1" x14ac:dyDescent="0.2">
      <c r="B371" s="3" t="s">
        <v>53</v>
      </c>
      <c r="C371" s="3" t="s">
        <v>183</v>
      </c>
      <c r="D371" s="4"/>
      <c r="E371" s="4"/>
      <c r="F371" s="6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  <c r="AK371" s="4"/>
    </row>
    <row r="373" spans="2:37" x14ac:dyDescent="0.2">
      <c r="B373" s="3" t="s">
        <v>54</v>
      </c>
      <c r="C373" s="3" t="s">
        <v>148</v>
      </c>
      <c r="D373" s="4"/>
      <c r="E373" s="4"/>
      <c r="F373" s="6"/>
      <c r="G373" s="4"/>
      <c r="H373" s="4"/>
      <c r="I373" s="4"/>
      <c r="J373" s="4"/>
      <c r="K373" s="4"/>
      <c r="L373" s="4"/>
      <c r="M373" s="4"/>
      <c r="N373" s="4"/>
      <c r="O373" s="4">
        <v>0.5524</v>
      </c>
      <c r="P373" s="4">
        <v>0.28720000000000001</v>
      </c>
      <c r="Q373" s="4">
        <v>0.28720000000000001</v>
      </c>
      <c r="R373" s="4">
        <v>0.31180000000000008</v>
      </c>
      <c r="S373" s="4">
        <v>0.28720000000000001</v>
      </c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  <c r="AK373" s="4"/>
    </row>
    <row r="374" spans="2:37" hidden="1" x14ac:dyDescent="0.2">
      <c r="B374" s="3" t="s">
        <v>54</v>
      </c>
      <c r="C374" s="3" t="s">
        <v>149</v>
      </c>
      <c r="D374" s="4"/>
      <c r="E374" s="4"/>
      <c r="F374" s="6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4"/>
    </row>
    <row r="375" spans="2:37" hidden="1" x14ac:dyDescent="0.2">
      <c r="B375" s="3" t="s">
        <v>54</v>
      </c>
      <c r="C375" s="3" t="s">
        <v>150</v>
      </c>
      <c r="D375" s="4"/>
      <c r="E375" s="4"/>
      <c r="F375" s="6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K375" s="4"/>
    </row>
    <row r="376" spans="2:37" x14ac:dyDescent="0.2">
      <c r="B376" s="3" t="s">
        <v>54</v>
      </c>
      <c r="C376" s="3" t="s">
        <v>151</v>
      </c>
      <c r="D376" s="4"/>
      <c r="E376" s="4"/>
      <c r="F376" s="6"/>
      <c r="G376" s="4"/>
      <c r="H376" s="4"/>
      <c r="I376" s="4"/>
      <c r="J376" s="4"/>
      <c r="K376" s="4"/>
      <c r="L376" s="4"/>
      <c r="M376" s="4"/>
      <c r="N376" s="4"/>
      <c r="O376" s="4">
        <v>0.5524</v>
      </c>
      <c r="P376" s="4">
        <v>0.28720000000000001</v>
      </c>
      <c r="Q376" s="4">
        <v>0.28720000000000001</v>
      </c>
      <c r="R376" s="4">
        <v>0.31180000000000008</v>
      </c>
      <c r="S376" s="4">
        <v>0.28720000000000001</v>
      </c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4"/>
    </row>
    <row r="377" spans="2:37" hidden="1" x14ac:dyDescent="0.2">
      <c r="B377" s="3" t="s">
        <v>54</v>
      </c>
      <c r="C377" s="3" t="s">
        <v>152</v>
      </c>
      <c r="D377" s="4"/>
      <c r="E377" s="4"/>
      <c r="F377" s="6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4"/>
    </row>
    <row r="378" spans="2:37" hidden="1" x14ac:dyDescent="0.2">
      <c r="B378" s="3" t="s">
        <v>54</v>
      </c>
      <c r="C378" s="3" t="s">
        <v>153</v>
      </c>
      <c r="D378" s="4"/>
      <c r="E378" s="4"/>
      <c r="F378" s="6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K378" s="4"/>
    </row>
    <row r="379" spans="2:37" x14ac:dyDescent="0.2">
      <c r="B379" s="3" t="s">
        <v>54</v>
      </c>
      <c r="C379" s="3" t="s">
        <v>154</v>
      </c>
      <c r="D379" s="4"/>
      <c r="E379" s="4"/>
      <c r="F379" s="6"/>
      <c r="G379" s="4"/>
      <c r="H379" s="4"/>
      <c r="I379" s="4"/>
      <c r="J379" s="4"/>
      <c r="K379" s="4"/>
      <c r="L379" s="4"/>
      <c r="M379" s="4"/>
      <c r="N379" s="4"/>
      <c r="O379" s="4">
        <v>0.5524</v>
      </c>
      <c r="P379" s="4">
        <v>0.28720000000000001</v>
      </c>
      <c r="Q379" s="4">
        <v>0.28720000000000001</v>
      </c>
      <c r="R379" s="4">
        <v>0.31180000000000008</v>
      </c>
      <c r="S379" s="4">
        <v>0.28720000000000001</v>
      </c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  <c r="AK379" s="4"/>
    </row>
    <row r="380" spans="2:37" hidden="1" x14ac:dyDescent="0.2">
      <c r="B380" s="3" t="s">
        <v>54</v>
      </c>
      <c r="C380" s="3" t="s">
        <v>155</v>
      </c>
      <c r="D380" s="4"/>
      <c r="E380" s="4"/>
      <c r="F380" s="6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  <c r="AK380" s="4"/>
    </row>
    <row r="381" spans="2:37" hidden="1" x14ac:dyDescent="0.2">
      <c r="B381" s="3" t="s">
        <v>54</v>
      </c>
      <c r="C381" s="3" t="s">
        <v>156</v>
      </c>
      <c r="D381" s="4"/>
      <c r="E381" s="4"/>
      <c r="F381" s="6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4"/>
    </row>
    <row r="382" spans="2:37" x14ac:dyDescent="0.2">
      <c r="B382" s="3" t="s">
        <v>54</v>
      </c>
      <c r="C382" s="3" t="s">
        <v>157</v>
      </c>
      <c r="D382" s="4"/>
      <c r="E382" s="4"/>
      <c r="F382" s="6"/>
      <c r="G382" s="4"/>
      <c r="H382" s="4"/>
      <c r="I382" s="4"/>
      <c r="J382" s="4"/>
      <c r="K382" s="4"/>
      <c r="L382" s="4"/>
      <c r="M382" s="4"/>
      <c r="N382" s="4"/>
      <c r="O382" s="4">
        <v>0.5524</v>
      </c>
      <c r="P382" s="4">
        <v>0.28720000000000001</v>
      </c>
      <c r="Q382" s="4">
        <v>0.28720000000000001</v>
      </c>
      <c r="R382" s="4">
        <v>0.31180000000000008</v>
      </c>
      <c r="S382" s="4">
        <v>0.28720000000000001</v>
      </c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K382" s="4"/>
    </row>
    <row r="383" spans="2:37" hidden="1" x14ac:dyDescent="0.2">
      <c r="B383" s="3" t="s">
        <v>54</v>
      </c>
      <c r="C383" s="3" t="s">
        <v>158</v>
      </c>
      <c r="D383" s="4"/>
      <c r="E383" s="4"/>
      <c r="F383" s="6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  <c r="AK383" s="4"/>
    </row>
    <row r="384" spans="2:37" hidden="1" x14ac:dyDescent="0.2">
      <c r="B384" s="3" t="s">
        <v>54</v>
      </c>
      <c r="C384" s="3" t="s">
        <v>159</v>
      </c>
      <c r="D384" s="4"/>
      <c r="E384" s="4"/>
      <c r="F384" s="6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  <c r="AK384" s="4"/>
    </row>
    <row r="385" spans="2:37" x14ac:dyDescent="0.2">
      <c r="B385" s="3" t="s">
        <v>54</v>
      </c>
      <c r="C385" s="3" t="s">
        <v>160</v>
      </c>
      <c r="D385" s="4"/>
      <c r="E385" s="4"/>
      <c r="F385" s="6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>
        <v>0.44720000000000004</v>
      </c>
      <c r="X385" s="4">
        <v>0.28720000000000001</v>
      </c>
      <c r="Y385" s="4">
        <v>0.14529999999999998</v>
      </c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  <c r="AK385" s="4"/>
    </row>
    <row r="386" spans="2:37" hidden="1" x14ac:dyDescent="0.2">
      <c r="B386" s="3" t="s">
        <v>54</v>
      </c>
      <c r="C386" s="3" t="s">
        <v>161</v>
      </c>
      <c r="D386" s="4"/>
      <c r="E386" s="4"/>
      <c r="F386" s="6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  <c r="AK386" s="4"/>
    </row>
    <row r="387" spans="2:37" hidden="1" x14ac:dyDescent="0.2">
      <c r="B387" s="3" t="s">
        <v>54</v>
      </c>
      <c r="C387" s="3" t="s">
        <v>162</v>
      </c>
      <c r="D387" s="4"/>
      <c r="E387" s="4"/>
      <c r="F387" s="6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4"/>
      <c r="AK387" s="4"/>
    </row>
    <row r="388" spans="2:37" x14ac:dyDescent="0.2">
      <c r="B388" s="3" t="s">
        <v>54</v>
      </c>
      <c r="C388" s="3" t="s">
        <v>163</v>
      </c>
      <c r="D388" s="4"/>
      <c r="E388" s="4"/>
      <c r="F388" s="6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>
        <v>0.44720000000000004</v>
      </c>
      <c r="X388" s="4">
        <v>0.28720000000000001</v>
      </c>
      <c r="Y388" s="4">
        <v>0.14529999999999998</v>
      </c>
      <c r="Z388" s="4"/>
      <c r="AA388" s="4"/>
      <c r="AB388" s="4"/>
      <c r="AC388" s="4"/>
      <c r="AD388" s="4"/>
      <c r="AE388" s="4"/>
      <c r="AF388" s="4"/>
      <c r="AG388" s="4"/>
      <c r="AH388" s="4"/>
      <c r="AI388" s="4"/>
      <c r="AJ388" s="4"/>
      <c r="AK388" s="4"/>
    </row>
    <row r="389" spans="2:37" hidden="1" x14ac:dyDescent="0.2">
      <c r="B389" s="3" t="s">
        <v>54</v>
      </c>
      <c r="C389" s="3" t="s">
        <v>164</v>
      </c>
      <c r="D389" s="4"/>
      <c r="E389" s="4"/>
      <c r="F389" s="6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  <c r="AJ389" s="4"/>
      <c r="AK389" s="4"/>
    </row>
    <row r="390" spans="2:37" hidden="1" x14ac:dyDescent="0.2">
      <c r="B390" s="3" t="s">
        <v>54</v>
      </c>
      <c r="C390" s="3" t="s">
        <v>165</v>
      </c>
      <c r="D390" s="4"/>
      <c r="E390" s="4"/>
      <c r="F390" s="6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  <c r="AJ390" s="4"/>
      <c r="AK390" s="4"/>
    </row>
    <row r="391" spans="2:37" x14ac:dyDescent="0.2">
      <c r="B391" s="3" t="s">
        <v>54</v>
      </c>
      <c r="C391" s="3" t="s">
        <v>166</v>
      </c>
      <c r="D391" s="4"/>
      <c r="E391" s="4"/>
      <c r="F391" s="6"/>
      <c r="G391" s="4"/>
      <c r="H391" s="4"/>
      <c r="I391" s="4"/>
      <c r="J391" s="4"/>
      <c r="K391" s="4"/>
      <c r="L391" s="4"/>
      <c r="M391" s="4"/>
      <c r="N391" s="4"/>
      <c r="O391" s="4">
        <v>0.5524</v>
      </c>
      <c r="P391" s="4">
        <v>0.28720000000000001</v>
      </c>
      <c r="Q391" s="4">
        <v>0.28720000000000001</v>
      </c>
      <c r="R391" s="4">
        <v>0.31180000000000008</v>
      </c>
      <c r="S391" s="4">
        <v>0.28720000000000001</v>
      </c>
      <c r="T391" s="4"/>
      <c r="U391" s="4"/>
      <c r="V391" s="4"/>
      <c r="W391" s="4"/>
      <c r="X391" s="4"/>
      <c r="Y391" s="4"/>
      <c r="Z391" s="4"/>
      <c r="AA391" s="4"/>
      <c r="AB391" s="4"/>
      <c r="AC391" s="4">
        <v>1</v>
      </c>
      <c r="AD391" s="4"/>
      <c r="AE391" s="4"/>
      <c r="AF391" s="4"/>
      <c r="AG391" s="4"/>
      <c r="AH391" s="4"/>
      <c r="AI391" s="4"/>
      <c r="AJ391" s="4"/>
      <c r="AK391" s="4"/>
    </row>
    <row r="392" spans="2:37" hidden="1" x14ac:dyDescent="0.2">
      <c r="B392" s="3" t="s">
        <v>54</v>
      </c>
      <c r="C392" s="3" t="s">
        <v>167</v>
      </c>
      <c r="D392" s="4"/>
      <c r="E392" s="4"/>
      <c r="F392" s="6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  <c r="AJ392" s="4"/>
      <c r="AK392" s="4"/>
    </row>
    <row r="393" spans="2:37" hidden="1" x14ac:dyDescent="0.2">
      <c r="B393" s="3" t="s">
        <v>54</v>
      </c>
      <c r="C393" s="3" t="s">
        <v>168</v>
      </c>
      <c r="D393" s="4"/>
      <c r="E393" s="4"/>
      <c r="F393" s="6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  <c r="AK393" s="4"/>
    </row>
    <row r="394" spans="2:37" x14ac:dyDescent="0.2">
      <c r="B394" s="3" t="s">
        <v>54</v>
      </c>
      <c r="C394" s="3" t="s">
        <v>169</v>
      </c>
      <c r="D394" s="4"/>
      <c r="E394" s="4"/>
      <c r="F394" s="6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>
        <v>0.44720000000000004</v>
      </c>
      <c r="X394" s="4">
        <v>0.28720000000000001</v>
      </c>
      <c r="Y394" s="4">
        <v>0.14529999999999998</v>
      </c>
      <c r="Z394" s="4"/>
      <c r="AA394" s="4"/>
      <c r="AB394" s="4"/>
      <c r="AC394" s="4">
        <v>1</v>
      </c>
      <c r="AD394" s="4"/>
      <c r="AE394" s="4"/>
      <c r="AF394" s="4"/>
      <c r="AG394" s="4"/>
      <c r="AH394" s="4"/>
      <c r="AI394" s="4"/>
      <c r="AJ394" s="4"/>
      <c r="AK394" s="4"/>
    </row>
    <row r="395" spans="2:37" hidden="1" x14ac:dyDescent="0.2">
      <c r="B395" s="3" t="s">
        <v>54</v>
      </c>
      <c r="C395" s="3" t="s">
        <v>170</v>
      </c>
      <c r="D395" s="4"/>
      <c r="E395" s="4"/>
      <c r="F395" s="6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  <c r="AJ395" s="4"/>
      <c r="AK395" s="4"/>
    </row>
    <row r="396" spans="2:37" hidden="1" x14ac:dyDescent="0.2">
      <c r="B396" s="3" t="s">
        <v>54</v>
      </c>
      <c r="C396" s="3" t="s">
        <v>171</v>
      </c>
      <c r="D396" s="4"/>
      <c r="E396" s="4"/>
      <c r="F396" s="6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  <c r="AJ396" s="4"/>
      <c r="AK396" s="4"/>
    </row>
    <row r="397" spans="2:37" hidden="1" x14ac:dyDescent="0.2">
      <c r="B397" s="3" t="s">
        <v>54</v>
      </c>
      <c r="C397" s="3" t="s">
        <v>172</v>
      </c>
      <c r="D397" s="4"/>
      <c r="E397" s="4"/>
      <c r="F397" s="6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  <c r="AJ397" s="4"/>
      <c r="AK397" s="4"/>
    </row>
    <row r="398" spans="2:37" hidden="1" x14ac:dyDescent="0.2">
      <c r="B398" s="3" t="s">
        <v>54</v>
      </c>
      <c r="C398" s="3" t="s">
        <v>173</v>
      </c>
      <c r="D398" s="4"/>
      <c r="E398" s="4"/>
      <c r="F398" s="6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  <c r="AJ398" s="4"/>
      <c r="AK398" s="4"/>
    </row>
    <row r="399" spans="2:37" hidden="1" x14ac:dyDescent="0.2">
      <c r="B399" s="3" t="s">
        <v>54</v>
      </c>
      <c r="C399" s="3" t="s">
        <v>174</v>
      </c>
      <c r="D399" s="4"/>
      <c r="E399" s="4"/>
      <c r="F399" s="6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  <c r="AJ399" s="4"/>
      <c r="AK399" s="4"/>
    </row>
    <row r="400" spans="2:37" hidden="1" x14ac:dyDescent="0.2">
      <c r="B400" s="3" t="s">
        <v>54</v>
      </c>
      <c r="C400" s="3" t="s">
        <v>175</v>
      </c>
      <c r="D400" s="4"/>
      <c r="E400" s="4"/>
      <c r="F400" s="6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  <c r="AJ400" s="4"/>
      <c r="AK400" s="4"/>
    </row>
    <row r="401" spans="2:37" hidden="1" x14ac:dyDescent="0.2">
      <c r="B401" s="3" t="s">
        <v>54</v>
      </c>
      <c r="C401" s="3" t="s">
        <v>176</v>
      </c>
      <c r="D401" s="4"/>
      <c r="E401" s="4"/>
      <c r="F401" s="6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  <c r="AJ401" s="4"/>
      <c r="AK401" s="4"/>
    </row>
    <row r="402" spans="2:37" hidden="1" x14ac:dyDescent="0.2">
      <c r="B402" s="3" t="s">
        <v>54</v>
      </c>
      <c r="C402" s="3" t="s">
        <v>177</v>
      </c>
      <c r="D402" s="4"/>
      <c r="E402" s="4"/>
      <c r="F402" s="6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4"/>
      <c r="AK402" s="4"/>
    </row>
    <row r="403" spans="2:37" x14ac:dyDescent="0.2">
      <c r="B403" s="3" t="s">
        <v>54</v>
      </c>
      <c r="C403" s="3" t="s">
        <v>178</v>
      </c>
      <c r="D403" s="4"/>
      <c r="E403" s="4"/>
      <c r="F403" s="6"/>
      <c r="G403" s="4"/>
      <c r="H403" s="4"/>
      <c r="I403" s="4"/>
      <c r="J403" s="4"/>
      <c r="K403" s="4"/>
      <c r="L403" s="4"/>
      <c r="M403" s="4"/>
      <c r="N403" s="4"/>
      <c r="O403" s="4">
        <v>0.5524</v>
      </c>
      <c r="P403" s="4">
        <v>0.28720000000000001</v>
      </c>
      <c r="Q403" s="4">
        <v>0.28720000000000001</v>
      </c>
      <c r="R403" s="4">
        <v>0.31180000000000008</v>
      </c>
      <c r="S403" s="4">
        <v>0.28720000000000001</v>
      </c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>
        <v>1</v>
      </c>
      <c r="AG403" s="4"/>
      <c r="AH403" s="4"/>
      <c r="AI403" s="4"/>
      <c r="AJ403" s="4"/>
      <c r="AK403" s="4"/>
    </row>
    <row r="404" spans="2:37" hidden="1" x14ac:dyDescent="0.2">
      <c r="B404" s="3" t="s">
        <v>54</v>
      </c>
      <c r="C404" s="3" t="s">
        <v>179</v>
      </c>
      <c r="D404" s="4"/>
      <c r="E404" s="4"/>
      <c r="F404" s="6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4"/>
      <c r="AK404" s="4"/>
    </row>
    <row r="405" spans="2:37" hidden="1" x14ac:dyDescent="0.2">
      <c r="B405" s="3" t="s">
        <v>54</v>
      </c>
      <c r="C405" s="3" t="s">
        <v>180</v>
      </c>
      <c r="D405" s="4"/>
      <c r="E405" s="4"/>
      <c r="F405" s="6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4"/>
      <c r="AK405" s="4"/>
    </row>
    <row r="406" spans="2:37" x14ac:dyDescent="0.2">
      <c r="B406" s="3" t="s">
        <v>54</v>
      </c>
      <c r="C406" s="3" t="s">
        <v>181</v>
      </c>
      <c r="D406" s="4"/>
      <c r="E406" s="4"/>
      <c r="F406" s="6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>
        <v>0.44720000000000004</v>
      </c>
      <c r="X406" s="4">
        <v>0.28720000000000001</v>
      </c>
      <c r="Y406" s="4">
        <v>0.14529999999999998</v>
      </c>
      <c r="Z406" s="4"/>
      <c r="AA406" s="4"/>
      <c r="AB406" s="4"/>
      <c r="AC406" s="4"/>
      <c r="AD406" s="4"/>
      <c r="AE406" s="4"/>
      <c r="AF406" s="4">
        <v>1</v>
      </c>
      <c r="AG406" s="4"/>
      <c r="AH406" s="4"/>
      <c r="AI406" s="4"/>
      <c r="AJ406" s="4"/>
      <c r="AK406" s="4"/>
    </row>
    <row r="407" spans="2:37" hidden="1" x14ac:dyDescent="0.2">
      <c r="B407" s="3" t="s">
        <v>54</v>
      </c>
      <c r="C407" s="3" t="s">
        <v>182</v>
      </c>
      <c r="D407" s="4"/>
      <c r="E407" s="4"/>
      <c r="F407" s="6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4"/>
      <c r="AK407" s="4"/>
    </row>
    <row r="408" spans="2:37" hidden="1" x14ac:dyDescent="0.2">
      <c r="B408" s="3" t="s">
        <v>54</v>
      </c>
      <c r="C408" s="3" t="s">
        <v>183</v>
      </c>
      <c r="D408" s="4"/>
      <c r="E408" s="4"/>
      <c r="F408" s="6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4"/>
      <c r="AK408" s="4"/>
    </row>
    <row r="410" spans="2:37" x14ac:dyDescent="0.2">
      <c r="B410" s="3" t="s">
        <v>55</v>
      </c>
      <c r="C410" s="3" t="s">
        <v>148</v>
      </c>
      <c r="D410" s="4"/>
      <c r="E410" s="4"/>
      <c r="F410" s="6"/>
      <c r="G410" s="4"/>
      <c r="H410" s="4"/>
      <c r="I410" s="4"/>
      <c r="J410" s="4"/>
      <c r="K410" s="4"/>
      <c r="L410" s="4"/>
      <c r="M410" s="4"/>
      <c r="N410" s="4"/>
      <c r="O410" s="4">
        <v>0.39816945906675694</v>
      </c>
      <c r="P410" s="4">
        <v>0.46427619056084501</v>
      </c>
      <c r="Q410" s="4">
        <v>0.52714374529406949</v>
      </c>
      <c r="R410" s="4">
        <v>0.68592239052443116</v>
      </c>
      <c r="S410" s="4">
        <v>0.74456761445968844</v>
      </c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  <c r="AJ410" s="4"/>
      <c r="AK410" s="4"/>
    </row>
    <row r="411" spans="2:37" hidden="1" x14ac:dyDescent="0.2">
      <c r="B411" s="3" t="s">
        <v>55</v>
      </c>
      <c r="C411" s="3" t="s">
        <v>149</v>
      </c>
      <c r="D411" s="4"/>
      <c r="E411" s="4"/>
      <c r="F411" s="6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  <c r="AJ411" s="4"/>
      <c r="AK411" s="4"/>
    </row>
    <row r="412" spans="2:37" hidden="1" x14ac:dyDescent="0.2">
      <c r="B412" s="3" t="s">
        <v>55</v>
      </c>
      <c r="C412" s="3" t="s">
        <v>150</v>
      </c>
      <c r="D412" s="4"/>
      <c r="E412" s="4"/>
      <c r="F412" s="6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  <c r="AJ412" s="4"/>
      <c r="AK412" s="4"/>
    </row>
    <row r="413" spans="2:37" x14ac:dyDescent="0.2">
      <c r="B413" s="3" t="s">
        <v>55</v>
      </c>
      <c r="C413" s="3" t="s">
        <v>151</v>
      </c>
      <c r="D413" s="4"/>
      <c r="E413" s="4"/>
      <c r="F413" s="6"/>
      <c r="G413" s="4"/>
      <c r="H413" s="4"/>
      <c r="I413" s="4"/>
      <c r="J413" s="4"/>
      <c r="K413" s="4"/>
      <c r="L413" s="4"/>
      <c r="M413" s="4"/>
      <c r="N413" s="4"/>
      <c r="O413" s="4">
        <v>0.39816945906675694</v>
      </c>
      <c r="P413" s="4">
        <v>0.46427619056084501</v>
      </c>
      <c r="Q413" s="4">
        <v>0.52714374529406949</v>
      </c>
      <c r="R413" s="4">
        <v>0.68592239052443116</v>
      </c>
      <c r="S413" s="4">
        <v>0.74456761445968844</v>
      </c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  <c r="AJ413" s="4"/>
      <c r="AK413" s="4"/>
    </row>
    <row r="414" spans="2:37" hidden="1" x14ac:dyDescent="0.2">
      <c r="B414" s="3" t="s">
        <v>55</v>
      </c>
      <c r="C414" s="3" t="s">
        <v>152</v>
      </c>
      <c r="D414" s="4"/>
      <c r="E414" s="4"/>
      <c r="F414" s="6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  <c r="AJ414" s="4"/>
      <c r="AK414" s="4"/>
    </row>
    <row r="415" spans="2:37" hidden="1" x14ac:dyDescent="0.2">
      <c r="B415" s="3" t="s">
        <v>55</v>
      </c>
      <c r="C415" s="3" t="s">
        <v>153</v>
      </c>
      <c r="D415" s="4"/>
      <c r="E415" s="4"/>
      <c r="F415" s="6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  <c r="AJ415" s="4"/>
      <c r="AK415" s="4"/>
    </row>
    <row r="416" spans="2:37" x14ac:dyDescent="0.2">
      <c r="B416" s="3" t="s">
        <v>55</v>
      </c>
      <c r="C416" s="3" t="s">
        <v>154</v>
      </c>
      <c r="D416" s="4"/>
      <c r="E416" s="4"/>
      <c r="F416" s="6"/>
      <c r="G416" s="4"/>
      <c r="H416" s="4"/>
      <c r="I416" s="4"/>
      <c r="J416" s="4"/>
      <c r="K416" s="4"/>
      <c r="L416" s="4"/>
      <c r="M416" s="4"/>
      <c r="N416" s="4"/>
      <c r="O416" s="4">
        <v>0.39816945906675694</v>
      </c>
      <c r="P416" s="4">
        <v>0.46427619056084501</v>
      </c>
      <c r="Q416" s="4">
        <v>0.52714374529406949</v>
      </c>
      <c r="R416" s="4">
        <v>0.68592239052443116</v>
      </c>
      <c r="S416" s="4">
        <v>0.74456761445968844</v>
      </c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4"/>
      <c r="AJ416" s="4"/>
      <c r="AK416" s="4"/>
    </row>
    <row r="417" spans="2:37" hidden="1" x14ac:dyDescent="0.2">
      <c r="B417" s="3" t="s">
        <v>55</v>
      </c>
      <c r="C417" s="3" t="s">
        <v>155</v>
      </c>
      <c r="D417" s="4"/>
      <c r="E417" s="4"/>
      <c r="F417" s="6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  <c r="AJ417" s="4"/>
      <c r="AK417" s="4"/>
    </row>
    <row r="418" spans="2:37" hidden="1" x14ac:dyDescent="0.2">
      <c r="B418" s="3" t="s">
        <v>55</v>
      </c>
      <c r="C418" s="3" t="s">
        <v>156</v>
      </c>
      <c r="D418" s="4"/>
      <c r="E418" s="4"/>
      <c r="F418" s="6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4"/>
      <c r="AJ418" s="4"/>
      <c r="AK418" s="4"/>
    </row>
    <row r="419" spans="2:37" x14ac:dyDescent="0.2">
      <c r="B419" s="3" t="s">
        <v>55</v>
      </c>
      <c r="C419" s="3" t="s">
        <v>157</v>
      </c>
      <c r="D419" s="4"/>
      <c r="E419" s="4"/>
      <c r="F419" s="6"/>
      <c r="G419" s="4"/>
      <c r="H419" s="4"/>
      <c r="I419" s="4"/>
      <c r="J419" s="4"/>
      <c r="K419" s="4"/>
      <c r="L419" s="4"/>
      <c r="M419" s="4"/>
      <c r="N419" s="4"/>
      <c r="O419" s="4">
        <v>0.39816945906675694</v>
      </c>
      <c r="P419" s="4">
        <v>0.46427619056084501</v>
      </c>
      <c r="Q419" s="4">
        <v>0.52714374529406949</v>
      </c>
      <c r="R419" s="4">
        <v>0.68592239052443116</v>
      </c>
      <c r="S419" s="4">
        <v>0.74456761445968844</v>
      </c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  <c r="AJ419" s="4"/>
      <c r="AK419" s="4"/>
    </row>
    <row r="420" spans="2:37" hidden="1" x14ac:dyDescent="0.2">
      <c r="B420" s="3" t="s">
        <v>55</v>
      </c>
      <c r="C420" s="3" t="s">
        <v>158</v>
      </c>
      <c r="D420" s="4"/>
      <c r="E420" s="4"/>
      <c r="F420" s="6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  <c r="AJ420" s="4"/>
      <c r="AK420" s="4"/>
    </row>
    <row r="421" spans="2:37" hidden="1" x14ac:dyDescent="0.2">
      <c r="B421" s="3" t="s">
        <v>55</v>
      </c>
      <c r="C421" s="3" t="s">
        <v>159</v>
      </c>
      <c r="D421" s="4"/>
      <c r="E421" s="4"/>
      <c r="F421" s="6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  <c r="AJ421" s="4"/>
      <c r="AK421" s="4"/>
    </row>
    <row r="422" spans="2:37" x14ac:dyDescent="0.2">
      <c r="B422" s="3" t="s">
        <v>55</v>
      </c>
      <c r="C422" s="3" t="s">
        <v>160</v>
      </c>
      <c r="D422" s="4"/>
      <c r="E422" s="4"/>
      <c r="F422" s="6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>
        <v>0.33411712741654032</v>
      </c>
      <c r="X422" s="4">
        <v>0.46427619056084501</v>
      </c>
      <c r="Y422" s="4">
        <v>0.61708679020377177</v>
      </c>
      <c r="Z422" s="4"/>
      <c r="AA422" s="4"/>
      <c r="AB422" s="4"/>
      <c r="AC422" s="4"/>
      <c r="AD422" s="4"/>
      <c r="AE422" s="4"/>
      <c r="AF422" s="4"/>
      <c r="AG422" s="4"/>
      <c r="AH422" s="4"/>
      <c r="AI422" s="4"/>
      <c r="AJ422" s="4"/>
      <c r="AK422" s="4"/>
    </row>
    <row r="423" spans="2:37" hidden="1" x14ac:dyDescent="0.2">
      <c r="B423" s="3" t="s">
        <v>55</v>
      </c>
      <c r="C423" s="3" t="s">
        <v>161</v>
      </c>
      <c r="D423" s="4"/>
      <c r="E423" s="4"/>
      <c r="F423" s="6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4"/>
      <c r="AJ423" s="4"/>
      <c r="AK423" s="4"/>
    </row>
    <row r="424" spans="2:37" hidden="1" x14ac:dyDescent="0.2">
      <c r="B424" s="3" t="s">
        <v>55</v>
      </c>
      <c r="C424" s="3" t="s">
        <v>162</v>
      </c>
      <c r="D424" s="4"/>
      <c r="E424" s="4"/>
      <c r="F424" s="6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4"/>
      <c r="AJ424" s="4"/>
      <c r="AK424" s="4"/>
    </row>
    <row r="425" spans="2:37" x14ac:dyDescent="0.2">
      <c r="B425" s="3" t="s">
        <v>55</v>
      </c>
      <c r="C425" s="3" t="s">
        <v>163</v>
      </c>
      <c r="D425" s="4"/>
      <c r="E425" s="4"/>
      <c r="F425" s="6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>
        <v>0.33411712741654032</v>
      </c>
      <c r="X425" s="4">
        <v>0.46427619056084501</v>
      </c>
      <c r="Y425" s="4">
        <v>0.61708679020377177</v>
      </c>
      <c r="Z425" s="4"/>
      <c r="AA425" s="4"/>
      <c r="AB425" s="4"/>
      <c r="AC425" s="4"/>
      <c r="AD425" s="4"/>
      <c r="AE425" s="4"/>
      <c r="AF425" s="4"/>
      <c r="AG425" s="4"/>
      <c r="AH425" s="4"/>
      <c r="AI425" s="4"/>
      <c r="AJ425" s="4"/>
      <c r="AK425" s="4"/>
    </row>
    <row r="426" spans="2:37" hidden="1" x14ac:dyDescent="0.2">
      <c r="B426" s="3" t="s">
        <v>55</v>
      </c>
      <c r="C426" s="3" t="s">
        <v>164</v>
      </c>
      <c r="D426" s="4"/>
      <c r="E426" s="4"/>
      <c r="F426" s="6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  <c r="AJ426" s="4"/>
      <c r="AK426" s="4"/>
    </row>
    <row r="427" spans="2:37" hidden="1" x14ac:dyDescent="0.2">
      <c r="B427" s="3" t="s">
        <v>55</v>
      </c>
      <c r="C427" s="3" t="s">
        <v>165</v>
      </c>
      <c r="D427" s="4"/>
      <c r="E427" s="4"/>
      <c r="F427" s="6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  <c r="AJ427" s="4"/>
      <c r="AK427" s="4"/>
    </row>
    <row r="428" spans="2:37" x14ac:dyDescent="0.2">
      <c r="B428" s="3" t="s">
        <v>55</v>
      </c>
      <c r="C428" s="3" t="s">
        <v>166</v>
      </c>
      <c r="D428" s="4"/>
      <c r="E428" s="4"/>
      <c r="F428" s="6"/>
      <c r="G428" s="4"/>
      <c r="H428" s="4"/>
      <c r="I428" s="4"/>
      <c r="J428" s="4"/>
      <c r="K428" s="4"/>
      <c r="L428" s="4"/>
      <c r="M428" s="4"/>
      <c r="N428" s="4"/>
      <c r="O428" s="4">
        <v>0.39816945906675694</v>
      </c>
      <c r="P428" s="4">
        <v>0.46427619056084501</v>
      </c>
      <c r="Q428" s="4">
        <v>0.52714374529406949</v>
      </c>
      <c r="R428" s="4">
        <v>0.68592239052443116</v>
      </c>
      <c r="S428" s="4">
        <v>0.74456761445968844</v>
      </c>
      <c r="T428" s="4"/>
      <c r="U428" s="4"/>
      <c r="V428" s="4"/>
      <c r="W428" s="4"/>
      <c r="X428" s="4"/>
      <c r="Y428" s="4"/>
      <c r="Z428" s="4"/>
      <c r="AA428" s="4"/>
      <c r="AB428" s="4"/>
      <c r="AC428" s="4">
        <v>0</v>
      </c>
      <c r="AD428" s="4"/>
      <c r="AE428" s="4"/>
      <c r="AF428" s="4"/>
      <c r="AG428" s="4"/>
      <c r="AH428" s="4"/>
      <c r="AI428" s="4"/>
      <c r="AJ428" s="4"/>
      <c r="AK428" s="4"/>
    </row>
    <row r="429" spans="2:37" hidden="1" x14ac:dyDescent="0.2">
      <c r="B429" s="3" t="s">
        <v>55</v>
      </c>
      <c r="C429" s="3" t="s">
        <v>167</v>
      </c>
      <c r="D429" s="4"/>
      <c r="E429" s="4"/>
      <c r="F429" s="6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  <c r="AJ429" s="4"/>
      <c r="AK429" s="4"/>
    </row>
    <row r="430" spans="2:37" hidden="1" x14ac:dyDescent="0.2">
      <c r="B430" s="3" t="s">
        <v>55</v>
      </c>
      <c r="C430" s="3" t="s">
        <v>168</v>
      </c>
      <c r="D430" s="4"/>
      <c r="E430" s="4"/>
      <c r="F430" s="6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4"/>
      <c r="AJ430" s="4"/>
      <c r="AK430" s="4"/>
    </row>
    <row r="431" spans="2:37" x14ac:dyDescent="0.2">
      <c r="B431" s="3" t="s">
        <v>55</v>
      </c>
      <c r="C431" s="3" t="s">
        <v>169</v>
      </c>
      <c r="D431" s="4"/>
      <c r="E431" s="4"/>
      <c r="F431" s="6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>
        <v>0.33411712741654032</v>
      </c>
      <c r="X431" s="4">
        <v>0.46427619056084501</v>
      </c>
      <c r="Y431" s="4">
        <v>0.61708679020377177</v>
      </c>
      <c r="Z431" s="4"/>
      <c r="AA431" s="4"/>
      <c r="AB431" s="4"/>
      <c r="AC431" s="4">
        <v>0</v>
      </c>
      <c r="AD431" s="4"/>
      <c r="AE431" s="4"/>
      <c r="AF431" s="4"/>
      <c r="AG431" s="4"/>
      <c r="AH431" s="4"/>
      <c r="AI431" s="4"/>
      <c r="AJ431" s="4"/>
      <c r="AK431" s="4"/>
    </row>
    <row r="432" spans="2:37" hidden="1" x14ac:dyDescent="0.2">
      <c r="B432" s="3" t="s">
        <v>55</v>
      </c>
      <c r="C432" s="3" t="s">
        <v>170</v>
      </c>
      <c r="D432" s="4"/>
      <c r="E432" s="4"/>
      <c r="F432" s="6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  <c r="AJ432" s="4"/>
      <c r="AK432" s="4"/>
    </row>
    <row r="433" spans="2:37" hidden="1" x14ac:dyDescent="0.2">
      <c r="B433" s="3" t="s">
        <v>55</v>
      </c>
      <c r="C433" s="3" t="s">
        <v>171</v>
      </c>
      <c r="D433" s="4"/>
      <c r="E433" s="4"/>
      <c r="F433" s="6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  <c r="AJ433" s="4"/>
      <c r="AK433" s="4"/>
    </row>
    <row r="434" spans="2:37" hidden="1" x14ac:dyDescent="0.2">
      <c r="B434" s="3" t="s">
        <v>55</v>
      </c>
      <c r="C434" s="3" t="s">
        <v>172</v>
      </c>
      <c r="D434" s="4"/>
      <c r="E434" s="4"/>
      <c r="F434" s="6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4"/>
      <c r="AJ434" s="4"/>
      <c r="AK434" s="4"/>
    </row>
    <row r="435" spans="2:37" hidden="1" x14ac:dyDescent="0.2">
      <c r="B435" s="3" t="s">
        <v>55</v>
      </c>
      <c r="C435" s="3" t="s">
        <v>173</v>
      </c>
      <c r="D435" s="4"/>
      <c r="E435" s="4"/>
      <c r="F435" s="6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4"/>
      <c r="AJ435" s="4"/>
      <c r="AK435" s="4"/>
    </row>
    <row r="436" spans="2:37" hidden="1" x14ac:dyDescent="0.2">
      <c r="B436" s="3" t="s">
        <v>55</v>
      </c>
      <c r="C436" s="3" t="s">
        <v>174</v>
      </c>
      <c r="D436" s="4"/>
      <c r="E436" s="4"/>
      <c r="F436" s="6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  <c r="AI436" s="4"/>
      <c r="AJ436" s="4"/>
      <c r="AK436" s="4"/>
    </row>
    <row r="437" spans="2:37" hidden="1" x14ac:dyDescent="0.2">
      <c r="B437" s="3" t="s">
        <v>55</v>
      </c>
      <c r="C437" s="3" t="s">
        <v>175</v>
      </c>
      <c r="D437" s="4"/>
      <c r="E437" s="4"/>
      <c r="F437" s="6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4"/>
      <c r="AJ437" s="4"/>
      <c r="AK437" s="4"/>
    </row>
    <row r="438" spans="2:37" hidden="1" x14ac:dyDescent="0.2">
      <c r="B438" s="3" t="s">
        <v>55</v>
      </c>
      <c r="C438" s="3" t="s">
        <v>176</v>
      </c>
      <c r="D438" s="4"/>
      <c r="E438" s="4"/>
      <c r="F438" s="6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4"/>
      <c r="AJ438" s="4"/>
      <c r="AK438" s="4"/>
    </row>
    <row r="439" spans="2:37" hidden="1" x14ac:dyDescent="0.2">
      <c r="B439" s="3" t="s">
        <v>55</v>
      </c>
      <c r="C439" s="3" t="s">
        <v>177</v>
      </c>
      <c r="D439" s="4"/>
      <c r="E439" s="4"/>
      <c r="F439" s="6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4"/>
      <c r="AJ439" s="4"/>
      <c r="AK439" s="4"/>
    </row>
    <row r="440" spans="2:37" x14ac:dyDescent="0.2">
      <c r="B440" s="3" t="s">
        <v>55</v>
      </c>
      <c r="C440" s="3" t="s">
        <v>178</v>
      </c>
      <c r="D440" s="4"/>
      <c r="E440" s="4"/>
      <c r="F440" s="6"/>
      <c r="G440" s="4"/>
      <c r="H440" s="4"/>
      <c r="I440" s="4"/>
      <c r="J440" s="4"/>
      <c r="K440" s="4"/>
      <c r="L440" s="4"/>
      <c r="M440" s="4"/>
      <c r="N440" s="4"/>
      <c r="O440" s="4">
        <v>0.39816945906675694</v>
      </c>
      <c r="P440" s="4">
        <v>0.46427619056084501</v>
      </c>
      <c r="Q440" s="4">
        <v>0.52714374529406949</v>
      </c>
      <c r="R440" s="4">
        <v>0.68592239052443116</v>
      </c>
      <c r="S440" s="4">
        <v>0.74456761445968844</v>
      </c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>
        <v>0</v>
      </c>
      <c r="AG440" s="4"/>
      <c r="AH440" s="4"/>
      <c r="AI440" s="4"/>
      <c r="AJ440" s="4"/>
      <c r="AK440" s="4"/>
    </row>
    <row r="441" spans="2:37" hidden="1" x14ac:dyDescent="0.2">
      <c r="B441" s="3" t="s">
        <v>55</v>
      </c>
      <c r="C441" s="3" t="s">
        <v>179</v>
      </c>
      <c r="D441" s="4"/>
      <c r="E441" s="4"/>
      <c r="F441" s="6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4"/>
      <c r="AJ441" s="4"/>
      <c r="AK441" s="4"/>
    </row>
    <row r="442" spans="2:37" hidden="1" x14ac:dyDescent="0.2">
      <c r="B442" s="3" t="s">
        <v>55</v>
      </c>
      <c r="C442" s="3" t="s">
        <v>180</v>
      </c>
      <c r="D442" s="4"/>
      <c r="E442" s="4"/>
      <c r="F442" s="6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4"/>
      <c r="AJ442" s="4"/>
      <c r="AK442" s="4"/>
    </row>
    <row r="443" spans="2:37" x14ac:dyDescent="0.2">
      <c r="B443" s="3" t="s">
        <v>55</v>
      </c>
      <c r="C443" s="3" t="s">
        <v>181</v>
      </c>
      <c r="D443" s="4"/>
      <c r="E443" s="4"/>
      <c r="F443" s="6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>
        <v>0.33411712741654032</v>
      </c>
      <c r="X443" s="4">
        <v>0.46427619056084501</v>
      </c>
      <c r="Y443" s="4">
        <v>0.61708679020377177</v>
      </c>
      <c r="Z443" s="4"/>
      <c r="AA443" s="4"/>
      <c r="AB443" s="4"/>
      <c r="AC443" s="4"/>
      <c r="AD443" s="4"/>
      <c r="AE443" s="4"/>
      <c r="AF443" s="4">
        <v>0</v>
      </c>
      <c r="AG443" s="4"/>
      <c r="AH443" s="4"/>
      <c r="AI443" s="4"/>
      <c r="AJ443" s="4"/>
      <c r="AK443" s="4"/>
    </row>
    <row r="444" spans="2:37" hidden="1" x14ac:dyDescent="0.2">
      <c r="B444" s="3" t="s">
        <v>55</v>
      </c>
      <c r="C444" s="3" t="s">
        <v>182</v>
      </c>
      <c r="D444" s="4"/>
      <c r="E444" s="4"/>
      <c r="F444" s="6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4"/>
      <c r="AJ444" s="4"/>
      <c r="AK444" s="4"/>
    </row>
    <row r="445" spans="2:37" hidden="1" x14ac:dyDescent="0.2">
      <c r="B445" s="3" t="s">
        <v>55</v>
      </c>
      <c r="C445" s="3" t="s">
        <v>183</v>
      </c>
      <c r="D445" s="4"/>
      <c r="E445" s="4"/>
      <c r="F445" s="6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4"/>
      <c r="AJ445" s="4"/>
      <c r="AK445" s="4"/>
    </row>
    <row r="447" spans="2:37" x14ac:dyDescent="0.2">
      <c r="B447" s="3" t="s">
        <v>56</v>
      </c>
      <c r="C447" s="3" t="s">
        <v>148</v>
      </c>
      <c r="D447" s="4"/>
      <c r="E447" s="4"/>
      <c r="F447" s="6"/>
      <c r="G447" s="4"/>
      <c r="H447" s="4">
        <v>0.52800000000000002</v>
      </c>
      <c r="I447" s="4">
        <v>0.70400000000000007</v>
      </c>
      <c r="J447" s="4">
        <v>0.88</v>
      </c>
      <c r="K447" s="4"/>
      <c r="L447" s="4">
        <v>0.88</v>
      </c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4"/>
      <c r="AJ447" s="4"/>
      <c r="AK447" s="4"/>
    </row>
    <row r="448" spans="2:37" hidden="1" x14ac:dyDescent="0.2">
      <c r="B448" s="3" t="s">
        <v>56</v>
      </c>
      <c r="C448" s="3" t="s">
        <v>149</v>
      </c>
      <c r="D448" s="4"/>
      <c r="E448" s="4"/>
      <c r="F448" s="6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  <c r="AI448" s="4"/>
      <c r="AJ448" s="4"/>
      <c r="AK448" s="4"/>
    </row>
    <row r="449" spans="2:37" hidden="1" x14ac:dyDescent="0.2">
      <c r="B449" s="3" t="s">
        <v>56</v>
      </c>
      <c r="C449" s="3" t="s">
        <v>150</v>
      </c>
      <c r="D449" s="4"/>
      <c r="E449" s="4"/>
      <c r="F449" s="6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4"/>
      <c r="AJ449" s="4"/>
      <c r="AK449" s="4"/>
    </row>
    <row r="450" spans="2:37" x14ac:dyDescent="0.2">
      <c r="B450" s="3" t="s">
        <v>56</v>
      </c>
      <c r="C450" s="3" t="s">
        <v>151</v>
      </c>
      <c r="D450" s="4"/>
      <c r="E450" s="4"/>
      <c r="F450" s="6"/>
      <c r="G450" s="4"/>
      <c r="H450" s="4">
        <v>0.52800000000000002</v>
      </c>
      <c r="I450" s="4">
        <v>0.70400000000000007</v>
      </c>
      <c r="J450" s="4">
        <v>0.88</v>
      </c>
      <c r="K450" s="4"/>
      <c r="L450" s="4">
        <v>0.88</v>
      </c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  <c r="AI450" s="4"/>
      <c r="AJ450" s="4">
        <v>0.88</v>
      </c>
      <c r="AK450" s="4"/>
    </row>
    <row r="451" spans="2:37" hidden="1" x14ac:dyDescent="0.2">
      <c r="B451" s="3" t="s">
        <v>56</v>
      </c>
      <c r="C451" s="3" t="s">
        <v>152</v>
      </c>
      <c r="D451" s="4"/>
      <c r="E451" s="4"/>
      <c r="F451" s="6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  <c r="AI451" s="4"/>
      <c r="AJ451" s="4"/>
      <c r="AK451" s="4"/>
    </row>
    <row r="452" spans="2:37" hidden="1" x14ac:dyDescent="0.2">
      <c r="B452" s="3" t="s">
        <v>56</v>
      </c>
      <c r="C452" s="3" t="s">
        <v>153</v>
      </c>
      <c r="D452" s="4"/>
      <c r="E452" s="4"/>
      <c r="F452" s="6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  <c r="AI452" s="4"/>
      <c r="AJ452" s="4"/>
      <c r="AK452" s="4"/>
    </row>
    <row r="453" spans="2:37" x14ac:dyDescent="0.2">
      <c r="B453" s="3" t="s">
        <v>56</v>
      </c>
      <c r="C453" s="3" t="s">
        <v>154</v>
      </c>
      <c r="D453" s="4"/>
      <c r="E453" s="4"/>
      <c r="F453" s="6"/>
      <c r="G453" s="4"/>
      <c r="H453" s="4">
        <v>0.52800000000000002</v>
      </c>
      <c r="I453" s="4">
        <v>0.70400000000000007</v>
      </c>
      <c r="J453" s="4">
        <v>0.88</v>
      </c>
      <c r="K453" s="4"/>
      <c r="L453" s="4">
        <v>0.88</v>
      </c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  <c r="AI453" s="4"/>
      <c r="AJ453" s="4">
        <v>0.88</v>
      </c>
      <c r="AK453" s="4"/>
    </row>
    <row r="454" spans="2:37" hidden="1" x14ac:dyDescent="0.2">
      <c r="B454" s="3" t="s">
        <v>56</v>
      </c>
      <c r="C454" s="3" t="s">
        <v>155</v>
      </c>
      <c r="D454" s="4"/>
      <c r="E454" s="4"/>
      <c r="F454" s="6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  <c r="AI454" s="4"/>
      <c r="AJ454" s="4"/>
      <c r="AK454" s="4"/>
    </row>
    <row r="455" spans="2:37" hidden="1" x14ac:dyDescent="0.2">
      <c r="B455" s="3" t="s">
        <v>56</v>
      </c>
      <c r="C455" s="3" t="s">
        <v>156</v>
      </c>
      <c r="D455" s="4"/>
      <c r="E455" s="4"/>
      <c r="F455" s="6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  <c r="AI455" s="4"/>
      <c r="AJ455" s="4"/>
      <c r="AK455" s="4"/>
    </row>
    <row r="456" spans="2:37" x14ac:dyDescent="0.2">
      <c r="B456" s="3" t="s">
        <v>56</v>
      </c>
      <c r="C456" s="3" t="s">
        <v>157</v>
      </c>
      <c r="D456" s="4"/>
      <c r="E456" s="4"/>
      <c r="F456" s="6"/>
      <c r="G456" s="4"/>
      <c r="H456" s="4">
        <v>0.52800000000000002</v>
      </c>
      <c r="I456" s="4">
        <v>0.70400000000000007</v>
      </c>
      <c r="J456" s="4">
        <v>0.88</v>
      </c>
      <c r="K456" s="4"/>
      <c r="L456" s="4">
        <v>0.88</v>
      </c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  <c r="AI456" s="4"/>
      <c r="AJ456" s="4">
        <v>0.88</v>
      </c>
      <c r="AK456" s="4"/>
    </row>
    <row r="457" spans="2:37" hidden="1" x14ac:dyDescent="0.2">
      <c r="B457" s="3" t="s">
        <v>56</v>
      </c>
      <c r="C457" s="3" t="s">
        <v>158</v>
      </c>
      <c r="D457" s="4"/>
      <c r="E457" s="4"/>
      <c r="F457" s="6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  <c r="AI457" s="4"/>
      <c r="AJ457" s="4"/>
      <c r="AK457" s="4"/>
    </row>
    <row r="458" spans="2:37" hidden="1" x14ac:dyDescent="0.2">
      <c r="B458" s="3" t="s">
        <v>56</v>
      </c>
      <c r="C458" s="3" t="s">
        <v>159</v>
      </c>
      <c r="D458" s="4"/>
      <c r="E458" s="4"/>
      <c r="F458" s="6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  <c r="AI458" s="4"/>
      <c r="AJ458" s="4"/>
      <c r="AK458" s="4"/>
    </row>
    <row r="459" spans="2:37" x14ac:dyDescent="0.2">
      <c r="B459" s="3" t="s">
        <v>56</v>
      </c>
      <c r="C459" s="3" t="s">
        <v>160</v>
      </c>
      <c r="D459" s="4"/>
      <c r="E459" s="4"/>
      <c r="F459" s="6"/>
      <c r="G459" s="4"/>
      <c r="H459" s="4"/>
      <c r="I459" s="4"/>
      <c r="J459" s="4"/>
      <c r="K459" s="4"/>
      <c r="L459" s="4">
        <v>0.88</v>
      </c>
      <c r="M459" s="4">
        <v>0.88</v>
      </c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  <c r="AI459" s="4"/>
      <c r="AJ459" s="4"/>
      <c r="AK459" s="4">
        <v>7.3333333333333334E-2</v>
      </c>
    </row>
    <row r="460" spans="2:37" hidden="1" x14ac:dyDescent="0.2">
      <c r="B460" s="3" t="s">
        <v>56</v>
      </c>
      <c r="C460" s="3" t="s">
        <v>161</v>
      </c>
      <c r="D460" s="4"/>
      <c r="E460" s="4"/>
      <c r="F460" s="6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  <c r="AI460" s="4"/>
      <c r="AJ460" s="4"/>
      <c r="AK460" s="4"/>
    </row>
    <row r="461" spans="2:37" hidden="1" x14ac:dyDescent="0.2">
      <c r="B461" s="3" t="s">
        <v>56</v>
      </c>
      <c r="C461" s="3" t="s">
        <v>162</v>
      </c>
      <c r="D461" s="4"/>
      <c r="E461" s="4"/>
      <c r="F461" s="6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  <c r="AI461" s="4"/>
      <c r="AJ461" s="4"/>
      <c r="AK461" s="4"/>
    </row>
    <row r="462" spans="2:37" x14ac:dyDescent="0.2">
      <c r="B462" s="3" t="s">
        <v>56</v>
      </c>
      <c r="C462" s="3" t="s">
        <v>163</v>
      </c>
      <c r="D462" s="4"/>
      <c r="E462" s="4"/>
      <c r="F462" s="6"/>
      <c r="G462" s="4"/>
      <c r="H462" s="4"/>
      <c r="I462" s="4"/>
      <c r="J462" s="4"/>
      <c r="K462" s="4"/>
      <c r="L462" s="4">
        <v>0.88</v>
      </c>
      <c r="M462" s="4">
        <v>0.88</v>
      </c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  <c r="AI462" s="4"/>
      <c r="AJ462" s="4"/>
      <c r="AK462" s="4">
        <v>7.3333333333333334E-2</v>
      </c>
    </row>
    <row r="463" spans="2:37" hidden="1" x14ac:dyDescent="0.2">
      <c r="B463" s="3" t="s">
        <v>56</v>
      </c>
      <c r="C463" s="3" t="s">
        <v>164</v>
      </c>
      <c r="D463" s="4"/>
      <c r="E463" s="4"/>
      <c r="F463" s="6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  <c r="AI463" s="4"/>
      <c r="AJ463" s="4"/>
      <c r="AK463" s="4"/>
    </row>
    <row r="464" spans="2:37" hidden="1" x14ac:dyDescent="0.2">
      <c r="B464" s="3" t="s">
        <v>56</v>
      </c>
      <c r="C464" s="3" t="s">
        <v>165</v>
      </c>
      <c r="D464" s="4"/>
      <c r="E464" s="4"/>
      <c r="F464" s="6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  <c r="AI464" s="4"/>
      <c r="AJ464" s="4"/>
      <c r="AK464" s="4"/>
    </row>
    <row r="465" spans="2:37" x14ac:dyDescent="0.2">
      <c r="B465" s="3" t="s">
        <v>56</v>
      </c>
      <c r="C465" s="3" t="s">
        <v>166</v>
      </c>
      <c r="D465" s="4"/>
      <c r="E465" s="4"/>
      <c r="F465" s="6"/>
      <c r="G465" s="4"/>
      <c r="H465" s="4">
        <v>0.52800000000000002</v>
      </c>
      <c r="I465" s="4">
        <v>0.70400000000000007</v>
      </c>
      <c r="J465" s="4">
        <v>0.88</v>
      </c>
      <c r="K465" s="4"/>
      <c r="L465" s="4">
        <v>0.88</v>
      </c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  <c r="AI465" s="4"/>
      <c r="AJ465" s="4">
        <v>0.88</v>
      </c>
      <c r="AK465" s="4"/>
    </row>
    <row r="466" spans="2:37" hidden="1" x14ac:dyDescent="0.2">
      <c r="B466" s="3" t="s">
        <v>56</v>
      </c>
      <c r="C466" s="3" t="s">
        <v>167</v>
      </c>
      <c r="D466" s="4"/>
      <c r="E466" s="4"/>
      <c r="F466" s="6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  <c r="AI466" s="4"/>
      <c r="AJ466" s="4"/>
      <c r="AK466" s="4"/>
    </row>
    <row r="467" spans="2:37" hidden="1" x14ac:dyDescent="0.2">
      <c r="B467" s="3" t="s">
        <v>56</v>
      </c>
      <c r="C467" s="3" t="s">
        <v>168</v>
      </c>
      <c r="D467" s="4"/>
      <c r="E467" s="4"/>
      <c r="F467" s="6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  <c r="AI467" s="4"/>
      <c r="AJ467" s="4"/>
      <c r="AK467" s="4"/>
    </row>
    <row r="468" spans="2:37" x14ac:dyDescent="0.2">
      <c r="B468" s="3" t="s">
        <v>56</v>
      </c>
      <c r="C468" s="3" t="s">
        <v>169</v>
      </c>
      <c r="D468" s="4"/>
      <c r="E468" s="4"/>
      <c r="F468" s="6"/>
      <c r="G468" s="4"/>
      <c r="H468" s="4"/>
      <c r="I468" s="4"/>
      <c r="J468" s="4"/>
      <c r="K468" s="4"/>
      <c r="L468" s="4">
        <v>0.88</v>
      </c>
      <c r="M468" s="4">
        <v>0.88</v>
      </c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  <c r="AI468" s="4"/>
      <c r="AJ468" s="4"/>
      <c r="AK468" s="4">
        <v>7.3333333333333334E-2</v>
      </c>
    </row>
    <row r="469" spans="2:37" hidden="1" x14ac:dyDescent="0.2">
      <c r="B469" s="3" t="s">
        <v>56</v>
      </c>
      <c r="C469" s="3" t="s">
        <v>170</v>
      </c>
      <c r="D469" s="4"/>
      <c r="E469" s="4"/>
      <c r="F469" s="6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  <c r="AI469" s="4"/>
      <c r="AJ469" s="4"/>
      <c r="AK469" s="4"/>
    </row>
    <row r="470" spans="2:37" hidden="1" x14ac:dyDescent="0.2">
      <c r="B470" s="3" t="s">
        <v>56</v>
      </c>
      <c r="C470" s="3" t="s">
        <v>171</v>
      </c>
      <c r="D470" s="4"/>
      <c r="E470" s="4"/>
      <c r="F470" s="6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  <c r="AI470" s="4"/>
      <c r="AJ470" s="4"/>
      <c r="AK470" s="4"/>
    </row>
    <row r="471" spans="2:37" hidden="1" x14ac:dyDescent="0.2">
      <c r="B471" s="3" t="s">
        <v>56</v>
      </c>
      <c r="C471" s="3" t="s">
        <v>172</v>
      </c>
      <c r="D471" s="4"/>
      <c r="E471" s="4"/>
      <c r="F471" s="6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  <c r="AI471" s="4"/>
      <c r="AJ471" s="4"/>
      <c r="AK471" s="4"/>
    </row>
    <row r="472" spans="2:37" hidden="1" x14ac:dyDescent="0.2">
      <c r="B472" s="3" t="s">
        <v>56</v>
      </c>
      <c r="C472" s="3" t="s">
        <v>173</v>
      </c>
      <c r="D472" s="4"/>
      <c r="E472" s="4"/>
      <c r="F472" s="6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  <c r="AI472" s="4"/>
      <c r="AJ472" s="4"/>
      <c r="AK472" s="4"/>
    </row>
    <row r="473" spans="2:37" hidden="1" x14ac:dyDescent="0.2">
      <c r="B473" s="3" t="s">
        <v>56</v>
      </c>
      <c r="C473" s="3" t="s">
        <v>174</v>
      </c>
      <c r="D473" s="4"/>
      <c r="E473" s="4"/>
      <c r="F473" s="6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  <c r="AI473" s="4"/>
      <c r="AJ473" s="4"/>
      <c r="AK473" s="4"/>
    </row>
    <row r="474" spans="2:37" hidden="1" x14ac:dyDescent="0.2">
      <c r="B474" s="3" t="s">
        <v>56</v>
      </c>
      <c r="C474" s="3" t="s">
        <v>175</v>
      </c>
      <c r="D474" s="4"/>
      <c r="E474" s="4"/>
      <c r="F474" s="6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  <c r="AI474" s="4"/>
      <c r="AJ474" s="4"/>
      <c r="AK474" s="4"/>
    </row>
    <row r="475" spans="2:37" hidden="1" x14ac:dyDescent="0.2">
      <c r="B475" s="3" t="s">
        <v>56</v>
      </c>
      <c r="C475" s="3" t="s">
        <v>176</v>
      </c>
      <c r="D475" s="4"/>
      <c r="E475" s="4"/>
      <c r="F475" s="6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  <c r="AI475" s="4"/>
      <c r="AJ475" s="4"/>
      <c r="AK475" s="4"/>
    </row>
    <row r="476" spans="2:37" hidden="1" x14ac:dyDescent="0.2">
      <c r="B476" s="3" t="s">
        <v>56</v>
      </c>
      <c r="C476" s="3" t="s">
        <v>177</v>
      </c>
      <c r="D476" s="4"/>
      <c r="E476" s="4"/>
      <c r="F476" s="6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  <c r="AI476" s="4"/>
      <c r="AJ476" s="4"/>
      <c r="AK476" s="4"/>
    </row>
    <row r="477" spans="2:37" x14ac:dyDescent="0.2">
      <c r="B477" s="3" t="s">
        <v>56</v>
      </c>
      <c r="C477" s="3" t="s">
        <v>178</v>
      </c>
      <c r="D477" s="4"/>
      <c r="E477" s="4"/>
      <c r="F477" s="6"/>
      <c r="G477" s="4"/>
      <c r="H477" s="4">
        <v>0.52800000000000002</v>
      </c>
      <c r="I477" s="4">
        <v>0.70400000000000007</v>
      </c>
      <c r="J477" s="4">
        <v>0.88</v>
      </c>
      <c r="K477" s="4"/>
      <c r="L477" s="4">
        <v>0.88</v>
      </c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  <c r="AI477" s="4"/>
      <c r="AJ477" s="4">
        <v>0.88</v>
      </c>
      <c r="AK477" s="4"/>
    </row>
    <row r="478" spans="2:37" hidden="1" x14ac:dyDescent="0.2">
      <c r="B478" s="3" t="s">
        <v>56</v>
      </c>
      <c r="C478" s="3" t="s">
        <v>179</v>
      </c>
      <c r="D478" s="4"/>
      <c r="E478" s="4"/>
      <c r="F478" s="6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  <c r="AI478" s="4"/>
      <c r="AJ478" s="4"/>
      <c r="AK478" s="4"/>
    </row>
    <row r="479" spans="2:37" hidden="1" x14ac:dyDescent="0.2">
      <c r="B479" s="3" t="s">
        <v>56</v>
      </c>
      <c r="C479" s="3" t="s">
        <v>180</v>
      </c>
      <c r="D479" s="4"/>
      <c r="E479" s="4"/>
      <c r="F479" s="6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  <c r="AI479" s="4"/>
      <c r="AJ479" s="4"/>
      <c r="AK479" s="4"/>
    </row>
    <row r="480" spans="2:37" x14ac:dyDescent="0.2">
      <c r="B480" s="3" t="s">
        <v>56</v>
      </c>
      <c r="C480" s="3" t="s">
        <v>181</v>
      </c>
      <c r="D480" s="4"/>
      <c r="E480" s="4"/>
      <c r="F480" s="6"/>
      <c r="G480" s="4"/>
      <c r="H480" s="4"/>
      <c r="I480" s="4"/>
      <c r="J480" s="4"/>
      <c r="K480" s="4"/>
      <c r="L480" s="4">
        <v>0.88</v>
      </c>
      <c r="M480" s="4">
        <v>0.88</v>
      </c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  <c r="AI480" s="4"/>
      <c r="AJ480" s="4"/>
      <c r="AK480" s="4">
        <v>7.3333333333333334E-2</v>
      </c>
    </row>
    <row r="481" spans="2:37" hidden="1" x14ac:dyDescent="0.2">
      <c r="B481" s="3" t="s">
        <v>56</v>
      </c>
      <c r="C481" s="3" t="s">
        <v>182</v>
      </c>
      <c r="D481" s="4"/>
      <c r="E481" s="4"/>
      <c r="F481" s="6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  <c r="AI481" s="4"/>
      <c r="AJ481" s="4"/>
      <c r="AK481" s="4"/>
    </row>
    <row r="482" spans="2:37" hidden="1" x14ac:dyDescent="0.2">
      <c r="B482" s="3" t="s">
        <v>56</v>
      </c>
      <c r="C482" s="3" t="s">
        <v>183</v>
      </c>
      <c r="D482" s="4"/>
      <c r="E482" s="4"/>
      <c r="F482" s="6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  <c r="AI482" s="4"/>
      <c r="AJ482" s="4"/>
      <c r="AK482" s="4"/>
    </row>
    <row r="484" spans="2:37" x14ac:dyDescent="0.2">
      <c r="B484" s="3" t="s">
        <v>57</v>
      </c>
      <c r="C484" s="3" t="s">
        <v>148</v>
      </c>
      <c r="D484" s="4"/>
      <c r="E484" s="4"/>
      <c r="F484" s="6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>
        <v>1</v>
      </c>
      <c r="U484" s="4">
        <v>1</v>
      </c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  <c r="AI484" s="4"/>
      <c r="AJ484" s="4"/>
      <c r="AK484" s="4"/>
    </row>
    <row r="485" spans="2:37" x14ac:dyDescent="0.2">
      <c r="B485" s="3" t="s">
        <v>57</v>
      </c>
      <c r="C485" s="3" t="s">
        <v>149</v>
      </c>
      <c r="D485" s="4"/>
      <c r="E485" s="4"/>
      <c r="F485" s="6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  <c r="AI485" s="4"/>
      <c r="AJ485" s="4"/>
      <c r="AK485" s="4"/>
    </row>
    <row r="486" spans="2:37" x14ac:dyDescent="0.2">
      <c r="B486" s="3" t="s">
        <v>57</v>
      </c>
      <c r="C486" s="3" t="s">
        <v>150</v>
      </c>
      <c r="D486" s="4"/>
      <c r="E486" s="4"/>
      <c r="F486" s="6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  <c r="AI486" s="4"/>
      <c r="AJ486" s="4"/>
      <c r="AK486" s="4"/>
    </row>
    <row r="487" spans="2:37" x14ac:dyDescent="0.2">
      <c r="B487" s="3" t="s">
        <v>57</v>
      </c>
      <c r="C487" s="3" t="s">
        <v>151</v>
      </c>
      <c r="D487" s="4"/>
      <c r="E487" s="4"/>
      <c r="F487" s="6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>
        <v>1</v>
      </c>
      <c r="U487" s="4">
        <v>1</v>
      </c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  <c r="AI487" s="4"/>
      <c r="AJ487" s="4"/>
      <c r="AK487" s="4"/>
    </row>
    <row r="488" spans="2:37" x14ac:dyDescent="0.2">
      <c r="B488" s="3" t="s">
        <v>57</v>
      </c>
      <c r="C488" s="3" t="s">
        <v>152</v>
      </c>
      <c r="D488" s="4"/>
      <c r="E488" s="4"/>
      <c r="F488" s="6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  <c r="AI488" s="4"/>
      <c r="AJ488" s="4"/>
      <c r="AK488" s="4"/>
    </row>
    <row r="489" spans="2:37" x14ac:dyDescent="0.2">
      <c r="B489" s="3" t="s">
        <v>57</v>
      </c>
      <c r="C489" s="3" t="s">
        <v>153</v>
      </c>
      <c r="D489" s="4"/>
      <c r="E489" s="4"/>
      <c r="F489" s="6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  <c r="AI489" s="4"/>
      <c r="AJ489" s="4"/>
      <c r="AK489" s="4"/>
    </row>
    <row r="490" spans="2:37" x14ac:dyDescent="0.2">
      <c r="B490" s="3" t="s">
        <v>57</v>
      </c>
      <c r="C490" s="3" t="s">
        <v>154</v>
      </c>
      <c r="D490" s="4"/>
      <c r="E490" s="4"/>
      <c r="F490" s="6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>
        <v>1</v>
      </c>
      <c r="U490" s="4">
        <v>1</v>
      </c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  <c r="AI490" s="4"/>
      <c r="AJ490" s="4"/>
      <c r="AK490" s="4"/>
    </row>
    <row r="491" spans="2:37" x14ac:dyDescent="0.2">
      <c r="B491" s="3" t="s">
        <v>57</v>
      </c>
      <c r="C491" s="3" t="s">
        <v>155</v>
      </c>
      <c r="D491" s="4"/>
      <c r="E491" s="4"/>
      <c r="F491" s="6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  <c r="AI491" s="4"/>
      <c r="AJ491" s="4"/>
      <c r="AK491" s="4"/>
    </row>
    <row r="492" spans="2:37" x14ac:dyDescent="0.2">
      <c r="B492" s="3" t="s">
        <v>57</v>
      </c>
      <c r="C492" s="3" t="s">
        <v>156</v>
      </c>
      <c r="D492" s="4"/>
      <c r="E492" s="4"/>
      <c r="F492" s="6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  <c r="AI492" s="4"/>
      <c r="AJ492" s="4"/>
      <c r="AK492" s="4"/>
    </row>
    <row r="493" spans="2:37" x14ac:dyDescent="0.2">
      <c r="B493" s="3" t="s">
        <v>57</v>
      </c>
      <c r="C493" s="3" t="s">
        <v>157</v>
      </c>
      <c r="D493" s="4"/>
      <c r="E493" s="4"/>
      <c r="F493" s="6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>
        <v>1</v>
      </c>
      <c r="U493" s="4">
        <v>1</v>
      </c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  <c r="AI493" s="4"/>
      <c r="AJ493" s="4"/>
      <c r="AK493" s="4"/>
    </row>
    <row r="494" spans="2:37" x14ac:dyDescent="0.2">
      <c r="B494" s="3" t="s">
        <v>57</v>
      </c>
      <c r="C494" s="3" t="s">
        <v>158</v>
      </c>
      <c r="D494" s="4"/>
      <c r="E494" s="4"/>
      <c r="F494" s="6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  <c r="AI494" s="4"/>
      <c r="AJ494" s="4"/>
      <c r="AK494" s="4"/>
    </row>
    <row r="495" spans="2:37" x14ac:dyDescent="0.2">
      <c r="B495" s="3" t="s">
        <v>57</v>
      </c>
      <c r="C495" s="3" t="s">
        <v>159</v>
      </c>
      <c r="D495" s="4"/>
      <c r="E495" s="4"/>
      <c r="F495" s="6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  <c r="AI495" s="4"/>
      <c r="AJ495" s="4"/>
      <c r="AK495" s="4"/>
    </row>
    <row r="496" spans="2:37" x14ac:dyDescent="0.2">
      <c r="B496" s="3" t="s">
        <v>57</v>
      </c>
      <c r="C496" s="3" t="s">
        <v>160</v>
      </c>
      <c r="D496" s="4"/>
      <c r="E496" s="4"/>
      <c r="F496" s="6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>
        <v>1</v>
      </c>
      <c r="AA496" s="4">
        <v>1</v>
      </c>
      <c r="AB496" s="4"/>
      <c r="AC496" s="4"/>
      <c r="AD496" s="4"/>
      <c r="AE496" s="4"/>
      <c r="AF496" s="4"/>
      <c r="AG496" s="4"/>
      <c r="AH496" s="4"/>
      <c r="AI496" s="4"/>
      <c r="AJ496" s="4"/>
      <c r="AK496" s="4"/>
    </row>
    <row r="497" spans="2:37" x14ac:dyDescent="0.2">
      <c r="B497" s="3" t="s">
        <v>57</v>
      </c>
      <c r="C497" s="3" t="s">
        <v>161</v>
      </c>
      <c r="D497" s="4"/>
      <c r="E497" s="4"/>
      <c r="F497" s="6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  <c r="AI497" s="4"/>
      <c r="AJ497" s="4"/>
      <c r="AK497" s="4"/>
    </row>
    <row r="498" spans="2:37" x14ac:dyDescent="0.2">
      <c r="B498" s="3" t="s">
        <v>57</v>
      </c>
      <c r="C498" s="3" t="s">
        <v>162</v>
      </c>
      <c r="D498" s="4"/>
      <c r="E498" s="4"/>
      <c r="F498" s="6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  <c r="AI498" s="4"/>
      <c r="AJ498" s="4"/>
      <c r="AK498" s="4"/>
    </row>
    <row r="499" spans="2:37" x14ac:dyDescent="0.2">
      <c r="B499" s="3" t="s">
        <v>57</v>
      </c>
      <c r="C499" s="3" t="s">
        <v>163</v>
      </c>
      <c r="D499" s="4"/>
      <c r="E499" s="4"/>
      <c r="F499" s="6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>
        <v>1</v>
      </c>
      <c r="AA499" s="4">
        <v>1</v>
      </c>
      <c r="AB499" s="4"/>
      <c r="AC499" s="4"/>
      <c r="AD499" s="4"/>
      <c r="AE499" s="4"/>
      <c r="AF499" s="4"/>
      <c r="AG499" s="4"/>
      <c r="AH499" s="4"/>
      <c r="AI499" s="4"/>
      <c r="AJ499" s="4"/>
      <c r="AK499" s="4"/>
    </row>
    <row r="500" spans="2:37" x14ac:dyDescent="0.2">
      <c r="B500" s="3" t="s">
        <v>57</v>
      </c>
      <c r="C500" s="3" t="s">
        <v>164</v>
      </c>
      <c r="D500" s="4"/>
      <c r="E500" s="4"/>
      <c r="F500" s="6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  <c r="AI500" s="4"/>
      <c r="AJ500" s="4"/>
      <c r="AK500" s="4"/>
    </row>
    <row r="501" spans="2:37" x14ac:dyDescent="0.2">
      <c r="B501" s="3" t="s">
        <v>57</v>
      </c>
      <c r="C501" s="3" t="s">
        <v>165</v>
      </c>
      <c r="D501" s="4"/>
      <c r="E501" s="4"/>
      <c r="F501" s="6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  <c r="AI501" s="4"/>
      <c r="AJ501" s="4"/>
      <c r="AK501" s="4"/>
    </row>
    <row r="502" spans="2:37" x14ac:dyDescent="0.2">
      <c r="B502" s="3" t="s">
        <v>57</v>
      </c>
      <c r="C502" s="3" t="s">
        <v>166</v>
      </c>
      <c r="D502" s="4"/>
      <c r="E502" s="4"/>
      <c r="F502" s="6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>
        <v>1</v>
      </c>
      <c r="U502" s="4">
        <v>1</v>
      </c>
      <c r="V502" s="4"/>
      <c r="W502" s="4"/>
      <c r="X502" s="4"/>
      <c r="Y502" s="4"/>
      <c r="Z502" s="4"/>
      <c r="AA502" s="4"/>
      <c r="AB502" s="4"/>
      <c r="AC502" s="4"/>
      <c r="AD502" s="4">
        <v>1</v>
      </c>
      <c r="AE502" s="4"/>
      <c r="AF502" s="4"/>
      <c r="AG502" s="4"/>
      <c r="AH502" s="4"/>
      <c r="AI502" s="4"/>
      <c r="AJ502" s="4"/>
      <c r="AK502" s="4"/>
    </row>
    <row r="503" spans="2:37" x14ac:dyDescent="0.2">
      <c r="B503" s="3" t="s">
        <v>57</v>
      </c>
      <c r="C503" s="3" t="s">
        <v>167</v>
      </c>
      <c r="D503" s="4"/>
      <c r="E503" s="4"/>
      <c r="F503" s="6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  <c r="AI503" s="4"/>
      <c r="AJ503" s="4"/>
      <c r="AK503" s="4"/>
    </row>
    <row r="504" spans="2:37" x14ac:dyDescent="0.2">
      <c r="B504" s="3" t="s">
        <v>57</v>
      </c>
      <c r="C504" s="3" t="s">
        <v>168</v>
      </c>
      <c r="D504" s="4"/>
      <c r="E504" s="4"/>
      <c r="F504" s="6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  <c r="AI504" s="4"/>
      <c r="AJ504" s="4"/>
      <c r="AK504" s="4"/>
    </row>
    <row r="505" spans="2:37" x14ac:dyDescent="0.2">
      <c r="B505" s="3" t="s">
        <v>57</v>
      </c>
      <c r="C505" s="3" t="s">
        <v>169</v>
      </c>
      <c r="D505" s="4"/>
      <c r="E505" s="4"/>
      <c r="F505" s="6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>
        <v>1</v>
      </c>
      <c r="AA505" s="4">
        <v>1</v>
      </c>
      <c r="AB505" s="4"/>
      <c r="AC505" s="4"/>
      <c r="AD505" s="4">
        <v>1</v>
      </c>
      <c r="AE505" s="4"/>
      <c r="AF505" s="4"/>
      <c r="AG505" s="4"/>
      <c r="AH505" s="4"/>
      <c r="AI505" s="4"/>
      <c r="AJ505" s="4"/>
      <c r="AK505" s="4"/>
    </row>
    <row r="506" spans="2:37" x14ac:dyDescent="0.2">
      <c r="B506" s="3" t="s">
        <v>57</v>
      </c>
      <c r="C506" s="3" t="s">
        <v>170</v>
      </c>
      <c r="D506" s="4"/>
      <c r="E506" s="4"/>
      <c r="F506" s="6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  <c r="AI506" s="4"/>
      <c r="AJ506" s="4"/>
      <c r="AK506" s="4"/>
    </row>
    <row r="507" spans="2:37" x14ac:dyDescent="0.2">
      <c r="B507" s="3" t="s">
        <v>57</v>
      </c>
      <c r="C507" s="3" t="s">
        <v>171</v>
      </c>
      <c r="D507" s="4"/>
      <c r="E507" s="4"/>
      <c r="F507" s="6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  <c r="AI507" s="4"/>
      <c r="AJ507" s="4"/>
      <c r="AK507" s="4"/>
    </row>
    <row r="508" spans="2:37" x14ac:dyDescent="0.2">
      <c r="B508" s="3" t="s">
        <v>57</v>
      </c>
      <c r="C508" s="3" t="s">
        <v>172</v>
      </c>
      <c r="D508" s="4"/>
      <c r="E508" s="4"/>
      <c r="F508" s="6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  <c r="AI508" s="4"/>
      <c r="AJ508" s="4"/>
      <c r="AK508" s="4"/>
    </row>
    <row r="509" spans="2:37" x14ac:dyDescent="0.2">
      <c r="B509" s="3" t="s">
        <v>57</v>
      </c>
      <c r="C509" s="3" t="s">
        <v>173</v>
      </c>
      <c r="D509" s="4"/>
      <c r="E509" s="4"/>
      <c r="F509" s="6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  <c r="AI509" s="4"/>
      <c r="AJ509" s="4"/>
      <c r="AK509" s="4"/>
    </row>
    <row r="510" spans="2:37" x14ac:dyDescent="0.2">
      <c r="B510" s="3" t="s">
        <v>57</v>
      </c>
      <c r="C510" s="3" t="s">
        <v>174</v>
      </c>
      <c r="D510" s="4"/>
      <c r="E510" s="4"/>
      <c r="F510" s="6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  <c r="AI510" s="4"/>
      <c r="AJ510" s="4"/>
      <c r="AK510" s="4"/>
    </row>
    <row r="511" spans="2:37" x14ac:dyDescent="0.2">
      <c r="B511" s="3" t="s">
        <v>57</v>
      </c>
      <c r="C511" s="3" t="s">
        <v>175</v>
      </c>
      <c r="D511" s="4"/>
      <c r="E511" s="4"/>
      <c r="F511" s="6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  <c r="AI511" s="4"/>
      <c r="AJ511" s="4"/>
      <c r="AK511" s="4"/>
    </row>
    <row r="512" spans="2:37" x14ac:dyDescent="0.2">
      <c r="B512" s="3" t="s">
        <v>57</v>
      </c>
      <c r="C512" s="3" t="s">
        <v>176</v>
      </c>
      <c r="D512" s="4"/>
      <c r="E512" s="4"/>
      <c r="F512" s="6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  <c r="AI512" s="4"/>
      <c r="AJ512" s="4"/>
      <c r="AK512" s="4"/>
    </row>
    <row r="513" spans="2:37" x14ac:dyDescent="0.2">
      <c r="B513" s="3" t="s">
        <v>57</v>
      </c>
      <c r="C513" s="3" t="s">
        <v>177</v>
      </c>
      <c r="D513" s="4"/>
      <c r="E513" s="4"/>
      <c r="F513" s="6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  <c r="AI513" s="4"/>
      <c r="AJ513" s="4"/>
      <c r="AK513" s="4"/>
    </row>
    <row r="514" spans="2:37" x14ac:dyDescent="0.2">
      <c r="B514" s="3" t="s">
        <v>57</v>
      </c>
      <c r="C514" s="3" t="s">
        <v>178</v>
      </c>
      <c r="D514" s="4"/>
      <c r="E514" s="4"/>
      <c r="F514" s="6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>
        <v>1</v>
      </c>
      <c r="U514" s="4">
        <v>1</v>
      </c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>
        <v>1</v>
      </c>
      <c r="AH514" s="4"/>
      <c r="AI514" s="4"/>
      <c r="AJ514" s="4"/>
      <c r="AK514" s="4"/>
    </row>
    <row r="515" spans="2:37" x14ac:dyDescent="0.2">
      <c r="B515" s="3" t="s">
        <v>57</v>
      </c>
      <c r="C515" s="3" t="s">
        <v>179</v>
      </c>
      <c r="D515" s="4"/>
      <c r="E515" s="4"/>
      <c r="F515" s="6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  <c r="AI515" s="4"/>
      <c r="AJ515" s="4"/>
      <c r="AK515" s="4"/>
    </row>
    <row r="516" spans="2:37" x14ac:dyDescent="0.2">
      <c r="B516" s="3" t="s">
        <v>57</v>
      </c>
      <c r="C516" s="3" t="s">
        <v>180</v>
      </c>
      <c r="D516" s="4"/>
      <c r="E516" s="4"/>
      <c r="F516" s="6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  <c r="AI516" s="4"/>
      <c r="AJ516" s="4"/>
      <c r="AK516" s="4"/>
    </row>
    <row r="517" spans="2:37" x14ac:dyDescent="0.2">
      <c r="B517" s="3" t="s">
        <v>57</v>
      </c>
      <c r="C517" s="3" t="s">
        <v>181</v>
      </c>
      <c r="D517" s="4"/>
      <c r="E517" s="4"/>
      <c r="F517" s="6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>
        <v>1</v>
      </c>
      <c r="AA517" s="4">
        <v>1</v>
      </c>
      <c r="AB517" s="4"/>
      <c r="AC517" s="4"/>
      <c r="AD517" s="4"/>
      <c r="AE517" s="4"/>
      <c r="AF517" s="4"/>
      <c r="AG517" s="4">
        <v>1</v>
      </c>
      <c r="AH517" s="4"/>
      <c r="AI517" s="4"/>
      <c r="AJ517" s="4"/>
      <c r="AK517" s="4"/>
    </row>
    <row r="518" spans="2:37" x14ac:dyDescent="0.2">
      <c r="B518" s="3" t="s">
        <v>57</v>
      </c>
      <c r="C518" s="3" t="s">
        <v>182</v>
      </c>
      <c r="D518" s="4"/>
      <c r="E518" s="4"/>
      <c r="F518" s="6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  <c r="AI518" s="4"/>
      <c r="AJ518" s="4"/>
      <c r="AK518" s="4"/>
    </row>
    <row r="519" spans="2:37" x14ac:dyDescent="0.2">
      <c r="B519" s="3" t="s">
        <v>57</v>
      </c>
      <c r="C519" s="3" t="s">
        <v>183</v>
      </c>
      <c r="D519" s="4"/>
      <c r="E519" s="4"/>
      <c r="F519" s="6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  <c r="AI519" s="4"/>
      <c r="AJ519" s="4"/>
      <c r="AK519" s="4"/>
    </row>
    <row r="521" spans="2:37" x14ac:dyDescent="0.2">
      <c r="B521" s="3" t="s">
        <v>58</v>
      </c>
      <c r="C521" s="3" t="s">
        <v>148</v>
      </c>
      <c r="D521" s="4"/>
      <c r="E521" s="4"/>
      <c r="F521" s="6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>
        <v>0.79800000000000004</v>
      </c>
      <c r="U521" s="4">
        <v>0.1090000000000001</v>
      </c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  <c r="AI521" s="4"/>
      <c r="AJ521" s="4"/>
      <c r="AK521" s="4"/>
    </row>
    <row r="522" spans="2:37" x14ac:dyDescent="0.2">
      <c r="B522" s="3" t="s">
        <v>58</v>
      </c>
      <c r="C522" s="3" t="s">
        <v>149</v>
      </c>
      <c r="D522" s="4"/>
      <c r="E522" s="4"/>
      <c r="F522" s="6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  <c r="AI522" s="4"/>
      <c r="AJ522" s="4"/>
      <c r="AK522" s="4"/>
    </row>
    <row r="523" spans="2:37" x14ac:dyDescent="0.2">
      <c r="B523" s="3" t="s">
        <v>58</v>
      </c>
      <c r="C523" s="3" t="s">
        <v>150</v>
      </c>
      <c r="D523" s="4"/>
      <c r="E523" s="4"/>
      <c r="F523" s="6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  <c r="AI523" s="4"/>
      <c r="AJ523" s="4"/>
      <c r="AK523" s="4"/>
    </row>
    <row r="524" spans="2:37" x14ac:dyDescent="0.2">
      <c r="B524" s="3" t="s">
        <v>58</v>
      </c>
      <c r="C524" s="3" t="s">
        <v>151</v>
      </c>
      <c r="D524" s="4"/>
      <c r="E524" s="4"/>
      <c r="F524" s="6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>
        <v>0.79800000000000004</v>
      </c>
      <c r="U524" s="4">
        <v>0.1090000000000001</v>
      </c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  <c r="AI524" s="4"/>
      <c r="AJ524" s="4"/>
      <c r="AK524" s="4"/>
    </row>
    <row r="525" spans="2:37" x14ac:dyDescent="0.2">
      <c r="B525" s="3" t="s">
        <v>58</v>
      </c>
      <c r="C525" s="3" t="s">
        <v>152</v>
      </c>
      <c r="D525" s="4"/>
      <c r="E525" s="4"/>
      <c r="F525" s="6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  <c r="AI525" s="4"/>
      <c r="AJ525" s="4"/>
      <c r="AK525" s="4"/>
    </row>
    <row r="526" spans="2:37" x14ac:dyDescent="0.2">
      <c r="B526" s="3" t="s">
        <v>58</v>
      </c>
      <c r="C526" s="3" t="s">
        <v>153</v>
      </c>
      <c r="D526" s="4"/>
      <c r="E526" s="4"/>
      <c r="F526" s="6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  <c r="AI526" s="4"/>
      <c r="AJ526" s="4"/>
      <c r="AK526" s="4"/>
    </row>
    <row r="527" spans="2:37" x14ac:dyDescent="0.2">
      <c r="B527" s="3" t="s">
        <v>58</v>
      </c>
      <c r="C527" s="3" t="s">
        <v>154</v>
      </c>
      <c r="D527" s="4"/>
      <c r="E527" s="4"/>
      <c r="F527" s="6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>
        <v>0.79800000000000004</v>
      </c>
      <c r="U527" s="4">
        <v>0.1090000000000001</v>
      </c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  <c r="AI527" s="4"/>
      <c r="AJ527" s="4"/>
      <c r="AK527" s="4"/>
    </row>
    <row r="528" spans="2:37" x14ac:dyDescent="0.2">
      <c r="B528" s="3" t="s">
        <v>58</v>
      </c>
      <c r="C528" s="3" t="s">
        <v>155</v>
      </c>
      <c r="D528" s="4"/>
      <c r="E528" s="4"/>
      <c r="F528" s="6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  <c r="AI528" s="4"/>
      <c r="AJ528" s="4"/>
      <c r="AK528" s="4"/>
    </row>
    <row r="529" spans="2:37" x14ac:dyDescent="0.2">
      <c r="B529" s="3" t="s">
        <v>58</v>
      </c>
      <c r="C529" s="3" t="s">
        <v>156</v>
      </c>
      <c r="D529" s="4"/>
      <c r="E529" s="4"/>
      <c r="F529" s="6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  <c r="AI529" s="4"/>
      <c r="AJ529" s="4"/>
      <c r="AK529" s="4"/>
    </row>
    <row r="530" spans="2:37" x14ac:dyDescent="0.2">
      <c r="B530" s="3" t="s">
        <v>58</v>
      </c>
      <c r="C530" s="3" t="s">
        <v>157</v>
      </c>
      <c r="D530" s="4"/>
      <c r="E530" s="4"/>
      <c r="F530" s="6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>
        <v>0.79800000000000004</v>
      </c>
      <c r="U530" s="4">
        <v>0.1090000000000001</v>
      </c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  <c r="AI530" s="4"/>
      <c r="AJ530" s="4"/>
      <c r="AK530" s="4"/>
    </row>
    <row r="531" spans="2:37" x14ac:dyDescent="0.2">
      <c r="B531" s="3" t="s">
        <v>58</v>
      </c>
      <c r="C531" s="3" t="s">
        <v>158</v>
      </c>
      <c r="D531" s="4"/>
      <c r="E531" s="4"/>
      <c r="F531" s="6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  <c r="AI531" s="4"/>
      <c r="AJ531" s="4"/>
      <c r="AK531" s="4"/>
    </row>
    <row r="532" spans="2:37" x14ac:dyDescent="0.2">
      <c r="B532" s="3" t="s">
        <v>58</v>
      </c>
      <c r="C532" s="3" t="s">
        <v>159</v>
      </c>
      <c r="D532" s="4"/>
      <c r="E532" s="4"/>
      <c r="F532" s="6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4"/>
      <c r="AI532" s="4"/>
      <c r="AJ532" s="4"/>
      <c r="AK532" s="4"/>
    </row>
    <row r="533" spans="2:37" x14ac:dyDescent="0.2">
      <c r="B533" s="3" t="s">
        <v>58</v>
      </c>
      <c r="C533" s="3" t="s">
        <v>160</v>
      </c>
      <c r="D533" s="4"/>
      <c r="E533" s="4"/>
      <c r="F533" s="6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>
        <v>0.83099999999999996</v>
      </c>
      <c r="AA533" s="4">
        <v>0.1090000000000001</v>
      </c>
      <c r="AB533" s="4"/>
      <c r="AC533" s="4"/>
      <c r="AD533" s="4"/>
      <c r="AE533" s="4"/>
      <c r="AF533" s="4"/>
      <c r="AG533" s="4"/>
      <c r="AH533" s="4"/>
      <c r="AI533" s="4"/>
      <c r="AJ533" s="4"/>
      <c r="AK533" s="4"/>
    </row>
    <row r="534" spans="2:37" x14ac:dyDescent="0.2">
      <c r="B534" s="3" t="s">
        <v>58</v>
      </c>
      <c r="C534" s="3" t="s">
        <v>161</v>
      </c>
      <c r="D534" s="4"/>
      <c r="E534" s="4"/>
      <c r="F534" s="6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  <c r="AI534" s="4"/>
      <c r="AJ534" s="4"/>
      <c r="AK534" s="4"/>
    </row>
    <row r="535" spans="2:37" x14ac:dyDescent="0.2">
      <c r="B535" s="3" t="s">
        <v>58</v>
      </c>
      <c r="C535" s="3" t="s">
        <v>162</v>
      </c>
      <c r="D535" s="4"/>
      <c r="E535" s="4"/>
      <c r="F535" s="6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  <c r="AI535" s="4"/>
      <c r="AJ535" s="4"/>
      <c r="AK535" s="4"/>
    </row>
    <row r="536" spans="2:37" x14ac:dyDescent="0.2">
      <c r="B536" s="3" t="s">
        <v>58</v>
      </c>
      <c r="C536" s="3" t="s">
        <v>163</v>
      </c>
      <c r="D536" s="4"/>
      <c r="E536" s="4"/>
      <c r="F536" s="6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>
        <v>0.83099999999999996</v>
      </c>
      <c r="AA536" s="4">
        <v>0.1090000000000001</v>
      </c>
      <c r="AB536" s="4"/>
      <c r="AC536" s="4"/>
      <c r="AD536" s="4"/>
      <c r="AE536" s="4"/>
      <c r="AF536" s="4"/>
      <c r="AG536" s="4"/>
      <c r="AH536" s="4"/>
      <c r="AI536" s="4"/>
      <c r="AJ536" s="4"/>
      <c r="AK536" s="4"/>
    </row>
    <row r="537" spans="2:37" x14ac:dyDescent="0.2">
      <c r="B537" s="3" t="s">
        <v>58</v>
      </c>
      <c r="C537" s="3" t="s">
        <v>164</v>
      </c>
      <c r="D537" s="4"/>
      <c r="E537" s="4"/>
      <c r="F537" s="6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H537" s="4"/>
      <c r="AI537" s="4"/>
      <c r="AJ537" s="4"/>
      <c r="AK537" s="4"/>
    </row>
    <row r="538" spans="2:37" x14ac:dyDescent="0.2">
      <c r="B538" s="3" t="s">
        <v>58</v>
      </c>
      <c r="C538" s="3" t="s">
        <v>165</v>
      </c>
      <c r="D538" s="4"/>
      <c r="E538" s="4"/>
      <c r="F538" s="6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  <c r="AI538" s="4"/>
      <c r="AJ538" s="4"/>
      <c r="AK538" s="4"/>
    </row>
    <row r="539" spans="2:37" x14ac:dyDescent="0.2">
      <c r="B539" s="3" t="s">
        <v>58</v>
      </c>
      <c r="C539" s="3" t="s">
        <v>166</v>
      </c>
      <c r="D539" s="4"/>
      <c r="E539" s="4"/>
      <c r="F539" s="6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>
        <v>0.79800000000000004</v>
      </c>
      <c r="U539" s="4">
        <v>0.1090000000000001</v>
      </c>
      <c r="V539" s="4"/>
      <c r="W539" s="4"/>
      <c r="X539" s="4"/>
      <c r="Y539" s="4"/>
      <c r="Z539" s="4"/>
      <c r="AA539" s="4"/>
      <c r="AB539" s="4"/>
      <c r="AC539" s="4"/>
      <c r="AD539" s="4">
        <v>1</v>
      </c>
      <c r="AE539" s="4"/>
      <c r="AF539" s="4"/>
      <c r="AG539" s="4"/>
      <c r="AH539" s="4"/>
      <c r="AI539" s="4"/>
      <c r="AJ539" s="4"/>
      <c r="AK539" s="4"/>
    </row>
    <row r="540" spans="2:37" x14ac:dyDescent="0.2">
      <c r="B540" s="3" t="s">
        <v>58</v>
      </c>
      <c r="C540" s="3" t="s">
        <v>167</v>
      </c>
      <c r="D540" s="4"/>
      <c r="E540" s="4"/>
      <c r="F540" s="6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  <c r="AI540" s="4"/>
      <c r="AJ540" s="4"/>
      <c r="AK540" s="4"/>
    </row>
    <row r="541" spans="2:37" x14ac:dyDescent="0.2">
      <c r="B541" s="3" t="s">
        <v>58</v>
      </c>
      <c r="C541" s="3" t="s">
        <v>168</v>
      </c>
      <c r="D541" s="4"/>
      <c r="E541" s="4"/>
      <c r="F541" s="6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  <c r="AI541" s="4"/>
      <c r="AJ541" s="4"/>
      <c r="AK541" s="4"/>
    </row>
    <row r="542" spans="2:37" x14ac:dyDescent="0.2">
      <c r="B542" s="3" t="s">
        <v>58</v>
      </c>
      <c r="C542" s="3" t="s">
        <v>169</v>
      </c>
      <c r="D542" s="4"/>
      <c r="E542" s="4"/>
      <c r="F542" s="6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>
        <v>0.83099999999999996</v>
      </c>
      <c r="AA542" s="4">
        <v>0.1090000000000001</v>
      </c>
      <c r="AB542" s="4"/>
      <c r="AC542" s="4"/>
      <c r="AD542" s="4">
        <v>1</v>
      </c>
      <c r="AE542" s="4"/>
      <c r="AF542" s="4"/>
      <c r="AG542" s="4"/>
      <c r="AH542" s="4"/>
      <c r="AI542" s="4"/>
      <c r="AJ542" s="4"/>
      <c r="AK542" s="4"/>
    </row>
    <row r="543" spans="2:37" x14ac:dyDescent="0.2">
      <c r="B543" s="3" t="s">
        <v>58</v>
      </c>
      <c r="C543" s="3" t="s">
        <v>170</v>
      </c>
      <c r="D543" s="4"/>
      <c r="E543" s="4"/>
      <c r="F543" s="6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  <c r="AI543" s="4"/>
      <c r="AJ543" s="4"/>
      <c r="AK543" s="4"/>
    </row>
    <row r="544" spans="2:37" x14ac:dyDescent="0.2">
      <c r="B544" s="3" t="s">
        <v>58</v>
      </c>
      <c r="C544" s="3" t="s">
        <v>171</v>
      </c>
      <c r="D544" s="4"/>
      <c r="E544" s="4"/>
      <c r="F544" s="6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  <c r="AI544" s="4"/>
      <c r="AJ544" s="4"/>
      <c r="AK544" s="4"/>
    </row>
    <row r="545" spans="2:37" x14ac:dyDescent="0.2">
      <c r="B545" s="3" t="s">
        <v>58</v>
      </c>
      <c r="C545" s="3" t="s">
        <v>172</v>
      </c>
      <c r="D545" s="4"/>
      <c r="E545" s="4"/>
      <c r="F545" s="6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  <c r="AI545" s="4"/>
      <c r="AJ545" s="4"/>
      <c r="AK545" s="4"/>
    </row>
    <row r="546" spans="2:37" x14ac:dyDescent="0.2">
      <c r="B546" s="3" t="s">
        <v>58</v>
      </c>
      <c r="C546" s="3" t="s">
        <v>173</v>
      </c>
      <c r="D546" s="4"/>
      <c r="E546" s="4"/>
      <c r="F546" s="6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  <c r="AI546" s="4"/>
      <c r="AJ546" s="4"/>
      <c r="AK546" s="4"/>
    </row>
    <row r="547" spans="2:37" x14ac:dyDescent="0.2">
      <c r="B547" s="3" t="s">
        <v>58</v>
      </c>
      <c r="C547" s="3" t="s">
        <v>174</v>
      </c>
      <c r="D547" s="4"/>
      <c r="E547" s="4"/>
      <c r="F547" s="6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  <c r="AI547" s="4"/>
      <c r="AJ547" s="4"/>
      <c r="AK547" s="4"/>
    </row>
    <row r="548" spans="2:37" x14ac:dyDescent="0.2">
      <c r="B548" s="3" t="s">
        <v>58</v>
      </c>
      <c r="C548" s="3" t="s">
        <v>175</v>
      </c>
      <c r="D548" s="4"/>
      <c r="E548" s="4"/>
      <c r="F548" s="6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H548" s="4"/>
      <c r="AI548" s="4"/>
      <c r="AJ548" s="4"/>
      <c r="AK548" s="4"/>
    </row>
    <row r="549" spans="2:37" x14ac:dyDescent="0.2">
      <c r="B549" s="3" t="s">
        <v>58</v>
      </c>
      <c r="C549" s="3" t="s">
        <v>176</v>
      </c>
      <c r="D549" s="4"/>
      <c r="E549" s="4"/>
      <c r="F549" s="6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  <c r="AI549" s="4"/>
      <c r="AJ549" s="4"/>
      <c r="AK549" s="4"/>
    </row>
    <row r="550" spans="2:37" x14ac:dyDescent="0.2">
      <c r="B550" s="3" t="s">
        <v>58</v>
      </c>
      <c r="C550" s="3" t="s">
        <v>177</v>
      </c>
      <c r="D550" s="4"/>
      <c r="E550" s="4"/>
      <c r="F550" s="6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  <c r="AH550" s="4"/>
      <c r="AI550" s="4"/>
      <c r="AJ550" s="4"/>
      <c r="AK550" s="4"/>
    </row>
    <row r="551" spans="2:37" x14ac:dyDescent="0.2">
      <c r="B551" s="3" t="s">
        <v>58</v>
      </c>
      <c r="C551" s="3" t="s">
        <v>178</v>
      </c>
      <c r="D551" s="4"/>
      <c r="E551" s="4"/>
      <c r="F551" s="6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>
        <v>0.79800000000000004</v>
      </c>
      <c r="U551" s="4">
        <v>0.1090000000000001</v>
      </c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>
        <v>1</v>
      </c>
      <c r="AH551" s="4"/>
      <c r="AI551" s="4"/>
      <c r="AJ551" s="4"/>
      <c r="AK551" s="4"/>
    </row>
    <row r="552" spans="2:37" x14ac:dyDescent="0.2">
      <c r="B552" s="3" t="s">
        <v>58</v>
      </c>
      <c r="C552" s="3" t="s">
        <v>179</v>
      </c>
      <c r="D552" s="4"/>
      <c r="E552" s="4"/>
      <c r="F552" s="6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  <c r="AH552" s="4"/>
      <c r="AI552" s="4"/>
      <c r="AJ552" s="4"/>
      <c r="AK552" s="4"/>
    </row>
    <row r="553" spans="2:37" x14ac:dyDescent="0.2">
      <c r="B553" s="3" t="s">
        <v>58</v>
      </c>
      <c r="C553" s="3" t="s">
        <v>180</v>
      </c>
      <c r="D553" s="4"/>
      <c r="E553" s="4"/>
      <c r="F553" s="6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  <c r="AH553" s="4"/>
      <c r="AI553" s="4"/>
      <c r="AJ553" s="4"/>
      <c r="AK553" s="4"/>
    </row>
    <row r="554" spans="2:37" x14ac:dyDescent="0.2">
      <c r="B554" s="3" t="s">
        <v>58</v>
      </c>
      <c r="C554" s="3" t="s">
        <v>181</v>
      </c>
      <c r="D554" s="4"/>
      <c r="E554" s="4"/>
      <c r="F554" s="6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>
        <v>0.83099999999999996</v>
      </c>
      <c r="AA554" s="4">
        <v>0.1090000000000001</v>
      </c>
      <c r="AB554" s="4"/>
      <c r="AC554" s="4"/>
      <c r="AD554" s="4"/>
      <c r="AE554" s="4"/>
      <c r="AF554" s="4"/>
      <c r="AG554" s="4">
        <v>1</v>
      </c>
      <c r="AH554" s="4"/>
      <c r="AI554" s="4"/>
      <c r="AJ554" s="4"/>
      <c r="AK554" s="4"/>
    </row>
    <row r="555" spans="2:37" x14ac:dyDescent="0.2">
      <c r="B555" s="3" t="s">
        <v>58</v>
      </c>
      <c r="C555" s="3" t="s">
        <v>182</v>
      </c>
      <c r="D555" s="4"/>
      <c r="E555" s="4"/>
      <c r="F555" s="6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H555" s="4"/>
      <c r="AI555" s="4"/>
      <c r="AJ555" s="4"/>
      <c r="AK555" s="4"/>
    </row>
    <row r="556" spans="2:37" x14ac:dyDescent="0.2">
      <c r="B556" s="3" t="s">
        <v>58</v>
      </c>
      <c r="C556" s="3" t="s">
        <v>183</v>
      </c>
      <c r="D556" s="4"/>
      <c r="E556" s="4"/>
      <c r="F556" s="6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  <c r="AH556" s="4"/>
      <c r="AI556" s="4"/>
      <c r="AJ556" s="4"/>
      <c r="AK556" s="4"/>
    </row>
    <row r="558" spans="2:37" x14ac:dyDescent="0.2">
      <c r="B558" s="3" t="s">
        <v>59</v>
      </c>
      <c r="C558" s="3" t="s">
        <v>148</v>
      </c>
      <c r="D558" s="4"/>
      <c r="E558" s="4"/>
      <c r="F558" s="6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>
        <v>0.38926274061590116</v>
      </c>
      <c r="U558" s="4">
        <v>0.46333193430953246</v>
      </c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  <c r="AH558" s="4"/>
      <c r="AI558" s="4"/>
      <c r="AJ558" s="4"/>
      <c r="AK558" s="4"/>
    </row>
    <row r="559" spans="2:37" x14ac:dyDescent="0.2">
      <c r="B559" s="3" t="s">
        <v>59</v>
      </c>
      <c r="C559" s="3" t="s">
        <v>149</v>
      </c>
      <c r="D559" s="4"/>
      <c r="E559" s="4"/>
      <c r="F559" s="6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  <c r="AH559" s="4"/>
      <c r="AI559" s="4"/>
      <c r="AJ559" s="4"/>
      <c r="AK559" s="4"/>
    </row>
    <row r="560" spans="2:37" x14ac:dyDescent="0.2">
      <c r="B560" s="3" t="s">
        <v>59</v>
      </c>
      <c r="C560" s="3" t="s">
        <v>150</v>
      </c>
      <c r="D560" s="4"/>
      <c r="E560" s="4"/>
      <c r="F560" s="6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  <c r="AH560" s="4"/>
      <c r="AI560" s="4"/>
      <c r="AJ560" s="4"/>
      <c r="AK560" s="4"/>
    </row>
    <row r="561" spans="2:37" x14ac:dyDescent="0.2">
      <c r="B561" s="3" t="s">
        <v>59</v>
      </c>
      <c r="C561" s="3" t="s">
        <v>151</v>
      </c>
      <c r="D561" s="4"/>
      <c r="E561" s="4"/>
      <c r="F561" s="6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>
        <v>0.38926274061590116</v>
      </c>
      <c r="U561" s="4">
        <v>0.46333193430953246</v>
      </c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  <c r="AH561" s="4"/>
      <c r="AI561" s="4"/>
      <c r="AJ561" s="4"/>
      <c r="AK561" s="4"/>
    </row>
    <row r="562" spans="2:37" x14ac:dyDescent="0.2">
      <c r="B562" s="3" t="s">
        <v>59</v>
      </c>
      <c r="C562" s="3" t="s">
        <v>152</v>
      </c>
      <c r="D562" s="4"/>
      <c r="E562" s="4"/>
      <c r="F562" s="6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  <c r="AH562" s="4"/>
      <c r="AI562" s="4"/>
      <c r="AJ562" s="4"/>
      <c r="AK562" s="4"/>
    </row>
    <row r="563" spans="2:37" x14ac:dyDescent="0.2">
      <c r="B563" s="3" t="s">
        <v>59</v>
      </c>
      <c r="C563" s="3" t="s">
        <v>153</v>
      </c>
      <c r="D563" s="4"/>
      <c r="E563" s="4"/>
      <c r="F563" s="6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  <c r="AH563" s="4"/>
      <c r="AI563" s="4"/>
      <c r="AJ563" s="4"/>
      <c r="AK563" s="4"/>
    </row>
    <row r="564" spans="2:37" x14ac:dyDescent="0.2">
      <c r="B564" s="3" t="s">
        <v>59</v>
      </c>
      <c r="C564" s="3" t="s">
        <v>154</v>
      </c>
      <c r="D564" s="4"/>
      <c r="E564" s="4"/>
      <c r="F564" s="6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>
        <v>0.38926274061590116</v>
      </c>
      <c r="U564" s="4">
        <v>0.46333193430953246</v>
      </c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  <c r="AH564" s="4"/>
      <c r="AI564" s="4"/>
      <c r="AJ564" s="4"/>
      <c r="AK564" s="4"/>
    </row>
    <row r="565" spans="2:37" x14ac:dyDescent="0.2">
      <c r="B565" s="3" t="s">
        <v>59</v>
      </c>
      <c r="C565" s="3" t="s">
        <v>155</v>
      </c>
      <c r="D565" s="4"/>
      <c r="E565" s="4"/>
      <c r="F565" s="6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  <c r="AH565" s="4"/>
      <c r="AI565" s="4"/>
      <c r="AJ565" s="4"/>
      <c r="AK565" s="4"/>
    </row>
    <row r="566" spans="2:37" x14ac:dyDescent="0.2">
      <c r="B566" s="3" t="s">
        <v>59</v>
      </c>
      <c r="C566" s="3" t="s">
        <v>156</v>
      </c>
      <c r="D566" s="4"/>
      <c r="E566" s="4"/>
      <c r="F566" s="6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  <c r="AH566" s="4"/>
      <c r="AI566" s="4"/>
      <c r="AJ566" s="4"/>
      <c r="AK566" s="4"/>
    </row>
    <row r="567" spans="2:37" x14ac:dyDescent="0.2">
      <c r="B567" s="3" t="s">
        <v>59</v>
      </c>
      <c r="C567" s="3" t="s">
        <v>157</v>
      </c>
      <c r="D567" s="4"/>
      <c r="E567" s="4"/>
      <c r="F567" s="6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>
        <v>0.38926274061590116</v>
      </c>
      <c r="U567" s="4">
        <v>0.46333193430953246</v>
      </c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  <c r="AH567" s="4"/>
      <c r="AI567" s="4"/>
      <c r="AJ567" s="4"/>
      <c r="AK567" s="4"/>
    </row>
    <row r="568" spans="2:37" x14ac:dyDescent="0.2">
      <c r="B568" s="3" t="s">
        <v>59</v>
      </c>
      <c r="C568" s="3" t="s">
        <v>158</v>
      </c>
      <c r="D568" s="4"/>
      <c r="E568" s="4"/>
      <c r="F568" s="6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  <c r="AH568" s="4"/>
      <c r="AI568" s="4"/>
      <c r="AJ568" s="4"/>
      <c r="AK568" s="4"/>
    </row>
    <row r="569" spans="2:37" x14ac:dyDescent="0.2">
      <c r="B569" s="3" t="s">
        <v>59</v>
      </c>
      <c r="C569" s="3" t="s">
        <v>159</v>
      </c>
      <c r="D569" s="4"/>
      <c r="E569" s="4"/>
      <c r="F569" s="6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  <c r="AH569" s="4"/>
      <c r="AI569" s="4"/>
      <c r="AJ569" s="4"/>
      <c r="AK569" s="4"/>
    </row>
    <row r="570" spans="2:37" x14ac:dyDescent="0.2">
      <c r="B570" s="3" t="s">
        <v>59</v>
      </c>
      <c r="C570" s="3" t="s">
        <v>160</v>
      </c>
      <c r="D570" s="4"/>
      <c r="E570" s="4"/>
      <c r="F570" s="6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>
        <v>0.2344936316398144</v>
      </c>
      <c r="AA570" s="4">
        <v>0.46333193430953246</v>
      </c>
      <c r="AB570" s="4"/>
      <c r="AC570" s="4"/>
      <c r="AD570" s="4"/>
      <c r="AE570" s="4"/>
      <c r="AF570" s="4"/>
      <c r="AG570" s="4"/>
      <c r="AH570" s="4"/>
      <c r="AI570" s="4"/>
      <c r="AJ570" s="4"/>
      <c r="AK570" s="4"/>
    </row>
    <row r="571" spans="2:37" x14ac:dyDescent="0.2">
      <c r="B571" s="3" t="s">
        <v>59</v>
      </c>
      <c r="C571" s="3" t="s">
        <v>161</v>
      </c>
      <c r="D571" s="4"/>
      <c r="E571" s="4"/>
      <c r="F571" s="6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  <c r="AH571" s="4"/>
      <c r="AI571" s="4"/>
      <c r="AJ571" s="4"/>
      <c r="AK571" s="4"/>
    </row>
    <row r="572" spans="2:37" x14ac:dyDescent="0.2">
      <c r="B572" s="3" t="s">
        <v>59</v>
      </c>
      <c r="C572" s="3" t="s">
        <v>162</v>
      </c>
      <c r="D572" s="4"/>
      <c r="E572" s="4"/>
      <c r="F572" s="6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  <c r="AH572" s="4"/>
      <c r="AI572" s="4"/>
      <c r="AJ572" s="4"/>
      <c r="AK572" s="4"/>
    </row>
    <row r="573" spans="2:37" x14ac:dyDescent="0.2">
      <c r="B573" s="3" t="s">
        <v>59</v>
      </c>
      <c r="C573" s="3" t="s">
        <v>163</v>
      </c>
      <c r="D573" s="4"/>
      <c r="E573" s="4"/>
      <c r="F573" s="6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>
        <v>0.2344936316398144</v>
      </c>
      <c r="AA573" s="4">
        <v>0.46333193430953246</v>
      </c>
      <c r="AB573" s="4"/>
      <c r="AC573" s="4"/>
      <c r="AD573" s="4"/>
      <c r="AE573" s="4"/>
      <c r="AF573" s="4"/>
      <c r="AG573" s="4"/>
      <c r="AH573" s="4"/>
      <c r="AI573" s="4"/>
      <c r="AJ573" s="4"/>
      <c r="AK573" s="4"/>
    </row>
    <row r="574" spans="2:37" x14ac:dyDescent="0.2">
      <c r="B574" s="3" t="s">
        <v>59</v>
      </c>
      <c r="C574" s="3" t="s">
        <v>164</v>
      </c>
      <c r="D574" s="4"/>
      <c r="E574" s="4"/>
      <c r="F574" s="6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  <c r="AH574" s="4"/>
      <c r="AI574" s="4"/>
      <c r="AJ574" s="4"/>
      <c r="AK574" s="4"/>
    </row>
    <row r="575" spans="2:37" x14ac:dyDescent="0.2">
      <c r="B575" s="3" t="s">
        <v>59</v>
      </c>
      <c r="C575" s="3" t="s">
        <v>165</v>
      </c>
      <c r="D575" s="4"/>
      <c r="E575" s="4"/>
      <c r="F575" s="6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  <c r="AH575" s="4"/>
      <c r="AI575" s="4"/>
      <c r="AJ575" s="4"/>
      <c r="AK575" s="4"/>
    </row>
    <row r="576" spans="2:37" x14ac:dyDescent="0.2">
      <c r="B576" s="3" t="s">
        <v>59</v>
      </c>
      <c r="C576" s="3" t="s">
        <v>166</v>
      </c>
      <c r="D576" s="4"/>
      <c r="E576" s="4"/>
      <c r="F576" s="6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>
        <v>0.38926274061590116</v>
      </c>
      <c r="U576" s="4">
        <v>0.46333193430953246</v>
      </c>
      <c r="V576" s="4"/>
      <c r="W576" s="4"/>
      <c r="X576" s="4"/>
      <c r="Y576" s="4"/>
      <c r="Z576" s="4"/>
      <c r="AA576" s="4"/>
      <c r="AB576" s="4"/>
      <c r="AC576" s="4"/>
      <c r="AD576" s="4">
        <v>0</v>
      </c>
      <c r="AE576" s="4"/>
      <c r="AF576" s="4"/>
      <c r="AG576" s="4"/>
      <c r="AH576" s="4"/>
      <c r="AI576" s="4"/>
      <c r="AJ576" s="4"/>
      <c r="AK576" s="4"/>
    </row>
    <row r="577" spans="2:37" x14ac:dyDescent="0.2">
      <c r="B577" s="3" t="s">
        <v>59</v>
      </c>
      <c r="C577" s="3" t="s">
        <v>167</v>
      </c>
      <c r="D577" s="4"/>
      <c r="E577" s="4"/>
      <c r="F577" s="6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  <c r="AH577" s="4"/>
      <c r="AI577" s="4"/>
      <c r="AJ577" s="4"/>
      <c r="AK577" s="4"/>
    </row>
    <row r="578" spans="2:37" x14ac:dyDescent="0.2">
      <c r="B578" s="3" t="s">
        <v>59</v>
      </c>
      <c r="C578" s="3" t="s">
        <v>168</v>
      </c>
      <c r="D578" s="4"/>
      <c r="E578" s="4"/>
      <c r="F578" s="6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  <c r="AH578" s="4"/>
      <c r="AI578" s="4"/>
      <c r="AJ578" s="4"/>
      <c r="AK578" s="4"/>
    </row>
    <row r="579" spans="2:37" x14ac:dyDescent="0.2">
      <c r="B579" s="3" t="s">
        <v>59</v>
      </c>
      <c r="C579" s="3" t="s">
        <v>169</v>
      </c>
      <c r="D579" s="4"/>
      <c r="E579" s="4"/>
      <c r="F579" s="6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>
        <v>0.2344936316398144</v>
      </c>
      <c r="AA579" s="4">
        <v>0.46333193430953246</v>
      </c>
      <c r="AB579" s="4"/>
      <c r="AC579" s="4"/>
      <c r="AD579" s="4">
        <v>0</v>
      </c>
      <c r="AE579" s="4"/>
      <c r="AF579" s="4"/>
      <c r="AG579" s="4"/>
      <c r="AH579" s="4"/>
      <c r="AI579" s="4"/>
      <c r="AJ579" s="4"/>
      <c r="AK579" s="4"/>
    </row>
    <row r="580" spans="2:37" x14ac:dyDescent="0.2">
      <c r="B580" s="3" t="s">
        <v>59</v>
      </c>
      <c r="C580" s="3" t="s">
        <v>170</v>
      </c>
      <c r="D580" s="4"/>
      <c r="E580" s="4"/>
      <c r="F580" s="6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  <c r="AH580" s="4"/>
      <c r="AI580" s="4"/>
      <c r="AJ580" s="4"/>
      <c r="AK580" s="4"/>
    </row>
    <row r="581" spans="2:37" x14ac:dyDescent="0.2">
      <c r="B581" s="3" t="s">
        <v>59</v>
      </c>
      <c r="C581" s="3" t="s">
        <v>171</v>
      </c>
      <c r="D581" s="4"/>
      <c r="E581" s="4"/>
      <c r="F581" s="6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  <c r="AH581" s="4"/>
      <c r="AI581" s="4"/>
      <c r="AJ581" s="4"/>
      <c r="AK581" s="4"/>
    </row>
    <row r="582" spans="2:37" x14ac:dyDescent="0.2">
      <c r="B582" s="3" t="s">
        <v>59</v>
      </c>
      <c r="C582" s="3" t="s">
        <v>172</v>
      </c>
      <c r="D582" s="4"/>
      <c r="E582" s="4"/>
      <c r="F582" s="6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  <c r="AH582" s="4"/>
      <c r="AI582" s="4"/>
      <c r="AJ582" s="4"/>
      <c r="AK582" s="4"/>
    </row>
    <row r="583" spans="2:37" x14ac:dyDescent="0.2">
      <c r="B583" s="3" t="s">
        <v>59</v>
      </c>
      <c r="C583" s="3" t="s">
        <v>173</v>
      </c>
      <c r="D583" s="4"/>
      <c r="E583" s="4"/>
      <c r="F583" s="6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  <c r="AH583" s="4"/>
      <c r="AI583" s="4"/>
      <c r="AJ583" s="4"/>
      <c r="AK583" s="4"/>
    </row>
    <row r="584" spans="2:37" x14ac:dyDescent="0.2">
      <c r="B584" s="3" t="s">
        <v>59</v>
      </c>
      <c r="C584" s="3" t="s">
        <v>174</v>
      </c>
      <c r="D584" s="4"/>
      <c r="E584" s="4"/>
      <c r="F584" s="6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  <c r="AH584" s="4"/>
      <c r="AI584" s="4"/>
      <c r="AJ584" s="4"/>
      <c r="AK584" s="4"/>
    </row>
    <row r="585" spans="2:37" x14ac:dyDescent="0.2">
      <c r="B585" s="3" t="s">
        <v>59</v>
      </c>
      <c r="C585" s="3" t="s">
        <v>175</v>
      </c>
      <c r="D585" s="4"/>
      <c r="E585" s="4"/>
      <c r="F585" s="6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  <c r="AH585" s="4"/>
      <c r="AI585" s="4"/>
      <c r="AJ585" s="4"/>
      <c r="AK585" s="4"/>
    </row>
    <row r="586" spans="2:37" x14ac:dyDescent="0.2">
      <c r="B586" s="3" t="s">
        <v>59</v>
      </c>
      <c r="C586" s="3" t="s">
        <v>176</v>
      </c>
      <c r="D586" s="4"/>
      <c r="E586" s="4"/>
      <c r="F586" s="6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  <c r="AH586" s="4"/>
      <c r="AI586" s="4"/>
      <c r="AJ586" s="4"/>
      <c r="AK586" s="4"/>
    </row>
    <row r="587" spans="2:37" x14ac:dyDescent="0.2">
      <c r="B587" s="3" t="s">
        <v>59</v>
      </c>
      <c r="C587" s="3" t="s">
        <v>177</v>
      </c>
      <c r="D587" s="4"/>
      <c r="E587" s="4"/>
      <c r="F587" s="6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  <c r="AH587" s="4"/>
      <c r="AI587" s="4"/>
      <c r="AJ587" s="4"/>
      <c r="AK587" s="4"/>
    </row>
    <row r="588" spans="2:37" x14ac:dyDescent="0.2">
      <c r="B588" s="3" t="s">
        <v>59</v>
      </c>
      <c r="C588" s="3" t="s">
        <v>178</v>
      </c>
      <c r="D588" s="4"/>
      <c r="E588" s="4"/>
      <c r="F588" s="6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>
        <v>0.38926274061590116</v>
      </c>
      <c r="U588" s="4">
        <v>0.46333193430953246</v>
      </c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>
        <v>0</v>
      </c>
      <c r="AH588" s="4"/>
      <c r="AI588" s="4"/>
      <c r="AJ588" s="4"/>
      <c r="AK588" s="4"/>
    </row>
    <row r="589" spans="2:37" x14ac:dyDescent="0.2">
      <c r="B589" s="3" t="s">
        <v>59</v>
      </c>
      <c r="C589" s="3" t="s">
        <v>179</v>
      </c>
      <c r="D589" s="4"/>
      <c r="E589" s="4"/>
      <c r="F589" s="6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  <c r="AH589" s="4"/>
      <c r="AI589" s="4"/>
      <c r="AJ589" s="4"/>
      <c r="AK589" s="4"/>
    </row>
    <row r="590" spans="2:37" x14ac:dyDescent="0.2">
      <c r="B590" s="3" t="s">
        <v>59</v>
      </c>
      <c r="C590" s="3" t="s">
        <v>180</v>
      </c>
      <c r="D590" s="4"/>
      <c r="E590" s="4"/>
      <c r="F590" s="6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  <c r="AH590" s="4"/>
      <c r="AI590" s="4"/>
      <c r="AJ590" s="4"/>
      <c r="AK590" s="4"/>
    </row>
    <row r="591" spans="2:37" x14ac:dyDescent="0.2">
      <c r="B591" s="3" t="s">
        <v>59</v>
      </c>
      <c r="C591" s="3" t="s">
        <v>181</v>
      </c>
      <c r="D591" s="4"/>
      <c r="E591" s="4"/>
      <c r="F591" s="6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>
        <v>0.2344936316398144</v>
      </c>
      <c r="AA591" s="4">
        <v>0.46333193430953246</v>
      </c>
      <c r="AB591" s="4"/>
      <c r="AC591" s="4"/>
      <c r="AD591" s="4"/>
      <c r="AE591" s="4"/>
      <c r="AF591" s="4"/>
      <c r="AG591" s="4">
        <v>0</v>
      </c>
      <c r="AH591" s="4"/>
      <c r="AI591" s="4"/>
      <c r="AJ591" s="4"/>
      <c r="AK591" s="4"/>
    </row>
    <row r="592" spans="2:37" x14ac:dyDescent="0.2">
      <c r="B592" s="3" t="s">
        <v>59</v>
      </c>
      <c r="C592" s="3" t="s">
        <v>182</v>
      </c>
      <c r="D592" s="4"/>
      <c r="E592" s="4"/>
      <c r="F592" s="6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  <c r="AH592" s="4"/>
      <c r="AI592" s="4"/>
      <c r="AJ592" s="4"/>
      <c r="AK592" s="4"/>
    </row>
    <row r="593" spans="2:37" x14ac:dyDescent="0.2">
      <c r="B593" s="3" t="s">
        <v>59</v>
      </c>
      <c r="C593" s="3" t="s">
        <v>183</v>
      </c>
      <c r="D593" s="4"/>
      <c r="E593" s="4"/>
      <c r="F593" s="6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  <c r="AH593" s="4"/>
      <c r="AI593" s="4"/>
      <c r="AJ593" s="4"/>
      <c r="AK593" s="4"/>
    </row>
    <row r="595" spans="2:37" x14ac:dyDescent="0.2">
      <c r="B595" s="3" t="s">
        <v>60</v>
      </c>
      <c r="C595" s="3" t="s">
        <v>148</v>
      </c>
      <c r="D595" s="4"/>
      <c r="E595" s="4"/>
      <c r="F595" s="6"/>
      <c r="G595" s="4"/>
      <c r="H595" s="4">
        <v>0.52800000000000002</v>
      </c>
      <c r="I595" s="4">
        <v>0.70400000000000007</v>
      </c>
      <c r="J595" s="4">
        <v>0.88</v>
      </c>
      <c r="K595" s="4">
        <v>0.88</v>
      </c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  <c r="AH595" s="4"/>
      <c r="AI595" s="4"/>
      <c r="AJ595" s="4"/>
      <c r="AK595" s="4"/>
    </row>
    <row r="596" spans="2:37" x14ac:dyDescent="0.2">
      <c r="B596" s="3" t="s">
        <v>60</v>
      </c>
      <c r="C596" s="3" t="s">
        <v>149</v>
      </c>
      <c r="D596" s="4"/>
      <c r="E596" s="4"/>
      <c r="F596" s="6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  <c r="AH596" s="4"/>
      <c r="AI596" s="4"/>
      <c r="AJ596" s="4"/>
      <c r="AK596" s="4"/>
    </row>
    <row r="597" spans="2:37" x14ac:dyDescent="0.2">
      <c r="B597" s="3" t="s">
        <v>60</v>
      </c>
      <c r="C597" s="3" t="s">
        <v>150</v>
      </c>
      <c r="D597" s="4"/>
      <c r="E597" s="4"/>
      <c r="F597" s="6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  <c r="AH597" s="4"/>
      <c r="AI597" s="4"/>
      <c r="AJ597" s="4"/>
      <c r="AK597" s="4"/>
    </row>
    <row r="598" spans="2:37" x14ac:dyDescent="0.2">
      <c r="B598" s="3" t="s">
        <v>60</v>
      </c>
      <c r="C598" s="3" t="s">
        <v>151</v>
      </c>
      <c r="D598" s="4"/>
      <c r="E598" s="4"/>
      <c r="F598" s="6"/>
      <c r="G598" s="4"/>
      <c r="H598" s="4">
        <v>0.52800000000000002</v>
      </c>
      <c r="I598" s="4">
        <v>0.70400000000000007</v>
      </c>
      <c r="J598" s="4">
        <v>0.88</v>
      </c>
      <c r="K598" s="4">
        <v>0.88</v>
      </c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  <c r="AH598" s="4"/>
      <c r="AI598" s="4"/>
      <c r="AJ598" s="4">
        <v>0.88</v>
      </c>
      <c r="AK598" s="4"/>
    </row>
    <row r="599" spans="2:37" x14ac:dyDescent="0.2">
      <c r="B599" s="3" t="s">
        <v>60</v>
      </c>
      <c r="C599" s="3" t="s">
        <v>152</v>
      </c>
      <c r="D599" s="4"/>
      <c r="E599" s="4"/>
      <c r="F599" s="6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  <c r="AH599" s="4"/>
      <c r="AI599" s="4"/>
      <c r="AJ599" s="4"/>
      <c r="AK599" s="4"/>
    </row>
    <row r="600" spans="2:37" x14ac:dyDescent="0.2">
      <c r="B600" s="3" t="s">
        <v>60</v>
      </c>
      <c r="C600" s="3" t="s">
        <v>153</v>
      </c>
      <c r="D600" s="4"/>
      <c r="E600" s="4"/>
      <c r="F600" s="6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  <c r="AH600" s="4"/>
      <c r="AI600" s="4"/>
      <c r="AJ600" s="4"/>
      <c r="AK600" s="4"/>
    </row>
    <row r="601" spans="2:37" x14ac:dyDescent="0.2">
      <c r="B601" s="3" t="s">
        <v>60</v>
      </c>
      <c r="C601" s="3" t="s">
        <v>154</v>
      </c>
      <c r="D601" s="4"/>
      <c r="E601" s="4"/>
      <c r="F601" s="6"/>
      <c r="G601" s="4"/>
      <c r="H601" s="4">
        <v>0.52800000000000002</v>
      </c>
      <c r="I601" s="4">
        <v>0.70400000000000007</v>
      </c>
      <c r="J601" s="4">
        <v>0.88</v>
      </c>
      <c r="K601" s="4">
        <v>0.88</v>
      </c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  <c r="AH601" s="4"/>
      <c r="AI601" s="4"/>
      <c r="AJ601" s="4">
        <v>0.88</v>
      </c>
      <c r="AK601" s="4"/>
    </row>
    <row r="602" spans="2:37" x14ac:dyDescent="0.2">
      <c r="B602" s="3" t="s">
        <v>60</v>
      </c>
      <c r="C602" s="3" t="s">
        <v>155</v>
      </c>
      <c r="D602" s="4"/>
      <c r="E602" s="4"/>
      <c r="F602" s="6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  <c r="AH602" s="4"/>
      <c r="AI602" s="4"/>
      <c r="AJ602" s="4"/>
      <c r="AK602" s="4"/>
    </row>
    <row r="603" spans="2:37" x14ac:dyDescent="0.2">
      <c r="B603" s="3" t="s">
        <v>60</v>
      </c>
      <c r="C603" s="3" t="s">
        <v>156</v>
      </c>
      <c r="D603" s="4"/>
      <c r="E603" s="4"/>
      <c r="F603" s="6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  <c r="AH603" s="4"/>
      <c r="AI603" s="4"/>
      <c r="AJ603" s="4"/>
      <c r="AK603" s="4"/>
    </row>
    <row r="604" spans="2:37" x14ac:dyDescent="0.2">
      <c r="B604" s="3" t="s">
        <v>60</v>
      </c>
      <c r="C604" s="3" t="s">
        <v>157</v>
      </c>
      <c r="D604" s="4"/>
      <c r="E604" s="4"/>
      <c r="F604" s="6"/>
      <c r="G604" s="4"/>
      <c r="H604" s="4">
        <v>0.52800000000000002</v>
      </c>
      <c r="I604" s="4">
        <v>0.70400000000000007</v>
      </c>
      <c r="J604" s="4">
        <v>0.88</v>
      </c>
      <c r="K604" s="4">
        <v>0.88</v>
      </c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  <c r="AH604" s="4"/>
      <c r="AI604" s="4"/>
      <c r="AJ604" s="4">
        <v>0.88</v>
      </c>
      <c r="AK604" s="4"/>
    </row>
    <row r="605" spans="2:37" x14ac:dyDescent="0.2">
      <c r="B605" s="3" t="s">
        <v>60</v>
      </c>
      <c r="C605" s="3" t="s">
        <v>158</v>
      </c>
      <c r="D605" s="4"/>
      <c r="E605" s="4"/>
      <c r="F605" s="6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  <c r="AH605" s="4"/>
      <c r="AI605" s="4"/>
      <c r="AJ605" s="4"/>
      <c r="AK605" s="4"/>
    </row>
    <row r="606" spans="2:37" x14ac:dyDescent="0.2">
      <c r="B606" s="3" t="s">
        <v>60</v>
      </c>
      <c r="C606" s="3" t="s">
        <v>159</v>
      </c>
      <c r="D606" s="4"/>
      <c r="E606" s="4"/>
      <c r="F606" s="6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  <c r="AH606" s="4"/>
      <c r="AI606" s="4"/>
      <c r="AJ606" s="4"/>
      <c r="AK606" s="4"/>
    </row>
    <row r="607" spans="2:37" x14ac:dyDescent="0.2">
      <c r="B607" s="3" t="s">
        <v>60</v>
      </c>
      <c r="C607" s="3" t="s">
        <v>160</v>
      </c>
      <c r="D607" s="4"/>
      <c r="E607" s="4"/>
      <c r="F607" s="6"/>
      <c r="G607" s="4"/>
      <c r="H607" s="4"/>
      <c r="I607" s="4"/>
      <c r="J607" s="4"/>
      <c r="K607" s="4">
        <v>0.88</v>
      </c>
      <c r="L607" s="4"/>
      <c r="M607" s="4">
        <v>0.88</v>
      </c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  <c r="AH607" s="4"/>
      <c r="AI607" s="4"/>
      <c r="AJ607" s="4"/>
      <c r="AK607" s="4">
        <v>7.3333333333333334E-2</v>
      </c>
    </row>
    <row r="608" spans="2:37" x14ac:dyDescent="0.2">
      <c r="B608" s="3" t="s">
        <v>60</v>
      </c>
      <c r="C608" s="3" t="s">
        <v>161</v>
      </c>
      <c r="D608" s="4"/>
      <c r="E608" s="4"/>
      <c r="F608" s="6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  <c r="AH608" s="4"/>
      <c r="AI608" s="4"/>
      <c r="AJ608" s="4"/>
      <c r="AK608" s="4"/>
    </row>
    <row r="609" spans="2:37" x14ac:dyDescent="0.2">
      <c r="B609" s="3" t="s">
        <v>60</v>
      </c>
      <c r="C609" s="3" t="s">
        <v>162</v>
      </c>
      <c r="D609" s="4"/>
      <c r="E609" s="4"/>
      <c r="F609" s="6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  <c r="AH609" s="4"/>
      <c r="AI609" s="4"/>
      <c r="AJ609" s="4"/>
      <c r="AK609" s="4"/>
    </row>
    <row r="610" spans="2:37" x14ac:dyDescent="0.2">
      <c r="B610" s="3" t="s">
        <v>60</v>
      </c>
      <c r="C610" s="3" t="s">
        <v>163</v>
      </c>
      <c r="D610" s="4"/>
      <c r="E610" s="4"/>
      <c r="F610" s="6"/>
      <c r="G610" s="4"/>
      <c r="H610" s="4"/>
      <c r="I610" s="4"/>
      <c r="J610" s="4"/>
      <c r="K610" s="4">
        <v>0.88</v>
      </c>
      <c r="L610" s="4"/>
      <c r="M610" s="4">
        <v>0.88</v>
      </c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  <c r="AH610" s="4"/>
      <c r="AI610" s="4"/>
      <c r="AJ610" s="4"/>
      <c r="AK610" s="4">
        <v>7.3333333333333334E-2</v>
      </c>
    </row>
    <row r="611" spans="2:37" x14ac:dyDescent="0.2">
      <c r="B611" s="3" t="s">
        <v>60</v>
      </c>
      <c r="C611" s="3" t="s">
        <v>164</v>
      </c>
      <c r="D611" s="4"/>
      <c r="E611" s="4"/>
      <c r="F611" s="6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  <c r="AH611" s="4"/>
      <c r="AI611" s="4"/>
      <c r="AJ611" s="4"/>
      <c r="AK611" s="4"/>
    </row>
    <row r="612" spans="2:37" x14ac:dyDescent="0.2">
      <c r="B612" s="3" t="s">
        <v>60</v>
      </c>
      <c r="C612" s="3" t="s">
        <v>165</v>
      </c>
      <c r="D612" s="4"/>
      <c r="E612" s="4"/>
      <c r="F612" s="6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  <c r="AH612" s="4"/>
      <c r="AI612" s="4"/>
      <c r="AJ612" s="4"/>
      <c r="AK612" s="4"/>
    </row>
    <row r="613" spans="2:37" x14ac:dyDescent="0.2">
      <c r="B613" s="3" t="s">
        <v>60</v>
      </c>
      <c r="C613" s="3" t="s">
        <v>166</v>
      </c>
      <c r="D613" s="4"/>
      <c r="E613" s="4"/>
      <c r="F613" s="6"/>
      <c r="G613" s="4"/>
      <c r="H613" s="4">
        <v>0.52800000000000002</v>
      </c>
      <c r="I613" s="4">
        <v>0.70400000000000007</v>
      </c>
      <c r="J613" s="4">
        <v>0.88</v>
      </c>
      <c r="K613" s="4">
        <v>0.88</v>
      </c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  <c r="AH613" s="4"/>
      <c r="AI613" s="4"/>
      <c r="AJ613" s="4">
        <v>0.88</v>
      </c>
      <c r="AK613" s="4"/>
    </row>
    <row r="614" spans="2:37" x14ac:dyDescent="0.2">
      <c r="B614" s="3" t="s">
        <v>60</v>
      </c>
      <c r="C614" s="3" t="s">
        <v>167</v>
      </c>
      <c r="D614" s="4"/>
      <c r="E614" s="4"/>
      <c r="F614" s="6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  <c r="AH614" s="4"/>
      <c r="AI614" s="4"/>
      <c r="AJ614" s="4"/>
      <c r="AK614" s="4"/>
    </row>
    <row r="615" spans="2:37" x14ac:dyDescent="0.2">
      <c r="B615" s="3" t="s">
        <v>60</v>
      </c>
      <c r="C615" s="3" t="s">
        <v>168</v>
      </c>
      <c r="D615" s="4"/>
      <c r="E615" s="4"/>
      <c r="F615" s="6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  <c r="AH615" s="4"/>
      <c r="AI615" s="4"/>
      <c r="AJ615" s="4"/>
      <c r="AK615" s="4"/>
    </row>
    <row r="616" spans="2:37" x14ac:dyDescent="0.2">
      <c r="B616" s="3" t="s">
        <v>60</v>
      </c>
      <c r="C616" s="3" t="s">
        <v>169</v>
      </c>
      <c r="D616" s="4"/>
      <c r="E616" s="4"/>
      <c r="F616" s="6"/>
      <c r="G616" s="4"/>
      <c r="H616" s="4"/>
      <c r="I616" s="4"/>
      <c r="J616" s="4"/>
      <c r="K616" s="4">
        <v>0.88</v>
      </c>
      <c r="L616" s="4"/>
      <c r="M616" s="4">
        <v>0.88</v>
      </c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  <c r="AH616" s="4"/>
      <c r="AI616" s="4"/>
      <c r="AJ616" s="4"/>
      <c r="AK616" s="4">
        <v>7.3333333333333334E-2</v>
      </c>
    </row>
    <row r="617" spans="2:37" x14ac:dyDescent="0.2">
      <c r="B617" s="3" t="s">
        <v>60</v>
      </c>
      <c r="C617" s="3" t="s">
        <v>170</v>
      </c>
      <c r="D617" s="4"/>
      <c r="E617" s="4"/>
      <c r="F617" s="6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  <c r="AH617" s="4"/>
      <c r="AI617" s="4"/>
      <c r="AJ617" s="4"/>
      <c r="AK617" s="4"/>
    </row>
    <row r="618" spans="2:37" x14ac:dyDescent="0.2">
      <c r="B618" s="3" t="s">
        <v>60</v>
      </c>
      <c r="C618" s="3" t="s">
        <v>171</v>
      </c>
      <c r="D618" s="4"/>
      <c r="E618" s="4"/>
      <c r="F618" s="6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  <c r="AH618" s="4"/>
      <c r="AI618" s="4"/>
      <c r="AJ618" s="4"/>
      <c r="AK618" s="4"/>
    </row>
    <row r="619" spans="2:37" x14ac:dyDescent="0.2">
      <c r="B619" s="3" t="s">
        <v>60</v>
      </c>
      <c r="C619" s="3" t="s">
        <v>172</v>
      </c>
      <c r="D619" s="4"/>
      <c r="E619" s="4"/>
      <c r="F619" s="6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  <c r="AH619" s="4"/>
      <c r="AI619" s="4"/>
      <c r="AJ619" s="4"/>
      <c r="AK619" s="4"/>
    </row>
    <row r="620" spans="2:37" x14ac:dyDescent="0.2">
      <c r="B620" s="3" t="s">
        <v>60</v>
      </c>
      <c r="C620" s="3" t="s">
        <v>173</v>
      </c>
      <c r="D620" s="4"/>
      <c r="E620" s="4"/>
      <c r="F620" s="6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  <c r="AH620" s="4"/>
      <c r="AI620" s="4"/>
      <c r="AJ620" s="4"/>
      <c r="AK620" s="4"/>
    </row>
    <row r="621" spans="2:37" x14ac:dyDescent="0.2">
      <c r="B621" s="3" t="s">
        <v>60</v>
      </c>
      <c r="C621" s="3" t="s">
        <v>174</v>
      </c>
      <c r="D621" s="4"/>
      <c r="E621" s="4"/>
      <c r="F621" s="6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  <c r="AH621" s="4"/>
      <c r="AI621" s="4"/>
      <c r="AJ621" s="4"/>
      <c r="AK621" s="4"/>
    </row>
    <row r="622" spans="2:37" x14ac:dyDescent="0.2">
      <c r="B622" s="3" t="s">
        <v>60</v>
      </c>
      <c r="C622" s="3" t="s">
        <v>175</v>
      </c>
      <c r="D622" s="4"/>
      <c r="E622" s="4"/>
      <c r="F622" s="6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  <c r="AH622" s="4"/>
      <c r="AI622" s="4"/>
      <c r="AJ622" s="4"/>
      <c r="AK622" s="4"/>
    </row>
    <row r="623" spans="2:37" x14ac:dyDescent="0.2">
      <c r="B623" s="3" t="s">
        <v>60</v>
      </c>
      <c r="C623" s="3" t="s">
        <v>176</v>
      </c>
      <c r="D623" s="4"/>
      <c r="E623" s="4"/>
      <c r="F623" s="6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  <c r="AH623" s="4"/>
      <c r="AI623" s="4"/>
      <c r="AJ623" s="4"/>
      <c r="AK623" s="4"/>
    </row>
    <row r="624" spans="2:37" x14ac:dyDescent="0.2">
      <c r="B624" s="3" t="s">
        <v>60</v>
      </c>
      <c r="C624" s="3" t="s">
        <v>177</v>
      </c>
      <c r="D624" s="4"/>
      <c r="E624" s="4"/>
      <c r="F624" s="6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  <c r="AH624" s="4"/>
      <c r="AI624" s="4"/>
      <c r="AJ624" s="4"/>
      <c r="AK624" s="4"/>
    </row>
    <row r="625" spans="2:37" x14ac:dyDescent="0.2">
      <c r="B625" s="3" t="s">
        <v>60</v>
      </c>
      <c r="C625" s="3" t="s">
        <v>178</v>
      </c>
      <c r="D625" s="4"/>
      <c r="E625" s="4"/>
      <c r="F625" s="6"/>
      <c r="G625" s="4"/>
      <c r="H625" s="4">
        <v>0.52800000000000002</v>
      </c>
      <c r="I625" s="4">
        <v>0.70400000000000007</v>
      </c>
      <c r="J625" s="4">
        <v>0.88</v>
      </c>
      <c r="K625" s="4">
        <v>0.88</v>
      </c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  <c r="AH625" s="4"/>
      <c r="AI625" s="4"/>
      <c r="AJ625" s="4">
        <v>0.88</v>
      </c>
      <c r="AK625" s="4"/>
    </row>
    <row r="626" spans="2:37" x14ac:dyDescent="0.2">
      <c r="B626" s="3" t="s">
        <v>60</v>
      </c>
      <c r="C626" s="3" t="s">
        <v>179</v>
      </c>
      <c r="D626" s="4"/>
      <c r="E626" s="4"/>
      <c r="F626" s="6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  <c r="AH626" s="4"/>
      <c r="AI626" s="4"/>
      <c r="AJ626" s="4"/>
      <c r="AK626" s="4"/>
    </row>
    <row r="627" spans="2:37" x14ac:dyDescent="0.2">
      <c r="B627" s="3" t="s">
        <v>60</v>
      </c>
      <c r="C627" s="3" t="s">
        <v>180</v>
      </c>
      <c r="D627" s="4"/>
      <c r="E627" s="4"/>
      <c r="F627" s="6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  <c r="AH627" s="4"/>
      <c r="AI627" s="4"/>
      <c r="AJ627" s="4"/>
      <c r="AK627" s="4"/>
    </row>
    <row r="628" spans="2:37" x14ac:dyDescent="0.2">
      <c r="B628" s="3" t="s">
        <v>60</v>
      </c>
      <c r="C628" s="3" t="s">
        <v>181</v>
      </c>
      <c r="D628" s="4"/>
      <c r="E628" s="4"/>
      <c r="F628" s="6"/>
      <c r="G628" s="4"/>
      <c r="H628" s="4"/>
      <c r="I628" s="4"/>
      <c r="J628" s="4"/>
      <c r="K628" s="4">
        <v>0.88</v>
      </c>
      <c r="L628" s="4"/>
      <c r="M628" s="4">
        <v>0.88</v>
      </c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  <c r="AH628" s="4"/>
      <c r="AI628" s="4"/>
      <c r="AJ628" s="4"/>
      <c r="AK628" s="4">
        <v>7.3333333333333334E-2</v>
      </c>
    </row>
    <row r="629" spans="2:37" x14ac:dyDescent="0.2">
      <c r="B629" s="3" t="s">
        <v>60</v>
      </c>
      <c r="C629" s="3" t="s">
        <v>182</v>
      </c>
      <c r="D629" s="4"/>
      <c r="E629" s="4"/>
      <c r="F629" s="6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  <c r="AH629" s="4"/>
      <c r="AI629" s="4"/>
      <c r="AJ629" s="4"/>
      <c r="AK629" s="4"/>
    </row>
    <row r="630" spans="2:37" x14ac:dyDescent="0.2">
      <c r="B630" s="3" t="s">
        <v>60</v>
      </c>
      <c r="C630" s="3" t="s">
        <v>183</v>
      </c>
      <c r="D630" s="4"/>
      <c r="E630" s="4"/>
      <c r="F630" s="6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  <c r="AH630" s="4"/>
      <c r="AI630" s="4"/>
      <c r="AJ630" s="4"/>
      <c r="AK630" s="4"/>
    </row>
    <row r="632" spans="2:37" x14ac:dyDescent="0.2">
      <c r="B632" s="3" t="s">
        <v>61</v>
      </c>
      <c r="C632" s="3" t="s">
        <v>148</v>
      </c>
      <c r="D632" s="4"/>
      <c r="E632" s="4"/>
      <c r="F632" s="6"/>
      <c r="G632" s="4"/>
      <c r="H632" s="4"/>
      <c r="I632" s="4"/>
      <c r="J632" s="4"/>
      <c r="K632" s="4"/>
      <c r="L632" s="4"/>
      <c r="M632" s="4"/>
      <c r="N632" s="4">
        <v>1</v>
      </c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  <c r="AH632" s="4"/>
      <c r="AI632" s="4"/>
      <c r="AJ632" s="4"/>
      <c r="AK632" s="4"/>
    </row>
    <row r="633" spans="2:37" x14ac:dyDescent="0.2">
      <c r="B633" s="3" t="s">
        <v>61</v>
      </c>
      <c r="C633" s="3" t="s">
        <v>149</v>
      </c>
      <c r="D633" s="4"/>
      <c r="E633" s="4"/>
      <c r="F633" s="6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  <c r="AH633" s="4"/>
      <c r="AI633" s="4"/>
      <c r="AJ633" s="4"/>
      <c r="AK633" s="4"/>
    </row>
    <row r="634" spans="2:37" x14ac:dyDescent="0.2">
      <c r="B634" s="3" t="s">
        <v>61</v>
      </c>
      <c r="C634" s="3" t="s">
        <v>150</v>
      </c>
      <c r="D634" s="4"/>
      <c r="E634" s="4"/>
      <c r="F634" s="6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  <c r="AH634" s="4"/>
      <c r="AI634" s="4"/>
      <c r="AJ634" s="4"/>
      <c r="AK634" s="4"/>
    </row>
    <row r="635" spans="2:37" x14ac:dyDescent="0.2">
      <c r="B635" s="3" t="s">
        <v>61</v>
      </c>
      <c r="C635" s="3" t="s">
        <v>151</v>
      </c>
      <c r="D635" s="4"/>
      <c r="E635" s="4"/>
      <c r="F635" s="6"/>
      <c r="G635" s="4"/>
      <c r="H635" s="4"/>
      <c r="I635" s="4"/>
      <c r="J635" s="4"/>
      <c r="K635" s="4"/>
      <c r="L635" s="4"/>
      <c r="M635" s="4"/>
      <c r="N635" s="4">
        <v>1</v>
      </c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  <c r="AH635" s="4"/>
      <c r="AI635" s="4"/>
      <c r="AJ635" s="4"/>
      <c r="AK635" s="4"/>
    </row>
    <row r="636" spans="2:37" x14ac:dyDescent="0.2">
      <c r="B636" s="3" t="s">
        <v>61</v>
      </c>
      <c r="C636" s="3" t="s">
        <v>152</v>
      </c>
      <c r="D636" s="4"/>
      <c r="E636" s="4"/>
      <c r="F636" s="6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  <c r="AH636" s="4"/>
      <c r="AI636" s="4"/>
      <c r="AJ636" s="4"/>
      <c r="AK636" s="4"/>
    </row>
    <row r="637" spans="2:37" x14ac:dyDescent="0.2">
      <c r="B637" s="3" t="s">
        <v>61</v>
      </c>
      <c r="C637" s="3" t="s">
        <v>153</v>
      </c>
      <c r="D637" s="4"/>
      <c r="E637" s="4"/>
      <c r="F637" s="6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  <c r="AH637" s="4"/>
      <c r="AI637" s="4"/>
      <c r="AJ637" s="4"/>
      <c r="AK637" s="4"/>
    </row>
    <row r="638" spans="2:37" x14ac:dyDescent="0.2">
      <c r="B638" s="3" t="s">
        <v>61</v>
      </c>
      <c r="C638" s="3" t="s">
        <v>154</v>
      </c>
      <c r="D638" s="4"/>
      <c r="E638" s="4"/>
      <c r="F638" s="6"/>
      <c r="G638" s="4"/>
      <c r="H638" s="4"/>
      <c r="I638" s="4"/>
      <c r="J638" s="4"/>
      <c r="K638" s="4"/>
      <c r="L638" s="4"/>
      <c r="M638" s="4"/>
      <c r="N638" s="4">
        <v>1</v>
      </c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  <c r="AH638" s="4"/>
      <c r="AI638" s="4"/>
      <c r="AJ638" s="4"/>
      <c r="AK638" s="4"/>
    </row>
    <row r="639" spans="2:37" x14ac:dyDescent="0.2">
      <c r="B639" s="3" t="s">
        <v>61</v>
      </c>
      <c r="C639" s="3" t="s">
        <v>155</v>
      </c>
      <c r="D639" s="4"/>
      <c r="E639" s="4"/>
      <c r="F639" s="6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  <c r="AH639" s="4"/>
      <c r="AI639" s="4"/>
      <c r="AJ639" s="4"/>
      <c r="AK639" s="4"/>
    </row>
    <row r="640" spans="2:37" x14ac:dyDescent="0.2">
      <c r="B640" s="3" t="s">
        <v>61</v>
      </c>
      <c r="C640" s="3" t="s">
        <v>156</v>
      </c>
      <c r="D640" s="4"/>
      <c r="E640" s="4"/>
      <c r="F640" s="6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  <c r="AH640" s="4"/>
      <c r="AI640" s="4"/>
      <c r="AJ640" s="4"/>
      <c r="AK640" s="4"/>
    </row>
    <row r="641" spans="2:37" x14ac:dyDescent="0.2">
      <c r="B641" s="3" t="s">
        <v>61</v>
      </c>
      <c r="C641" s="3" t="s">
        <v>157</v>
      </c>
      <c r="D641" s="4"/>
      <c r="E641" s="4"/>
      <c r="F641" s="6"/>
      <c r="G641" s="4"/>
      <c r="H641" s="4"/>
      <c r="I641" s="4"/>
      <c r="J641" s="4"/>
      <c r="K641" s="4"/>
      <c r="L641" s="4"/>
      <c r="M641" s="4"/>
      <c r="N641" s="4">
        <v>1</v>
      </c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  <c r="AH641" s="4"/>
      <c r="AI641" s="4"/>
      <c r="AJ641" s="4"/>
      <c r="AK641" s="4"/>
    </row>
    <row r="642" spans="2:37" x14ac:dyDescent="0.2">
      <c r="B642" s="3" t="s">
        <v>61</v>
      </c>
      <c r="C642" s="3" t="s">
        <v>158</v>
      </c>
      <c r="D642" s="4"/>
      <c r="E642" s="4"/>
      <c r="F642" s="6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  <c r="AH642" s="4"/>
      <c r="AI642" s="4"/>
      <c r="AJ642" s="4"/>
      <c r="AK642" s="4"/>
    </row>
    <row r="643" spans="2:37" x14ac:dyDescent="0.2">
      <c r="B643" s="3" t="s">
        <v>61</v>
      </c>
      <c r="C643" s="3" t="s">
        <v>159</v>
      </c>
      <c r="D643" s="4"/>
      <c r="E643" s="4"/>
      <c r="F643" s="6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  <c r="AH643" s="4"/>
      <c r="AI643" s="4"/>
      <c r="AJ643" s="4"/>
      <c r="AK643" s="4"/>
    </row>
    <row r="644" spans="2:37" x14ac:dyDescent="0.2">
      <c r="B644" s="3" t="s">
        <v>61</v>
      </c>
      <c r="C644" s="3" t="s">
        <v>160</v>
      </c>
      <c r="D644" s="4"/>
      <c r="E644" s="4"/>
      <c r="F644" s="6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>
        <v>1</v>
      </c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  <c r="AH644" s="4"/>
      <c r="AI644" s="4"/>
      <c r="AJ644" s="4"/>
      <c r="AK644" s="4"/>
    </row>
    <row r="645" spans="2:37" x14ac:dyDescent="0.2">
      <c r="B645" s="3" t="s">
        <v>61</v>
      </c>
      <c r="C645" s="3" t="s">
        <v>161</v>
      </c>
      <c r="D645" s="4"/>
      <c r="E645" s="4"/>
      <c r="F645" s="6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  <c r="AH645" s="4"/>
      <c r="AI645" s="4"/>
      <c r="AJ645" s="4"/>
      <c r="AK645" s="4"/>
    </row>
    <row r="646" spans="2:37" x14ac:dyDescent="0.2">
      <c r="B646" s="3" t="s">
        <v>61</v>
      </c>
      <c r="C646" s="3" t="s">
        <v>162</v>
      </c>
      <c r="D646" s="4"/>
      <c r="E646" s="4"/>
      <c r="F646" s="6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  <c r="AH646" s="4"/>
      <c r="AI646" s="4"/>
      <c r="AJ646" s="4"/>
      <c r="AK646" s="4"/>
    </row>
    <row r="647" spans="2:37" x14ac:dyDescent="0.2">
      <c r="B647" s="3" t="s">
        <v>61</v>
      </c>
      <c r="C647" s="3" t="s">
        <v>163</v>
      </c>
      <c r="D647" s="4"/>
      <c r="E647" s="4"/>
      <c r="F647" s="6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>
        <v>1</v>
      </c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  <c r="AH647" s="4"/>
      <c r="AI647" s="4"/>
      <c r="AJ647" s="4"/>
      <c r="AK647" s="4"/>
    </row>
    <row r="648" spans="2:37" x14ac:dyDescent="0.2">
      <c r="B648" s="3" t="s">
        <v>61</v>
      </c>
      <c r="C648" s="3" t="s">
        <v>164</v>
      </c>
      <c r="D648" s="4"/>
      <c r="E648" s="4"/>
      <c r="F648" s="6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  <c r="AH648" s="4"/>
      <c r="AI648" s="4"/>
      <c r="AJ648" s="4"/>
      <c r="AK648" s="4"/>
    </row>
    <row r="649" spans="2:37" x14ac:dyDescent="0.2">
      <c r="B649" s="3" t="s">
        <v>61</v>
      </c>
      <c r="C649" s="3" t="s">
        <v>165</v>
      </c>
      <c r="D649" s="4"/>
      <c r="E649" s="4"/>
      <c r="F649" s="6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  <c r="AH649" s="4"/>
      <c r="AI649" s="4"/>
      <c r="AJ649" s="4"/>
      <c r="AK649" s="4"/>
    </row>
    <row r="650" spans="2:37" x14ac:dyDescent="0.2">
      <c r="B650" s="3" t="s">
        <v>61</v>
      </c>
      <c r="C650" s="3" t="s">
        <v>166</v>
      </c>
      <c r="D650" s="4"/>
      <c r="E650" s="4"/>
      <c r="F650" s="6"/>
      <c r="G650" s="4"/>
      <c r="H650" s="4"/>
      <c r="I650" s="4"/>
      <c r="J650" s="4"/>
      <c r="K650" s="4"/>
      <c r="L650" s="4"/>
      <c r="M650" s="4"/>
      <c r="N650" s="4">
        <v>1</v>
      </c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>
        <v>1</v>
      </c>
      <c r="AC650" s="4"/>
      <c r="AD650" s="4"/>
      <c r="AE650" s="4"/>
      <c r="AF650" s="4"/>
      <c r="AG650" s="4"/>
      <c r="AH650" s="4"/>
      <c r="AI650" s="4"/>
      <c r="AJ650" s="4"/>
      <c r="AK650" s="4"/>
    </row>
    <row r="651" spans="2:37" x14ac:dyDescent="0.2">
      <c r="B651" s="3" t="s">
        <v>61</v>
      </c>
      <c r="C651" s="3" t="s">
        <v>167</v>
      </c>
      <c r="D651" s="4"/>
      <c r="E651" s="4"/>
      <c r="F651" s="6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  <c r="AH651" s="4"/>
      <c r="AI651" s="4"/>
      <c r="AJ651" s="4"/>
      <c r="AK651" s="4"/>
    </row>
    <row r="652" spans="2:37" x14ac:dyDescent="0.2">
      <c r="B652" s="3" t="s">
        <v>61</v>
      </c>
      <c r="C652" s="3" t="s">
        <v>168</v>
      </c>
      <c r="D652" s="4"/>
      <c r="E652" s="4"/>
      <c r="F652" s="6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  <c r="AH652" s="4"/>
      <c r="AI652" s="4"/>
      <c r="AJ652" s="4"/>
      <c r="AK652" s="4"/>
    </row>
    <row r="653" spans="2:37" x14ac:dyDescent="0.2">
      <c r="B653" s="3" t="s">
        <v>61</v>
      </c>
      <c r="C653" s="3" t="s">
        <v>169</v>
      </c>
      <c r="D653" s="4"/>
      <c r="E653" s="4"/>
      <c r="F653" s="6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>
        <v>1</v>
      </c>
      <c r="W653" s="4"/>
      <c r="X653" s="4"/>
      <c r="Y653" s="4"/>
      <c r="Z653" s="4"/>
      <c r="AA653" s="4"/>
      <c r="AB653" s="4">
        <v>1</v>
      </c>
      <c r="AC653" s="4"/>
      <c r="AD653" s="4"/>
      <c r="AE653" s="4"/>
      <c r="AF653" s="4"/>
      <c r="AG653" s="4"/>
      <c r="AH653" s="4"/>
      <c r="AI653" s="4"/>
      <c r="AJ653" s="4"/>
      <c r="AK653" s="4"/>
    </row>
    <row r="654" spans="2:37" x14ac:dyDescent="0.2">
      <c r="B654" s="3" t="s">
        <v>61</v>
      </c>
      <c r="C654" s="3" t="s">
        <v>170</v>
      </c>
      <c r="D654" s="4"/>
      <c r="E654" s="4"/>
      <c r="F654" s="6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  <c r="AH654" s="4"/>
      <c r="AI654" s="4"/>
      <c r="AJ654" s="4"/>
      <c r="AK654" s="4"/>
    </row>
    <row r="655" spans="2:37" x14ac:dyDescent="0.2">
      <c r="B655" s="3" t="s">
        <v>61</v>
      </c>
      <c r="C655" s="3" t="s">
        <v>171</v>
      </c>
      <c r="D655" s="4"/>
      <c r="E655" s="4"/>
      <c r="F655" s="6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  <c r="AH655" s="4"/>
      <c r="AI655" s="4"/>
      <c r="AJ655" s="4"/>
      <c r="AK655" s="4"/>
    </row>
    <row r="656" spans="2:37" x14ac:dyDescent="0.2">
      <c r="B656" s="3" t="s">
        <v>61</v>
      </c>
      <c r="C656" s="3" t="s">
        <v>172</v>
      </c>
      <c r="D656" s="4"/>
      <c r="E656" s="4"/>
      <c r="F656" s="6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  <c r="AH656" s="4"/>
      <c r="AI656" s="4"/>
      <c r="AJ656" s="4"/>
      <c r="AK656" s="4"/>
    </row>
    <row r="657" spans="2:37" x14ac:dyDescent="0.2">
      <c r="B657" s="3" t="s">
        <v>61</v>
      </c>
      <c r="C657" s="3" t="s">
        <v>173</v>
      </c>
      <c r="D657" s="4"/>
      <c r="E657" s="4"/>
      <c r="F657" s="6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  <c r="AH657" s="4"/>
      <c r="AI657" s="4"/>
      <c r="AJ657" s="4"/>
      <c r="AK657" s="4"/>
    </row>
    <row r="658" spans="2:37" x14ac:dyDescent="0.2">
      <c r="B658" s="3" t="s">
        <v>61</v>
      </c>
      <c r="C658" s="3" t="s">
        <v>174</v>
      </c>
      <c r="D658" s="4"/>
      <c r="E658" s="4"/>
      <c r="F658" s="6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  <c r="AH658" s="4"/>
      <c r="AI658" s="4"/>
      <c r="AJ658" s="4"/>
      <c r="AK658" s="4"/>
    </row>
    <row r="659" spans="2:37" x14ac:dyDescent="0.2">
      <c r="B659" s="3" t="s">
        <v>61</v>
      </c>
      <c r="C659" s="3" t="s">
        <v>175</v>
      </c>
      <c r="D659" s="4"/>
      <c r="E659" s="4"/>
      <c r="F659" s="6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  <c r="AH659" s="4"/>
      <c r="AI659" s="4"/>
      <c r="AJ659" s="4"/>
      <c r="AK659" s="4"/>
    </row>
    <row r="660" spans="2:37" x14ac:dyDescent="0.2">
      <c r="B660" s="3" t="s">
        <v>61</v>
      </c>
      <c r="C660" s="3" t="s">
        <v>176</v>
      </c>
      <c r="D660" s="4"/>
      <c r="E660" s="4"/>
      <c r="F660" s="6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  <c r="AH660" s="4"/>
      <c r="AI660" s="4"/>
      <c r="AJ660" s="4"/>
      <c r="AK660" s="4"/>
    </row>
    <row r="661" spans="2:37" x14ac:dyDescent="0.2">
      <c r="B661" s="3" t="s">
        <v>61</v>
      </c>
      <c r="C661" s="3" t="s">
        <v>177</v>
      </c>
      <c r="D661" s="4"/>
      <c r="E661" s="4"/>
      <c r="F661" s="6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  <c r="AH661" s="4"/>
      <c r="AI661" s="4"/>
      <c r="AJ661" s="4"/>
      <c r="AK661" s="4"/>
    </row>
    <row r="662" spans="2:37" x14ac:dyDescent="0.2">
      <c r="B662" s="3" t="s">
        <v>61</v>
      </c>
      <c r="C662" s="3" t="s">
        <v>178</v>
      </c>
      <c r="D662" s="4"/>
      <c r="E662" s="4"/>
      <c r="F662" s="6"/>
      <c r="G662" s="4"/>
      <c r="H662" s="4"/>
      <c r="I662" s="4"/>
      <c r="J662" s="4"/>
      <c r="K662" s="4"/>
      <c r="L662" s="4"/>
      <c r="M662" s="4"/>
      <c r="N662" s="4">
        <v>1</v>
      </c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>
        <v>1</v>
      </c>
      <c r="AF662" s="4"/>
      <c r="AG662" s="4"/>
      <c r="AH662" s="4"/>
      <c r="AI662" s="4"/>
      <c r="AJ662" s="4"/>
      <c r="AK662" s="4"/>
    </row>
    <row r="663" spans="2:37" x14ac:dyDescent="0.2">
      <c r="B663" s="3" t="s">
        <v>61</v>
      </c>
      <c r="C663" s="3" t="s">
        <v>179</v>
      </c>
      <c r="D663" s="4"/>
      <c r="E663" s="4"/>
      <c r="F663" s="6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  <c r="AH663" s="4"/>
      <c r="AI663" s="4"/>
      <c r="AJ663" s="4"/>
      <c r="AK663" s="4"/>
    </row>
    <row r="664" spans="2:37" x14ac:dyDescent="0.2">
      <c r="B664" s="3" t="s">
        <v>61</v>
      </c>
      <c r="C664" s="3" t="s">
        <v>180</v>
      </c>
      <c r="D664" s="4"/>
      <c r="E664" s="4"/>
      <c r="F664" s="6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  <c r="AH664" s="4"/>
      <c r="AI664" s="4"/>
      <c r="AJ664" s="4"/>
      <c r="AK664" s="4"/>
    </row>
    <row r="665" spans="2:37" x14ac:dyDescent="0.2">
      <c r="B665" s="3" t="s">
        <v>61</v>
      </c>
      <c r="C665" s="3" t="s">
        <v>181</v>
      </c>
      <c r="D665" s="4"/>
      <c r="E665" s="4"/>
      <c r="F665" s="6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>
        <v>1</v>
      </c>
      <c r="W665" s="4"/>
      <c r="X665" s="4"/>
      <c r="Y665" s="4"/>
      <c r="Z665" s="4"/>
      <c r="AA665" s="4"/>
      <c r="AB665" s="4"/>
      <c r="AC665" s="4"/>
      <c r="AD665" s="4"/>
      <c r="AE665" s="4">
        <v>1</v>
      </c>
      <c r="AF665" s="4"/>
      <c r="AG665" s="4"/>
      <c r="AH665" s="4"/>
      <c r="AI665" s="4"/>
      <c r="AJ665" s="4"/>
      <c r="AK665" s="4"/>
    </row>
    <row r="666" spans="2:37" x14ac:dyDescent="0.2">
      <c r="B666" s="3" t="s">
        <v>61</v>
      </c>
      <c r="C666" s="3" t="s">
        <v>182</v>
      </c>
      <c r="D666" s="4"/>
      <c r="E666" s="4"/>
      <c r="F666" s="6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  <c r="AH666" s="4"/>
      <c r="AI666" s="4"/>
      <c r="AJ666" s="4"/>
      <c r="AK666" s="4"/>
    </row>
    <row r="667" spans="2:37" x14ac:dyDescent="0.2">
      <c r="B667" s="3" t="s">
        <v>61</v>
      </c>
      <c r="C667" s="3" t="s">
        <v>183</v>
      </c>
      <c r="D667" s="4"/>
      <c r="E667" s="4"/>
      <c r="F667" s="6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  <c r="AH667" s="4"/>
      <c r="AI667" s="4"/>
      <c r="AJ667" s="4"/>
      <c r="AK667" s="4"/>
    </row>
    <row r="669" spans="2:37" x14ac:dyDescent="0.2">
      <c r="B669" s="3" t="s">
        <v>62</v>
      </c>
      <c r="C669" s="3" t="s">
        <v>148</v>
      </c>
      <c r="D669" s="4"/>
      <c r="E669" s="4"/>
      <c r="F669" s="6"/>
      <c r="G669" s="4"/>
      <c r="H669" s="4"/>
      <c r="I669" s="4"/>
      <c r="J669" s="4"/>
      <c r="K669" s="4"/>
      <c r="L669" s="4"/>
      <c r="M669" s="4"/>
      <c r="N669" s="4">
        <v>7.4999999999999956E-2</v>
      </c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  <c r="AH669" s="4"/>
      <c r="AI669" s="4"/>
      <c r="AJ669" s="4"/>
      <c r="AK669" s="4"/>
    </row>
    <row r="670" spans="2:37" x14ac:dyDescent="0.2">
      <c r="B670" s="3" t="s">
        <v>62</v>
      </c>
      <c r="C670" s="3" t="s">
        <v>149</v>
      </c>
      <c r="D670" s="4"/>
      <c r="E670" s="4"/>
      <c r="F670" s="6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  <c r="AH670" s="4"/>
      <c r="AI670" s="4"/>
      <c r="AJ670" s="4"/>
      <c r="AK670" s="4"/>
    </row>
    <row r="671" spans="2:37" x14ac:dyDescent="0.2">
      <c r="B671" s="3" t="s">
        <v>62</v>
      </c>
      <c r="C671" s="3" t="s">
        <v>150</v>
      </c>
      <c r="D671" s="4"/>
      <c r="E671" s="4"/>
      <c r="F671" s="6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  <c r="AH671" s="4"/>
      <c r="AI671" s="4"/>
      <c r="AJ671" s="4"/>
      <c r="AK671" s="4"/>
    </row>
    <row r="672" spans="2:37" x14ac:dyDescent="0.2">
      <c r="B672" s="3" t="s">
        <v>62</v>
      </c>
      <c r="C672" s="3" t="s">
        <v>151</v>
      </c>
      <c r="D672" s="4"/>
      <c r="E672" s="4"/>
      <c r="F672" s="6"/>
      <c r="G672" s="4"/>
      <c r="H672" s="4"/>
      <c r="I672" s="4"/>
      <c r="J672" s="4"/>
      <c r="K672" s="4"/>
      <c r="L672" s="4"/>
      <c r="M672" s="4"/>
      <c r="N672" s="4">
        <v>7.4999999999999956E-2</v>
      </c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  <c r="AH672" s="4"/>
      <c r="AI672" s="4"/>
      <c r="AJ672" s="4"/>
      <c r="AK672" s="4"/>
    </row>
    <row r="673" spans="2:37" x14ac:dyDescent="0.2">
      <c r="B673" s="3" t="s">
        <v>62</v>
      </c>
      <c r="C673" s="3" t="s">
        <v>152</v>
      </c>
      <c r="D673" s="4"/>
      <c r="E673" s="4"/>
      <c r="F673" s="6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  <c r="AH673" s="4"/>
      <c r="AI673" s="4"/>
      <c r="AJ673" s="4"/>
      <c r="AK673" s="4"/>
    </row>
    <row r="674" spans="2:37" x14ac:dyDescent="0.2">
      <c r="B674" s="3" t="s">
        <v>62</v>
      </c>
      <c r="C674" s="3" t="s">
        <v>153</v>
      </c>
      <c r="D674" s="4"/>
      <c r="E674" s="4"/>
      <c r="F674" s="6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  <c r="AH674" s="4"/>
      <c r="AI674" s="4"/>
      <c r="AJ674" s="4"/>
      <c r="AK674" s="4"/>
    </row>
    <row r="675" spans="2:37" x14ac:dyDescent="0.2">
      <c r="B675" s="3" t="s">
        <v>62</v>
      </c>
      <c r="C675" s="3" t="s">
        <v>154</v>
      </c>
      <c r="D675" s="4"/>
      <c r="E675" s="4"/>
      <c r="F675" s="6"/>
      <c r="G675" s="4"/>
      <c r="H675" s="4"/>
      <c r="I675" s="4"/>
      <c r="J675" s="4"/>
      <c r="K675" s="4"/>
      <c r="L675" s="4"/>
      <c r="M675" s="4"/>
      <c r="N675" s="4">
        <v>6.2E-2</v>
      </c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  <c r="AH675" s="4"/>
      <c r="AI675" s="4"/>
      <c r="AJ675" s="4"/>
      <c r="AK675" s="4"/>
    </row>
    <row r="676" spans="2:37" x14ac:dyDescent="0.2">
      <c r="B676" s="3" t="s">
        <v>62</v>
      </c>
      <c r="C676" s="3" t="s">
        <v>155</v>
      </c>
      <c r="D676" s="4"/>
      <c r="E676" s="4"/>
      <c r="F676" s="6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  <c r="AH676" s="4"/>
      <c r="AI676" s="4"/>
      <c r="AJ676" s="4"/>
      <c r="AK676" s="4"/>
    </row>
    <row r="677" spans="2:37" x14ac:dyDescent="0.2">
      <c r="B677" s="3" t="s">
        <v>62</v>
      </c>
      <c r="C677" s="3" t="s">
        <v>156</v>
      </c>
      <c r="D677" s="4"/>
      <c r="E677" s="4"/>
      <c r="F677" s="6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  <c r="AH677" s="4"/>
      <c r="AI677" s="4"/>
      <c r="AJ677" s="4"/>
      <c r="AK677" s="4"/>
    </row>
    <row r="678" spans="2:37" x14ac:dyDescent="0.2">
      <c r="B678" s="3" t="s">
        <v>62</v>
      </c>
      <c r="C678" s="3" t="s">
        <v>157</v>
      </c>
      <c r="D678" s="4"/>
      <c r="E678" s="4"/>
      <c r="F678" s="6"/>
      <c r="G678" s="4"/>
      <c r="H678" s="4"/>
      <c r="I678" s="4"/>
      <c r="J678" s="4"/>
      <c r="K678" s="4"/>
      <c r="L678" s="4"/>
      <c r="M678" s="4"/>
      <c r="N678" s="4">
        <v>6.2E-2</v>
      </c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  <c r="AH678" s="4"/>
      <c r="AI678" s="4"/>
      <c r="AJ678" s="4"/>
      <c r="AK678" s="4"/>
    </row>
    <row r="679" spans="2:37" x14ac:dyDescent="0.2">
      <c r="B679" s="3" t="s">
        <v>62</v>
      </c>
      <c r="C679" s="3" t="s">
        <v>158</v>
      </c>
      <c r="D679" s="4"/>
      <c r="E679" s="4"/>
      <c r="F679" s="6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  <c r="AH679" s="4"/>
      <c r="AI679" s="4"/>
      <c r="AJ679" s="4"/>
      <c r="AK679" s="4"/>
    </row>
    <row r="680" spans="2:37" x14ac:dyDescent="0.2">
      <c r="B680" s="3" t="s">
        <v>62</v>
      </c>
      <c r="C680" s="3" t="s">
        <v>159</v>
      </c>
      <c r="D680" s="4"/>
      <c r="E680" s="4"/>
      <c r="F680" s="6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  <c r="AH680" s="4"/>
      <c r="AI680" s="4"/>
      <c r="AJ680" s="4"/>
      <c r="AK680" s="4"/>
    </row>
    <row r="681" spans="2:37" x14ac:dyDescent="0.2">
      <c r="B681" s="3" t="s">
        <v>62</v>
      </c>
      <c r="C681" s="3" t="s">
        <v>160</v>
      </c>
      <c r="D681" s="4"/>
      <c r="E681" s="4"/>
      <c r="F681" s="6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>
        <v>7.4999999999999956E-2</v>
      </c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  <c r="AH681" s="4"/>
      <c r="AI681" s="4"/>
      <c r="AJ681" s="4"/>
      <c r="AK681" s="4"/>
    </row>
    <row r="682" spans="2:37" x14ac:dyDescent="0.2">
      <c r="B682" s="3" t="s">
        <v>62</v>
      </c>
      <c r="C682" s="3" t="s">
        <v>161</v>
      </c>
      <c r="D682" s="4"/>
      <c r="E682" s="4"/>
      <c r="F682" s="6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  <c r="AH682" s="4"/>
      <c r="AI682" s="4"/>
      <c r="AJ682" s="4"/>
      <c r="AK682" s="4"/>
    </row>
    <row r="683" spans="2:37" x14ac:dyDescent="0.2">
      <c r="B683" s="3" t="s">
        <v>62</v>
      </c>
      <c r="C683" s="3" t="s">
        <v>162</v>
      </c>
      <c r="D683" s="4"/>
      <c r="E683" s="4"/>
      <c r="F683" s="6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  <c r="AH683" s="4"/>
      <c r="AI683" s="4"/>
      <c r="AJ683" s="4"/>
      <c r="AK683" s="4"/>
    </row>
    <row r="684" spans="2:37" x14ac:dyDescent="0.2">
      <c r="B684" s="3" t="s">
        <v>62</v>
      </c>
      <c r="C684" s="3" t="s">
        <v>163</v>
      </c>
      <c r="D684" s="4"/>
      <c r="E684" s="4"/>
      <c r="F684" s="6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>
        <v>7.4999999999999956E-2</v>
      </c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  <c r="AH684" s="4"/>
      <c r="AI684" s="4"/>
      <c r="AJ684" s="4"/>
      <c r="AK684" s="4"/>
    </row>
    <row r="685" spans="2:37" x14ac:dyDescent="0.2">
      <c r="B685" s="3" t="s">
        <v>62</v>
      </c>
      <c r="C685" s="3" t="s">
        <v>164</v>
      </c>
      <c r="D685" s="4"/>
      <c r="E685" s="4"/>
      <c r="F685" s="6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  <c r="AH685" s="4"/>
      <c r="AI685" s="4"/>
      <c r="AJ685" s="4"/>
      <c r="AK685" s="4"/>
    </row>
    <row r="686" spans="2:37" x14ac:dyDescent="0.2">
      <c r="B686" s="3" t="s">
        <v>62</v>
      </c>
      <c r="C686" s="3" t="s">
        <v>165</v>
      </c>
      <c r="D686" s="4"/>
      <c r="E686" s="4"/>
      <c r="F686" s="6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  <c r="AH686" s="4"/>
      <c r="AI686" s="4"/>
      <c r="AJ686" s="4"/>
      <c r="AK686" s="4"/>
    </row>
    <row r="687" spans="2:37" x14ac:dyDescent="0.2">
      <c r="B687" s="3" t="s">
        <v>62</v>
      </c>
      <c r="C687" s="3" t="s">
        <v>166</v>
      </c>
      <c r="D687" s="4"/>
      <c r="E687" s="4"/>
      <c r="F687" s="6"/>
      <c r="G687" s="4"/>
      <c r="H687" s="4"/>
      <c r="I687" s="4"/>
      <c r="J687" s="4"/>
      <c r="K687" s="4"/>
      <c r="L687" s="4"/>
      <c r="M687" s="4"/>
      <c r="N687" s="4">
        <v>6.2E-2</v>
      </c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>
        <v>0.04</v>
      </c>
      <c r="AC687" s="4"/>
      <c r="AD687" s="4"/>
      <c r="AE687" s="4"/>
      <c r="AF687" s="4"/>
      <c r="AG687" s="4"/>
      <c r="AH687" s="4"/>
      <c r="AI687" s="4"/>
      <c r="AJ687" s="4"/>
      <c r="AK687" s="4"/>
    </row>
    <row r="688" spans="2:37" x14ac:dyDescent="0.2">
      <c r="B688" s="3" t="s">
        <v>62</v>
      </c>
      <c r="C688" s="3" t="s">
        <v>167</v>
      </c>
      <c r="D688" s="4"/>
      <c r="E688" s="4"/>
      <c r="F688" s="6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  <c r="AH688" s="4"/>
      <c r="AI688" s="4"/>
      <c r="AJ688" s="4"/>
      <c r="AK688" s="4"/>
    </row>
    <row r="689" spans="2:37" x14ac:dyDescent="0.2">
      <c r="B689" s="3" t="s">
        <v>62</v>
      </c>
      <c r="C689" s="3" t="s">
        <v>168</v>
      </c>
      <c r="D689" s="4"/>
      <c r="E689" s="4"/>
      <c r="F689" s="6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  <c r="AH689" s="4"/>
      <c r="AI689" s="4"/>
      <c r="AJ689" s="4"/>
      <c r="AK689" s="4"/>
    </row>
    <row r="690" spans="2:37" x14ac:dyDescent="0.2">
      <c r="B690" s="3" t="s">
        <v>62</v>
      </c>
      <c r="C690" s="3" t="s">
        <v>169</v>
      </c>
      <c r="D690" s="4"/>
      <c r="E690" s="4"/>
      <c r="F690" s="6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>
        <v>7.4999999999999956E-2</v>
      </c>
      <c r="W690" s="4"/>
      <c r="X690" s="4"/>
      <c r="Y690" s="4"/>
      <c r="Z690" s="4"/>
      <c r="AA690" s="4"/>
      <c r="AB690" s="4">
        <v>0.04</v>
      </c>
      <c r="AC690" s="4"/>
      <c r="AD690" s="4"/>
      <c r="AE690" s="4"/>
      <c r="AF690" s="4"/>
      <c r="AG690" s="4"/>
      <c r="AH690" s="4"/>
      <c r="AI690" s="4"/>
      <c r="AJ690" s="4"/>
      <c r="AK690" s="4"/>
    </row>
    <row r="691" spans="2:37" x14ac:dyDescent="0.2">
      <c r="B691" s="3" t="s">
        <v>62</v>
      </c>
      <c r="C691" s="3" t="s">
        <v>170</v>
      </c>
      <c r="D691" s="4"/>
      <c r="E691" s="4"/>
      <c r="F691" s="6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  <c r="AH691" s="4"/>
      <c r="AI691" s="4"/>
      <c r="AJ691" s="4"/>
      <c r="AK691" s="4"/>
    </row>
    <row r="692" spans="2:37" x14ac:dyDescent="0.2">
      <c r="B692" s="3" t="s">
        <v>62</v>
      </c>
      <c r="C692" s="3" t="s">
        <v>171</v>
      </c>
      <c r="D692" s="4"/>
      <c r="E692" s="4"/>
      <c r="F692" s="6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  <c r="AH692" s="4"/>
      <c r="AI692" s="4"/>
      <c r="AJ692" s="4"/>
      <c r="AK692" s="4"/>
    </row>
    <row r="693" spans="2:37" x14ac:dyDescent="0.2">
      <c r="B693" s="3" t="s">
        <v>62</v>
      </c>
      <c r="C693" s="3" t="s">
        <v>172</v>
      </c>
      <c r="D693" s="4"/>
      <c r="E693" s="4"/>
      <c r="F693" s="6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  <c r="AH693" s="4"/>
      <c r="AI693" s="4"/>
      <c r="AJ693" s="4"/>
      <c r="AK693" s="4"/>
    </row>
    <row r="694" spans="2:37" x14ac:dyDescent="0.2">
      <c r="B694" s="3" t="s">
        <v>62</v>
      </c>
      <c r="C694" s="3" t="s">
        <v>173</v>
      </c>
      <c r="D694" s="4"/>
      <c r="E694" s="4"/>
      <c r="F694" s="6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  <c r="AH694" s="4"/>
      <c r="AI694" s="4"/>
      <c r="AJ694" s="4"/>
      <c r="AK694" s="4"/>
    </row>
    <row r="695" spans="2:37" x14ac:dyDescent="0.2">
      <c r="B695" s="3" t="s">
        <v>62</v>
      </c>
      <c r="C695" s="3" t="s">
        <v>174</v>
      </c>
      <c r="D695" s="4"/>
      <c r="E695" s="4"/>
      <c r="F695" s="6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  <c r="AH695" s="4"/>
      <c r="AI695" s="4"/>
      <c r="AJ695" s="4"/>
      <c r="AK695" s="4"/>
    </row>
    <row r="696" spans="2:37" x14ac:dyDescent="0.2">
      <c r="B696" s="3" t="s">
        <v>62</v>
      </c>
      <c r="C696" s="3" t="s">
        <v>175</v>
      </c>
      <c r="D696" s="4"/>
      <c r="E696" s="4"/>
      <c r="F696" s="6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  <c r="AH696" s="4"/>
      <c r="AI696" s="4"/>
      <c r="AJ696" s="4"/>
      <c r="AK696" s="4"/>
    </row>
    <row r="697" spans="2:37" x14ac:dyDescent="0.2">
      <c r="B697" s="3" t="s">
        <v>62</v>
      </c>
      <c r="C697" s="3" t="s">
        <v>176</v>
      </c>
      <c r="D697" s="4"/>
      <c r="E697" s="4"/>
      <c r="F697" s="6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  <c r="AH697" s="4"/>
      <c r="AI697" s="4"/>
      <c r="AJ697" s="4"/>
      <c r="AK697" s="4"/>
    </row>
    <row r="698" spans="2:37" x14ac:dyDescent="0.2">
      <c r="B698" s="3" t="s">
        <v>62</v>
      </c>
      <c r="C698" s="3" t="s">
        <v>177</v>
      </c>
      <c r="D698" s="4"/>
      <c r="E698" s="4"/>
      <c r="F698" s="6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  <c r="AH698" s="4"/>
      <c r="AI698" s="4"/>
      <c r="AJ698" s="4"/>
      <c r="AK698" s="4"/>
    </row>
    <row r="699" spans="2:37" x14ac:dyDescent="0.2">
      <c r="B699" s="3" t="s">
        <v>62</v>
      </c>
      <c r="C699" s="3" t="s">
        <v>178</v>
      </c>
      <c r="D699" s="4"/>
      <c r="E699" s="4"/>
      <c r="F699" s="6"/>
      <c r="G699" s="4"/>
      <c r="H699" s="4"/>
      <c r="I699" s="4"/>
      <c r="J699" s="4"/>
      <c r="K699" s="4"/>
      <c r="L699" s="4"/>
      <c r="M699" s="4"/>
      <c r="N699" s="4">
        <v>6.2E-2</v>
      </c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>
        <v>1</v>
      </c>
      <c r="AF699" s="4"/>
      <c r="AG699" s="4"/>
      <c r="AH699" s="4"/>
      <c r="AI699" s="4"/>
      <c r="AJ699" s="4"/>
      <c r="AK699" s="4"/>
    </row>
    <row r="700" spans="2:37" x14ac:dyDescent="0.2">
      <c r="B700" s="3" t="s">
        <v>62</v>
      </c>
      <c r="C700" s="3" t="s">
        <v>179</v>
      </c>
      <c r="D700" s="4"/>
      <c r="E700" s="4"/>
      <c r="F700" s="6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  <c r="AH700" s="4"/>
      <c r="AI700" s="4"/>
      <c r="AJ700" s="4"/>
      <c r="AK700" s="4"/>
    </row>
    <row r="701" spans="2:37" x14ac:dyDescent="0.2">
      <c r="B701" s="3" t="s">
        <v>62</v>
      </c>
      <c r="C701" s="3" t="s">
        <v>180</v>
      </c>
      <c r="D701" s="4"/>
      <c r="E701" s="4"/>
      <c r="F701" s="6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  <c r="AH701" s="4"/>
      <c r="AI701" s="4"/>
      <c r="AJ701" s="4"/>
      <c r="AK701" s="4"/>
    </row>
    <row r="702" spans="2:37" x14ac:dyDescent="0.2">
      <c r="B702" s="3" t="s">
        <v>62</v>
      </c>
      <c r="C702" s="3" t="s">
        <v>181</v>
      </c>
      <c r="D702" s="4"/>
      <c r="E702" s="4"/>
      <c r="F702" s="6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>
        <v>7.4999999999999956E-2</v>
      </c>
      <c r="W702" s="4"/>
      <c r="X702" s="4"/>
      <c r="Y702" s="4"/>
      <c r="Z702" s="4"/>
      <c r="AA702" s="4"/>
      <c r="AB702" s="4"/>
      <c r="AC702" s="4"/>
      <c r="AD702" s="4"/>
      <c r="AE702" s="4">
        <v>1</v>
      </c>
      <c r="AF702" s="4"/>
      <c r="AG702" s="4"/>
      <c r="AH702" s="4"/>
      <c r="AI702" s="4"/>
      <c r="AJ702" s="4"/>
      <c r="AK702" s="4"/>
    </row>
    <row r="703" spans="2:37" x14ac:dyDescent="0.2">
      <c r="B703" s="3" t="s">
        <v>62</v>
      </c>
      <c r="C703" s="3" t="s">
        <v>182</v>
      </c>
      <c r="D703" s="4"/>
      <c r="E703" s="4"/>
      <c r="F703" s="6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  <c r="AH703" s="4"/>
      <c r="AI703" s="4"/>
      <c r="AJ703" s="4"/>
      <c r="AK703" s="4"/>
    </row>
    <row r="704" spans="2:37" x14ac:dyDescent="0.2">
      <c r="B704" s="3" t="s">
        <v>62</v>
      </c>
      <c r="C704" s="3" t="s">
        <v>183</v>
      </c>
      <c r="D704" s="4"/>
      <c r="E704" s="4"/>
      <c r="F704" s="6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  <c r="AH704" s="4"/>
      <c r="AI704" s="4"/>
      <c r="AJ704" s="4"/>
      <c r="AK704" s="4"/>
    </row>
    <row r="706" spans="2:37" x14ac:dyDescent="0.2">
      <c r="B706" s="3" t="s">
        <v>63</v>
      </c>
      <c r="C706" s="3" t="s">
        <v>148</v>
      </c>
      <c r="D706" s="4"/>
      <c r="E706" s="4"/>
      <c r="F706" s="6"/>
      <c r="G706" s="4"/>
      <c r="H706" s="4"/>
      <c r="I706" s="4"/>
      <c r="J706" s="4"/>
      <c r="K706" s="4"/>
      <c r="L706" s="4"/>
      <c r="M706" s="4"/>
      <c r="N706" s="4">
        <v>0.95673599999999992</v>
      </c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  <c r="AH706" s="4"/>
      <c r="AI706" s="4"/>
      <c r="AJ706" s="4"/>
      <c r="AK706" s="4"/>
    </row>
    <row r="707" spans="2:37" x14ac:dyDescent="0.2">
      <c r="B707" s="3" t="s">
        <v>63</v>
      </c>
      <c r="C707" s="3" t="s">
        <v>149</v>
      </c>
      <c r="D707" s="4"/>
      <c r="E707" s="4"/>
      <c r="F707" s="6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  <c r="AH707" s="4"/>
      <c r="AI707" s="4"/>
      <c r="AJ707" s="4"/>
      <c r="AK707" s="4"/>
    </row>
    <row r="708" spans="2:37" x14ac:dyDescent="0.2">
      <c r="B708" s="3" t="s">
        <v>63</v>
      </c>
      <c r="C708" s="3" t="s">
        <v>150</v>
      </c>
      <c r="D708" s="4"/>
      <c r="E708" s="4"/>
      <c r="F708" s="6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  <c r="AH708" s="4"/>
      <c r="AI708" s="4"/>
      <c r="AJ708" s="4"/>
      <c r="AK708" s="4"/>
    </row>
    <row r="709" spans="2:37" x14ac:dyDescent="0.2">
      <c r="B709" s="3" t="s">
        <v>63</v>
      </c>
      <c r="C709" s="3" t="s">
        <v>151</v>
      </c>
      <c r="D709" s="4"/>
      <c r="E709" s="4"/>
      <c r="F709" s="6"/>
      <c r="G709" s="4"/>
      <c r="H709" s="4"/>
      <c r="I709" s="4"/>
      <c r="J709" s="4"/>
      <c r="K709" s="4"/>
      <c r="L709" s="4"/>
      <c r="M709" s="4"/>
      <c r="N709" s="4">
        <v>0.95673599999999992</v>
      </c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  <c r="AH709" s="4"/>
      <c r="AI709" s="4"/>
      <c r="AJ709" s="4"/>
      <c r="AK709" s="4"/>
    </row>
    <row r="710" spans="2:37" x14ac:dyDescent="0.2">
      <c r="B710" s="3" t="s">
        <v>63</v>
      </c>
      <c r="C710" s="3" t="s">
        <v>152</v>
      </c>
      <c r="D710" s="4"/>
      <c r="E710" s="4"/>
      <c r="F710" s="6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  <c r="AH710" s="4"/>
      <c r="AI710" s="4"/>
      <c r="AJ710" s="4"/>
      <c r="AK710" s="4"/>
    </row>
    <row r="711" spans="2:37" x14ac:dyDescent="0.2">
      <c r="B711" s="3" t="s">
        <v>63</v>
      </c>
      <c r="C711" s="3" t="s">
        <v>153</v>
      </c>
      <c r="D711" s="4"/>
      <c r="E711" s="4"/>
      <c r="F711" s="6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  <c r="AH711" s="4"/>
      <c r="AI711" s="4"/>
      <c r="AJ711" s="4"/>
      <c r="AK711" s="4"/>
    </row>
    <row r="712" spans="2:37" x14ac:dyDescent="0.2">
      <c r="B712" s="3" t="s">
        <v>63</v>
      </c>
      <c r="C712" s="3" t="s">
        <v>154</v>
      </c>
      <c r="D712" s="4"/>
      <c r="E712" s="4"/>
      <c r="F712" s="6"/>
      <c r="G712" s="4"/>
      <c r="H712" s="4"/>
      <c r="I712" s="4"/>
      <c r="J712" s="4"/>
      <c r="K712" s="4"/>
      <c r="L712" s="4"/>
      <c r="M712" s="4"/>
      <c r="N712" s="4">
        <v>0.95673599999999992</v>
      </c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  <c r="AH712" s="4"/>
      <c r="AI712" s="4"/>
      <c r="AJ712" s="4"/>
      <c r="AK712" s="4"/>
    </row>
    <row r="713" spans="2:37" x14ac:dyDescent="0.2">
      <c r="B713" s="3" t="s">
        <v>63</v>
      </c>
      <c r="C713" s="3" t="s">
        <v>155</v>
      </c>
      <c r="D713" s="4"/>
      <c r="E713" s="4"/>
      <c r="F713" s="6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  <c r="AH713" s="4"/>
      <c r="AI713" s="4"/>
      <c r="AJ713" s="4"/>
      <c r="AK713" s="4"/>
    </row>
    <row r="714" spans="2:37" x14ac:dyDescent="0.2">
      <c r="B714" s="3" t="s">
        <v>63</v>
      </c>
      <c r="C714" s="3" t="s">
        <v>156</v>
      </c>
      <c r="D714" s="4"/>
      <c r="E714" s="4"/>
      <c r="F714" s="6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  <c r="AH714" s="4"/>
      <c r="AI714" s="4"/>
      <c r="AJ714" s="4"/>
      <c r="AK714" s="4"/>
    </row>
    <row r="715" spans="2:37" x14ac:dyDescent="0.2">
      <c r="B715" s="3" t="s">
        <v>63</v>
      </c>
      <c r="C715" s="3" t="s">
        <v>157</v>
      </c>
      <c r="D715" s="4"/>
      <c r="E715" s="4"/>
      <c r="F715" s="6"/>
      <c r="G715" s="4"/>
      <c r="H715" s="4"/>
      <c r="I715" s="4"/>
      <c r="J715" s="4"/>
      <c r="K715" s="4"/>
      <c r="L715" s="4"/>
      <c r="M715" s="4"/>
      <c r="N715" s="4">
        <v>0.95673599999999992</v>
      </c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  <c r="AH715" s="4"/>
      <c r="AI715" s="4"/>
      <c r="AJ715" s="4"/>
      <c r="AK715" s="4"/>
    </row>
    <row r="716" spans="2:37" x14ac:dyDescent="0.2">
      <c r="B716" s="3" t="s">
        <v>63</v>
      </c>
      <c r="C716" s="3" t="s">
        <v>158</v>
      </c>
      <c r="D716" s="4"/>
      <c r="E716" s="4"/>
      <c r="F716" s="6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  <c r="AH716" s="4"/>
      <c r="AI716" s="4"/>
      <c r="AJ716" s="4"/>
      <c r="AK716" s="4"/>
    </row>
    <row r="717" spans="2:37" x14ac:dyDescent="0.2">
      <c r="B717" s="3" t="s">
        <v>63</v>
      </c>
      <c r="C717" s="3" t="s">
        <v>159</v>
      </c>
      <c r="D717" s="4"/>
      <c r="E717" s="4"/>
      <c r="F717" s="6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  <c r="AH717" s="4"/>
      <c r="AI717" s="4"/>
      <c r="AJ717" s="4"/>
      <c r="AK717" s="4"/>
    </row>
    <row r="718" spans="2:37" x14ac:dyDescent="0.2">
      <c r="B718" s="3" t="s">
        <v>63</v>
      </c>
      <c r="C718" s="3" t="s">
        <v>160</v>
      </c>
      <c r="D718" s="4"/>
      <c r="E718" s="4"/>
      <c r="F718" s="6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>
        <v>0.95247599999999999</v>
      </c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  <c r="AH718" s="4"/>
      <c r="AI718" s="4"/>
      <c r="AJ718" s="4"/>
      <c r="AK718" s="4"/>
    </row>
    <row r="719" spans="2:37" x14ac:dyDescent="0.2">
      <c r="B719" s="3" t="s">
        <v>63</v>
      </c>
      <c r="C719" s="3" t="s">
        <v>161</v>
      </c>
      <c r="D719" s="4"/>
      <c r="E719" s="4"/>
      <c r="F719" s="6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  <c r="AH719" s="4"/>
      <c r="AI719" s="4"/>
      <c r="AJ719" s="4"/>
      <c r="AK719" s="4"/>
    </row>
    <row r="720" spans="2:37" x14ac:dyDescent="0.2">
      <c r="B720" s="3" t="s">
        <v>63</v>
      </c>
      <c r="C720" s="3" t="s">
        <v>162</v>
      </c>
      <c r="D720" s="4"/>
      <c r="E720" s="4"/>
      <c r="F720" s="6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  <c r="AH720" s="4"/>
      <c r="AI720" s="4"/>
      <c r="AJ720" s="4"/>
      <c r="AK720" s="4"/>
    </row>
    <row r="721" spans="2:37" x14ac:dyDescent="0.2">
      <c r="B721" s="3" t="s">
        <v>63</v>
      </c>
      <c r="C721" s="3" t="s">
        <v>163</v>
      </c>
      <c r="D721" s="4"/>
      <c r="E721" s="4"/>
      <c r="F721" s="6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>
        <v>0.95247599999999999</v>
      </c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  <c r="AH721" s="4"/>
      <c r="AI721" s="4"/>
      <c r="AJ721" s="4"/>
      <c r="AK721" s="4"/>
    </row>
    <row r="722" spans="2:37" x14ac:dyDescent="0.2">
      <c r="B722" s="3" t="s">
        <v>63</v>
      </c>
      <c r="C722" s="3" t="s">
        <v>164</v>
      </c>
      <c r="D722" s="4"/>
      <c r="E722" s="4"/>
      <c r="F722" s="6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  <c r="AH722" s="4"/>
      <c r="AI722" s="4"/>
      <c r="AJ722" s="4"/>
      <c r="AK722" s="4"/>
    </row>
    <row r="723" spans="2:37" x14ac:dyDescent="0.2">
      <c r="B723" s="3" t="s">
        <v>63</v>
      </c>
      <c r="C723" s="3" t="s">
        <v>165</v>
      </c>
      <c r="D723" s="4"/>
      <c r="E723" s="4"/>
      <c r="F723" s="6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  <c r="AH723" s="4"/>
      <c r="AI723" s="4"/>
      <c r="AJ723" s="4"/>
      <c r="AK723" s="4"/>
    </row>
    <row r="724" spans="2:37" x14ac:dyDescent="0.2">
      <c r="B724" s="3" t="s">
        <v>63</v>
      </c>
      <c r="C724" s="3" t="s">
        <v>166</v>
      </c>
      <c r="D724" s="4"/>
      <c r="E724" s="4"/>
      <c r="F724" s="6"/>
      <c r="G724" s="4"/>
      <c r="H724" s="4"/>
      <c r="I724" s="4"/>
      <c r="J724" s="4"/>
      <c r="K724" s="4"/>
      <c r="L724" s="4"/>
      <c r="M724" s="4"/>
      <c r="N724" s="4">
        <v>0.95673599999999992</v>
      </c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>
        <v>0.99839999999999995</v>
      </c>
      <c r="AC724" s="4"/>
      <c r="AD724" s="4"/>
      <c r="AE724" s="4"/>
      <c r="AF724" s="4"/>
      <c r="AG724" s="4"/>
      <c r="AH724" s="4"/>
      <c r="AI724" s="4"/>
      <c r="AJ724" s="4"/>
      <c r="AK724" s="4"/>
    </row>
    <row r="725" spans="2:37" x14ac:dyDescent="0.2">
      <c r="B725" s="3" t="s">
        <v>63</v>
      </c>
      <c r="C725" s="3" t="s">
        <v>167</v>
      </c>
      <c r="D725" s="4"/>
      <c r="E725" s="4"/>
      <c r="F725" s="6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  <c r="AH725" s="4"/>
      <c r="AI725" s="4"/>
      <c r="AJ725" s="4"/>
      <c r="AK725" s="4"/>
    </row>
    <row r="726" spans="2:37" x14ac:dyDescent="0.2">
      <c r="B726" s="3" t="s">
        <v>63</v>
      </c>
      <c r="C726" s="3" t="s">
        <v>168</v>
      </c>
      <c r="D726" s="4"/>
      <c r="E726" s="4"/>
      <c r="F726" s="6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  <c r="AH726" s="4"/>
      <c r="AI726" s="4"/>
      <c r="AJ726" s="4"/>
      <c r="AK726" s="4"/>
    </row>
    <row r="727" spans="2:37" x14ac:dyDescent="0.2">
      <c r="B727" s="3" t="s">
        <v>63</v>
      </c>
      <c r="C727" s="3" t="s">
        <v>169</v>
      </c>
      <c r="D727" s="4"/>
      <c r="E727" s="4"/>
      <c r="F727" s="6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>
        <v>0.95247599999999999</v>
      </c>
      <c r="W727" s="4"/>
      <c r="X727" s="4"/>
      <c r="Y727" s="4"/>
      <c r="Z727" s="4"/>
      <c r="AA727" s="4"/>
      <c r="AB727" s="4">
        <v>0.99839999999999995</v>
      </c>
      <c r="AC727" s="4"/>
      <c r="AD727" s="4"/>
      <c r="AE727" s="4"/>
      <c r="AF727" s="4"/>
      <c r="AG727" s="4"/>
      <c r="AH727" s="4"/>
      <c r="AI727" s="4"/>
      <c r="AJ727" s="4"/>
      <c r="AK727" s="4"/>
    </row>
    <row r="728" spans="2:37" x14ac:dyDescent="0.2">
      <c r="B728" s="3" t="s">
        <v>63</v>
      </c>
      <c r="C728" s="3" t="s">
        <v>170</v>
      </c>
      <c r="D728" s="4"/>
      <c r="E728" s="4"/>
      <c r="F728" s="6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  <c r="AH728" s="4"/>
      <c r="AI728" s="4"/>
      <c r="AJ728" s="4"/>
      <c r="AK728" s="4"/>
    </row>
    <row r="729" spans="2:37" x14ac:dyDescent="0.2">
      <c r="B729" s="3" t="s">
        <v>63</v>
      </c>
      <c r="C729" s="3" t="s">
        <v>171</v>
      </c>
      <c r="D729" s="4"/>
      <c r="E729" s="4"/>
      <c r="F729" s="6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  <c r="AH729" s="4"/>
      <c r="AI729" s="4"/>
      <c r="AJ729" s="4"/>
      <c r="AK729" s="4"/>
    </row>
    <row r="730" spans="2:37" x14ac:dyDescent="0.2">
      <c r="B730" s="3" t="s">
        <v>63</v>
      </c>
      <c r="C730" s="3" t="s">
        <v>172</v>
      </c>
      <c r="D730" s="4"/>
      <c r="E730" s="4"/>
      <c r="F730" s="6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  <c r="AH730" s="4"/>
      <c r="AI730" s="4"/>
      <c r="AJ730" s="4"/>
      <c r="AK730" s="4"/>
    </row>
    <row r="731" spans="2:37" x14ac:dyDescent="0.2">
      <c r="B731" s="3" t="s">
        <v>63</v>
      </c>
      <c r="C731" s="3" t="s">
        <v>173</v>
      </c>
      <c r="D731" s="4"/>
      <c r="E731" s="4"/>
      <c r="F731" s="6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  <c r="AH731" s="4"/>
      <c r="AI731" s="4"/>
      <c r="AJ731" s="4"/>
      <c r="AK731" s="4"/>
    </row>
    <row r="732" spans="2:37" x14ac:dyDescent="0.2">
      <c r="B732" s="3" t="s">
        <v>63</v>
      </c>
      <c r="C732" s="3" t="s">
        <v>174</v>
      </c>
      <c r="D732" s="4"/>
      <c r="E732" s="4"/>
      <c r="F732" s="6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  <c r="AH732" s="4"/>
      <c r="AI732" s="4"/>
      <c r="AJ732" s="4"/>
      <c r="AK732" s="4"/>
    </row>
    <row r="733" spans="2:37" x14ac:dyDescent="0.2">
      <c r="B733" s="3" t="s">
        <v>63</v>
      </c>
      <c r="C733" s="3" t="s">
        <v>175</v>
      </c>
      <c r="D733" s="4"/>
      <c r="E733" s="4"/>
      <c r="F733" s="6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  <c r="AH733" s="4"/>
      <c r="AI733" s="4"/>
      <c r="AJ733" s="4"/>
      <c r="AK733" s="4"/>
    </row>
    <row r="734" spans="2:37" x14ac:dyDescent="0.2">
      <c r="B734" s="3" t="s">
        <v>63</v>
      </c>
      <c r="C734" s="3" t="s">
        <v>176</v>
      </c>
      <c r="D734" s="4"/>
      <c r="E734" s="4"/>
      <c r="F734" s="6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  <c r="AH734" s="4"/>
      <c r="AI734" s="4"/>
      <c r="AJ734" s="4"/>
      <c r="AK734" s="4"/>
    </row>
    <row r="735" spans="2:37" x14ac:dyDescent="0.2">
      <c r="B735" s="3" t="s">
        <v>63</v>
      </c>
      <c r="C735" s="3" t="s">
        <v>177</v>
      </c>
      <c r="D735" s="4"/>
      <c r="E735" s="4"/>
      <c r="F735" s="6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  <c r="AH735" s="4"/>
      <c r="AI735" s="4"/>
      <c r="AJ735" s="4"/>
      <c r="AK735" s="4"/>
    </row>
    <row r="736" spans="2:37" x14ac:dyDescent="0.2">
      <c r="B736" s="3" t="s">
        <v>63</v>
      </c>
      <c r="C736" s="3" t="s">
        <v>178</v>
      </c>
      <c r="D736" s="4"/>
      <c r="E736" s="4"/>
      <c r="F736" s="6"/>
      <c r="G736" s="4"/>
      <c r="H736" s="4"/>
      <c r="I736" s="4"/>
      <c r="J736" s="4"/>
      <c r="K736" s="4"/>
      <c r="L736" s="4"/>
      <c r="M736" s="4"/>
      <c r="N736" s="4">
        <v>0.95673599999999992</v>
      </c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>
        <v>1</v>
      </c>
      <c r="AF736" s="4"/>
      <c r="AG736" s="4"/>
      <c r="AH736" s="4"/>
      <c r="AI736" s="4"/>
      <c r="AJ736" s="4"/>
      <c r="AK736" s="4"/>
    </row>
    <row r="737" spans="2:37" x14ac:dyDescent="0.2">
      <c r="B737" s="3" t="s">
        <v>63</v>
      </c>
      <c r="C737" s="3" t="s">
        <v>179</v>
      </c>
      <c r="D737" s="4"/>
      <c r="E737" s="4"/>
      <c r="F737" s="6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  <c r="AH737" s="4"/>
      <c r="AI737" s="4"/>
      <c r="AJ737" s="4"/>
      <c r="AK737" s="4"/>
    </row>
    <row r="738" spans="2:37" x14ac:dyDescent="0.2">
      <c r="B738" s="3" t="s">
        <v>63</v>
      </c>
      <c r="C738" s="3" t="s">
        <v>180</v>
      </c>
      <c r="D738" s="4"/>
      <c r="E738" s="4"/>
      <c r="F738" s="6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  <c r="AH738" s="4"/>
      <c r="AI738" s="4"/>
      <c r="AJ738" s="4"/>
      <c r="AK738" s="4"/>
    </row>
    <row r="739" spans="2:37" x14ac:dyDescent="0.2">
      <c r="B739" s="3" t="s">
        <v>63</v>
      </c>
      <c r="C739" s="3" t="s">
        <v>181</v>
      </c>
      <c r="D739" s="4"/>
      <c r="E739" s="4"/>
      <c r="F739" s="6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>
        <v>0.95247599999999999</v>
      </c>
      <c r="W739" s="4"/>
      <c r="X739" s="4"/>
      <c r="Y739" s="4"/>
      <c r="Z739" s="4"/>
      <c r="AA739" s="4"/>
      <c r="AB739" s="4"/>
      <c r="AC739" s="4"/>
      <c r="AD739" s="4"/>
      <c r="AE739" s="4">
        <v>1</v>
      </c>
      <c r="AF739" s="4"/>
      <c r="AG739" s="4"/>
      <c r="AH739" s="4"/>
      <c r="AI739" s="4"/>
      <c r="AJ739" s="4"/>
      <c r="AK739" s="4"/>
    </row>
    <row r="740" spans="2:37" x14ac:dyDescent="0.2">
      <c r="B740" s="3" t="s">
        <v>63</v>
      </c>
      <c r="C740" s="3" t="s">
        <v>182</v>
      </c>
      <c r="D740" s="4"/>
      <c r="E740" s="4"/>
      <c r="F740" s="6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  <c r="AH740" s="4"/>
      <c r="AI740" s="4"/>
      <c r="AJ740" s="4"/>
      <c r="AK740" s="4"/>
    </row>
    <row r="741" spans="2:37" x14ac:dyDescent="0.2">
      <c r="B741" s="3" t="s">
        <v>63</v>
      </c>
      <c r="C741" s="3" t="s">
        <v>183</v>
      </c>
      <c r="D741" s="4"/>
      <c r="E741" s="4"/>
      <c r="F741" s="6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  <c r="AH741" s="4"/>
      <c r="AI741" s="4"/>
      <c r="AJ741" s="4"/>
      <c r="AK741" s="4"/>
    </row>
    <row r="743" spans="2:37" x14ac:dyDescent="0.2">
      <c r="B743" s="3" t="s">
        <v>64</v>
      </c>
      <c r="C743" s="3" t="s">
        <v>148</v>
      </c>
      <c r="D743" s="4"/>
      <c r="E743" s="4"/>
      <c r="F743" s="6"/>
      <c r="G743" s="4"/>
      <c r="H743" s="4">
        <v>0.52800000000000002</v>
      </c>
      <c r="I743" s="4">
        <v>0.70400000000000007</v>
      </c>
      <c r="J743" s="4">
        <v>0.88</v>
      </c>
      <c r="K743" s="4"/>
      <c r="L743" s="4">
        <v>0.88</v>
      </c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  <c r="AH743" s="4"/>
      <c r="AI743" s="4"/>
      <c r="AJ743" s="4"/>
      <c r="AK743" s="4"/>
    </row>
    <row r="744" spans="2:37" x14ac:dyDescent="0.2">
      <c r="B744" s="3" t="s">
        <v>64</v>
      </c>
      <c r="C744" s="3" t="s">
        <v>149</v>
      </c>
      <c r="D744" s="4"/>
      <c r="E744" s="4"/>
      <c r="F744" s="6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  <c r="AH744" s="4"/>
      <c r="AI744" s="4"/>
      <c r="AJ744" s="4"/>
      <c r="AK744" s="4"/>
    </row>
    <row r="745" spans="2:37" x14ac:dyDescent="0.2">
      <c r="B745" s="3" t="s">
        <v>64</v>
      </c>
      <c r="C745" s="3" t="s">
        <v>150</v>
      </c>
      <c r="D745" s="4"/>
      <c r="E745" s="4"/>
      <c r="F745" s="6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  <c r="AH745" s="4"/>
      <c r="AI745" s="4"/>
      <c r="AJ745" s="4"/>
      <c r="AK745" s="4"/>
    </row>
    <row r="746" spans="2:37" x14ac:dyDescent="0.2">
      <c r="B746" s="3" t="s">
        <v>64</v>
      </c>
      <c r="C746" s="3" t="s">
        <v>151</v>
      </c>
      <c r="D746" s="4"/>
      <c r="E746" s="4"/>
      <c r="F746" s="6"/>
      <c r="G746" s="4"/>
      <c r="H746" s="4">
        <v>0.52800000000000002</v>
      </c>
      <c r="I746" s="4">
        <v>0.70400000000000007</v>
      </c>
      <c r="J746" s="4">
        <v>0.88</v>
      </c>
      <c r="K746" s="4"/>
      <c r="L746" s="4">
        <v>0.88</v>
      </c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  <c r="AH746" s="4"/>
      <c r="AI746" s="4"/>
      <c r="AJ746" s="4">
        <v>0.88</v>
      </c>
      <c r="AK746" s="4"/>
    </row>
    <row r="747" spans="2:37" x14ac:dyDescent="0.2">
      <c r="B747" s="3" t="s">
        <v>64</v>
      </c>
      <c r="C747" s="3" t="s">
        <v>152</v>
      </c>
      <c r="D747" s="4"/>
      <c r="E747" s="4"/>
      <c r="F747" s="6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  <c r="AH747" s="4"/>
      <c r="AI747" s="4"/>
      <c r="AJ747" s="4"/>
      <c r="AK747" s="4"/>
    </row>
    <row r="748" spans="2:37" x14ac:dyDescent="0.2">
      <c r="B748" s="3" t="s">
        <v>64</v>
      </c>
      <c r="C748" s="3" t="s">
        <v>153</v>
      </c>
      <c r="D748" s="4"/>
      <c r="E748" s="4"/>
      <c r="F748" s="6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  <c r="AH748" s="4"/>
      <c r="AI748" s="4"/>
      <c r="AJ748" s="4"/>
      <c r="AK748" s="4"/>
    </row>
    <row r="749" spans="2:37" x14ac:dyDescent="0.2">
      <c r="B749" s="3" t="s">
        <v>64</v>
      </c>
      <c r="C749" s="3" t="s">
        <v>154</v>
      </c>
      <c r="D749" s="4"/>
      <c r="E749" s="4"/>
      <c r="F749" s="6"/>
      <c r="G749" s="4"/>
      <c r="H749" s="4">
        <v>0.52800000000000002</v>
      </c>
      <c r="I749" s="4">
        <v>0.70400000000000007</v>
      </c>
      <c r="J749" s="4">
        <v>0.88</v>
      </c>
      <c r="K749" s="4"/>
      <c r="L749" s="4">
        <v>0.88</v>
      </c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  <c r="AH749" s="4"/>
      <c r="AI749" s="4"/>
      <c r="AJ749" s="4">
        <v>0.88</v>
      </c>
      <c r="AK749" s="4"/>
    </row>
    <row r="750" spans="2:37" x14ac:dyDescent="0.2">
      <c r="B750" s="3" t="s">
        <v>64</v>
      </c>
      <c r="C750" s="3" t="s">
        <v>155</v>
      </c>
      <c r="D750" s="4"/>
      <c r="E750" s="4"/>
      <c r="F750" s="6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  <c r="AH750" s="4"/>
      <c r="AI750" s="4"/>
      <c r="AJ750" s="4"/>
      <c r="AK750" s="4"/>
    </row>
    <row r="751" spans="2:37" x14ac:dyDescent="0.2">
      <c r="B751" s="3" t="s">
        <v>64</v>
      </c>
      <c r="C751" s="3" t="s">
        <v>156</v>
      </c>
      <c r="D751" s="4"/>
      <c r="E751" s="4"/>
      <c r="F751" s="6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  <c r="AH751" s="4"/>
      <c r="AI751" s="4"/>
      <c r="AJ751" s="4"/>
      <c r="AK751" s="4"/>
    </row>
    <row r="752" spans="2:37" x14ac:dyDescent="0.2">
      <c r="B752" s="3" t="s">
        <v>64</v>
      </c>
      <c r="C752" s="3" t="s">
        <v>157</v>
      </c>
      <c r="D752" s="4"/>
      <c r="E752" s="4"/>
      <c r="F752" s="6"/>
      <c r="G752" s="4"/>
      <c r="H752" s="4">
        <v>0.52800000000000002</v>
      </c>
      <c r="I752" s="4">
        <v>0.70400000000000007</v>
      </c>
      <c r="J752" s="4">
        <v>0.88</v>
      </c>
      <c r="K752" s="4"/>
      <c r="L752" s="4">
        <v>0.88</v>
      </c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  <c r="AH752" s="4"/>
      <c r="AI752" s="4"/>
      <c r="AJ752" s="4">
        <v>0.88</v>
      </c>
      <c r="AK752" s="4"/>
    </row>
    <row r="753" spans="2:37" x14ac:dyDescent="0.2">
      <c r="B753" s="3" t="s">
        <v>64</v>
      </c>
      <c r="C753" s="3" t="s">
        <v>158</v>
      </c>
      <c r="D753" s="4"/>
      <c r="E753" s="4"/>
      <c r="F753" s="6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  <c r="AH753" s="4"/>
      <c r="AI753" s="4"/>
      <c r="AJ753" s="4"/>
      <c r="AK753" s="4"/>
    </row>
    <row r="754" spans="2:37" x14ac:dyDescent="0.2">
      <c r="B754" s="3" t="s">
        <v>64</v>
      </c>
      <c r="C754" s="3" t="s">
        <v>159</v>
      </c>
      <c r="D754" s="4"/>
      <c r="E754" s="4"/>
      <c r="F754" s="6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G754" s="4"/>
      <c r="AH754" s="4"/>
      <c r="AI754" s="4"/>
      <c r="AJ754" s="4"/>
      <c r="AK754" s="4"/>
    </row>
    <row r="755" spans="2:37" x14ac:dyDescent="0.2">
      <c r="B755" s="3" t="s">
        <v>64</v>
      </c>
      <c r="C755" s="3" t="s">
        <v>160</v>
      </c>
      <c r="D755" s="4"/>
      <c r="E755" s="4"/>
      <c r="F755" s="6"/>
      <c r="G755" s="4"/>
      <c r="H755" s="4"/>
      <c r="I755" s="4"/>
      <c r="J755" s="4"/>
      <c r="K755" s="4"/>
      <c r="L755" s="4">
        <v>0.88</v>
      </c>
      <c r="M755" s="4">
        <v>0.88</v>
      </c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  <c r="AG755" s="4"/>
      <c r="AH755" s="4"/>
      <c r="AI755" s="4"/>
      <c r="AJ755" s="4"/>
      <c r="AK755" s="4">
        <v>7.3333333333333334E-2</v>
      </c>
    </row>
    <row r="756" spans="2:37" x14ac:dyDescent="0.2">
      <c r="B756" s="3" t="s">
        <v>64</v>
      </c>
      <c r="C756" s="3" t="s">
        <v>161</v>
      </c>
      <c r="D756" s="4"/>
      <c r="E756" s="4"/>
      <c r="F756" s="6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  <c r="AH756" s="4"/>
      <c r="AI756" s="4"/>
      <c r="AJ756" s="4"/>
      <c r="AK756" s="4"/>
    </row>
    <row r="757" spans="2:37" x14ac:dyDescent="0.2">
      <c r="B757" s="3" t="s">
        <v>64</v>
      </c>
      <c r="C757" s="3" t="s">
        <v>162</v>
      </c>
      <c r="D757" s="4"/>
      <c r="E757" s="4"/>
      <c r="F757" s="6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  <c r="AG757" s="4"/>
      <c r="AH757" s="4"/>
      <c r="AI757" s="4"/>
      <c r="AJ757" s="4"/>
      <c r="AK757" s="4"/>
    </row>
    <row r="758" spans="2:37" x14ac:dyDescent="0.2">
      <c r="B758" s="3" t="s">
        <v>64</v>
      </c>
      <c r="C758" s="3" t="s">
        <v>163</v>
      </c>
      <c r="D758" s="4"/>
      <c r="E758" s="4"/>
      <c r="F758" s="6"/>
      <c r="G758" s="4"/>
      <c r="H758" s="4"/>
      <c r="I758" s="4"/>
      <c r="J758" s="4"/>
      <c r="K758" s="4"/>
      <c r="L758" s="4">
        <v>0.88</v>
      </c>
      <c r="M758" s="4">
        <v>0.88</v>
      </c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  <c r="AH758" s="4"/>
      <c r="AI758" s="4"/>
      <c r="AJ758" s="4"/>
      <c r="AK758" s="4">
        <v>7.3333333333333334E-2</v>
      </c>
    </row>
    <row r="759" spans="2:37" x14ac:dyDescent="0.2">
      <c r="B759" s="3" t="s">
        <v>64</v>
      </c>
      <c r="C759" s="3" t="s">
        <v>164</v>
      </c>
      <c r="D759" s="4"/>
      <c r="E759" s="4"/>
      <c r="F759" s="6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G759" s="4"/>
      <c r="AH759" s="4"/>
      <c r="AI759" s="4"/>
      <c r="AJ759" s="4"/>
      <c r="AK759" s="4"/>
    </row>
    <row r="760" spans="2:37" x14ac:dyDescent="0.2">
      <c r="B760" s="3" t="s">
        <v>64</v>
      </c>
      <c r="C760" s="3" t="s">
        <v>165</v>
      </c>
      <c r="D760" s="4"/>
      <c r="E760" s="4"/>
      <c r="F760" s="6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  <c r="AH760" s="4"/>
      <c r="AI760" s="4"/>
      <c r="AJ760" s="4"/>
      <c r="AK760" s="4"/>
    </row>
    <row r="761" spans="2:37" x14ac:dyDescent="0.2">
      <c r="B761" s="3" t="s">
        <v>64</v>
      </c>
      <c r="C761" s="3" t="s">
        <v>166</v>
      </c>
      <c r="D761" s="4"/>
      <c r="E761" s="4"/>
      <c r="F761" s="6"/>
      <c r="G761" s="4"/>
      <c r="H761" s="4">
        <v>0.52800000000000002</v>
      </c>
      <c r="I761" s="4">
        <v>0.70400000000000007</v>
      </c>
      <c r="J761" s="4">
        <v>0.88</v>
      </c>
      <c r="K761" s="4"/>
      <c r="L761" s="4">
        <v>0.88</v>
      </c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  <c r="AH761" s="4"/>
      <c r="AI761" s="4"/>
      <c r="AJ761" s="4">
        <v>0.88</v>
      </c>
      <c r="AK761" s="4"/>
    </row>
    <row r="762" spans="2:37" x14ac:dyDescent="0.2">
      <c r="B762" s="3" t="s">
        <v>64</v>
      </c>
      <c r="C762" s="3" t="s">
        <v>167</v>
      </c>
      <c r="D762" s="4"/>
      <c r="E762" s="4"/>
      <c r="F762" s="6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  <c r="AH762" s="4"/>
      <c r="AI762" s="4"/>
      <c r="AJ762" s="4"/>
      <c r="AK762" s="4"/>
    </row>
    <row r="763" spans="2:37" x14ac:dyDescent="0.2">
      <c r="B763" s="3" t="s">
        <v>64</v>
      </c>
      <c r="C763" s="3" t="s">
        <v>168</v>
      </c>
      <c r="D763" s="4"/>
      <c r="E763" s="4"/>
      <c r="F763" s="6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  <c r="AH763" s="4"/>
      <c r="AI763" s="4"/>
      <c r="AJ763" s="4"/>
      <c r="AK763" s="4"/>
    </row>
    <row r="764" spans="2:37" x14ac:dyDescent="0.2">
      <c r="B764" s="3" t="s">
        <v>64</v>
      </c>
      <c r="C764" s="3" t="s">
        <v>169</v>
      </c>
      <c r="D764" s="4"/>
      <c r="E764" s="4"/>
      <c r="F764" s="6"/>
      <c r="G764" s="4"/>
      <c r="H764" s="4"/>
      <c r="I764" s="4"/>
      <c r="J764" s="4"/>
      <c r="K764" s="4"/>
      <c r="L764" s="4">
        <v>0.88</v>
      </c>
      <c r="M764" s="4">
        <v>0.88</v>
      </c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  <c r="AH764" s="4"/>
      <c r="AI764" s="4"/>
      <c r="AJ764" s="4"/>
      <c r="AK764" s="4">
        <v>7.3333333333333334E-2</v>
      </c>
    </row>
    <row r="765" spans="2:37" x14ac:dyDescent="0.2">
      <c r="B765" s="3" t="s">
        <v>64</v>
      </c>
      <c r="C765" s="3" t="s">
        <v>170</v>
      </c>
      <c r="D765" s="4"/>
      <c r="E765" s="4"/>
      <c r="F765" s="6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  <c r="AH765" s="4"/>
      <c r="AI765" s="4"/>
      <c r="AJ765" s="4"/>
      <c r="AK765" s="4"/>
    </row>
    <row r="766" spans="2:37" x14ac:dyDescent="0.2">
      <c r="B766" s="3" t="s">
        <v>64</v>
      </c>
      <c r="C766" s="3" t="s">
        <v>171</v>
      </c>
      <c r="D766" s="4"/>
      <c r="E766" s="4"/>
      <c r="F766" s="6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  <c r="AH766" s="4"/>
      <c r="AI766" s="4"/>
      <c r="AJ766" s="4"/>
      <c r="AK766" s="4"/>
    </row>
    <row r="767" spans="2:37" x14ac:dyDescent="0.2">
      <c r="B767" s="3" t="s">
        <v>64</v>
      </c>
      <c r="C767" s="3" t="s">
        <v>172</v>
      </c>
      <c r="D767" s="4"/>
      <c r="E767" s="4"/>
      <c r="F767" s="6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  <c r="AH767" s="4"/>
      <c r="AI767" s="4"/>
      <c r="AJ767" s="4"/>
      <c r="AK767" s="4"/>
    </row>
    <row r="768" spans="2:37" x14ac:dyDescent="0.2">
      <c r="B768" s="3" t="s">
        <v>64</v>
      </c>
      <c r="C768" s="3" t="s">
        <v>173</v>
      </c>
      <c r="D768" s="4"/>
      <c r="E768" s="4"/>
      <c r="F768" s="6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  <c r="AH768" s="4"/>
      <c r="AI768" s="4"/>
      <c r="AJ768" s="4"/>
      <c r="AK768" s="4"/>
    </row>
    <row r="769" spans="2:37" x14ac:dyDescent="0.2">
      <c r="B769" s="3" t="s">
        <v>64</v>
      </c>
      <c r="C769" s="3" t="s">
        <v>174</v>
      </c>
      <c r="D769" s="4"/>
      <c r="E769" s="4"/>
      <c r="F769" s="6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  <c r="AH769" s="4"/>
      <c r="AI769" s="4"/>
      <c r="AJ769" s="4"/>
      <c r="AK769" s="4"/>
    </row>
    <row r="770" spans="2:37" x14ac:dyDescent="0.2">
      <c r="B770" s="3" t="s">
        <v>64</v>
      </c>
      <c r="C770" s="3" t="s">
        <v>175</v>
      </c>
      <c r="D770" s="4"/>
      <c r="E770" s="4"/>
      <c r="F770" s="6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  <c r="AH770" s="4"/>
      <c r="AI770" s="4"/>
      <c r="AJ770" s="4"/>
      <c r="AK770" s="4"/>
    </row>
    <row r="771" spans="2:37" x14ac:dyDescent="0.2">
      <c r="B771" s="3" t="s">
        <v>64</v>
      </c>
      <c r="C771" s="3" t="s">
        <v>176</v>
      </c>
      <c r="D771" s="4"/>
      <c r="E771" s="4"/>
      <c r="F771" s="6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  <c r="AH771" s="4"/>
      <c r="AI771" s="4"/>
      <c r="AJ771" s="4"/>
      <c r="AK771" s="4"/>
    </row>
    <row r="772" spans="2:37" x14ac:dyDescent="0.2">
      <c r="B772" s="3" t="s">
        <v>64</v>
      </c>
      <c r="C772" s="3" t="s">
        <v>177</v>
      </c>
      <c r="D772" s="4"/>
      <c r="E772" s="4"/>
      <c r="F772" s="6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  <c r="AH772" s="4"/>
      <c r="AI772" s="4"/>
      <c r="AJ772" s="4"/>
      <c r="AK772" s="4"/>
    </row>
    <row r="773" spans="2:37" x14ac:dyDescent="0.2">
      <c r="B773" s="3" t="s">
        <v>64</v>
      </c>
      <c r="C773" s="3" t="s">
        <v>178</v>
      </c>
      <c r="D773" s="4"/>
      <c r="E773" s="4"/>
      <c r="F773" s="6"/>
      <c r="G773" s="4"/>
      <c r="H773" s="4">
        <v>0.52800000000000002</v>
      </c>
      <c r="I773" s="4">
        <v>0.70400000000000007</v>
      </c>
      <c r="J773" s="4">
        <v>0.88</v>
      </c>
      <c r="K773" s="4"/>
      <c r="L773" s="4">
        <v>0.88</v>
      </c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  <c r="AH773" s="4"/>
      <c r="AI773" s="4"/>
      <c r="AJ773" s="4">
        <v>0.88</v>
      </c>
      <c r="AK773" s="4"/>
    </row>
    <row r="774" spans="2:37" x14ac:dyDescent="0.2">
      <c r="B774" s="3" t="s">
        <v>64</v>
      </c>
      <c r="C774" s="3" t="s">
        <v>179</v>
      </c>
      <c r="D774" s="4"/>
      <c r="E774" s="4"/>
      <c r="F774" s="6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  <c r="AH774" s="4"/>
      <c r="AI774" s="4"/>
      <c r="AJ774" s="4"/>
      <c r="AK774" s="4"/>
    </row>
    <row r="775" spans="2:37" x14ac:dyDescent="0.2">
      <c r="B775" s="3" t="s">
        <v>64</v>
      </c>
      <c r="C775" s="3" t="s">
        <v>180</v>
      </c>
      <c r="D775" s="4"/>
      <c r="E775" s="4"/>
      <c r="F775" s="6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  <c r="AH775" s="4"/>
      <c r="AI775" s="4"/>
      <c r="AJ775" s="4"/>
      <c r="AK775" s="4"/>
    </row>
    <row r="776" spans="2:37" x14ac:dyDescent="0.2">
      <c r="B776" s="3" t="s">
        <v>64</v>
      </c>
      <c r="C776" s="3" t="s">
        <v>181</v>
      </c>
      <c r="D776" s="4"/>
      <c r="E776" s="4"/>
      <c r="F776" s="6"/>
      <c r="G776" s="4"/>
      <c r="H776" s="4"/>
      <c r="I776" s="4"/>
      <c r="J776" s="4"/>
      <c r="K776" s="4"/>
      <c r="L776" s="4">
        <v>0.88</v>
      </c>
      <c r="M776" s="4">
        <v>0.88</v>
      </c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  <c r="AH776" s="4"/>
      <c r="AI776" s="4"/>
      <c r="AJ776" s="4"/>
      <c r="AK776" s="4">
        <v>7.3333333333333334E-2</v>
      </c>
    </row>
    <row r="777" spans="2:37" x14ac:dyDescent="0.2">
      <c r="B777" s="3" t="s">
        <v>64</v>
      </c>
      <c r="C777" s="3" t="s">
        <v>182</v>
      </c>
      <c r="D777" s="4"/>
      <c r="E777" s="4"/>
      <c r="F777" s="6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  <c r="AH777" s="4"/>
      <c r="AI777" s="4"/>
      <c r="AJ777" s="4"/>
      <c r="AK777" s="4"/>
    </row>
    <row r="778" spans="2:37" x14ac:dyDescent="0.2">
      <c r="B778" s="3" t="s">
        <v>64</v>
      </c>
      <c r="C778" s="3" t="s">
        <v>183</v>
      </c>
      <c r="D778" s="4"/>
      <c r="E778" s="4"/>
      <c r="F778" s="6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  <c r="AH778" s="4"/>
      <c r="AI778" s="4"/>
      <c r="AJ778" s="4"/>
      <c r="AK778" s="4"/>
    </row>
    <row r="780" spans="2:37" x14ac:dyDescent="0.2">
      <c r="B780" s="3" t="s">
        <v>65</v>
      </c>
      <c r="C780" s="3" t="s">
        <v>148</v>
      </c>
      <c r="D780" s="4"/>
      <c r="E780" s="4"/>
      <c r="F780" s="6"/>
      <c r="G780" s="4"/>
      <c r="H780" s="4"/>
      <c r="I780" s="4"/>
      <c r="J780" s="4"/>
      <c r="K780" s="4"/>
      <c r="L780" s="4"/>
      <c r="M780" s="4"/>
      <c r="N780" s="4"/>
      <c r="O780" s="4">
        <v>1</v>
      </c>
      <c r="P780" s="4">
        <v>1</v>
      </c>
      <c r="Q780" s="4">
        <v>1</v>
      </c>
      <c r="R780" s="4">
        <v>1</v>
      </c>
      <c r="S780" s="4">
        <v>1</v>
      </c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  <c r="AH780" s="4"/>
      <c r="AI780" s="4"/>
      <c r="AJ780" s="4"/>
      <c r="AK780" s="4"/>
    </row>
    <row r="781" spans="2:37" x14ac:dyDescent="0.2">
      <c r="B781" s="3" t="s">
        <v>65</v>
      </c>
      <c r="C781" s="3" t="s">
        <v>149</v>
      </c>
      <c r="D781" s="4"/>
      <c r="E781" s="4"/>
      <c r="F781" s="6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  <c r="AH781" s="4"/>
      <c r="AI781" s="4"/>
      <c r="AJ781" s="4"/>
      <c r="AK781" s="4"/>
    </row>
    <row r="782" spans="2:37" x14ac:dyDescent="0.2">
      <c r="B782" s="3" t="s">
        <v>65</v>
      </c>
      <c r="C782" s="3" t="s">
        <v>150</v>
      </c>
      <c r="D782" s="4"/>
      <c r="E782" s="4"/>
      <c r="F782" s="6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  <c r="AH782" s="4"/>
      <c r="AI782" s="4"/>
      <c r="AJ782" s="4"/>
      <c r="AK782" s="4"/>
    </row>
    <row r="783" spans="2:37" x14ac:dyDescent="0.2">
      <c r="B783" s="3" t="s">
        <v>65</v>
      </c>
      <c r="C783" s="3" t="s">
        <v>151</v>
      </c>
      <c r="D783" s="4"/>
      <c r="E783" s="4"/>
      <c r="F783" s="6"/>
      <c r="G783" s="4"/>
      <c r="H783" s="4"/>
      <c r="I783" s="4"/>
      <c r="J783" s="4"/>
      <c r="K783" s="4"/>
      <c r="L783" s="4"/>
      <c r="M783" s="4"/>
      <c r="N783" s="4"/>
      <c r="O783" s="4">
        <v>1</v>
      </c>
      <c r="P783" s="4">
        <v>1</v>
      </c>
      <c r="Q783" s="4">
        <v>1</v>
      </c>
      <c r="R783" s="4">
        <v>1</v>
      </c>
      <c r="S783" s="4">
        <v>1</v>
      </c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  <c r="AH783" s="4"/>
      <c r="AI783" s="4"/>
      <c r="AJ783" s="4"/>
      <c r="AK783" s="4"/>
    </row>
    <row r="784" spans="2:37" x14ac:dyDescent="0.2">
      <c r="B784" s="3" t="s">
        <v>65</v>
      </c>
      <c r="C784" s="3" t="s">
        <v>152</v>
      </c>
      <c r="D784" s="4"/>
      <c r="E784" s="4"/>
      <c r="F784" s="6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G784" s="4"/>
      <c r="AH784" s="4"/>
      <c r="AI784" s="4"/>
      <c r="AJ784" s="4"/>
      <c r="AK784" s="4"/>
    </row>
    <row r="785" spans="2:37" x14ac:dyDescent="0.2">
      <c r="B785" s="3" t="s">
        <v>65</v>
      </c>
      <c r="C785" s="3" t="s">
        <v>153</v>
      </c>
      <c r="D785" s="4"/>
      <c r="E785" s="4"/>
      <c r="F785" s="6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  <c r="AG785" s="4"/>
      <c r="AH785" s="4"/>
      <c r="AI785" s="4"/>
      <c r="AJ785" s="4"/>
      <c r="AK785" s="4"/>
    </row>
    <row r="786" spans="2:37" x14ac:dyDescent="0.2">
      <c r="B786" s="3" t="s">
        <v>65</v>
      </c>
      <c r="C786" s="3" t="s">
        <v>154</v>
      </c>
      <c r="D786" s="4"/>
      <c r="E786" s="4"/>
      <c r="F786" s="6"/>
      <c r="G786" s="4"/>
      <c r="H786" s="4"/>
      <c r="I786" s="4"/>
      <c r="J786" s="4"/>
      <c r="K786" s="4"/>
      <c r="L786" s="4"/>
      <c r="M786" s="4"/>
      <c r="N786" s="4"/>
      <c r="O786" s="4">
        <v>1</v>
      </c>
      <c r="P786" s="4">
        <v>1</v>
      </c>
      <c r="Q786" s="4">
        <v>1</v>
      </c>
      <c r="R786" s="4">
        <v>1</v>
      </c>
      <c r="S786" s="4">
        <v>1</v>
      </c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  <c r="AG786" s="4"/>
      <c r="AH786" s="4"/>
      <c r="AI786" s="4"/>
      <c r="AJ786" s="4"/>
      <c r="AK786" s="4"/>
    </row>
    <row r="787" spans="2:37" x14ac:dyDescent="0.2">
      <c r="B787" s="3" t="s">
        <v>65</v>
      </c>
      <c r="C787" s="3" t="s">
        <v>155</v>
      </c>
      <c r="D787" s="4"/>
      <c r="E787" s="4"/>
      <c r="F787" s="6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  <c r="AH787" s="4"/>
      <c r="AI787" s="4"/>
      <c r="AJ787" s="4"/>
      <c r="AK787" s="4"/>
    </row>
    <row r="788" spans="2:37" x14ac:dyDescent="0.2">
      <c r="B788" s="3" t="s">
        <v>65</v>
      </c>
      <c r="C788" s="3" t="s">
        <v>156</v>
      </c>
      <c r="D788" s="4"/>
      <c r="E788" s="4"/>
      <c r="F788" s="6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  <c r="AH788" s="4"/>
      <c r="AI788" s="4"/>
      <c r="AJ788" s="4"/>
      <c r="AK788" s="4"/>
    </row>
    <row r="789" spans="2:37" x14ac:dyDescent="0.2">
      <c r="B789" s="3" t="s">
        <v>65</v>
      </c>
      <c r="C789" s="3" t="s">
        <v>157</v>
      </c>
      <c r="D789" s="4"/>
      <c r="E789" s="4"/>
      <c r="F789" s="6"/>
      <c r="G789" s="4"/>
      <c r="H789" s="4"/>
      <c r="I789" s="4"/>
      <c r="J789" s="4"/>
      <c r="K789" s="4"/>
      <c r="L789" s="4"/>
      <c r="M789" s="4"/>
      <c r="N789" s="4"/>
      <c r="O789" s="4">
        <v>1</v>
      </c>
      <c r="P789" s="4">
        <v>1</v>
      </c>
      <c r="Q789" s="4">
        <v>1</v>
      </c>
      <c r="R789" s="4">
        <v>1</v>
      </c>
      <c r="S789" s="4">
        <v>1</v>
      </c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G789" s="4"/>
      <c r="AH789" s="4"/>
      <c r="AI789" s="4"/>
      <c r="AJ789" s="4"/>
      <c r="AK789" s="4"/>
    </row>
    <row r="790" spans="2:37" x14ac:dyDescent="0.2">
      <c r="B790" s="3" t="s">
        <v>65</v>
      </c>
      <c r="C790" s="3" t="s">
        <v>158</v>
      </c>
      <c r="D790" s="4"/>
      <c r="E790" s="4"/>
      <c r="F790" s="6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G790" s="4"/>
      <c r="AH790" s="4"/>
      <c r="AI790" s="4"/>
      <c r="AJ790" s="4"/>
      <c r="AK790" s="4"/>
    </row>
    <row r="791" spans="2:37" x14ac:dyDescent="0.2">
      <c r="B791" s="3" t="s">
        <v>65</v>
      </c>
      <c r="C791" s="3" t="s">
        <v>159</v>
      </c>
      <c r="D791" s="4"/>
      <c r="E791" s="4"/>
      <c r="F791" s="6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  <c r="AH791" s="4"/>
      <c r="AI791" s="4"/>
      <c r="AJ791" s="4"/>
      <c r="AK791" s="4"/>
    </row>
    <row r="792" spans="2:37" x14ac:dyDescent="0.2">
      <c r="B792" s="3" t="s">
        <v>65</v>
      </c>
      <c r="C792" s="3" t="s">
        <v>160</v>
      </c>
      <c r="D792" s="4"/>
      <c r="E792" s="4"/>
      <c r="F792" s="6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>
        <v>1</v>
      </c>
      <c r="X792" s="4">
        <v>1</v>
      </c>
      <c r="Y792" s="4">
        <v>1</v>
      </c>
      <c r="Z792" s="4"/>
      <c r="AA792" s="4"/>
      <c r="AB792" s="4"/>
      <c r="AC792" s="4"/>
      <c r="AD792" s="4"/>
      <c r="AE792" s="4"/>
      <c r="AF792" s="4"/>
      <c r="AG792" s="4"/>
      <c r="AH792" s="4"/>
      <c r="AI792" s="4"/>
      <c r="AJ792" s="4"/>
      <c r="AK792" s="4"/>
    </row>
    <row r="793" spans="2:37" x14ac:dyDescent="0.2">
      <c r="B793" s="3" t="s">
        <v>65</v>
      </c>
      <c r="C793" s="3" t="s">
        <v>161</v>
      </c>
      <c r="D793" s="4"/>
      <c r="E793" s="4"/>
      <c r="F793" s="6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G793" s="4"/>
      <c r="AH793" s="4"/>
      <c r="AI793" s="4"/>
      <c r="AJ793" s="4"/>
      <c r="AK793" s="4"/>
    </row>
    <row r="794" spans="2:37" x14ac:dyDescent="0.2">
      <c r="B794" s="3" t="s">
        <v>65</v>
      </c>
      <c r="C794" s="3" t="s">
        <v>162</v>
      </c>
      <c r="D794" s="4"/>
      <c r="E794" s="4"/>
      <c r="F794" s="6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  <c r="AH794" s="4"/>
      <c r="AI794" s="4"/>
      <c r="AJ794" s="4"/>
      <c r="AK794" s="4"/>
    </row>
    <row r="795" spans="2:37" x14ac:dyDescent="0.2">
      <c r="B795" s="3" t="s">
        <v>65</v>
      </c>
      <c r="C795" s="3" t="s">
        <v>163</v>
      </c>
      <c r="D795" s="4"/>
      <c r="E795" s="4"/>
      <c r="F795" s="6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>
        <v>1</v>
      </c>
      <c r="X795" s="4">
        <v>1</v>
      </c>
      <c r="Y795" s="4">
        <v>1</v>
      </c>
      <c r="Z795" s="4"/>
      <c r="AA795" s="4"/>
      <c r="AB795" s="4"/>
      <c r="AC795" s="4"/>
      <c r="AD795" s="4"/>
      <c r="AE795" s="4"/>
      <c r="AF795" s="4"/>
      <c r="AG795" s="4"/>
      <c r="AH795" s="4"/>
      <c r="AI795" s="4"/>
      <c r="AJ795" s="4"/>
      <c r="AK795" s="4"/>
    </row>
    <row r="796" spans="2:37" x14ac:dyDescent="0.2">
      <c r="B796" s="3" t="s">
        <v>65</v>
      </c>
      <c r="C796" s="3" t="s">
        <v>164</v>
      </c>
      <c r="D796" s="4"/>
      <c r="E796" s="4"/>
      <c r="F796" s="6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  <c r="AH796" s="4"/>
      <c r="AI796" s="4"/>
      <c r="AJ796" s="4"/>
      <c r="AK796" s="4"/>
    </row>
    <row r="797" spans="2:37" x14ac:dyDescent="0.2">
      <c r="B797" s="3" t="s">
        <v>65</v>
      </c>
      <c r="C797" s="3" t="s">
        <v>165</v>
      </c>
      <c r="D797" s="4"/>
      <c r="E797" s="4"/>
      <c r="F797" s="6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  <c r="AH797" s="4"/>
      <c r="AI797" s="4"/>
      <c r="AJ797" s="4"/>
      <c r="AK797" s="4"/>
    </row>
    <row r="798" spans="2:37" x14ac:dyDescent="0.2">
      <c r="B798" s="3" t="s">
        <v>65</v>
      </c>
      <c r="C798" s="3" t="s">
        <v>166</v>
      </c>
      <c r="D798" s="4"/>
      <c r="E798" s="4"/>
      <c r="F798" s="6"/>
      <c r="G798" s="4"/>
      <c r="H798" s="4"/>
      <c r="I798" s="4"/>
      <c r="J798" s="4"/>
      <c r="K798" s="4"/>
      <c r="L798" s="4"/>
      <c r="M798" s="4"/>
      <c r="N798" s="4"/>
      <c r="O798" s="4">
        <v>1</v>
      </c>
      <c r="P798" s="4">
        <v>1</v>
      </c>
      <c r="Q798" s="4">
        <v>1</v>
      </c>
      <c r="R798" s="4">
        <v>1</v>
      </c>
      <c r="S798" s="4">
        <v>1</v>
      </c>
      <c r="T798" s="4"/>
      <c r="U798" s="4"/>
      <c r="V798" s="4"/>
      <c r="W798" s="4"/>
      <c r="X798" s="4"/>
      <c r="Y798" s="4"/>
      <c r="Z798" s="4"/>
      <c r="AA798" s="4"/>
      <c r="AB798" s="4"/>
      <c r="AC798" s="4">
        <v>1</v>
      </c>
      <c r="AD798" s="4"/>
      <c r="AE798" s="4"/>
      <c r="AF798" s="4"/>
      <c r="AG798" s="4"/>
      <c r="AH798" s="4"/>
      <c r="AI798" s="4"/>
      <c r="AJ798" s="4"/>
      <c r="AK798" s="4"/>
    </row>
    <row r="799" spans="2:37" x14ac:dyDescent="0.2">
      <c r="B799" s="3" t="s">
        <v>65</v>
      </c>
      <c r="C799" s="3" t="s">
        <v>167</v>
      </c>
      <c r="D799" s="4"/>
      <c r="E799" s="4"/>
      <c r="F799" s="6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  <c r="AH799" s="4"/>
      <c r="AI799" s="4"/>
      <c r="AJ799" s="4"/>
      <c r="AK799" s="4"/>
    </row>
    <row r="800" spans="2:37" x14ac:dyDescent="0.2">
      <c r="B800" s="3" t="s">
        <v>65</v>
      </c>
      <c r="C800" s="3" t="s">
        <v>168</v>
      </c>
      <c r="D800" s="4"/>
      <c r="E800" s="4"/>
      <c r="F800" s="6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  <c r="AH800" s="4"/>
      <c r="AI800" s="4"/>
      <c r="AJ800" s="4"/>
      <c r="AK800" s="4"/>
    </row>
    <row r="801" spans="2:37" x14ac:dyDescent="0.2">
      <c r="B801" s="3" t="s">
        <v>65</v>
      </c>
      <c r="C801" s="3" t="s">
        <v>169</v>
      </c>
      <c r="D801" s="4"/>
      <c r="E801" s="4"/>
      <c r="F801" s="6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>
        <v>1</v>
      </c>
      <c r="X801" s="4">
        <v>1</v>
      </c>
      <c r="Y801" s="4">
        <v>1</v>
      </c>
      <c r="Z801" s="4"/>
      <c r="AA801" s="4"/>
      <c r="AB801" s="4"/>
      <c r="AC801" s="4">
        <v>1</v>
      </c>
      <c r="AD801" s="4"/>
      <c r="AE801" s="4"/>
      <c r="AF801" s="4"/>
      <c r="AG801" s="4"/>
      <c r="AH801" s="4"/>
      <c r="AI801" s="4"/>
      <c r="AJ801" s="4"/>
      <c r="AK801" s="4"/>
    </row>
    <row r="802" spans="2:37" x14ac:dyDescent="0.2">
      <c r="B802" s="3" t="s">
        <v>65</v>
      </c>
      <c r="C802" s="3" t="s">
        <v>170</v>
      </c>
      <c r="D802" s="4"/>
      <c r="E802" s="4"/>
      <c r="F802" s="6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  <c r="AG802" s="4"/>
      <c r="AH802" s="4"/>
      <c r="AI802" s="4"/>
      <c r="AJ802" s="4"/>
      <c r="AK802" s="4"/>
    </row>
    <row r="803" spans="2:37" x14ac:dyDescent="0.2">
      <c r="B803" s="3" t="s">
        <v>65</v>
      </c>
      <c r="C803" s="3" t="s">
        <v>171</v>
      </c>
      <c r="D803" s="4"/>
      <c r="E803" s="4"/>
      <c r="F803" s="6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  <c r="AG803" s="4"/>
      <c r="AH803" s="4"/>
      <c r="AI803" s="4"/>
      <c r="AJ803" s="4"/>
      <c r="AK803" s="4"/>
    </row>
    <row r="804" spans="2:37" x14ac:dyDescent="0.2">
      <c r="B804" s="3" t="s">
        <v>65</v>
      </c>
      <c r="C804" s="3" t="s">
        <v>172</v>
      </c>
      <c r="D804" s="4"/>
      <c r="E804" s="4"/>
      <c r="F804" s="6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  <c r="AG804" s="4"/>
      <c r="AH804" s="4"/>
      <c r="AI804" s="4"/>
      <c r="AJ804" s="4"/>
      <c r="AK804" s="4"/>
    </row>
    <row r="805" spans="2:37" x14ac:dyDescent="0.2">
      <c r="B805" s="3" t="s">
        <v>65</v>
      </c>
      <c r="C805" s="3" t="s">
        <v>173</v>
      </c>
      <c r="D805" s="4"/>
      <c r="E805" s="4"/>
      <c r="F805" s="6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  <c r="AG805" s="4"/>
      <c r="AH805" s="4"/>
      <c r="AI805" s="4"/>
      <c r="AJ805" s="4"/>
      <c r="AK805" s="4"/>
    </row>
    <row r="806" spans="2:37" x14ac:dyDescent="0.2">
      <c r="B806" s="3" t="s">
        <v>65</v>
      </c>
      <c r="C806" s="3" t="s">
        <v>174</v>
      </c>
      <c r="D806" s="4"/>
      <c r="E806" s="4"/>
      <c r="F806" s="6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  <c r="AG806" s="4"/>
      <c r="AH806" s="4"/>
      <c r="AI806" s="4"/>
      <c r="AJ806" s="4"/>
      <c r="AK806" s="4"/>
    </row>
    <row r="807" spans="2:37" x14ac:dyDescent="0.2">
      <c r="B807" s="3" t="s">
        <v>65</v>
      </c>
      <c r="C807" s="3" t="s">
        <v>175</v>
      </c>
      <c r="D807" s="4"/>
      <c r="E807" s="4"/>
      <c r="F807" s="6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  <c r="AG807" s="4"/>
      <c r="AH807" s="4"/>
      <c r="AI807" s="4"/>
      <c r="AJ807" s="4"/>
      <c r="AK807" s="4"/>
    </row>
    <row r="808" spans="2:37" x14ac:dyDescent="0.2">
      <c r="B808" s="3" t="s">
        <v>65</v>
      </c>
      <c r="C808" s="3" t="s">
        <v>176</v>
      </c>
      <c r="D808" s="4"/>
      <c r="E808" s="4"/>
      <c r="F808" s="6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  <c r="AG808" s="4"/>
      <c r="AH808" s="4"/>
      <c r="AI808" s="4"/>
      <c r="AJ808" s="4"/>
      <c r="AK808" s="4"/>
    </row>
    <row r="809" spans="2:37" x14ac:dyDescent="0.2">
      <c r="B809" s="3" t="s">
        <v>65</v>
      </c>
      <c r="C809" s="3" t="s">
        <v>177</v>
      </c>
      <c r="D809" s="4"/>
      <c r="E809" s="4"/>
      <c r="F809" s="6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  <c r="AG809" s="4"/>
      <c r="AH809" s="4"/>
      <c r="AI809" s="4"/>
      <c r="AJ809" s="4"/>
      <c r="AK809" s="4"/>
    </row>
    <row r="810" spans="2:37" x14ac:dyDescent="0.2">
      <c r="B810" s="3" t="s">
        <v>65</v>
      </c>
      <c r="C810" s="3" t="s">
        <v>178</v>
      </c>
      <c r="D810" s="4"/>
      <c r="E810" s="4"/>
      <c r="F810" s="6"/>
      <c r="G810" s="4"/>
      <c r="H810" s="4"/>
      <c r="I810" s="4"/>
      <c r="J810" s="4"/>
      <c r="K810" s="4"/>
      <c r="L810" s="4"/>
      <c r="M810" s="4"/>
      <c r="N810" s="4"/>
      <c r="O810" s="4">
        <v>1</v>
      </c>
      <c r="P810" s="4">
        <v>1</v>
      </c>
      <c r="Q810" s="4">
        <v>1</v>
      </c>
      <c r="R810" s="4">
        <v>1</v>
      </c>
      <c r="S810" s="4">
        <v>1</v>
      </c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>
        <v>1</v>
      </c>
      <c r="AG810" s="4"/>
      <c r="AH810" s="4"/>
      <c r="AI810" s="4"/>
      <c r="AJ810" s="4"/>
      <c r="AK810" s="4"/>
    </row>
    <row r="811" spans="2:37" x14ac:dyDescent="0.2">
      <c r="B811" s="3" t="s">
        <v>65</v>
      </c>
      <c r="C811" s="3" t="s">
        <v>179</v>
      </c>
      <c r="D811" s="4"/>
      <c r="E811" s="4"/>
      <c r="F811" s="6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  <c r="AG811" s="4"/>
      <c r="AH811" s="4"/>
      <c r="AI811" s="4"/>
      <c r="AJ811" s="4"/>
      <c r="AK811" s="4"/>
    </row>
    <row r="812" spans="2:37" x14ac:dyDescent="0.2">
      <c r="B812" s="3" t="s">
        <v>65</v>
      </c>
      <c r="C812" s="3" t="s">
        <v>180</v>
      </c>
      <c r="D812" s="4"/>
      <c r="E812" s="4"/>
      <c r="F812" s="6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  <c r="AG812" s="4"/>
      <c r="AH812" s="4"/>
      <c r="AI812" s="4"/>
      <c r="AJ812" s="4"/>
      <c r="AK812" s="4"/>
    </row>
    <row r="813" spans="2:37" x14ac:dyDescent="0.2">
      <c r="B813" s="3" t="s">
        <v>65</v>
      </c>
      <c r="C813" s="3" t="s">
        <v>181</v>
      </c>
      <c r="D813" s="4"/>
      <c r="E813" s="4"/>
      <c r="F813" s="6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>
        <v>1</v>
      </c>
      <c r="X813" s="4">
        <v>1</v>
      </c>
      <c r="Y813" s="4">
        <v>1</v>
      </c>
      <c r="Z813" s="4"/>
      <c r="AA813" s="4"/>
      <c r="AB813" s="4"/>
      <c r="AC813" s="4"/>
      <c r="AD813" s="4"/>
      <c r="AE813" s="4"/>
      <c r="AF813" s="4">
        <v>1</v>
      </c>
      <c r="AG813" s="4"/>
      <c r="AH813" s="4"/>
      <c r="AI813" s="4"/>
      <c r="AJ813" s="4"/>
      <c r="AK813" s="4"/>
    </row>
    <row r="814" spans="2:37" x14ac:dyDescent="0.2">
      <c r="B814" s="3" t="s">
        <v>65</v>
      </c>
      <c r="C814" s="3" t="s">
        <v>182</v>
      </c>
      <c r="D814" s="4"/>
      <c r="E814" s="4"/>
      <c r="F814" s="6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  <c r="AG814" s="4"/>
      <c r="AH814" s="4"/>
      <c r="AI814" s="4"/>
      <c r="AJ814" s="4"/>
      <c r="AK814" s="4"/>
    </row>
    <row r="815" spans="2:37" x14ac:dyDescent="0.2">
      <c r="B815" s="3" t="s">
        <v>65</v>
      </c>
      <c r="C815" s="3" t="s">
        <v>183</v>
      </c>
      <c r="D815" s="4"/>
      <c r="E815" s="4"/>
      <c r="F815" s="6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  <c r="AG815" s="4"/>
      <c r="AH815" s="4"/>
      <c r="AI815" s="4"/>
      <c r="AJ815" s="4"/>
      <c r="AK815" s="4"/>
    </row>
    <row r="817" spans="2:37" x14ac:dyDescent="0.2">
      <c r="B817" s="3" t="s">
        <v>66</v>
      </c>
      <c r="C817" s="3" t="s">
        <v>148</v>
      </c>
      <c r="D817" s="4"/>
      <c r="E817" s="4"/>
      <c r="F817" s="6"/>
      <c r="G817" s="4"/>
      <c r="H817" s="4"/>
      <c r="I817" s="4"/>
      <c r="J817" s="4"/>
      <c r="K817" s="4"/>
      <c r="L817" s="4"/>
      <c r="M817" s="4"/>
      <c r="N817" s="4"/>
      <c r="O817" s="4">
        <v>0.5524</v>
      </c>
      <c r="P817" s="4">
        <v>0.28720000000000001</v>
      </c>
      <c r="Q817" s="4">
        <v>0.28720000000000001</v>
      </c>
      <c r="R817" s="4">
        <v>0.31180000000000008</v>
      </c>
      <c r="S817" s="4">
        <v>0.28720000000000001</v>
      </c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  <c r="AG817" s="4"/>
      <c r="AH817" s="4"/>
      <c r="AI817" s="4"/>
      <c r="AJ817" s="4"/>
      <c r="AK817" s="4"/>
    </row>
    <row r="818" spans="2:37" x14ac:dyDescent="0.2">
      <c r="B818" s="3" t="s">
        <v>66</v>
      </c>
      <c r="C818" s="3" t="s">
        <v>149</v>
      </c>
      <c r="D818" s="4"/>
      <c r="E818" s="4"/>
      <c r="F818" s="6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  <c r="AG818" s="4"/>
      <c r="AH818" s="4"/>
      <c r="AI818" s="4"/>
      <c r="AJ818" s="4"/>
      <c r="AK818" s="4"/>
    </row>
    <row r="819" spans="2:37" x14ac:dyDescent="0.2">
      <c r="B819" s="3" t="s">
        <v>66</v>
      </c>
      <c r="C819" s="3" t="s">
        <v>150</v>
      </c>
      <c r="D819" s="4"/>
      <c r="E819" s="4"/>
      <c r="F819" s="6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  <c r="AG819" s="4"/>
      <c r="AH819" s="4"/>
      <c r="AI819" s="4"/>
      <c r="AJ819" s="4"/>
      <c r="AK819" s="4"/>
    </row>
    <row r="820" spans="2:37" x14ac:dyDescent="0.2">
      <c r="B820" s="3" t="s">
        <v>66</v>
      </c>
      <c r="C820" s="3" t="s">
        <v>151</v>
      </c>
      <c r="D820" s="4"/>
      <c r="E820" s="4"/>
      <c r="F820" s="6"/>
      <c r="G820" s="4"/>
      <c r="H820" s="4"/>
      <c r="I820" s="4"/>
      <c r="J820" s="4"/>
      <c r="K820" s="4"/>
      <c r="L820" s="4"/>
      <c r="M820" s="4"/>
      <c r="N820" s="4"/>
      <c r="O820" s="4">
        <v>0.5524</v>
      </c>
      <c r="P820" s="4">
        <v>0.28720000000000001</v>
      </c>
      <c r="Q820" s="4">
        <v>0.28720000000000001</v>
      </c>
      <c r="R820" s="4">
        <v>0.31180000000000008</v>
      </c>
      <c r="S820" s="4">
        <v>0.28720000000000001</v>
      </c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  <c r="AG820" s="4"/>
      <c r="AH820" s="4"/>
      <c r="AI820" s="4"/>
      <c r="AJ820" s="4"/>
      <c r="AK820" s="4"/>
    </row>
    <row r="821" spans="2:37" x14ac:dyDescent="0.2">
      <c r="B821" s="3" t="s">
        <v>66</v>
      </c>
      <c r="C821" s="3" t="s">
        <v>152</v>
      </c>
      <c r="D821" s="4"/>
      <c r="E821" s="4"/>
      <c r="F821" s="6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  <c r="AG821" s="4"/>
      <c r="AH821" s="4"/>
      <c r="AI821" s="4"/>
      <c r="AJ821" s="4"/>
      <c r="AK821" s="4"/>
    </row>
    <row r="822" spans="2:37" x14ac:dyDescent="0.2">
      <c r="B822" s="3" t="s">
        <v>66</v>
      </c>
      <c r="C822" s="3" t="s">
        <v>153</v>
      </c>
      <c r="D822" s="4"/>
      <c r="E822" s="4"/>
      <c r="F822" s="6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  <c r="AG822" s="4"/>
      <c r="AH822" s="4"/>
      <c r="AI822" s="4"/>
      <c r="AJ822" s="4"/>
      <c r="AK822" s="4"/>
    </row>
    <row r="823" spans="2:37" x14ac:dyDescent="0.2">
      <c r="B823" s="3" t="s">
        <v>66</v>
      </c>
      <c r="C823" s="3" t="s">
        <v>154</v>
      </c>
      <c r="D823" s="4"/>
      <c r="E823" s="4"/>
      <c r="F823" s="6"/>
      <c r="G823" s="4"/>
      <c r="H823" s="4"/>
      <c r="I823" s="4"/>
      <c r="J823" s="4"/>
      <c r="K823" s="4"/>
      <c r="L823" s="4"/>
      <c r="M823" s="4"/>
      <c r="N823" s="4"/>
      <c r="O823" s="4">
        <v>0.5524</v>
      </c>
      <c r="P823" s="4">
        <v>0.28720000000000001</v>
      </c>
      <c r="Q823" s="4">
        <v>0.28720000000000001</v>
      </c>
      <c r="R823" s="4">
        <v>0.31180000000000008</v>
      </c>
      <c r="S823" s="4">
        <v>0.28720000000000001</v>
      </c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  <c r="AG823" s="4"/>
      <c r="AH823" s="4"/>
      <c r="AI823" s="4"/>
      <c r="AJ823" s="4"/>
      <c r="AK823" s="4"/>
    </row>
    <row r="824" spans="2:37" x14ac:dyDescent="0.2">
      <c r="B824" s="3" t="s">
        <v>66</v>
      </c>
      <c r="C824" s="3" t="s">
        <v>155</v>
      </c>
      <c r="D824" s="4"/>
      <c r="E824" s="4"/>
      <c r="F824" s="6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  <c r="AG824" s="4"/>
      <c r="AH824" s="4"/>
      <c r="AI824" s="4"/>
      <c r="AJ824" s="4"/>
      <c r="AK824" s="4"/>
    </row>
    <row r="825" spans="2:37" x14ac:dyDescent="0.2">
      <c r="B825" s="3" t="s">
        <v>66</v>
      </c>
      <c r="C825" s="3" t="s">
        <v>156</v>
      </c>
      <c r="D825" s="4"/>
      <c r="E825" s="4"/>
      <c r="F825" s="6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  <c r="AG825" s="4"/>
      <c r="AH825" s="4"/>
      <c r="AI825" s="4"/>
      <c r="AJ825" s="4"/>
      <c r="AK825" s="4"/>
    </row>
    <row r="826" spans="2:37" x14ac:dyDescent="0.2">
      <c r="B826" s="3" t="s">
        <v>66</v>
      </c>
      <c r="C826" s="3" t="s">
        <v>157</v>
      </c>
      <c r="D826" s="4"/>
      <c r="E826" s="4"/>
      <c r="F826" s="6"/>
      <c r="G826" s="4"/>
      <c r="H826" s="4"/>
      <c r="I826" s="4"/>
      <c r="J826" s="4"/>
      <c r="K826" s="4"/>
      <c r="L826" s="4"/>
      <c r="M826" s="4"/>
      <c r="N826" s="4"/>
      <c r="O826" s="4">
        <v>0.5524</v>
      </c>
      <c r="P826" s="4">
        <v>0.28720000000000001</v>
      </c>
      <c r="Q826" s="4">
        <v>0.28720000000000001</v>
      </c>
      <c r="R826" s="4">
        <v>0.31180000000000008</v>
      </c>
      <c r="S826" s="4">
        <v>0.28720000000000001</v>
      </c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  <c r="AG826" s="4"/>
      <c r="AH826" s="4"/>
      <c r="AI826" s="4"/>
      <c r="AJ826" s="4"/>
      <c r="AK826" s="4"/>
    </row>
    <row r="827" spans="2:37" x14ac:dyDescent="0.2">
      <c r="B827" s="3" t="s">
        <v>66</v>
      </c>
      <c r="C827" s="3" t="s">
        <v>158</v>
      </c>
      <c r="D827" s="4"/>
      <c r="E827" s="4"/>
      <c r="F827" s="6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  <c r="AG827" s="4"/>
      <c r="AH827" s="4"/>
      <c r="AI827" s="4"/>
      <c r="AJ827" s="4"/>
      <c r="AK827" s="4"/>
    </row>
    <row r="828" spans="2:37" x14ac:dyDescent="0.2">
      <c r="B828" s="3" t="s">
        <v>66</v>
      </c>
      <c r="C828" s="3" t="s">
        <v>159</v>
      </c>
      <c r="D828" s="4"/>
      <c r="E828" s="4"/>
      <c r="F828" s="6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  <c r="AG828" s="4"/>
      <c r="AH828" s="4"/>
      <c r="AI828" s="4"/>
      <c r="AJ828" s="4"/>
      <c r="AK828" s="4"/>
    </row>
    <row r="829" spans="2:37" x14ac:dyDescent="0.2">
      <c r="B829" s="3" t="s">
        <v>66</v>
      </c>
      <c r="C829" s="3" t="s">
        <v>160</v>
      </c>
      <c r="D829" s="4"/>
      <c r="E829" s="4"/>
      <c r="F829" s="6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>
        <v>0.44720000000000004</v>
      </c>
      <c r="X829" s="4">
        <v>0.28720000000000001</v>
      </c>
      <c r="Y829" s="4">
        <v>0.14529999999999998</v>
      </c>
      <c r="Z829" s="4"/>
      <c r="AA829" s="4"/>
      <c r="AB829" s="4"/>
      <c r="AC829" s="4"/>
      <c r="AD829" s="4"/>
      <c r="AE829" s="4"/>
      <c r="AF829" s="4"/>
      <c r="AG829" s="4"/>
      <c r="AH829" s="4"/>
      <c r="AI829" s="4"/>
      <c r="AJ829" s="4"/>
      <c r="AK829" s="4"/>
    </row>
    <row r="830" spans="2:37" x14ac:dyDescent="0.2">
      <c r="B830" s="3" t="s">
        <v>66</v>
      </c>
      <c r="C830" s="3" t="s">
        <v>161</v>
      </c>
      <c r="D830" s="4"/>
      <c r="E830" s="4"/>
      <c r="F830" s="6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  <c r="AG830" s="4"/>
      <c r="AH830" s="4"/>
      <c r="AI830" s="4"/>
      <c r="AJ830" s="4"/>
      <c r="AK830" s="4"/>
    </row>
    <row r="831" spans="2:37" x14ac:dyDescent="0.2">
      <c r="B831" s="3" t="s">
        <v>66</v>
      </c>
      <c r="C831" s="3" t="s">
        <v>162</v>
      </c>
      <c r="D831" s="4"/>
      <c r="E831" s="4"/>
      <c r="F831" s="6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  <c r="AG831" s="4"/>
      <c r="AH831" s="4"/>
      <c r="AI831" s="4"/>
      <c r="AJ831" s="4"/>
      <c r="AK831" s="4"/>
    </row>
    <row r="832" spans="2:37" x14ac:dyDescent="0.2">
      <c r="B832" s="3" t="s">
        <v>66</v>
      </c>
      <c r="C832" s="3" t="s">
        <v>163</v>
      </c>
      <c r="D832" s="4"/>
      <c r="E832" s="4"/>
      <c r="F832" s="6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>
        <v>0.44720000000000004</v>
      </c>
      <c r="X832" s="4">
        <v>0.28720000000000001</v>
      </c>
      <c r="Y832" s="4">
        <v>0.14529999999999998</v>
      </c>
      <c r="Z832" s="4"/>
      <c r="AA832" s="4"/>
      <c r="AB832" s="4"/>
      <c r="AC832" s="4"/>
      <c r="AD832" s="4"/>
      <c r="AE832" s="4"/>
      <c r="AF832" s="4"/>
      <c r="AG832" s="4"/>
      <c r="AH832" s="4"/>
      <c r="AI832" s="4"/>
      <c r="AJ832" s="4"/>
      <c r="AK832" s="4"/>
    </row>
    <row r="833" spans="2:37" x14ac:dyDescent="0.2">
      <c r="B833" s="3" t="s">
        <v>66</v>
      </c>
      <c r="C833" s="3" t="s">
        <v>164</v>
      </c>
      <c r="D833" s="4"/>
      <c r="E833" s="4"/>
      <c r="F833" s="6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  <c r="AG833" s="4"/>
      <c r="AH833" s="4"/>
      <c r="AI833" s="4"/>
      <c r="AJ833" s="4"/>
      <c r="AK833" s="4"/>
    </row>
    <row r="834" spans="2:37" x14ac:dyDescent="0.2">
      <c r="B834" s="3" t="s">
        <v>66</v>
      </c>
      <c r="C834" s="3" t="s">
        <v>165</v>
      </c>
      <c r="D834" s="4"/>
      <c r="E834" s="4"/>
      <c r="F834" s="6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  <c r="AG834" s="4"/>
      <c r="AH834" s="4"/>
      <c r="AI834" s="4"/>
      <c r="AJ834" s="4"/>
      <c r="AK834" s="4"/>
    </row>
    <row r="835" spans="2:37" x14ac:dyDescent="0.2">
      <c r="B835" s="3" t="s">
        <v>66</v>
      </c>
      <c r="C835" s="3" t="s">
        <v>166</v>
      </c>
      <c r="D835" s="4"/>
      <c r="E835" s="4"/>
      <c r="F835" s="6"/>
      <c r="G835" s="4"/>
      <c r="H835" s="4"/>
      <c r="I835" s="4"/>
      <c r="J835" s="4"/>
      <c r="K835" s="4"/>
      <c r="L835" s="4"/>
      <c r="M835" s="4"/>
      <c r="N835" s="4"/>
      <c r="O835" s="4">
        <v>0.5524</v>
      </c>
      <c r="P835" s="4">
        <v>0.28720000000000001</v>
      </c>
      <c r="Q835" s="4">
        <v>0.28720000000000001</v>
      </c>
      <c r="R835" s="4">
        <v>0.31180000000000008</v>
      </c>
      <c r="S835" s="4">
        <v>0.28720000000000001</v>
      </c>
      <c r="T835" s="4"/>
      <c r="U835" s="4"/>
      <c r="V835" s="4"/>
      <c r="W835" s="4"/>
      <c r="X835" s="4"/>
      <c r="Y835" s="4"/>
      <c r="Z835" s="4"/>
      <c r="AA835" s="4"/>
      <c r="AB835" s="4"/>
      <c r="AC835" s="4">
        <v>1</v>
      </c>
      <c r="AD835" s="4"/>
      <c r="AE835" s="4"/>
      <c r="AF835" s="4"/>
      <c r="AG835" s="4"/>
      <c r="AH835" s="4"/>
      <c r="AI835" s="4"/>
      <c r="AJ835" s="4"/>
      <c r="AK835" s="4"/>
    </row>
    <row r="836" spans="2:37" x14ac:dyDescent="0.2">
      <c r="B836" s="3" t="s">
        <v>66</v>
      </c>
      <c r="C836" s="3" t="s">
        <v>167</v>
      </c>
      <c r="D836" s="4"/>
      <c r="E836" s="4"/>
      <c r="F836" s="6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  <c r="AG836" s="4"/>
      <c r="AH836" s="4"/>
      <c r="AI836" s="4"/>
      <c r="AJ836" s="4"/>
      <c r="AK836" s="4"/>
    </row>
    <row r="837" spans="2:37" x14ac:dyDescent="0.2">
      <c r="B837" s="3" t="s">
        <v>66</v>
      </c>
      <c r="C837" s="3" t="s">
        <v>168</v>
      </c>
      <c r="D837" s="4"/>
      <c r="E837" s="4"/>
      <c r="F837" s="6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  <c r="AG837" s="4"/>
      <c r="AH837" s="4"/>
      <c r="AI837" s="4"/>
      <c r="AJ837" s="4"/>
      <c r="AK837" s="4"/>
    </row>
    <row r="838" spans="2:37" x14ac:dyDescent="0.2">
      <c r="B838" s="3" t="s">
        <v>66</v>
      </c>
      <c r="C838" s="3" t="s">
        <v>169</v>
      </c>
      <c r="D838" s="4"/>
      <c r="E838" s="4"/>
      <c r="F838" s="6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>
        <v>0.44720000000000004</v>
      </c>
      <c r="X838" s="4">
        <v>0.28720000000000001</v>
      </c>
      <c r="Y838" s="4">
        <v>0.14529999999999998</v>
      </c>
      <c r="Z838" s="4"/>
      <c r="AA838" s="4"/>
      <c r="AB838" s="4"/>
      <c r="AC838" s="4">
        <v>1</v>
      </c>
      <c r="AD838" s="4"/>
      <c r="AE838" s="4"/>
      <c r="AF838" s="4"/>
      <c r="AG838" s="4"/>
      <c r="AH838" s="4"/>
      <c r="AI838" s="4"/>
      <c r="AJ838" s="4"/>
      <c r="AK838" s="4"/>
    </row>
    <row r="839" spans="2:37" x14ac:dyDescent="0.2">
      <c r="B839" s="3" t="s">
        <v>66</v>
      </c>
      <c r="C839" s="3" t="s">
        <v>170</v>
      </c>
      <c r="D839" s="4"/>
      <c r="E839" s="4"/>
      <c r="F839" s="6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  <c r="AG839" s="4"/>
      <c r="AH839" s="4"/>
      <c r="AI839" s="4"/>
      <c r="AJ839" s="4"/>
      <c r="AK839" s="4"/>
    </row>
    <row r="840" spans="2:37" x14ac:dyDescent="0.2">
      <c r="B840" s="3" t="s">
        <v>66</v>
      </c>
      <c r="C840" s="3" t="s">
        <v>171</v>
      </c>
      <c r="D840" s="4"/>
      <c r="E840" s="4"/>
      <c r="F840" s="6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  <c r="AG840" s="4"/>
      <c r="AH840" s="4"/>
      <c r="AI840" s="4"/>
      <c r="AJ840" s="4"/>
      <c r="AK840" s="4"/>
    </row>
    <row r="841" spans="2:37" x14ac:dyDescent="0.2">
      <c r="B841" s="3" t="s">
        <v>66</v>
      </c>
      <c r="C841" s="3" t="s">
        <v>172</v>
      </c>
      <c r="D841" s="4"/>
      <c r="E841" s="4"/>
      <c r="F841" s="6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  <c r="AG841" s="4"/>
      <c r="AH841" s="4"/>
      <c r="AI841" s="4"/>
      <c r="AJ841" s="4"/>
      <c r="AK841" s="4"/>
    </row>
    <row r="842" spans="2:37" x14ac:dyDescent="0.2">
      <c r="B842" s="3" t="s">
        <v>66</v>
      </c>
      <c r="C842" s="3" t="s">
        <v>173</v>
      </c>
      <c r="D842" s="4"/>
      <c r="E842" s="4"/>
      <c r="F842" s="6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  <c r="AG842" s="4"/>
      <c r="AH842" s="4"/>
      <c r="AI842" s="4"/>
      <c r="AJ842" s="4"/>
      <c r="AK842" s="4"/>
    </row>
    <row r="843" spans="2:37" x14ac:dyDescent="0.2">
      <c r="B843" s="3" t="s">
        <v>66</v>
      </c>
      <c r="C843" s="3" t="s">
        <v>174</v>
      </c>
      <c r="D843" s="4"/>
      <c r="E843" s="4"/>
      <c r="F843" s="6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  <c r="AG843" s="4"/>
      <c r="AH843" s="4"/>
      <c r="AI843" s="4"/>
      <c r="AJ843" s="4"/>
      <c r="AK843" s="4"/>
    </row>
    <row r="844" spans="2:37" x14ac:dyDescent="0.2">
      <c r="B844" s="3" t="s">
        <v>66</v>
      </c>
      <c r="C844" s="3" t="s">
        <v>175</v>
      </c>
      <c r="D844" s="4"/>
      <c r="E844" s="4"/>
      <c r="F844" s="6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  <c r="AG844" s="4"/>
      <c r="AH844" s="4"/>
      <c r="AI844" s="4"/>
      <c r="AJ844" s="4"/>
      <c r="AK844" s="4"/>
    </row>
    <row r="845" spans="2:37" x14ac:dyDescent="0.2">
      <c r="B845" s="3" t="s">
        <v>66</v>
      </c>
      <c r="C845" s="3" t="s">
        <v>176</v>
      </c>
      <c r="D845" s="4"/>
      <c r="E845" s="4"/>
      <c r="F845" s="6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  <c r="AG845" s="4"/>
      <c r="AH845" s="4"/>
      <c r="AI845" s="4"/>
      <c r="AJ845" s="4"/>
      <c r="AK845" s="4"/>
    </row>
    <row r="846" spans="2:37" x14ac:dyDescent="0.2">
      <c r="B846" s="3" t="s">
        <v>66</v>
      </c>
      <c r="C846" s="3" t="s">
        <v>177</v>
      </c>
      <c r="D846" s="4"/>
      <c r="E846" s="4"/>
      <c r="F846" s="6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  <c r="AG846" s="4"/>
      <c r="AH846" s="4"/>
      <c r="AI846" s="4"/>
      <c r="AJ846" s="4"/>
      <c r="AK846" s="4"/>
    </row>
    <row r="847" spans="2:37" x14ac:dyDescent="0.2">
      <c r="B847" s="3" t="s">
        <v>66</v>
      </c>
      <c r="C847" s="3" t="s">
        <v>178</v>
      </c>
      <c r="D847" s="4"/>
      <c r="E847" s="4"/>
      <c r="F847" s="6"/>
      <c r="G847" s="4"/>
      <c r="H847" s="4"/>
      <c r="I847" s="4"/>
      <c r="J847" s="4"/>
      <c r="K847" s="4"/>
      <c r="L847" s="4"/>
      <c r="M847" s="4"/>
      <c r="N847" s="4"/>
      <c r="O847" s="4">
        <v>0.5524</v>
      </c>
      <c r="P847" s="4">
        <v>0.28720000000000001</v>
      </c>
      <c r="Q847" s="4">
        <v>0.28720000000000001</v>
      </c>
      <c r="R847" s="4">
        <v>0.31180000000000008</v>
      </c>
      <c r="S847" s="4">
        <v>0.28720000000000001</v>
      </c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>
        <v>1</v>
      </c>
      <c r="AG847" s="4"/>
      <c r="AH847" s="4"/>
      <c r="AI847" s="4"/>
      <c r="AJ847" s="4"/>
      <c r="AK847" s="4"/>
    </row>
    <row r="848" spans="2:37" x14ac:dyDescent="0.2">
      <c r="B848" s="3" t="s">
        <v>66</v>
      </c>
      <c r="C848" s="3" t="s">
        <v>179</v>
      </c>
      <c r="D848" s="4"/>
      <c r="E848" s="4"/>
      <c r="F848" s="6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G848" s="4"/>
      <c r="AH848" s="4"/>
      <c r="AI848" s="4"/>
      <c r="AJ848" s="4"/>
      <c r="AK848" s="4"/>
    </row>
    <row r="849" spans="2:37" x14ac:dyDescent="0.2">
      <c r="B849" s="3" t="s">
        <v>66</v>
      </c>
      <c r="C849" s="3" t="s">
        <v>180</v>
      </c>
      <c r="D849" s="4"/>
      <c r="E849" s="4"/>
      <c r="F849" s="6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  <c r="AG849" s="4"/>
      <c r="AH849" s="4"/>
      <c r="AI849" s="4"/>
      <c r="AJ849" s="4"/>
      <c r="AK849" s="4"/>
    </row>
    <row r="850" spans="2:37" x14ac:dyDescent="0.2">
      <c r="B850" s="3" t="s">
        <v>66</v>
      </c>
      <c r="C850" s="3" t="s">
        <v>181</v>
      </c>
      <c r="D850" s="4"/>
      <c r="E850" s="4"/>
      <c r="F850" s="6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>
        <v>0.44720000000000004</v>
      </c>
      <c r="X850" s="4">
        <v>0.28720000000000001</v>
      </c>
      <c r="Y850" s="4">
        <v>0.14529999999999998</v>
      </c>
      <c r="Z850" s="4"/>
      <c r="AA850" s="4"/>
      <c r="AB850" s="4"/>
      <c r="AC850" s="4"/>
      <c r="AD850" s="4"/>
      <c r="AE850" s="4"/>
      <c r="AF850" s="4">
        <v>1</v>
      </c>
      <c r="AG850" s="4"/>
      <c r="AH850" s="4"/>
      <c r="AI850" s="4"/>
      <c r="AJ850" s="4"/>
      <c r="AK850" s="4"/>
    </row>
    <row r="851" spans="2:37" x14ac:dyDescent="0.2">
      <c r="B851" s="3" t="s">
        <v>66</v>
      </c>
      <c r="C851" s="3" t="s">
        <v>182</v>
      </c>
      <c r="D851" s="4"/>
      <c r="E851" s="4"/>
      <c r="F851" s="6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  <c r="AG851" s="4"/>
      <c r="AH851" s="4"/>
      <c r="AI851" s="4"/>
      <c r="AJ851" s="4"/>
      <c r="AK851" s="4"/>
    </row>
    <row r="852" spans="2:37" x14ac:dyDescent="0.2">
      <c r="B852" s="3" t="s">
        <v>66</v>
      </c>
      <c r="C852" s="3" t="s">
        <v>183</v>
      </c>
      <c r="D852" s="4"/>
      <c r="E852" s="4"/>
      <c r="F852" s="6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  <c r="AG852" s="4"/>
      <c r="AH852" s="4"/>
      <c r="AI852" s="4"/>
      <c r="AJ852" s="4"/>
      <c r="AK852" s="4"/>
    </row>
    <row r="854" spans="2:37" x14ac:dyDescent="0.2">
      <c r="B854" s="3" t="s">
        <v>67</v>
      </c>
      <c r="C854" s="3" t="s">
        <v>148</v>
      </c>
      <c r="D854" s="4"/>
      <c r="E854" s="4"/>
      <c r="F854" s="6"/>
      <c r="G854" s="4"/>
      <c r="H854" s="4"/>
      <c r="I854" s="4"/>
      <c r="J854" s="4"/>
      <c r="K854" s="4"/>
      <c r="L854" s="4"/>
      <c r="M854" s="4"/>
      <c r="N854" s="4"/>
      <c r="O854" s="4">
        <v>0.39816945906675694</v>
      </c>
      <c r="P854" s="4">
        <v>0.46427619056084501</v>
      </c>
      <c r="Q854" s="4">
        <v>0.52714374529406949</v>
      </c>
      <c r="R854" s="4">
        <v>0.68592239052443116</v>
      </c>
      <c r="S854" s="4">
        <v>0.74456761445968844</v>
      </c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  <c r="AG854" s="4"/>
      <c r="AH854" s="4"/>
      <c r="AI854" s="4"/>
      <c r="AJ854" s="4"/>
      <c r="AK854" s="4"/>
    </row>
    <row r="855" spans="2:37" x14ac:dyDescent="0.2">
      <c r="B855" s="3" t="s">
        <v>67</v>
      </c>
      <c r="C855" s="3" t="s">
        <v>149</v>
      </c>
      <c r="D855" s="4"/>
      <c r="E855" s="4"/>
      <c r="F855" s="6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  <c r="AG855" s="4"/>
      <c r="AH855" s="4"/>
      <c r="AI855" s="4"/>
      <c r="AJ855" s="4"/>
      <c r="AK855" s="4"/>
    </row>
    <row r="856" spans="2:37" x14ac:dyDescent="0.2">
      <c r="B856" s="3" t="s">
        <v>67</v>
      </c>
      <c r="C856" s="3" t="s">
        <v>150</v>
      </c>
      <c r="D856" s="4"/>
      <c r="E856" s="4"/>
      <c r="F856" s="6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  <c r="AG856" s="4"/>
      <c r="AH856" s="4"/>
      <c r="AI856" s="4"/>
      <c r="AJ856" s="4"/>
      <c r="AK856" s="4"/>
    </row>
    <row r="857" spans="2:37" x14ac:dyDescent="0.2">
      <c r="B857" s="3" t="s">
        <v>67</v>
      </c>
      <c r="C857" s="3" t="s">
        <v>151</v>
      </c>
      <c r="D857" s="4"/>
      <c r="E857" s="4"/>
      <c r="F857" s="6"/>
      <c r="G857" s="4"/>
      <c r="H857" s="4"/>
      <c r="I857" s="4"/>
      <c r="J857" s="4"/>
      <c r="K857" s="4"/>
      <c r="L857" s="4"/>
      <c r="M857" s="4"/>
      <c r="N857" s="4"/>
      <c r="O857" s="4">
        <v>0.39816945906675694</v>
      </c>
      <c r="P857" s="4">
        <v>0.46427619056084501</v>
      </c>
      <c r="Q857" s="4">
        <v>0.52714374529406949</v>
      </c>
      <c r="R857" s="4">
        <v>0.68592239052443116</v>
      </c>
      <c r="S857" s="4">
        <v>0.74456761445968844</v>
      </c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  <c r="AG857" s="4"/>
      <c r="AH857" s="4"/>
      <c r="AI857" s="4"/>
      <c r="AJ857" s="4"/>
      <c r="AK857" s="4"/>
    </row>
    <row r="858" spans="2:37" x14ac:dyDescent="0.2">
      <c r="B858" s="3" t="s">
        <v>67</v>
      </c>
      <c r="C858" s="3" t="s">
        <v>152</v>
      </c>
      <c r="D858" s="4"/>
      <c r="E858" s="4"/>
      <c r="F858" s="6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  <c r="AG858" s="4"/>
      <c r="AH858" s="4"/>
      <c r="AI858" s="4"/>
      <c r="AJ858" s="4"/>
      <c r="AK858" s="4"/>
    </row>
    <row r="859" spans="2:37" x14ac:dyDescent="0.2">
      <c r="B859" s="3" t="s">
        <v>67</v>
      </c>
      <c r="C859" s="3" t="s">
        <v>153</v>
      </c>
      <c r="D859" s="4"/>
      <c r="E859" s="4"/>
      <c r="F859" s="6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  <c r="AG859" s="4"/>
      <c r="AH859" s="4"/>
      <c r="AI859" s="4"/>
      <c r="AJ859" s="4"/>
      <c r="AK859" s="4"/>
    </row>
    <row r="860" spans="2:37" x14ac:dyDescent="0.2">
      <c r="B860" s="3" t="s">
        <v>67</v>
      </c>
      <c r="C860" s="3" t="s">
        <v>154</v>
      </c>
      <c r="D860" s="4"/>
      <c r="E860" s="4"/>
      <c r="F860" s="6"/>
      <c r="G860" s="4"/>
      <c r="H860" s="4"/>
      <c r="I860" s="4"/>
      <c r="J860" s="4"/>
      <c r="K860" s="4"/>
      <c r="L860" s="4"/>
      <c r="M860" s="4"/>
      <c r="N860" s="4"/>
      <c r="O860" s="4">
        <v>0.39816945906675694</v>
      </c>
      <c r="P860" s="4">
        <v>0.46427619056084501</v>
      </c>
      <c r="Q860" s="4">
        <v>0.52714374529406949</v>
      </c>
      <c r="R860" s="4">
        <v>0.68592239052443116</v>
      </c>
      <c r="S860" s="4">
        <v>0.74456761445968844</v>
      </c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  <c r="AG860" s="4"/>
      <c r="AH860" s="4"/>
      <c r="AI860" s="4"/>
      <c r="AJ860" s="4"/>
      <c r="AK860" s="4"/>
    </row>
    <row r="861" spans="2:37" x14ac:dyDescent="0.2">
      <c r="B861" s="3" t="s">
        <v>67</v>
      </c>
      <c r="C861" s="3" t="s">
        <v>155</v>
      </c>
      <c r="D861" s="4"/>
      <c r="E861" s="4"/>
      <c r="F861" s="6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  <c r="AG861" s="4"/>
      <c r="AH861" s="4"/>
      <c r="AI861" s="4"/>
      <c r="AJ861" s="4"/>
      <c r="AK861" s="4"/>
    </row>
    <row r="862" spans="2:37" x14ac:dyDescent="0.2">
      <c r="B862" s="3" t="s">
        <v>67</v>
      </c>
      <c r="C862" s="3" t="s">
        <v>156</v>
      </c>
      <c r="D862" s="4"/>
      <c r="E862" s="4"/>
      <c r="F862" s="6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  <c r="AG862" s="4"/>
      <c r="AH862" s="4"/>
      <c r="AI862" s="4"/>
      <c r="AJ862" s="4"/>
      <c r="AK862" s="4"/>
    </row>
    <row r="863" spans="2:37" x14ac:dyDescent="0.2">
      <c r="B863" s="3" t="s">
        <v>67</v>
      </c>
      <c r="C863" s="3" t="s">
        <v>157</v>
      </c>
      <c r="D863" s="4"/>
      <c r="E863" s="4"/>
      <c r="F863" s="6"/>
      <c r="G863" s="4"/>
      <c r="H863" s="4"/>
      <c r="I863" s="4"/>
      <c r="J863" s="4"/>
      <c r="K863" s="4"/>
      <c r="L863" s="4"/>
      <c r="M863" s="4"/>
      <c r="N863" s="4"/>
      <c r="O863" s="4">
        <v>0.39816945906675694</v>
      </c>
      <c r="P863" s="4">
        <v>0.46427619056084501</v>
      </c>
      <c r="Q863" s="4">
        <v>0.52714374529406949</v>
      </c>
      <c r="R863" s="4">
        <v>0.68592239052443116</v>
      </c>
      <c r="S863" s="4">
        <v>0.74456761445968844</v>
      </c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  <c r="AG863" s="4"/>
      <c r="AH863" s="4"/>
      <c r="AI863" s="4"/>
      <c r="AJ863" s="4"/>
      <c r="AK863" s="4"/>
    </row>
    <row r="864" spans="2:37" x14ac:dyDescent="0.2">
      <c r="B864" s="3" t="s">
        <v>67</v>
      </c>
      <c r="C864" s="3" t="s">
        <v>158</v>
      </c>
      <c r="D864" s="4"/>
      <c r="E864" s="4"/>
      <c r="F864" s="6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  <c r="AG864" s="4"/>
      <c r="AH864" s="4"/>
      <c r="AI864" s="4"/>
      <c r="AJ864" s="4"/>
      <c r="AK864" s="4"/>
    </row>
    <row r="865" spans="2:37" x14ac:dyDescent="0.2">
      <c r="B865" s="3" t="s">
        <v>67</v>
      </c>
      <c r="C865" s="3" t="s">
        <v>159</v>
      </c>
      <c r="D865" s="4"/>
      <c r="E865" s="4"/>
      <c r="F865" s="6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  <c r="AG865" s="4"/>
      <c r="AH865" s="4"/>
      <c r="AI865" s="4"/>
      <c r="AJ865" s="4"/>
      <c r="AK865" s="4"/>
    </row>
    <row r="866" spans="2:37" x14ac:dyDescent="0.2">
      <c r="B866" s="3" t="s">
        <v>67</v>
      </c>
      <c r="C866" s="3" t="s">
        <v>160</v>
      </c>
      <c r="D866" s="4"/>
      <c r="E866" s="4"/>
      <c r="F866" s="6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>
        <v>0.33411712741654032</v>
      </c>
      <c r="X866" s="4">
        <v>0.46427619056084501</v>
      </c>
      <c r="Y866" s="4">
        <v>0.61708679020377177</v>
      </c>
      <c r="Z866" s="4"/>
      <c r="AA866" s="4"/>
      <c r="AB866" s="4"/>
      <c r="AC866" s="4"/>
      <c r="AD866" s="4"/>
      <c r="AE866" s="4"/>
      <c r="AF866" s="4"/>
      <c r="AG866" s="4"/>
      <c r="AH866" s="4"/>
      <c r="AI866" s="4"/>
      <c r="AJ866" s="4"/>
      <c r="AK866" s="4"/>
    </row>
    <row r="867" spans="2:37" x14ac:dyDescent="0.2">
      <c r="B867" s="3" t="s">
        <v>67</v>
      </c>
      <c r="C867" s="3" t="s">
        <v>161</v>
      </c>
      <c r="D867" s="4"/>
      <c r="E867" s="4"/>
      <c r="F867" s="6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  <c r="AG867" s="4"/>
      <c r="AH867" s="4"/>
      <c r="AI867" s="4"/>
      <c r="AJ867" s="4"/>
      <c r="AK867" s="4"/>
    </row>
    <row r="868" spans="2:37" x14ac:dyDescent="0.2">
      <c r="B868" s="3" t="s">
        <v>67</v>
      </c>
      <c r="C868" s="3" t="s">
        <v>162</v>
      </c>
      <c r="D868" s="4"/>
      <c r="E868" s="4"/>
      <c r="F868" s="6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G868" s="4"/>
      <c r="AH868" s="4"/>
      <c r="AI868" s="4"/>
      <c r="AJ868" s="4"/>
      <c r="AK868" s="4"/>
    </row>
    <row r="869" spans="2:37" x14ac:dyDescent="0.2">
      <c r="B869" s="3" t="s">
        <v>67</v>
      </c>
      <c r="C869" s="3" t="s">
        <v>163</v>
      </c>
      <c r="D869" s="4"/>
      <c r="E869" s="4"/>
      <c r="F869" s="6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>
        <v>0.33411712741654032</v>
      </c>
      <c r="X869" s="4">
        <v>0.46427619056084501</v>
      </c>
      <c r="Y869" s="4">
        <v>0.61708679020377177</v>
      </c>
      <c r="Z869" s="4"/>
      <c r="AA869" s="4"/>
      <c r="AB869" s="4"/>
      <c r="AC869" s="4"/>
      <c r="AD869" s="4"/>
      <c r="AE869" s="4"/>
      <c r="AF869" s="4"/>
      <c r="AG869" s="4"/>
      <c r="AH869" s="4"/>
      <c r="AI869" s="4"/>
      <c r="AJ869" s="4"/>
      <c r="AK869" s="4"/>
    </row>
    <row r="870" spans="2:37" x14ac:dyDescent="0.2">
      <c r="B870" s="3" t="s">
        <v>67</v>
      </c>
      <c r="C870" s="3" t="s">
        <v>164</v>
      </c>
      <c r="D870" s="4"/>
      <c r="E870" s="4"/>
      <c r="F870" s="6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  <c r="AG870" s="4"/>
      <c r="AH870" s="4"/>
      <c r="AI870" s="4"/>
      <c r="AJ870" s="4"/>
      <c r="AK870" s="4"/>
    </row>
    <row r="871" spans="2:37" x14ac:dyDescent="0.2">
      <c r="B871" s="3" t="s">
        <v>67</v>
      </c>
      <c r="C871" s="3" t="s">
        <v>165</v>
      </c>
      <c r="D871" s="4"/>
      <c r="E871" s="4"/>
      <c r="F871" s="6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  <c r="AG871" s="4"/>
      <c r="AH871" s="4"/>
      <c r="AI871" s="4"/>
      <c r="AJ871" s="4"/>
      <c r="AK871" s="4"/>
    </row>
    <row r="872" spans="2:37" x14ac:dyDescent="0.2">
      <c r="B872" s="3" t="s">
        <v>67</v>
      </c>
      <c r="C872" s="3" t="s">
        <v>166</v>
      </c>
      <c r="D872" s="4"/>
      <c r="E872" s="4"/>
      <c r="F872" s="6"/>
      <c r="G872" s="4"/>
      <c r="H872" s="4"/>
      <c r="I872" s="4"/>
      <c r="J872" s="4"/>
      <c r="K872" s="4"/>
      <c r="L872" s="4"/>
      <c r="M872" s="4"/>
      <c r="N872" s="4"/>
      <c r="O872" s="4">
        <v>0.39816945906675694</v>
      </c>
      <c r="P872" s="4">
        <v>0.46427619056084501</v>
      </c>
      <c r="Q872" s="4">
        <v>0.52714374529406949</v>
      </c>
      <c r="R872" s="4">
        <v>0.68592239052443116</v>
      </c>
      <c r="S872" s="4">
        <v>0.74456761445968844</v>
      </c>
      <c r="T872" s="4"/>
      <c r="U872" s="4"/>
      <c r="V872" s="4"/>
      <c r="W872" s="4"/>
      <c r="X872" s="4"/>
      <c r="Y872" s="4"/>
      <c r="Z872" s="4"/>
      <c r="AA872" s="4"/>
      <c r="AB872" s="4"/>
      <c r="AC872" s="4">
        <v>0</v>
      </c>
      <c r="AD872" s="4"/>
      <c r="AE872" s="4"/>
      <c r="AF872" s="4"/>
      <c r="AG872" s="4"/>
      <c r="AH872" s="4"/>
      <c r="AI872" s="4"/>
      <c r="AJ872" s="4"/>
      <c r="AK872" s="4"/>
    </row>
    <row r="873" spans="2:37" x14ac:dyDescent="0.2">
      <c r="B873" s="3" t="s">
        <v>67</v>
      </c>
      <c r="C873" s="3" t="s">
        <v>167</v>
      </c>
      <c r="D873" s="4"/>
      <c r="E873" s="4"/>
      <c r="F873" s="6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  <c r="AG873" s="4"/>
      <c r="AH873" s="4"/>
      <c r="AI873" s="4"/>
      <c r="AJ873" s="4"/>
      <c r="AK873" s="4"/>
    </row>
    <row r="874" spans="2:37" x14ac:dyDescent="0.2">
      <c r="B874" s="3" t="s">
        <v>67</v>
      </c>
      <c r="C874" s="3" t="s">
        <v>168</v>
      </c>
      <c r="D874" s="4"/>
      <c r="E874" s="4"/>
      <c r="F874" s="6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  <c r="AG874" s="4"/>
      <c r="AH874" s="4"/>
      <c r="AI874" s="4"/>
      <c r="AJ874" s="4"/>
      <c r="AK874" s="4"/>
    </row>
    <row r="875" spans="2:37" x14ac:dyDescent="0.2">
      <c r="B875" s="3" t="s">
        <v>67</v>
      </c>
      <c r="C875" s="3" t="s">
        <v>169</v>
      </c>
      <c r="D875" s="4"/>
      <c r="E875" s="4"/>
      <c r="F875" s="6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>
        <v>0.33411712741654032</v>
      </c>
      <c r="X875" s="4">
        <v>0.46427619056084501</v>
      </c>
      <c r="Y875" s="4">
        <v>0.61708679020377177</v>
      </c>
      <c r="Z875" s="4"/>
      <c r="AA875" s="4"/>
      <c r="AB875" s="4"/>
      <c r="AC875" s="4">
        <v>0</v>
      </c>
      <c r="AD875" s="4"/>
      <c r="AE875" s="4"/>
      <c r="AF875" s="4"/>
      <c r="AG875" s="4"/>
      <c r="AH875" s="4"/>
      <c r="AI875" s="4"/>
      <c r="AJ875" s="4"/>
      <c r="AK875" s="4"/>
    </row>
    <row r="876" spans="2:37" x14ac:dyDescent="0.2">
      <c r="B876" s="3" t="s">
        <v>67</v>
      </c>
      <c r="C876" s="3" t="s">
        <v>170</v>
      </c>
      <c r="D876" s="4"/>
      <c r="E876" s="4"/>
      <c r="F876" s="6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  <c r="AG876" s="4"/>
      <c r="AH876" s="4"/>
      <c r="AI876" s="4"/>
      <c r="AJ876" s="4"/>
      <c r="AK876" s="4"/>
    </row>
    <row r="877" spans="2:37" x14ac:dyDescent="0.2">
      <c r="B877" s="3" t="s">
        <v>67</v>
      </c>
      <c r="C877" s="3" t="s">
        <v>171</v>
      </c>
      <c r="D877" s="4"/>
      <c r="E877" s="4"/>
      <c r="F877" s="6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  <c r="AG877" s="4"/>
      <c r="AH877" s="4"/>
      <c r="AI877" s="4"/>
      <c r="AJ877" s="4"/>
      <c r="AK877" s="4"/>
    </row>
    <row r="878" spans="2:37" x14ac:dyDescent="0.2">
      <c r="B878" s="3" t="s">
        <v>67</v>
      </c>
      <c r="C878" s="3" t="s">
        <v>172</v>
      </c>
      <c r="D878" s="4"/>
      <c r="E878" s="4"/>
      <c r="F878" s="6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  <c r="AG878" s="4"/>
      <c r="AH878" s="4"/>
      <c r="AI878" s="4"/>
      <c r="AJ878" s="4"/>
      <c r="AK878" s="4"/>
    </row>
    <row r="879" spans="2:37" x14ac:dyDescent="0.2">
      <c r="B879" s="3" t="s">
        <v>67</v>
      </c>
      <c r="C879" s="3" t="s">
        <v>173</v>
      </c>
      <c r="D879" s="4"/>
      <c r="E879" s="4"/>
      <c r="F879" s="6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  <c r="AG879" s="4"/>
      <c r="AH879" s="4"/>
      <c r="AI879" s="4"/>
      <c r="AJ879" s="4"/>
      <c r="AK879" s="4"/>
    </row>
    <row r="880" spans="2:37" x14ac:dyDescent="0.2">
      <c r="B880" s="3" t="s">
        <v>67</v>
      </c>
      <c r="C880" s="3" t="s">
        <v>174</v>
      </c>
      <c r="D880" s="4"/>
      <c r="E880" s="4"/>
      <c r="F880" s="6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  <c r="AG880" s="4"/>
      <c r="AH880" s="4"/>
      <c r="AI880" s="4"/>
      <c r="AJ880" s="4"/>
      <c r="AK880" s="4"/>
    </row>
    <row r="881" spans="2:37" x14ac:dyDescent="0.2">
      <c r="B881" s="3" t="s">
        <v>67</v>
      </c>
      <c r="C881" s="3" t="s">
        <v>175</v>
      </c>
      <c r="D881" s="4"/>
      <c r="E881" s="4"/>
      <c r="F881" s="6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  <c r="AG881" s="4"/>
      <c r="AH881" s="4"/>
      <c r="AI881" s="4"/>
      <c r="AJ881" s="4"/>
      <c r="AK881" s="4"/>
    </row>
    <row r="882" spans="2:37" x14ac:dyDescent="0.2">
      <c r="B882" s="3" t="s">
        <v>67</v>
      </c>
      <c r="C882" s="3" t="s">
        <v>176</v>
      </c>
      <c r="D882" s="4"/>
      <c r="E882" s="4"/>
      <c r="F882" s="6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  <c r="AG882" s="4"/>
      <c r="AH882" s="4"/>
      <c r="AI882" s="4"/>
      <c r="AJ882" s="4"/>
      <c r="AK882" s="4"/>
    </row>
    <row r="883" spans="2:37" x14ac:dyDescent="0.2">
      <c r="B883" s="3" t="s">
        <v>67</v>
      </c>
      <c r="C883" s="3" t="s">
        <v>177</v>
      </c>
      <c r="D883" s="4"/>
      <c r="E883" s="4"/>
      <c r="F883" s="6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  <c r="AG883" s="4"/>
      <c r="AH883" s="4"/>
      <c r="AI883" s="4"/>
      <c r="AJ883" s="4"/>
      <c r="AK883" s="4"/>
    </row>
    <row r="884" spans="2:37" x14ac:dyDescent="0.2">
      <c r="B884" s="3" t="s">
        <v>67</v>
      </c>
      <c r="C884" s="3" t="s">
        <v>178</v>
      </c>
      <c r="D884" s="4"/>
      <c r="E884" s="4"/>
      <c r="F884" s="6"/>
      <c r="G884" s="4"/>
      <c r="H884" s="4"/>
      <c r="I884" s="4"/>
      <c r="J884" s="4"/>
      <c r="K884" s="4"/>
      <c r="L884" s="4"/>
      <c r="M884" s="4"/>
      <c r="N884" s="4"/>
      <c r="O884" s="4">
        <v>0.39816945906675694</v>
      </c>
      <c r="P884" s="4">
        <v>0.46427619056084501</v>
      </c>
      <c r="Q884" s="4">
        <v>0.52714374529406949</v>
      </c>
      <c r="R884" s="4">
        <v>0.68592239052443116</v>
      </c>
      <c r="S884" s="4">
        <v>0.74456761445968844</v>
      </c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>
        <v>0</v>
      </c>
      <c r="AG884" s="4"/>
      <c r="AH884" s="4"/>
      <c r="AI884" s="4"/>
      <c r="AJ884" s="4"/>
      <c r="AK884" s="4"/>
    </row>
    <row r="885" spans="2:37" x14ac:dyDescent="0.2">
      <c r="B885" s="3" t="s">
        <v>67</v>
      </c>
      <c r="C885" s="3" t="s">
        <v>179</v>
      </c>
      <c r="D885" s="4"/>
      <c r="E885" s="4"/>
      <c r="F885" s="6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  <c r="AG885" s="4"/>
      <c r="AH885" s="4"/>
      <c r="AI885" s="4"/>
      <c r="AJ885" s="4"/>
      <c r="AK885" s="4"/>
    </row>
    <row r="886" spans="2:37" x14ac:dyDescent="0.2">
      <c r="B886" s="3" t="s">
        <v>67</v>
      </c>
      <c r="C886" s="3" t="s">
        <v>180</v>
      </c>
      <c r="D886" s="4"/>
      <c r="E886" s="4"/>
      <c r="F886" s="6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  <c r="AG886" s="4"/>
      <c r="AH886" s="4"/>
      <c r="AI886" s="4"/>
      <c r="AJ886" s="4"/>
      <c r="AK886" s="4"/>
    </row>
    <row r="887" spans="2:37" x14ac:dyDescent="0.2">
      <c r="B887" s="3" t="s">
        <v>67</v>
      </c>
      <c r="C887" s="3" t="s">
        <v>181</v>
      </c>
      <c r="D887" s="4"/>
      <c r="E887" s="4"/>
      <c r="F887" s="6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>
        <v>0.33411712741654032</v>
      </c>
      <c r="X887" s="4">
        <v>0.46427619056084501</v>
      </c>
      <c r="Y887" s="4">
        <v>0.61708679020377177</v>
      </c>
      <c r="Z887" s="4"/>
      <c r="AA887" s="4"/>
      <c r="AB887" s="4"/>
      <c r="AC887" s="4"/>
      <c r="AD887" s="4"/>
      <c r="AE887" s="4"/>
      <c r="AF887" s="4">
        <v>0</v>
      </c>
      <c r="AG887" s="4"/>
      <c r="AH887" s="4"/>
      <c r="AI887" s="4"/>
      <c r="AJ887" s="4"/>
      <c r="AK887" s="4"/>
    </row>
    <row r="888" spans="2:37" x14ac:dyDescent="0.2">
      <c r="B888" s="3" t="s">
        <v>67</v>
      </c>
      <c r="C888" s="3" t="s">
        <v>182</v>
      </c>
      <c r="D888" s="4"/>
      <c r="E888" s="4"/>
      <c r="F888" s="6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  <c r="AG888" s="4"/>
      <c r="AH888" s="4"/>
      <c r="AI888" s="4"/>
      <c r="AJ888" s="4"/>
      <c r="AK888" s="4"/>
    </row>
    <row r="889" spans="2:37" x14ac:dyDescent="0.2">
      <c r="B889" s="3" t="s">
        <v>67</v>
      </c>
      <c r="C889" s="3" t="s">
        <v>183</v>
      </c>
      <c r="D889" s="4"/>
      <c r="E889" s="4"/>
      <c r="F889" s="6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  <c r="AG889" s="4"/>
      <c r="AH889" s="4"/>
      <c r="AI889" s="4"/>
      <c r="AJ889" s="4"/>
      <c r="AK889" s="4"/>
    </row>
    <row r="891" spans="2:37" x14ac:dyDescent="0.2">
      <c r="B891" s="3" t="s">
        <v>68</v>
      </c>
      <c r="C891" s="3" t="s">
        <v>148</v>
      </c>
      <c r="D891" s="4"/>
      <c r="E891" s="4"/>
      <c r="F891" s="6"/>
      <c r="G891" s="4"/>
      <c r="H891" s="4">
        <v>0.52800000000000002</v>
      </c>
      <c r="I891" s="4">
        <v>0.70400000000000007</v>
      </c>
      <c r="J891" s="4">
        <v>0.88</v>
      </c>
      <c r="K891" s="4"/>
      <c r="L891" s="4">
        <v>0.88</v>
      </c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  <c r="AG891" s="4"/>
      <c r="AH891" s="4"/>
      <c r="AI891" s="4"/>
      <c r="AJ891" s="4"/>
      <c r="AK891" s="4"/>
    </row>
    <row r="892" spans="2:37" x14ac:dyDescent="0.2">
      <c r="B892" s="3" t="s">
        <v>68</v>
      </c>
      <c r="C892" s="3" t="s">
        <v>149</v>
      </c>
      <c r="D892" s="4"/>
      <c r="E892" s="4"/>
      <c r="F892" s="6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  <c r="AG892" s="4"/>
      <c r="AH892" s="4"/>
      <c r="AI892" s="4"/>
      <c r="AJ892" s="4"/>
      <c r="AK892" s="4"/>
    </row>
    <row r="893" spans="2:37" x14ac:dyDescent="0.2">
      <c r="B893" s="3" t="s">
        <v>68</v>
      </c>
      <c r="C893" s="3" t="s">
        <v>150</v>
      </c>
      <c r="D893" s="4"/>
      <c r="E893" s="4"/>
      <c r="F893" s="6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  <c r="AG893" s="4"/>
      <c r="AH893" s="4"/>
      <c r="AI893" s="4"/>
      <c r="AJ893" s="4"/>
      <c r="AK893" s="4"/>
    </row>
    <row r="894" spans="2:37" x14ac:dyDescent="0.2">
      <c r="B894" s="3" t="s">
        <v>68</v>
      </c>
      <c r="C894" s="3" t="s">
        <v>151</v>
      </c>
      <c r="D894" s="4"/>
      <c r="E894" s="4"/>
      <c r="F894" s="6"/>
      <c r="G894" s="4"/>
      <c r="H894" s="4">
        <v>0.52800000000000002</v>
      </c>
      <c r="I894" s="4">
        <v>0.70400000000000007</v>
      </c>
      <c r="J894" s="4">
        <v>0.88</v>
      </c>
      <c r="K894" s="4"/>
      <c r="L894" s="4">
        <v>0.88</v>
      </c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  <c r="AG894" s="4"/>
      <c r="AH894" s="4"/>
      <c r="AI894" s="4"/>
      <c r="AJ894" s="4">
        <v>0.88</v>
      </c>
      <c r="AK894" s="4"/>
    </row>
    <row r="895" spans="2:37" x14ac:dyDescent="0.2">
      <c r="B895" s="3" t="s">
        <v>68</v>
      </c>
      <c r="C895" s="3" t="s">
        <v>152</v>
      </c>
      <c r="D895" s="4"/>
      <c r="E895" s="4"/>
      <c r="F895" s="6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  <c r="AG895" s="4"/>
      <c r="AH895" s="4"/>
      <c r="AI895" s="4"/>
      <c r="AJ895" s="4"/>
      <c r="AK895" s="4"/>
    </row>
    <row r="896" spans="2:37" x14ac:dyDescent="0.2">
      <c r="B896" s="3" t="s">
        <v>68</v>
      </c>
      <c r="C896" s="3" t="s">
        <v>153</v>
      </c>
      <c r="D896" s="4"/>
      <c r="E896" s="4"/>
      <c r="F896" s="6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  <c r="AG896" s="4"/>
      <c r="AH896" s="4"/>
      <c r="AI896" s="4"/>
      <c r="AJ896" s="4"/>
      <c r="AK896" s="4"/>
    </row>
    <row r="897" spans="2:37" x14ac:dyDescent="0.2">
      <c r="B897" s="3" t="s">
        <v>68</v>
      </c>
      <c r="C897" s="3" t="s">
        <v>154</v>
      </c>
      <c r="D897" s="4"/>
      <c r="E897" s="4"/>
      <c r="F897" s="6"/>
      <c r="G897" s="4"/>
      <c r="H897" s="4">
        <v>0.52800000000000002</v>
      </c>
      <c r="I897" s="4">
        <v>0.70400000000000007</v>
      </c>
      <c r="J897" s="4">
        <v>0.88</v>
      </c>
      <c r="K897" s="4"/>
      <c r="L897" s="4">
        <v>0.88</v>
      </c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  <c r="AG897" s="4"/>
      <c r="AH897" s="4"/>
      <c r="AI897" s="4"/>
      <c r="AJ897" s="4">
        <v>0.88</v>
      </c>
      <c r="AK897" s="4"/>
    </row>
    <row r="898" spans="2:37" x14ac:dyDescent="0.2">
      <c r="B898" s="3" t="s">
        <v>68</v>
      </c>
      <c r="C898" s="3" t="s">
        <v>155</v>
      </c>
      <c r="D898" s="4"/>
      <c r="E898" s="4"/>
      <c r="F898" s="6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  <c r="AG898" s="4"/>
      <c r="AH898" s="4"/>
      <c r="AI898" s="4"/>
      <c r="AJ898" s="4"/>
      <c r="AK898" s="4"/>
    </row>
    <row r="899" spans="2:37" x14ac:dyDescent="0.2">
      <c r="B899" s="3" t="s">
        <v>68</v>
      </c>
      <c r="C899" s="3" t="s">
        <v>156</v>
      </c>
      <c r="D899" s="4"/>
      <c r="E899" s="4"/>
      <c r="F899" s="6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  <c r="AG899" s="4"/>
      <c r="AH899" s="4"/>
      <c r="AI899" s="4"/>
      <c r="AJ899" s="4"/>
      <c r="AK899" s="4"/>
    </row>
    <row r="900" spans="2:37" x14ac:dyDescent="0.2">
      <c r="B900" s="3" t="s">
        <v>68</v>
      </c>
      <c r="C900" s="3" t="s">
        <v>157</v>
      </c>
      <c r="D900" s="4"/>
      <c r="E900" s="4"/>
      <c r="F900" s="6"/>
      <c r="G900" s="4"/>
      <c r="H900" s="4">
        <v>0.52800000000000002</v>
      </c>
      <c r="I900" s="4">
        <v>0.70400000000000007</v>
      </c>
      <c r="J900" s="4">
        <v>0.88</v>
      </c>
      <c r="K900" s="4"/>
      <c r="L900" s="4">
        <v>0.88</v>
      </c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  <c r="AG900" s="4"/>
      <c r="AH900" s="4"/>
      <c r="AI900" s="4"/>
      <c r="AJ900" s="4">
        <v>0.88</v>
      </c>
      <c r="AK900" s="4"/>
    </row>
    <row r="901" spans="2:37" x14ac:dyDescent="0.2">
      <c r="B901" s="3" t="s">
        <v>68</v>
      </c>
      <c r="C901" s="3" t="s">
        <v>158</v>
      </c>
      <c r="D901" s="4"/>
      <c r="E901" s="4"/>
      <c r="F901" s="6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  <c r="AG901" s="4"/>
      <c r="AH901" s="4"/>
      <c r="AI901" s="4"/>
      <c r="AJ901" s="4"/>
      <c r="AK901" s="4"/>
    </row>
    <row r="902" spans="2:37" x14ac:dyDescent="0.2">
      <c r="B902" s="3" t="s">
        <v>68</v>
      </c>
      <c r="C902" s="3" t="s">
        <v>159</v>
      </c>
      <c r="D902" s="4"/>
      <c r="E902" s="4"/>
      <c r="F902" s="6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  <c r="AG902" s="4"/>
      <c r="AH902" s="4"/>
      <c r="AI902" s="4"/>
      <c r="AJ902" s="4"/>
      <c r="AK902" s="4"/>
    </row>
    <row r="903" spans="2:37" x14ac:dyDescent="0.2">
      <c r="B903" s="3" t="s">
        <v>68</v>
      </c>
      <c r="C903" s="3" t="s">
        <v>160</v>
      </c>
      <c r="D903" s="4"/>
      <c r="E903" s="4"/>
      <c r="F903" s="6"/>
      <c r="G903" s="4"/>
      <c r="H903" s="4"/>
      <c r="I903" s="4"/>
      <c r="J903" s="4"/>
      <c r="K903" s="4"/>
      <c r="L903" s="4">
        <v>0.88</v>
      </c>
      <c r="M903" s="4">
        <v>0.88</v>
      </c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  <c r="AG903" s="4"/>
      <c r="AH903" s="4"/>
      <c r="AI903" s="4"/>
      <c r="AJ903" s="4"/>
      <c r="AK903" s="4">
        <v>7.3333333333333334E-2</v>
      </c>
    </row>
    <row r="904" spans="2:37" x14ac:dyDescent="0.2">
      <c r="B904" s="3" t="s">
        <v>68</v>
      </c>
      <c r="C904" s="3" t="s">
        <v>161</v>
      </c>
      <c r="D904" s="4"/>
      <c r="E904" s="4"/>
      <c r="F904" s="6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  <c r="AG904" s="4"/>
      <c r="AH904" s="4"/>
      <c r="AI904" s="4"/>
      <c r="AJ904" s="4"/>
      <c r="AK904" s="4"/>
    </row>
    <row r="905" spans="2:37" x14ac:dyDescent="0.2">
      <c r="B905" s="3" t="s">
        <v>68</v>
      </c>
      <c r="C905" s="3" t="s">
        <v>162</v>
      </c>
      <c r="D905" s="4"/>
      <c r="E905" s="4"/>
      <c r="F905" s="6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  <c r="AG905" s="4"/>
      <c r="AH905" s="4"/>
      <c r="AI905" s="4"/>
      <c r="AJ905" s="4"/>
      <c r="AK905" s="4"/>
    </row>
    <row r="906" spans="2:37" x14ac:dyDescent="0.2">
      <c r="B906" s="3" t="s">
        <v>68</v>
      </c>
      <c r="C906" s="3" t="s">
        <v>163</v>
      </c>
      <c r="D906" s="4"/>
      <c r="E906" s="4"/>
      <c r="F906" s="6"/>
      <c r="G906" s="4"/>
      <c r="H906" s="4"/>
      <c r="I906" s="4"/>
      <c r="J906" s="4"/>
      <c r="K906" s="4"/>
      <c r="L906" s="4">
        <v>0.88</v>
      </c>
      <c r="M906" s="4">
        <v>0.88</v>
      </c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  <c r="AG906" s="4"/>
      <c r="AH906" s="4"/>
      <c r="AI906" s="4"/>
      <c r="AJ906" s="4"/>
      <c r="AK906" s="4">
        <v>7.3333333333333334E-2</v>
      </c>
    </row>
    <row r="907" spans="2:37" x14ac:dyDescent="0.2">
      <c r="B907" s="3" t="s">
        <v>68</v>
      </c>
      <c r="C907" s="3" t="s">
        <v>164</v>
      </c>
      <c r="D907" s="4"/>
      <c r="E907" s="4"/>
      <c r="F907" s="6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  <c r="AG907" s="4"/>
      <c r="AH907" s="4"/>
      <c r="AI907" s="4"/>
      <c r="AJ907" s="4"/>
      <c r="AK907" s="4"/>
    </row>
    <row r="908" spans="2:37" x14ac:dyDescent="0.2">
      <c r="B908" s="3" t="s">
        <v>68</v>
      </c>
      <c r="C908" s="3" t="s">
        <v>165</v>
      </c>
      <c r="D908" s="4"/>
      <c r="E908" s="4"/>
      <c r="F908" s="6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  <c r="AG908" s="4"/>
      <c r="AH908" s="4"/>
      <c r="AI908" s="4"/>
      <c r="AJ908" s="4"/>
      <c r="AK908" s="4"/>
    </row>
    <row r="909" spans="2:37" x14ac:dyDescent="0.2">
      <c r="B909" s="3" t="s">
        <v>68</v>
      </c>
      <c r="C909" s="3" t="s">
        <v>166</v>
      </c>
      <c r="D909" s="4"/>
      <c r="E909" s="4"/>
      <c r="F909" s="6"/>
      <c r="G909" s="4"/>
      <c r="H909" s="4">
        <v>0.52800000000000002</v>
      </c>
      <c r="I909" s="4">
        <v>0.70400000000000007</v>
      </c>
      <c r="J909" s="4">
        <v>0.88</v>
      </c>
      <c r="K909" s="4"/>
      <c r="L909" s="4">
        <v>0.88</v>
      </c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  <c r="AG909" s="4"/>
      <c r="AH909" s="4"/>
      <c r="AI909" s="4"/>
      <c r="AJ909" s="4">
        <v>0.88</v>
      </c>
      <c r="AK909" s="4"/>
    </row>
    <row r="910" spans="2:37" x14ac:dyDescent="0.2">
      <c r="B910" s="3" t="s">
        <v>68</v>
      </c>
      <c r="C910" s="3" t="s">
        <v>167</v>
      </c>
      <c r="D910" s="4"/>
      <c r="E910" s="4"/>
      <c r="F910" s="6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  <c r="AG910" s="4"/>
      <c r="AH910" s="4"/>
      <c r="AI910" s="4"/>
      <c r="AJ910" s="4"/>
      <c r="AK910" s="4"/>
    </row>
    <row r="911" spans="2:37" x14ac:dyDescent="0.2">
      <c r="B911" s="3" t="s">
        <v>68</v>
      </c>
      <c r="C911" s="3" t="s">
        <v>168</v>
      </c>
      <c r="D911" s="4"/>
      <c r="E911" s="4"/>
      <c r="F911" s="6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  <c r="AG911" s="4"/>
      <c r="AH911" s="4"/>
      <c r="AI911" s="4"/>
      <c r="AJ911" s="4"/>
      <c r="AK911" s="4"/>
    </row>
    <row r="912" spans="2:37" x14ac:dyDescent="0.2">
      <c r="B912" s="3" t="s">
        <v>68</v>
      </c>
      <c r="C912" s="3" t="s">
        <v>169</v>
      </c>
      <c r="D912" s="4"/>
      <c r="E912" s="4"/>
      <c r="F912" s="6"/>
      <c r="G912" s="4"/>
      <c r="H912" s="4"/>
      <c r="I912" s="4"/>
      <c r="J912" s="4"/>
      <c r="K912" s="4"/>
      <c r="L912" s="4">
        <v>0.88</v>
      </c>
      <c r="M912" s="4">
        <v>0.88</v>
      </c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  <c r="AG912" s="4"/>
      <c r="AH912" s="4"/>
      <c r="AI912" s="4"/>
      <c r="AJ912" s="4"/>
      <c r="AK912" s="4">
        <v>7.3333333333333334E-2</v>
      </c>
    </row>
    <row r="913" spans="2:37" x14ac:dyDescent="0.2">
      <c r="B913" s="3" t="s">
        <v>68</v>
      </c>
      <c r="C913" s="3" t="s">
        <v>170</v>
      </c>
      <c r="D913" s="4"/>
      <c r="E913" s="4"/>
      <c r="F913" s="6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  <c r="AG913" s="4"/>
      <c r="AH913" s="4"/>
      <c r="AI913" s="4"/>
      <c r="AJ913" s="4"/>
      <c r="AK913" s="4"/>
    </row>
    <row r="914" spans="2:37" x14ac:dyDescent="0.2">
      <c r="B914" s="3" t="s">
        <v>68</v>
      </c>
      <c r="C914" s="3" t="s">
        <v>171</v>
      </c>
      <c r="D914" s="4"/>
      <c r="E914" s="4"/>
      <c r="F914" s="6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  <c r="AG914" s="4"/>
      <c r="AH914" s="4"/>
      <c r="AI914" s="4"/>
      <c r="AJ914" s="4"/>
      <c r="AK914" s="4"/>
    </row>
    <row r="915" spans="2:37" x14ac:dyDescent="0.2">
      <c r="B915" s="3" t="s">
        <v>68</v>
      </c>
      <c r="C915" s="3" t="s">
        <v>172</v>
      </c>
      <c r="D915" s="4"/>
      <c r="E915" s="4"/>
      <c r="F915" s="6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  <c r="AG915" s="4"/>
      <c r="AH915" s="4"/>
      <c r="AI915" s="4"/>
      <c r="AJ915" s="4"/>
      <c r="AK915" s="4"/>
    </row>
    <row r="916" spans="2:37" x14ac:dyDescent="0.2">
      <c r="B916" s="3" t="s">
        <v>68</v>
      </c>
      <c r="C916" s="3" t="s">
        <v>173</v>
      </c>
      <c r="D916" s="4"/>
      <c r="E916" s="4"/>
      <c r="F916" s="6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  <c r="AG916" s="4"/>
      <c r="AH916" s="4"/>
      <c r="AI916" s="4"/>
      <c r="AJ916" s="4"/>
      <c r="AK916" s="4"/>
    </row>
    <row r="917" spans="2:37" x14ac:dyDescent="0.2">
      <c r="B917" s="3" t="s">
        <v>68</v>
      </c>
      <c r="C917" s="3" t="s">
        <v>174</v>
      </c>
      <c r="D917" s="4"/>
      <c r="E917" s="4"/>
      <c r="F917" s="6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  <c r="AG917" s="4"/>
      <c r="AH917" s="4"/>
      <c r="AI917" s="4"/>
      <c r="AJ917" s="4"/>
      <c r="AK917" s="4"/>
    </row>
    <row r="918" spans="2:37" x14ac:dyDescent="0.2">
      <c r="B918" s="3" t="s">
        <v>68</v>
      </c>
      <c r="C918" s="3" t="s">
        <v>175</v>
      </c>
      <c r="D918" s="4"/>
      <c r="E918" s="4"/>
      <c r="F918" s="6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  <c r="AG918" s="4"/>
      <c r="AH918" s="4"/>
      <c r="AI918" s="4"/>
      <c r="AJ918" s="4"/>
      <c r="AK918" s="4"/>
    </row>
    <row r="919" spans="2:37" x14ac:dyDescent="0.2">
      <c r="B919" s="3" t="s">
        <v>68</v>
      </c>
      <c r="C919" s="3" t="s">
        <v>176</v>
      </c>
      <c r="D919" s="4"/>
      <c r="E919" s="4"/>
      <c r="F919" s="6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  <c r="AG919" s="4"/>
      <c r="AH919" s="4"/>
      <c r="AI919" s="4"/>
      <c r="AJ919" s="4"/>
      <c r="AK919" s="4"/>
    </row>
    <row r="920" spans="2:37" x14ac:dyDescent="0.2">
      <c r="B920" s="3" t="s">
        <v>68</v>
      </c>
      <c r="C920" s="3" t="s">
        <v>177</v>
      </c>
      <c r="D920" s="4"/>
      <c r="E920" s="4"/>
      <c r="F920" s="6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  <c r="AG920" s="4"/>
      <c r="AH920" s="4"/>
      <c r="AI920" s="4"/>
      <c r="AJ920" s="4"/>
      <c r="AK920" s="4"/>
    </row>
    <row r="921" spans="2:37" x14ac:dyDescent="0.2">
      <c r="B921" s="3" t="s">
        <v>68</v>
      </c>
      <c r="C921" s="3" t="s">
        <v>178</v>
      </c>
      <c r="D921" s="4"/>
      <c r="E921" s="4"/>
      <c r="F921" s="6"/>
      <c r="G921" s="4"/>
      <c r="H921" s="4">
        <v>0.52800000000000002</v>
      </c>
      <c r="I921" s="4">
        <v>0.70400000000000007</v>
      </c>
      <c r="J921" s="4">
        <v>0.88</v>
      </c>
      <c r="K921" s="4"/>
      <c r="L921" s="4">
        <v>0.88</v>
      </c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  <c r="AG921" s="4"/>
      <c r="AH921" s="4"/>
      <c r="AI921" s="4"/>
      <c r="AJ921" s="4">
        <v>0.88</v>
      </c>
      <c r="AK921" s="4"/>
    </row>
    <row r="922" spans="2:37" x14ac:dyDescent="0.2">
      <c r="B922" s="3" t="s">
        <v>68</v>
      </c>
      <c r="C922" s="3" t="s">
        <v>179</v>
      </c>
      <c r="D922" s="4"/>
      <c r="E922" s="4"/>
      <c r="F922" s="6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  <c r="AG922" s="4"/>
      <c r="AH922" s="4"/>
      <c r="AI922" s="4"/>
      <c r="AJ922" s="4"/>
      <c r="AK922" s="4"/>
    </row>
    <row r="923" spans="2:37" x14ac:dyDescent="0.2">
      <c r="B923" s="3" t="s">
        <v>68</v>
      </c>
      <c r="C923" s="3" t="s">
        <v>180</v>
      </c>
      <c r="D923" s="4"/>
      <c r="E923" s="4"/>
      <c r="F923" s="6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  <c r="AG923" s="4"/>
      <c r="AH923" s="4"/>
      <c r="AI923" s="4"/>
      <c r="AJ923" s="4"/>
      <c r="AK923" s="4"/>
    </row>
    <row r="924" spans="2:37" x14ac:dyDescent="0.2">
      <c r="B924" s="3" t="s">
        <v>68</v>
      </c>
      <c r="C924" s="3" t="s">
        <v>181</v>
      </c>
      <c r="D924" s="4"/>
      <c r="E924" s="4"/>
      <c r="F924" s="6"/>
      <c r="G924" s="4"/>
      <c r="H924" s="4"/>
      <c r="I924" s="4"/>
      <c r="J924" s="4"/>
      <c r="K924" s="4"/>
      <c r="L924" s="4">
        <v>0.88</v>
      </c>
      <c r="M924" s="4">
        <v>0.88</v>
      </c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  <c r="AG924" s="4"/>
      <c r="AH924" s="4"/>
      <c r="AI924" s="4"/>
      <c r="AJ924" s="4"/>
      <c r="AK924" s="4">
        <v>7.3333333333333334E-2</v>
      </c>
    </row>
    <row r="925" spans="2:37" x14ac:dyDescent="0.2">
      <c r="B925" s="3" t="s">
        <v>68</v>
      </c>
      <c r="C925" s="3" t="s">
        <v>182</v>
      </c>
      <c r="D925" s="4"/>
      <c r="E925" s="4"/>
      <c r="F925" s="6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  <c r="AG925" s="4"/>
      <c r="AH925" s="4"/>
      <c r="AI925" s="4"/>
      <c r="AJ925" s="4"/>
      <c r="AK925" s="4"/>
    </row>
    <row r="926" spans="2:37" x14ac:dyDescent="0.2">
      <c r="B926" s="3" t="s">
        <v>68</v>
      </c>
      <c r="C926" s="3" t="s">
        <v>183</v>
      </c>
      <c r="D926" s="4"/>
      <c r="E926" s="4"/>
      <c r="F926" s="6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  <c r="AG926" s="4"/>
      <c r="AH926" s="4"/>
      <c r="AI926" s="4"/>
      <c r="AJ926" s="4"/>
      <c r="AK926" s="4"/>
    </row>
    <row r="928" spans="2:37" x14ac:dyDescent="0.2">
      <c r="B928" s="3" t="s">
        <v>69</v>
      </c>
      <c r="C928" s="3" t="s">
        <v>148</v>
      </c>
      <c r="D928" s="4"/>
      <c r="E928" s="4"/>
      <c r="F928" s="6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>
        <v>1</v>
      </c>
      <c r="U928" s="4">
        <v>1</v>
      </c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  <c r="AG928" s="4"/>
      <c r="AH928" s="4"/>
      <c r="AI928" s="4"/>
      <c r="AJ928" s="4"/>
      <c r="AK928" s="4"/>
    </row>
    <row r="929" spans="2:37" x14ac:dyDescent="0.2">
      <c r="B929" s="3" t="s">
        <v>69</v>
      </c>
      <c r="C929" s="3" t="s">
        <v>149</v>
      </c>
      <c r="D929" s="4"/>
      <c r="E929" s="4"/>
      <c r="F929" s="6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  <c r="AG929" s="4"/>
      <c r="AH929" s="4"/>
      <c r="AI929" s="4"/>
      <c r="AJ929" s="4"/>
      <c r="AK929" s="4"/>
    </row>
    <row r="930" spans="2:37" x14ac:dyDescent="0.2">
      <c r="B930" s="3" t="s">
        <v>69</v>
      </c>
      <c r="C930" s="3" t="s">
        <v>150</v>
      </c>
      <c r="D930" s="4"/>
      <c r="E930" s="4"/>
      <c r="F930" s="6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  <c r="AG930" s="4"/>
      <c r="AH930" s="4"/>
      <c r="AI930" s="4"/>
      <c r="AJ930" s="4"/>
      <c r="AK930" s="4"/>
    </row>
    <row r="931" spans="2:37" x14ac:dyDescent="0.2">
      <c r="B931" s="3" t="s">
        <v>69</v>
      </c>
      <c r="C931" s="3" t="s">
        <v>151</v>
      </c>
      <c r="D931" s="4"/>
      <c r="E931" s="4"/>
      <c r="F931" s="6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>
        <v>1</v>
      </c>
      <c r="U931" s="4">
        <v>1</v>
      </c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  <c r="AG931" s="4"/>
      <c r="AH931" s="4"/>
      <c r="AI931" s="4"/>
      <c r="AJ931" s="4"/>
      <c r="AK931" s="4"/>
    </row>
    <row r="932" spans="2:37" x14ac:dyDescent="0.2">
      <c r="B932" s="3" t="s">
        <v>69</v>
      </c>
      <c r="C932" s="3" t="s">
        <v>152</v>
      </c>
      <c r="D932" s="4"/>
      <c r="E932" s="4"/>
      <c r="F932" s="6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  <c r="AG932" s="4"/>
      <c r="AH932" s="4"/>
      <c r="AI932" s="4"/>
      <c r="AJ932" s="4"/>
      <c r="AK932" s="4"/>
    </row>
    <row r="933" spans="2:37" x14ac:dyDescent="0.2">
      <c r="B933" s="3" t="s">
        <v>69</v>
      </c>
      <c r="C933" s="3" t="s">
        <v>153</v>
      </c>
      <c r="D933" s="4"/>
      <c r="E933" s="4"/>
      <c r="F933" s="6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  <c r="AG933" s="4"/>
      <c r="AH933" s="4"/>
      <c r="AI933" s="4"/>
      <c r="AJ933" s="4"/>
      <c r="AK933" s="4"/>
    </row>
    <row r="934" spans="2:37" x14ac:dyDescent="0.2">
      <c r="B934" s="3" t="s">
        <v>69</v>
      </c>
      <c r="C934" s="3" t="s">
        <v>154</v>
      </c>
      <c r="D934" s="4"/>
      <c r="E934" s="4"/>
      <c r="F934" s="6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>
        <v>1</v>
      </c>
      <c r="U934" s="4">
        <v>1</v>
      </c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  <c r="AG934" s="4"/>
      <c r="AH934" s="4"/>
      <c r="AI934" s="4"/>
      <c r="AJ934" s="4"/>
      <c r="AK934" s="4"/>
    </row>
    <row r="935" spans="2:37" x14ac:dyDescent="0.2">
      <c r="B935" s="3" t="s">
        <v>69</v>
      </c>
      <c r="C935" s="3" t="s">
        <v>155</v>
      </c>
      <c r="D935" s="4"/>
      <c r="E935" s="4"/>
      <c r="F935" s="6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  <c r="AG935" s="4"/>
      <c r="AH935" s="4"/>
      <c r="AI935" s="4"/>
      <c r="AJ935" s="4"/>
      <c r="AK935" s="4"/>
    </row>
    <row r="936" spans="2:37" x14ac:dyDescent="0.2">
      <c r="B936" s="3" t="s">
        <v>69</v>
      </c>
      <c r="C936" s="3" t="s">
        <v>156</v>
      </c>
      <c r="D936" s="4"/>
      <c r="E936" s="4"/>
      <c r="F936" s="6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  <c r="AG936" s="4"/>
      <c r="AH936" s="4"/>
      <c r="AI936" s="4"/>
      <c r="AJ936" s="4"/>
      <c r="AK936" s="4"/>
    </row>
    <row r="937" spans="2:37" x14ac:dyDescent="0.2">
      <c r="B937" s="3" t="s">
        <v>69</v>
      </c>
      <c r="C937" s="3" t="s">
        <v>157</v>
      </c>
      <c r="D937" s="4"/>
      <c r="E937" s="4"/>
      <c r="F937" s="6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>
        <v>1</v>
      </c>
      <c r="U937" s="4">
        <v>1</v>
      </c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  <c r="AG937" s="4"/>
      <c r="AH937" s="4"/>
      <c r="AI937" s="4"/>
      <c r="AJ937" s="4"/>
      <c r="AK937" s="4"/>
    </row>
    <row r="938" spans="2:37" x14ac:dyDescent="0.2">
      <c r="B938" s="3" t="s">
        <v>69</v>
      </c>
      <c r="C938" s="3" t="s">
        <v>158</v>
      </c>
      <c r="D938" s="4"/>
      <c r="E938" s="4"/>
      <c r="F938" s="6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  <c r="AG938" s="4"/>
      <c r="AH938" s="4"/>
      <c r="AI938" s="4"/>
      <c r="AJ938" s="4"/>
      <c r="AK938" s="4"/>
    </row>
    <row r="939" spans="2:37" x14ac:dyDescent="0.2">
      <c r="B939" s="3" t="s">
        <v>69</v>
      </c>
      <c r="C939" s="3" t="s">
        <v>159</v>
      </c>
      <c r="D939" s="4"/>
      <c r="E939" s="4"/>
      <c r="F939" s="6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  <c r="AG939" s="4"/>
      <c r="AH939" s="4"/>
      <c r="AI939" s="4"/>
      <c r="AJ939" s="4"/>
      <c r="AK939" s="4"/>
    </row>
    <row r="940" spans="2:37" x14ac:dyDescent="0.2">
      <c r="B940" s="3" t="s">
        <v>69</v>
      </c>
      <c r="C940" s="3" t="s">
        <v>160</v>
      </c>
      <c r="D940" s="4"/>
      <c r="E940" s="4"/>
      <c r="F940" s="6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>
        <v>1</v>
      </c>
      <c r="AA940" s="4">
        <v>1</v>
      </c>
      <c r="AB940" s="4"/>
      <c r="AC940" s="4"/>
      <c r="AD940" s="4"/>
      <c r="AE940" s="4"/>
      <c r="AF940" s="4"/>
      <c r="AG940" s="4"/>
      <c r="AH940" s="4"/>
      <c r="AI940" s="4"/>
      <c r="AJ940" s="4"/>
      <c r="AK940" s="4"/>
    </row>
    <row r="941" spans="2:37" x14ac:dyDescent="0.2">
      <c r="B941" s="3" t="s">
        <v>69</v>
      </c>
      <c r="C941" s="3" t="s">
        <v>161</v>
      </c>
      <c r="D941" s="4"/>
      <c r="E941" s="4"/>
      <c r="F941" s="6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  <c r="AG941" s="4"/>
      <c r="AH941" s="4"/>
      <c r="AI941" s="4"/>
      <c r="AJ941" s="4"/>
      <c r="AK941" s="4"/>
    </row>
    <row r="942" spans="2:37" x14ac:dyDescent="0.2">
      <c r="B942" s="3" t="s">
        <v>69</v>
      </c>
      <c r="C942" s="3" t="s">
        <v>162</v>
      </c>
      <c r="D942" s="4"/>
      <c r="E942" s="4"/>
      <c r="F942" s="6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  <c r="AG942" s="4"/>
      <c r="AH942" s="4"/>
      <c r="AI942" s="4"/>
      <c r="AJ942" s="4"/>
      <c r="AK942" s="4"/>
    </row>
    <row r="943" spans="2:37" x14ac:dyDescent="0.2">
      <c r="B943" s="3" t="s">
        <v>69</v>
      </c>
      <c r="C943" s="3" t="s">
        <v>163</v>
      </c>
      <c r="D943" s="4"/>
      <c r="E943" s="4"/>
      <c r="F943" s="6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>
        <v>1</v>
      </c>
      <c r="AA943" s="4">
        <v>1</v>
      </c>
      <c r="AB943" s="4"/>
      <c r="AC943" s="4"/>
      <c r="AD943" s="4"/>
      <c r="AE943" s="4"/>
      <c r="AF943" s="4"/>
      <c r="AG943" s="4"/>
      <c r="AH943" s="4"/>
      <c r="AI943" s="4"/>
      <c r="AJ943" s="4"/>
      <c r="AK943" s="4"/>
    </row>
    <row r="944" spans="2:37" x14ac:dyDescent="0.2">
      <c r="B944" s="3" t="s">
        <v>69</v>
      </c>
      <c r="C944" s="3" t="s">
        <v>164</v>
      </c>
      <c r="D944" s="4"/>
      <c r="E944" s="4"/>
      <c r="F944" s="6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  <c r="AG944" s="4"/>
      <c r="AH944" s="4"/>
      <c r="AI944" s="4"/>
      <c r="AJ944" s="4"/>
      <c r="AK944" s="4"/>
    </row>
    <row r="945" spans="2:37" x14ac:dyDescent="0.2">
      <c r="B945" s="3" t="s">
        <v>69</v>
      </c>
      <c r="C945" s="3" t="s">
        <v>165</v>
      </c>
      <c r="D945" s="4"/>
      <c r="E945" s="4"/>
      <c r="F945" s="6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  <c r="AG945" s="4"/>
      <c r="AH945" s="4"/>
      <c r="AI945" s="4"/>
      <c r="AJ945" s="4"/>
      <c r="AK945" s="4"/>
    </row>
    <row r="946" spans="2:37" x14ac:dyDescent="0.2">
      <c r="B946" s="3" t="s">
        <v>69</v>
      </c>
      <c r="C946" s="3" t="s">
        <v>166</v>
      </c>
      <c r="D946" s="4"/>
      <c r="E946" s="4"/>
      <c r="F946" s="6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>
        <v>1</v>
      </c>
      <c r="U946" s="4">
        <v>1</v>
      </c>
      <c r="V946" s="4"/>
      <c r="W946" s="4"/>
      <c r="X946" s="4"/>
      <c r="Y946" s="4"/>
      <c r="Z946" s="4"/>
      <c r="AA946" s="4"/>
      <c r="AB946" s="4"/>
      <c r="AC946" s="4"/>
      <c r="AD946" s="4">
        <v>1</v>
      </c>
      <c r="AE946" s="4"/>
      <c r="AF946" s="4"/>
      <c r="AG946" s="4"/>
      <c r="AH946" s="4"/>
      <c r="AI946" s="4"/>
      <c r="AJ946" s="4"/>
      <c r="AK946" s="4"/>
    </row>
    <row r="947" spans="2:37" x14ac:dyDescent="0.2">
      <c r="B947" s="3" t="s">
        <v>69</v>
      </c>
      <c r="C947" s="3" t="s">
        <v>167</v>
      </c>
      <c r="D947" s="4"/>
      <c r="E947" s="4"/>
      <c r="F947" s="6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  <c r="AG947" s="4"/>
      <c r="AH947" s="4"/>
      <c r="AI947" s="4"/>
      <c r="AJ947" s="4"/>
      <c r="AK947" s="4"/>
    </row>
    <row r="948" spans="2:37" x14ac:dyDescent="0.2">
      <c r="B948" s="3" t="s">
        <v>69</v>
      </c>
      <c r="C948" s="3" t="s">
        <v>168</v>
      </c>
      <c r="D948" s="4"/>
      <c r="E948" s="4"/>
      <c r="F948" s="6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  <c r="AG948" s="4"/>
      <c r="AH948" s="4"/>
      <c r="AI948" s="4"/>
      <c r="AJ948" s="4"/>
      <c r="AK948" s="4"/>
    </row>
    <row r="949" spans="2:37" x14ac:dyDescent="0.2">
      <c r="B949" s="3" t="s">
        <v>69</v>
      </c>
      <c r="C949" s="3" t="s">
        <v>169</v>
      </c>
      <c r="D949" s="4"/>
      <c r="E949" s="4"/>
      <c r="F949" s="6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>
        <v>1</v>
      </c>
      <c r="AA949" s="4">
        <v>1</v>
      </c>
      <c r="AB949" s="4"/>
      <c r="AC949" s="4"/>
      <c r="AD949" s="4">
        <v>1</v>
      </c>
      <c r="AE949" s="4"/>
      <c r="AF949" s="4"/>
      <c r="AG949" s="4"/>
      <c r="AH949" s="4"/>
      <c r="AI949" s="4"/>
      <c r="AJ949" s="4"/>
      <c r="AK949" s="4"/>
    </row>
    <row r="950" spans="2:37" x14ac:dyDescent="0.2">
      <c r="B950" s="3" t="s">
        <v>69</v>
      </c>
      <c r="C950" s="3" t="s">
        <v>170</v>
      </c>
      <c r="D950" s="4"/>
      <c r="E950" s="4"/>
      <c r="F950" s="6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  <c r="AG950" s="4"/>
      <c r="AH950" s="4"/>
      <c r="AI950" s="4"/>
      <c r="AJ950" s="4"/>
      <c r="AK950" s="4"/>
    </row>
    <row r="951" spans="2:37" x14ac:dyDescent="0.2">
      <c r="B951" s="3" t="s">
        <v>69</v>
      </c>
      <c r="C951" s="3" t="s">
        <v>171</v>
      </c>
      <c r="D951" s="4"/>
      <c r="E951" s="4"/>
      <c r="F951" s="6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  <c r="AG951" s="4"/>
      <c r="AH951" s="4"/>
      <c r="AI951" s="4"/>
      <c r="AJ951" s="4"/>
      <c r="AK951" s="4"/>
    </row>
    <row r="952" spans="2:37" x14ac:dyDescent="0.2">
      <c r="B952" s="3" t="s">
        <v>69</v>
      </c>
      <c r="C952" s="3" t="s">
        <v>172</v>
      </c>
      <c r="D952" s="4"/>
      <c r="E952" s="4"/>
      <c r="F952" s="6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  <c r="AG952" s="4"/>
      <c r="AH952" s="4"/>
      <c r="AI952" s="4"/>
      <c r="AJ952" s="4"/>
      <c r="AK952" s="4"/>
    </row>
    <row r="953" spans="2:37" x14ac:dyDescent="0.2">
      <c r="B953" s="3" t="s">
        <v>69</v>
      </c>
      <c r="C953" s="3" t="s">
        <v>173</v>
      </c>
      <c r="D953" s="4"/>
      <c r="E953" s="4"/>
      <c r="F953" s="6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  <c r="AG953" s="4"/>
      <c r="AH953" s="4"/>
      <c r="AI953" s="4"/>
      <c r="AJ953" s="4"/>
      <c r="AK953" s="4"/>
    </row>
    <row r="954" spans="2:37" x14ac:dyDescent="0.2">
      <c r="B954" s="3" t="s">
        <v>69</v>
      </c>
      <c r="C954" s="3" t="s">
        <v>174</v>
      </c>
      <c r="D954" s="4"/>
      <c r="E954" s="4"/>
      <c r="F954" s="6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  <c r="AG954" s="4"/>
      <c r="AH954" s="4"/>
      <c r="AI954" s="4"/>
      <c r="AJ954" s="4"/>
      <c r="AK954" s="4"/>
    </row>
    <row r="955" spans="2:37" x14ac:dyDescent="0.2">
      <c r="B955" s="3" t="s">
        <v>69</v>
      </c>
      <c r="C955" s="3" t="s">
        <v>175</v>
      </c>
      <c r="D955" s="4"/>
      <c r="E955" s="4"/>
      <c r="F955" s="6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  <c r="AG955" s="4"/>
      <c r="AH955" s="4"/>
      <c r="AI955" s="4"/>
      <c r="AJ955" s="4"/>
      <c r="AK955" s="4"/>
    </row>
    <row r="956" spans="2:37" x14ac:dyDescent="0.2">
      <c r="B956" s="3" t="s">
        <v>69</v>
      </c>
      <c r="C956" s="3" t="s">
        <v>176</v>
      </c>
      <c r="D956" s="4"/>
      <c r="E956" s="4"/>
      <c r="F956" s="6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  <c r="AG956" s="4"/>
      <c r="AH956" s="4"/>
      <c r="AI956" s="4"/>
      <c r="AJ956" s="4"/>
      <c r="AK956" s="4"/>
    </row>
    <row r="957" spans="2:37" x14ac:dyDescent="0.2">
      <c r="B957" s="3" t="s">
        <v>69</v>
      </c>
      <c r="C957" s="3" t="s">
        <v>177</v>
      </c>
      <c r="D957" s="4"/>
      <c r="E957" s="4"/>
      <c r="F957" s="6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  <c r="AG957" s="4"/>
      <c r="AH957" s="4"/>
      <c r="AI957" s="4"/>
      <c r="AJ957" s="4"/>
      <c r="AK957" s="4"/>
    </row>
    <row r="958" spans="2:37" x14ac:dyDescent="0.2">
      <c r="B958" s="3" t="s">
        <v>69</v>
      </c>
      <c r="C958" s="3" t="s">
        <v>178</v>
      </c>
      <c r="D958" s="4"/>
      <c r="E958" s="4"/>
      <c r="F958" s="6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>
        <v>1</v>
      </c>
      <c r="U958" s="4">
        <v>1</v>
      </c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  <c r="AG958" s="4">
        <v>1</v>
      </c>
      <c r="AH958" s="4"/>
      <c r="AI958" s="4"/>
      <c r="AJ958" s="4"/>
      <c r="AK958" s="4"/>
    </row>
    <row r="959" spans="2:37" x14ac:dyDescent="0.2">
      <c r="B959" s="3" t="s">
        <v>69</v>
      </c>
      <c r="C959" s="3" t="s">
        <v>179</v>
      </c>
      <c r="D959" s="4"/>
      <c r="E959" s="4"/>
      <c r="F959" s="6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  <c r="AG959" s="4"/>
      <c r="AH959" s="4"/>
      <c r="AI959" s="4"/>
      <c r="AJ959" s="4"/>
      <c r="AK959" s="4"/>
    </row>
    <row r="960" spans="2:37" x14ac:dyDescent="0.2">
      <c r="B960" s="3" t="s">
        <v>69</v>
      </c>
      <c r="C960" s="3" t="s">
        <v>180</v>
      </c>
      <c r="D960" s="4"/>
      <c r="E960" s="4"/>
      <c r="F960" s="6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  <c r="AG960" s="4"/>
      <c r="AH960" s="4"/>
      <c r="AI960" s="4"/>
      <c r="AJ960" s="4"/>
      <c r="AK960" s="4"/>
    </row>
    <row r="961" spans="2:37" x14ac:dyDescent="0.2">
      <c r="B961" s="3" t="s">
        <v>69</v>
      </c>
      <c r="C961" s="3" t="s">
        <v>181</v>
      </c>
      <c r="D961" s="4"/>
      <c r="E961" s="4"/>
      <c r="F961" s="6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>
        <v>1</v>
      </c>
      <c r="AA961" s="4">
        <v>1</v>
      </c>
      <c r="AB961" s="4"/>
      <c r="AC961" s="4"/>
      <c r="AD961" s="4"/>
      <c r="AE961" s="4"/>
      <c r="AF961" s="4"/>
      <c r="AG961" s="4">
        <v>1</v>
      </c>
      <c r="AH961" s="4"/>
      <c r="AI961" s="4"/>
      <c r="AJ961" s="4"/>
      <c r="AK961" s="4"/>
    </row>
    <row r="962" spans="2:37" x14ac:dyDescent="0.2">
      <c r="B962" s="3" t="s">
        <v>69</v>
      </c>
      <c r="C962" s="3" t="s">
        <v>182</v>
      </c>
      <c r="D962" s="4"/>
      <c r="E962" s="4"/>
      <c r="F962" s="6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  <c r="AG962" s="4"/>
      <c r="AH962" s="4"/>
      <c r="AI962" s="4"/>
      <c r="AJ962" s="4"/>
      <c r="AK962" s="4"/>
    </row>
    <row r="963" spans="2:37" x14ac:dyDescent="0.2">
      <c r="B963" s="3" t="s">
        <v>69</v>
      </c>
      <c r="C963" s="3" t="s">
        <v>183</v>
      </c>
      <c r="D963" s="4"/>
      <c r="E963" s="4"/>
      <c r="F963" s="6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  <c r="AG963" s="4"/>
      <c r="AH963" s="4"/>
      <c r="AI963" s="4"/>
      <c r="AJ963" s="4"/>
      <c r="AK963" s="4"/>
    </row>
    <row r="965" spans="2:37" x14ac:dyDescent="0.2">
      <c r="B965" s="3" t="s">
        <v>70</v>
      </c>
      <c r="C965" s="3" t="s">
        <v>148</v>
      </c>
      <c r="D965" s="4"/>
      <c r="E965" s="4"/>
      <c r="F965" s="6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>
        <v>0.79800000000000004</v>
      </c>
      <c r="U965" s="4">
        <v>0.1090000000000001</v>
      </c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  <c r="AG965" s="4"/>
      <c r="AH965" s="4"/>
      <c r="AI965" s="4"/>
      <c r="AJ965" s="4"/>
      <c r="AK965" s="4"/>
    </row>
    <row r="966" spans="2:37" x14ac:dyDescent="0.2">
      <c r="B966" s="3" t="s">
        <v>70</v>
      </c>
      <c r="C966" s="3" t="s">
        <v>149</v>
      </c>
      <c r="D966" s="4"/>
      <c r="E966" s="4"/>
      <c r="F966" s="6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  <c r="AG966" s="4"/>
      <c r="AH966" s="4"/>
      <c r="AI966" s="4"/>
      <c r="AJ966" s="4"/>
      <c r="AK966" s="4"/>
    </row>
    <row r="967" spans="2:37" x14ac:dyDescent="0.2">
      <c r="B967" s="3" t="s">
        <v>70</v>
      </c>
      <c r="C967" s="3" t="s">
        <v>150</v>
      </c>
      <c r="D967" s="4"/>
      <c r="E967" s="4"/>
      <c r="F967" s="6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  <c r="AG967" s="4"/>
      <c r="AH967" s="4"/>
      <c r="AI967" s="4"/>
      <c r="AJ967" s="4"/>
      <c r="AK967" s="4"/>
    </row>
    <row r="968" spans="2:37" x14ac:dyDescent="0.2">
      <c r="B968" s="3" t="s">
        <v>70</v>
      </c>
      <c r="C968" s="3" t="s">
        <v>151</v>
      </c>
      <c r="D968" s="4"/>
      <c r="E968" s="4"/>
      <c r="F968" s="6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>
        <v>0.79800000000000004</v>
      </c>
      <c r="U968" s="4">
        <v>0.1090000000000001</v>
      </c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  <c r="AG968" s="4"/>
      <c r="AH968" s="4"/>
      <c r="AI968" s="4"/>
      <c r="AJ968" s="4"/>
      <c r="AK968" s="4"/>
    </row>
    <row r="969" spans="2:37" x14ac:dyDescent="0.2">
      <c r="B969" s="3" t="s">
        <v>70</v>
      </c>
      <c r="C969" s="3" t="s">
        <v>152</v>
      </c>
      <c r="D969" s="4"/>
      <c r="E969" s="4"/>
      <c r="F969" s="6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  <c r="AG969" s="4"/>
      <c r="AH969" s="4"/>
      <c r="AI969" s="4"/>
      <c r="AJ969" s="4"/>
      <c r="AK969" s="4"/>
    </row>
    <row r="970" spans="2:37" x14ac:dyDescent="0.2">
      <c r="B970" s="3" t="s">
        <v>70</v>
      </c>
      <c r="C970" s="3" t="s">
        <v>153</v>
      </c>
      <c r="D970" s="4"/>
      <c r="E970" s="4"/>
      <c r="F970" s="6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  <c r="AG970" s="4"/>
      <c r="AH970" s="4"/>
      <c r="AI970" s="4"/>
      <c r="AJ970" s="4"/>
      <c r="AK970" s="4"/>
    </row>
    <row r="971" spans="2:37" x14ac:dyDescent="0.2">
      <c r="B971" s="3" t="s">
        <v>70</v>
      </c>
      <c r="C971" s="3" t="s">
        <v>154</v>
      </c>
      <c r="D971" s="4"/>
      <c r="E971" s="4"/>
      <c r="F971" s="6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>
        <v>0.79800000000000004</v>
      </c>
      <c r="U971" s="4">
        <v>0.1090000000000001</v>
      </c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  <c r="AG971" s="4"/>
      <c r="AH971" s="4"/>
      <c r="AI971" s="4"/>
      <c r="AJ971" s="4"/>
      <c r="AK971" s="4"/>
    </row>
    <row r="972" spans="2:37" x14ac:dyDescent="0.2">
      <c r="B972" s="3" t="s">
        <v>70</v>
      </c>
      <c r="C972" s="3" t="s">
        <v>155</v>
      </c>
      <c r="D972" s="4"/>
      <c r="E972" s="4"/>
      <c r="F972" s="6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  <c r="AG972" s="4"/>
      <c r="AH972" s="4"/>
      <c r="AI972" s="4"/>
      <c r="AJ972" s="4"/>
      <c r="AK972" s="4"/>
    </row>
    <row r="973" spans="2:37" x14ac:dyDescent="0.2">
      <c r="B973" s="3" t="s">
        <v>70</v>
      </c>
      <c r="C973" s="3" t="s">
        <v>156</v>
      </c>
      <c r="D973" s="4"/>
      <c r="E973" s="4"/>
      <c r="F973" s="6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  <c r="AH973" s="4"/>
      <c r="AI973" s="4"/>
      <c r="AJ973" s="4"/>
      <c r="AK973" s="4"/>
    </row>
    <row r="974" spans="2:37" x14ac:dyDescent="0.2">
      <c r="B974" s="3" t="s">
        <v>70</v>
      </c>
      <c r="C974" s="3" t="s">
        <v>157</v>
      </c>
      <c r="D974" s="4"/>
      <c r="E974" s="4"/>
      <c r="F974" s="6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>
        <v>0.79800000000000004</v>
      </c>
      <c r="U974" s="4">
        <v>0.1090000000000001</v>
      </c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  <c r="AG974" s="4"/>
      <c r="AH974" s="4"/>
      <c r="AI974" s="4"/>
      <c r="AJ974" s="4"/>
      <c r="AK974" s="4"/>
    </row>
    <row r="975" spans="2:37" x14ac:dyDescent="0.2">
      <c r="B975" s="3" t="s">
        <v>70</v>
      </c>
      <c r="C975" s="3" t="s">
        <v>158</v>
      </c>
      <c r="D975" s="4"/>
      <c r="E975" s="4"/>
      <c r="F975" s="6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  <c r="AG975" s="4"/>
      <c r="AH975" s="4"/>
      <c r="AI975" s="4"/>
      <c r="AJ975" s="4"/>
      <c r="AK975" s="4"/>
    </row>
    <row r="976" spans="2:37" x14ac:dyDescent="0.2">
      <c r="B976" s="3" t="s">
        <v>70</v>
      </c>
      <c r="C976" s="3" t="s">
        <v>159</v>
      </c>
      <c r="D976" s="4"/>
      <c r="E976" s="4"/>
      <c r="F976" s="6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  <c r="AG976" s="4"/>
      <c r="AH976" s="4"/>
      <c r="AI976" s="4"/>
      <c r="AJ976" s="4"/>
      <c r="AK976" s="4"/>
    </row>
    <row r="977" spans="2:37" x14ac:dyDescent="0.2">
      <c r="B977" s="3" t="s">
        <v>70</v>
      </c>
      <c r="C977" s="3" t="s">
        <v>160</v>
      </c>
      <c r="D977" s="4"/>
      <c r="E977" s="4"/>
      <c r="F977" s="6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>
        <v>0.83099999999999996</v>
      </c>
      <c r="AA977" s="4">
        <v>0.1090000000000001</v>
      </c>
      <c r="AB977" s="4"/>
      <c r="AC977" s="4"/>
      <c r="AD977" s="4"/>
      <c r="AE977" s="4"/>
      <c r="AF977" s="4"/>
      <c r="AG977" s="4"/>
      <c r="AH977" s="4"/>
      <c r="AI977" s="4"/>
      <c r="AJ977" s="4"/>
      <c r="AK977" s="4"/>
    </row>
    <row r="978" spans="2:37" x14ac:dyDescent="0.2">
      <c r="B978" s="3" t="s">
        <v>70</v>
      </c>
      <c r="C978" s="3" t="s">
        <v>161</v>
      </c>
      <c r="D978" s="4"/>
      <c r="E978" s="4"/>
      <c r="F978" s="6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  <c r="AG978" s="4"/>
      <c r="AH978" s="4"/>
      <c r="AI978" s="4"/>
      <c r="AJ978" s="4"/>
      <c r="AK978" s="4"/>
    </row>
    <row r="979" spans="2:37" x14ac:dyDescent="0.2">
      <c r="B979" s="3" t="s">
        <v>70</v>
      </c>
      <c r="C979" s="3" t="s">
        <v>162</v>
      </c>
      <c r="D979" s="4"/>
      <c r="E979" s="4"/>
      <c r="F979" s="6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  <c r="AG979" s="4"/>
      <c r="AH979" s="4"/>
      <c r="AI979" s="4"/>
      <c r="AJ979" s="4"/>
      <c r="AK979" s="4"/>
    </row>
    <row r="980" spans="2:37" x14ac:dyDescent="0.2">
      <c r="B980" s="3" t="s">
        <v>70</v>
      </c>
      <c r="C980" s="3" t="s">
        <v>163</v>
      </c>
      <c r="D980" s="4"/>
      <c r="E980" s="4"/>
      <c r="F980" s="6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>
        <v>0.83099999999999996</v>
      </c>
      <c r="AA980" s="4">
        <v>0.1090000000000001</v>
      </c>
      <c r="AB980" s="4"/>
      <c r="AC980" s="4"/>
      <c r="AD980" s="4"/>
      <c r="AE980" s="4"/>
      <c r="AF980" s="4"/>
      <c r="AG980" s="4"/>
      <c r="AH980" s="4"/>
      <c r="AI980" s="4"/>
      <c r="AJ980" s="4"/>
      <c r="AK980" s="4"/>
    </row>
    <row r="981" spans="2:37" x14ac:dyDescent="0.2">
      <c r="B981" s="3" t="s">
        <v>70</v>
      </c>
      <c r="C981" s="3" t="s">
        <v>164</v>
      </c>
      <c r="D981" s="4"/>
      <c r="E981" s="4"/>
      <c r="F981" s="6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  <c r="AG981" s="4"/>
      <c r="AH981" s="4"/>
      <c r="AI981" s="4"/>
      <c r="AJ981" s="4"/>
      <c r="AK981" s="4"/>
    </row>
    <row r="982" spans="2:37" x14ac:dyDescent="0.2">
      <c r="B982" s="3" t="s">
        <v>70</v>
      </c>
      <c r="C982" s="3" t="s">
        <v>165</v>
      </c>
      <c r="D982" s="4"/>
      <c r="E982" s="4"/>
      <c r="F982" s="6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  <c r="AG982" s="4"/>
      <c r="AH982" s="4"/>
      <c r="AI982" s="4"/>
      <c r="AJ982" s="4"/>
      <c r="AK982" s="4"/>
    </row>
    <row r="983" spans="2:37" x14ac:dyDescent="0.2">
      <c r="B983" s="3" t="s">
        <v>70</v>
      </c>
      <c r="C983" s="3" t="s">
        <v>166</v>
      </c>
      <c r="D983" s="4"/>
      <c r="E983" s="4"/>
      <c r="F983" s="6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>
        <v>0.79800000000000004</v>
      </c>
      <c r="U983" s="4">
        <v>0.1090000000000001</v>
      </c>
      <c r="V983" s="4"/>
      <c r="W983" s="4"/>
      <c r="X983" s="4"/>
      <c r="Y983" s="4"/>
      <c r="Z983" s="4"/>
      <c r="AA983" s="4"/>
      <c r="AB983" s="4"/>
      <c r="AC983" s="4"/>
      <c r="AD983" s="4">
        <v>1</v>
      </c>
      <c r="AE983" s="4"/>
      <c r="AF983" s="4"/>
      <c r="AG983" s="4"/>
      <c r="AH983" s="4"/>
      <c r="AI983" s="4"/>
      <c r="AJ983" s="4"/>
      <c r="AK983" s="4"/>
    </row>
    <row r="984" spans="2:37" x14ac:dyDescent="0.2">
      <c r="B984" s="3" t="s">
        <v>70</v>
      </c>
      <c r="C984" s="3" t="s">
        <v>167</v>
      </c>
      <c r="D984" s="4"/>
      <c r="E984" s="4"/>
      <c r="F984" s="6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  <c r="AG984" s="4"/>
      <c r="AH984" s="4"/>
      <c r="AI984" s="4"/>
      <c r="AJ984" s="4"/>
      <c r="AK984" s="4"/>
    </row>
    <row r="985" spans="2:37" x14ac:dyDescent="0.2">
      <c r="B985" s="3" t="s">
        <v>70</v>
      </c>
      <c r="C985" s="3" t="s">
        <v>168</v>
      </c>
      <c r="D985" s="4"/>
      <c r="E985" s="4"/>
      <c r="F985" s="6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  <c r="AG985" s="4"/>
      <c r="AH985" s="4"/>
      <c r="AI985" s="4"/>
      <c r="AJ985" s="4"/>
      <c r="AK985" s="4"/>
    </row>
    <row r="986" spans="2:37" x14ac:dyDescent="0.2">
      <c r="B986" s="3" t="s">
        <v>70</v>
      </c>
      <c r="C986" s="3" t="s">
        <v>169</v>
      </c>
      <c r="D986" s="4"/>
      <c r="E986" s="4"/>
      <c r="F986" s="6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>
        <v>0.83099999999999996</v>
      </c>
      <c r="AA986" s="4">
        <v>0.1090000000000001</v>
      </c>
      <c r="AB986" s="4"/>
      <c r="AC986" s="4"/>
      <c r="AD986" s="4">
        <v>1</v>
      </c>
      <c r="AE986" s="4"/>
      <c r="AF986" s="4"/>
      <c r="AG986" s="4"/>
      <c r="AH986" s="4"/>
      <c r="AI986" s="4"/>
      <c r="AJ986" s="4"/>
      <c r="AK986" s="4"/>
    </row>
    <row r="987" spans="2:37" x14ac:dyDescent="0.2">
      <c r="B987" s="3" t="s">
        <v>70</v>
      </c>
      <c r="C987" s="3" t="s">
        <v>170</v>
      </c>
      <c r="D987" s="4"/>
      <c r="E987" s="4"/>
      <c r="F987" s="6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  <c r="AG987" s="4"/>
      <c r="AH987" s="4"/>
      <c r="AI987" s="4"/>
      <c r="AJ987" s="4"/>
      <c r="AK987" s="4"/>
    </row>
    <row r="988" spans="2:37" x14ac:dyDescent="0.2">
      <c r="B988" s="3" t="s">
        <v>70</v>
      </c>
      <c r="C988" s="3" t="s">
        <v>171</v>
      </c>
      <c r="D988" s="4"/>
      <c r="E988" s="4"/>
      <c r="F988" s="6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  <c r="AG988" s="4"/>
      <c r="AH988" s="4"/>
      <c r="AI988" s="4"/>
      <c r="AJ988" s="4"/>
      <c r="AK988" s="4"/>
    </row>
    <row r="989" spans="2:37" x14ac:dyDescent="0.2">
      <c r="B989" s="3" t="s">
        <v>70</v>
      </c>
      <c r="C989" s="3" t="s">
        <v>172</v>
      </c>
      <c r="D989" s="4"/>
      <c r="E989" s="4"/>
      <c r="F989" s="6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  <c r="AG989" s="4"/>
      <c r="AH989" s="4"/>
      <c r="AI989" s="4"/>
      <c r="AJ989" s="4"/>
      <c r="AK989" s="4"/>
    </row>
    <row r="990" spans="2:37" x14ac:dyDescent="0.2">
      <c r="B990" s="3" t="s">
        <v>70</v>
      </c>
      <c r="C990" s="3" t="s">
        <v>173</v>
      </c>
      <c r="D990" s="4"/>
      <c r="E990" s="4"/>
      <c r="F990" s="6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  <c r="AG990" s="4"/>
      <c r="AH990" s="4"/>
      <c r="AI990" s="4"/>
      <c r="AJ990" s="4"/>
      <c r="AK990" s="4"/>
    </row>
    <row r="991" spans="2:37" x14ac:dyDescent="0.2">
      <c r="B991" s="3" t="s">
        <v>70</v>
      </c>
      <c r="C991" s="3" t="s">
        <v>174</v>
      </c>
      <c r="D991" s="4"/>
      <c r="E991" s="4"/>
      <c r="F991" s="6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  <c r="AG991" s="4"/>
      <c r="AH991" s="4"/>
      <c r="AI991" s="4"/>
      <c r="AJ991" s="4"/>
      <c r="AK991" s="4"/>
    </row>
    <row r="992" spans="2:37" x14ac:dyDescent="0.2">
      <c r="B992" s="3" t="s">
        <v>70</v>
      </c>
      <c r="C992" s="3" t="s">
        <v>175</v>
      </c>
      <c r="D992" s="4"/>
      <c r="E992" s="4"/>
      <c r="F992" s="6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  <c r="AG992" s="4"/>
      <c r="AH992" s="4"/>
      <c r="AI992" s="4"/>
      <c r="AJ992" s="4"/>
      <c r="AK992" s="4"/>
    </row>
    <row r="993" spans="2:37" x14ac:dyDescent="0.2">
      <c r="B993" s="3" t="s">
        <v>70</v>
      </c>
      <c r="C993" s="3" t="s">
        <v>176</v>
      </c>
      <c r="D993" s="4"/>
      <c r="E993" s="4"/>
      <c r="F993" s="6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  <c r="AG993" s="4"/>
      <c r="AH993" s="4"/>
      <c r="AI993" s="4"/>
      <c r="AJ993" s="4"/>
      <c r="AK993" s="4"/>
    </row>
    <row r="994" spans="2:37" x14ac:dyDescent="0.2">
      <c r="B994" s="3" t="s">
        <v>70</v>
      </c>
      <c r="C994" s="3" t="s">
        <v>177</v>
      </c>
      <c r="D994" s="4"/>
      <c r="E994" s="4"/>
      <c r="F994" s="6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4"/>
      <c r="AG994" s="4"/>
      <c r="AH994" s="4"/>
      <c r="AI994" s="4"/>
      <c r="AJ994" s="4"/>
      <c r="AK994" s="4"/>
    </row>
    <row r="995" spans="2:37" x14ac:dyDescent="0.2">
      <c r="B995" s="3" t="s">
        <v>70</v>
      </c>
      <c r="C995" s="3" t="s">
        <v>178</v>
      </c>
      <c r="D995" s="4"/>
      <c r="E995" s="4"/>
      <c r="F995" s="6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>
        <v>0.79800000000000004</v>
      </c>
      <c r="U995" s="4">
        <v>0.1090000000000001</v>
      </c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4"/>
      <c r="AG995" s="4">
        <v>1</v>
      </c>
      <c r="AH995" s="4"/>
      <c r="AI995" s="4"/>
      <c r="AJ995" s="4"/>
      <c r="AK995" s="4"/>
    </row>
    <row r="996" spans="2:37" x14ac:dyDescent="0.2">
      <c r="B996" s="3" t="s">
        <v>70</v>
      </c>
      <c r="C996" s="3" t="s">
        <v>179</v>
      </c>
      <c r="D996" s="4"/>
      <c r="E996" s="4"/>
      <c r="F996" s="6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  <c r="AF996" s="4"/>
      <c r="AG996" s="4"/>
      <c r="AH996" s="4"/>
      <c r="AI996" s="4"/>
      <c r="AJ996" s="4"/>
      <c r="AK996" s="4"/>
    </row>
    <row r="997" spans="2:37" x14ac:dyDescent="0.2">
      <c r="B997" s="3" t="s">
        <v>70</v>
      </c>
      <c r="C997" s="3" t="s">
        <v>180</v>
      </c>
      <c r="D997" s="4"/>
      <c r="E997" s="4"/>
      <c r="F997" s="6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  <c r="AF997" s="4"/>
      <c r="AG997" s="4"/>
      <c r="AH997" s="4"/>
      <c r="AI997" s="4"/>
      <c r="AJ997" s="4"/>
      <c r="AK997" s="4"/>
    </row>
    <row r="998" spans="2:37" x14ac:dyDescent="0.2">
      <c r="B998" s="3" t="s">
        <v>70</v>
      </c>
      <c r="C998" s="3" t="s">
        <v>181</v>
      </c>
      <c r="D998" s="4"/>
      <c r="E998" s="4"/>
      <c r="F998" s="6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>
        <v>0.83099999999999996</v>
      </c>
      <c r="AA998" s="4">
        <v>0.1090000000000001</v>
      </c>
      <c r="AB998" s="4"/>
      <c r="AC998" s="4"/>
      <c r="AD998" s="4"/>
      <c r="AE998" s="4"/>
      <c r="AF998" s="4"/>
      <c r="AG998" s="4">
        <v>1</v>
      </c>
      <c r="AH998" s="4"/>
      <c r="AI998" s="4"/>
      <c r="AJ998" s="4"/>
      <c r="AK998" s="4"/>
    </row>
    <row r="999" spans="2:37" x14ac:dyDescent="0.2">
      <c r="B999" s="3" t="s">
        <v>70</v>
      </c>
      <c r="C999" s="3" t="s">
        <v>182</v>
      </c>
      <c r="D999" s="4"/>
      <c r="E999" s="4"/>
      <c r="F999" s="6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  <c r="AE999" s="4"/>
      <c r="AF999" s="4"/>
      <c r="AG999" s="4"/>
      <c r="AH999" s="4"/>
      <c r="AI999" s="4"/>
      <c r="AJ999" s="4"/>
      <c r="AK999" s="4"/>
    </row>
    <row r="1000" spans="2:37" x14ac:dyDescent="0.2">
      <c r="B1000" s="3" t="s">
        <v>70</v>
      </c>
      <c r="C1000" s="3" t="s">
        <v>183</v>
      </c>
      <c r="D1000" s="4"/>
      <c r="E1000" s="4"/>
      <c r="F1000" s="6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  <c r="AE1000" s="4"/>
      <c r="AF1000" s="4"/>
      <c r="AG1000" s="4"/>
      <c r="AH1000" s="4"/>
      <c r="AI1000" s="4"/>
      <c r="AJ1000" s="4"/>
      <c r="AK1000" s="4"/>
    </row>
    <row r="1002" spans="2:37" x14ac:dyDescent="0.2">
      <c r="B1002" s="3" t="s">
        <v>71</v>
      </c>
      <c r="C1002" s="3" t="s">
        <v>148</v>
      </c>
      <c r="D1002" s="4"/>
      <c r="E1002" s="4"/>
      <c r="F1002" s="6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>
        <v>0.38926274061590116</v>
      </c>
      <c r="U1002" s="4">
        <v>0.46333193430953246</v>
      </c>
      <c r="V1002" s="4"/>
      <c r="W1002" s="4"/>
      <c r="X1002" s="4"/>
      <c r="Y1002" s="4"/>
      <c r="Z1002" s="4"/>
      <c r="AA1002" s="4"/>
      <c r="AB1002" s="4"/>
      <c r="AC1002" s="4"/>
      <c r="AD1002" s="4"/>
      <c r="AE1002" s="4"/>
      <c r="AF1002" s="4"/>
      <c r="AG1002" s="4"/>
      <c r="AH1002" s="4"/>
      <c r="AI1002" s="4"/>
      <c r="AJ1002" s="4"/>
      <c r="AK1002" s="4"/>
    </row>
    <row r="1003" spans="2:37" x14ac:dyDescent="0.2">
      <c r="B1003" s="3" t="s">
        <v>71</v>
      </c>
      <c r="C1003" s="3" t="s">
        <v>149</v>
      </c>
      <c r="D1003" s="4"/>
      <c r="E1003" s="4"/>
      <c r="F1003" s="6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  <c r="AA1003" s="4"/>
      <c r="AB1003" s="4"/>
      <c r="AC1003" s="4"/>
      <c r="AD1003" s="4"/>
      <c r="AE1003" s="4"/>
      <c r="AF1003" s="4"/>
      <c r="AG1003" s="4"/>
      <c r="AH1003" s="4"/>
      <c r="AI1003" s="4"/>
      <c r="AJ1003" s="4"/>
      <c r="AK1003" s="4"/>
    </row>
    <row r="1004" spans="2:37" x14ac:dyDescent="0.2">
      <c r="B1004" s="3" t="s">
        <v>71</v>
      </c>
      <c r="C1004" s="3" t="s">
        <v>150</v>
      </c>
      <c r="D1004" s="4"/>
      <c r="E1004" s="4"/>
      <c r="F1004" s="6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  <c r="AA1004" s="4"/>
      <c r="AB1004" s="4"/>
      <c r="AC1004" s="4"/>
      <c r="AD1004" s="4"/>
      <c r="AE1004" s="4"/>
      <c r="AF1004" s="4"/>
      <c r="AG1004" s="4"/>
      <c r="AH1004" s="4"/>
      <c r="AI1004" s="4"/>
      <c r="AJ1004" s="4"/>
      <c r="AK1004" s="4"/>
    </row>
    <row r="1005" spans="2:37" x14ac:dyDescent="0.2">
      <c r="B1005" s="3" t="s">
        <v>71</v>
      </c>
      <c r="C1005" s="3" t="s">
        <v>151</v>
      </c>
      <c r="D1005" s="4"/>
      <c r="E1005" s="4"/>
      <c r="F1005" s="6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>
        <v>0.38926274061590116</v>
      </c>
      <c r="U1005" s="4">
        <v>0.46333193430953246</v>
      </c>
      <c r="V1005" s="4"/>
      <c r="W1005" s="4"/>
      <c r="X1005" s="4"/>
      <c r="Y1005" s="4"/>
      <c r="Z1005" s="4"/>
      <c r="AA1005" s="4"/>
      <c r="AB1005" s="4"/>
      <c r="AC1005" s="4"/>
      <c r="AD1005" s="4"/>
      <c r="AE1005" s="4"/>
      <c r="AF1005" s="4"/>
      <c r="AG1005" s="4"/>
      <c r="AH1005" s="4"/>
      <c r="AI1005" s="4"/>
      <c r="AJ1005" s="4"/>
      <c r="AK1005" s="4"/>
    </row>
    <row r="1006" spans="2:37" x14ac:dyDescent="0.2">
      <c r="B1006" s="3" t="s">
        <v>71</v>
      </c>
      <c r="C1006" s="3" t="s">
        <v>152</v>
      </c>
      <c r="D1006" s="4"/>
      <c r="E1006" s="4"/>
      <c r="F1006" s="6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  <c r="AA1006" s="4"/>
      <c r="AB1006" s="4"/>
      <c r="AC1006" s="4"/>
      <c r="AD1006" s="4"/>
      <c r="AE1006" s="4"/>
      <c r="AF1006" s="4"/>
      <c r="AG1006" s="4"/>
      <c r="AH1006" s="4"/>
      <c r="AI1006" s="4"/>
      <c r="AJ1006" s="4"/>
      <c r="AK1006" s="4"/>
    </row>
    <row r="1007" spans="2:37" x14ac:dyDescent="0.2">
      <c r="B1007" s="3" t="s">
        <v>71</v>
      </c>
      <c r="C1007" s="3" t="s">
        <v>153</v>
      </c>
      <c r="D1007" s="4"/>
      <c r="E1007" s="4"/>
      <c r="F1007" s="6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  <c r="AA1007" s="4"/>
      <c r="AB1007" s="4"/>
      <c r="AC1007" s="4"/>
      <c r="AD1007" s="4"/>
      <c r="AE1007" s="4"/>
      <c r="AF1007" s="4"/>
      <c r="AG1007" s="4"/>
      <c r="AH1007" s="4"/>
      <c r="AI1007" s="4"/>
      <c r="AJ1007" s="4"/>
      <c r="AK1007" s="4"/>
    </row>
    <row r="1008" spans="2:37" x14ac:dyDescent="0.2">
      <c r="B1008" s="3" t="s">
        <v>71</v>
      </c>
      <c r="C1008" s="3" t="s">
        <v>154</v>
      </c>
      <c r="D1008" s="4"/>
      <c r="E1008" s="4"/>
      <c r="F1008" s="6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>
        <v>0.38926274061590116</v>
      </c>
      <c r="U1008" s="4">
        <v>0.46333193430953246</v>
      </c>
      <c r="V1008" s="4"/>
      <c r="W1008" s="4"/>
      <c r="X1008" s="4"/>
      <c r="Y1008" s="4"/>
      <c r="Z1008" s="4"/>
      <c r="AA1008" s="4"/>
      <c r="AB1008" s="4"/>
      <c r="AC1008" s="4"/>
      <c r="AD1008" s="4"/>
      <c r="AE1008" s="4"/>
      <c r="AF1008" s="4"/>
      <c r="AG1008" s="4"/>
      <c r="AH1008" s="4"/>
      <c r="AI1008" s="4"/>
      <c r="AJ1008" s="4"/>
      <c r="AK1008" s="4"/>
    </row>
    <row r="1009" spans="2:37" x14ac:dyDescent="0.2">
      <c r="B1009" s="3" t="s">
        <v>71</v>
      </c>
      <c r="C1009" s="3" t="s">
        <v>155</v>
      </c>
      <c r="D1009" s="4"/>
      <c r="E1009" s="4"/>
      <c r="F1009" s="6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  <c r="AA1009" s="4"/>
      <c r="AB1009" s="4"/>
      <c r="AC1009" s="4"/>
      <c r="AD1009" s="4"/>
      <c r="AE1009" s="4"/>
      <c r="AF1009" s="4"/>
      <c r="AG1009" s="4"/>
      <c r="AH1009" s="4"/>
      <c r="AI1009" s="4"/>
      <c r="AJ1009" s="4"/>
      <c r="AK1009" s="4"/>
    </row>
    <row r="1010" spans="2:37" x14ac:dyDescent="0.2">
      <c r="B1010" s="3" t="s">
        <v>71</v>
      </c>
      <c r="C1010" s="3" t="s">
        <v>156</v>
      </c>
      <c r="D1010" s="4"/>
      <c r="E1010" s="4"/>
      <c r="F1010" s="6"/>
      <c r="G1010" s="4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  <c r="Z1010" s="4"/>
      <c r="AA1010" s="4"/>
      <c r="AB1010" s="4"/>
      <c r="AC1010" s="4"/>
      <c r="AD1010" s="4"/>
      <c r="AE1010" s="4"/>
      <c r="AF1010" s="4"/>
      <c r="AG1010" s="4"/>
      <c r="AH1010" s="4"/>
      <c r="AI1010" s="4"/>
      <c r="AJ1010" s="4"/>
      <c r="AK1010" s="4"/>
    </row>
    <row r="1011" spans="2:37" x14ac:dyDescent="0.2">
      <c r="B1011" s="3" t="s">
        <v>71</v>
      </c>
      <c r="C1011" s="3" t="s">
        <v>157</v>
      </c>
      <c r="D1011" s="4"/>
      <c r="E1011" s="4"/>
      <c r="F1011" s="6"/>
      <c r="G1011" s="4"/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>
        <v>0.38926274061590116</v>
      </c>
      <c r="U1011" s="4">
        <v>0.46333193430953246</v>
      </c>
      <c r="V1011" s="4"/>
      <c r="W1011" s="4"/>
      <c r="X1011" s="4"/>
      <c r="Y1011" s="4"/>
      <c r="Z1011" s="4"/>
      <c r="AA1011" s="4"/>
      <c r="AB1011" s="4"/>
      <c r="AC1011" s="4"/>
      <c r="AD1011" s="4"/>
      <c r="AE1011" s="4"/>
      <c r="AF1011" s="4"/>
      <c r="AG1011" s="4"/>
      <c r="AH1011" s="4"/>
      <c r="AI1011" s="4"/>
      <c r="AJ1011" s="4"/>
      <c r="AK1011" s="4"/>
    </row>
    <row r="1012" spans="2:37" x14ac:dyDescent="0.2">
      <c r="B1012" s="3" t="s">
        <v>71</v>
      </c>
      <c r="C1012" s="3" t="s">
        <v>158</v>
      </c>
      <c r="D1012" s="4"/>
      <c r="E1012" s="4"/>
      <c r="F1012" s="6"/>
      <c r="G1012" s="4"/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  <c r="Z1012" s="4"/>
      <c r="AA1012" s="4"/>
      <c r="AB1012" s="4"/>
      <c r="AC1012" s="4"/>
      <c r="AD1012" s="4"/>
      <c r="AE1012" s="4"/>
      <c r="AF1012" s="4"/>
      <c r="AG1012" s="4"/>
      <c r="AH1012" s="4"/>
      <c r="AI1012" s="4"/>
      <c r="AJ1012" s="4"/>
      <c r="AK1012" s="4"/>
    </row>
    <row r="1013" spans="2:37" x14ac:dyDescent="0.2">
      <c r="B1013" s="3" t="s">
        <v>71</v>
      </c>
      <c r="C1013" s="3" t="s">
        <v>159</v>
      </c>
      <c r="D1013" s="4"/>
      <c r="E1013" s="4"/>
      <c r="F1013" s="6"/>
      <c r="G1013" s="4"/>
      <c r="H1013" s="4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  <c r="Z1013" s="4"/>
      <c r="AA1013" s="4"/>
      <c r="AB1013" s="4"/>
      <c r="AC1013" s="4"/>
      <c r="AD1013" s="4"/>
      <c r="AE1013" s="4"/>
      <c r="AF1013" s="4"/>
      <c r="AG1013" s="4"/>
      <c r="AH1013" s="4"/>
      <c r="AI1013" s="4"/>
      <c r="AJ1013" s="4"/>
      <c r="AK1013" s="4"/>
    </row>
    <row r="1014" spans="2:37" x14ac:dyDescent="0.2">
      <c r="B1014" s="3" t="s">
        <v>71</v>
      </c>
      <c r="C1014" s="3" t="s">
        <v>160</v>
      </c>
      <c r="D1014" s="4"/>
      <c r="E1014" s="4"/>
      <c r="F1014" s="6"/>
      <c r="G1014" s="4"/>
      <c r="H1014" s="4"/>
      <c r="I1014" s="4"/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  <c r="Y1014" s="4"/>
      <c r="Z1014" s="4">
        <v>0.2344936316398144</v>
      </c>
      <c r="AA1014" s="4">
        <v>0.46333193430953246</v>
      </c>
      <c r="AB1014" s="4"/>
      <c r="AC1014" s="4"/>
      <c r="AD1014" s="4"/>
      <c r="AE1014" s="4"/>
      <c r="AF1014" s="4"/>
      <c r="AG1014" s="4"/>
      <c r="AH1014" s="4"/>
      <c r="AI1014" s="4"/>
      <c r="AJ1014" s="4"/>
      <c r="AK1014" s="4"/>
    </row>
    <row r="1015" spans="2:37" x14ac:dyDescent="0.2">
      <c r="B1015" s="3" t="s">
        <v>71</v>
      </c>
      <c r="C1015" s="3" t="s">
        <v>161</v>
      </c>
      <c r="D1015" s="4"/>
      <c r="E1015" s="4"/>
      <c r="F1015" s="6"/>
      <c r="G1015" s="4"/>
      <c r="H1015" s="4"/>
      <c r="I1015" s="4"/>
      <c r="J1015" s="4"/>
      <c r="K1015" s="4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  <c r="X1015" s="4"/>
      <c r="Y1015" s="4"/>
      <c r="Z1015" s="4"/>
      <c r="AA1015" s="4"/>
      <c r="AB1015" s="4"/>
      <c r="AC1015" s="4"/>
      <c r="AD1015" s="4"/>
      <c r="AE1015" s="4"/>
      <c r="AF1015" s="4"/>
      <c r="AG1015" s="4"/>
      <c r="AH1015" s="4"/>
      <c r="AI1015" s="4"/>
      <c r="AJ1015" s="4"/>
      <c r="AK1015" s="4"/>
    </row>
    <row r="1016" spans="2:37" x14ac:dyDescent="0.2">
      <c r="B1016" s="3" t="s">
        <v>71</v>
      </c>
      <c r="C1016" s="3" t="s">
        <v>162</v>
      </c>
      <c r="D1016" s="4"/>
      <c r="E1016" s="4"/>
      <c r="F1016" s="6"/>
      <c r="G1016" s="4"/>
      <c r="H1016" s="4"/>
      <c r="I1016" s="4"/>
      <c r="J1016" s="4"/>
      <c r="K1016" s="4"/>
      <c r="L1016" s="4"/>
      <c r="M1016" s="4"/>
      <c r="N1016" s="4"/>
      <c r="O1016" s="4"/>
      <c r="P1016" s="4"/>
      <c r="Q1016" s="4"/>
      <c r="R1016" s="4"/>
      <c r="S1016" s="4"/>
      <c r="T1016" s="4"/>
      <c r="U1016" s="4"/>
      <c r="V1016" s="4"/>
      <c r="W1016" s="4"/>
      <c r="X1016" s="4"/>
      <c r="Y1016" s="4"/>
      <c r="Z1016" s="4"/>
      <c r="AA1016" s="4"/>
      <c r="AB1016" s="4"/>
      <c r="AC1016" s="4"/>
      <c r="AD1016" s="4"/>
      <c r="AE1016" s="4"/>
      <c r="AF1016" s="4"/>
      <c r="AG1016" s="4"/>
      <c r="AH1016" s="4"/>
      <c r="AI1016" s="4"/>
      <c r="AJ1016" s="4"/>
      <c r="AK1016" s="4"/>
    </row>
    <row r="1017" spans="2:37" x14ac:dyDescent="0.2">
      <c r="B1017" s="3" t="s">
        <v>71</v>
      </c>
      <c r="C1017" s="3" t="s">
        <v>163</v>
      </c>
      <c r="D1017" s="4"/>
      <c r="E1017" s="4"/>
      <c r="F1017" s="6"/>
      <c r="G1017" s="4"/>
      <c r="H1017" s="4"/>
      <c r="I1017" s="4"/>
      <c r="J1017" s="4"/>
      <c r="K1017" s="4"/>
      <c r="L1017" s="4"/>
      <c r="M1017" s="4"/>
      <c r="N1017" s="4"/>
      <c r="O1017" s="4"/>
      <c r="P1017" s="4"/>
      <c r="Q1017" s="4"/>
      <c r="R1017" s="4"/>
      <c r="S1017" s="4"/>
      <c r="T1017" s="4"/>
      <c r="U1017" s="4"/>
      <c r="V1017" s="4"/>
      <c r="W1017" s="4"/>
      <c r="X1017" s="4"/>
      <c r="Y1017" s="4"/>
      <c r="Z1017" s="4">
        <v>0.2344936316398144</v>
      </c>
      <c r="AA1017" s="4">
        <v>0.46333193430953246</v>
      </c>
      <c r="AB1017" s="4"/>
      <c r="AC1017" s="4"/>
      <c r="AD1017" s="4"/>
      <c r="AE1017" s="4"/>
      <c r="AF1017" s="4"/>
      <c r="AG1017" s="4"/>
      <c r="AH1017" s="4"/>
      <c r="AI1017" s="4"/>
      <c r="AJ1017" s="4"/>
      <c r="AK1017" s="4"/>
    </row>
    <row r="1018" spans="2:37" x14ac:dyDescent="0.2">
      <c r="B1018" s="3" t="s">
        <v>71</v>
      </c>
      <c r="C1018" s="3" t="s">
        <v>164</v>
      </c>
      <c r="D1018" s="4"/>
      <c r="E1018" s="4"/>
      <c r="F1018" s="6"/>
      <c r="G1018" s="4"/>
      <c r="H1018" s="4"/>
      <c r="I1018" s="4"/>
      <c r="J1018" s="4"/>
      <c r="K1018" s="4"/>
      <c r="L1018" s="4"/>
      <c r="M1018" s="4"/>
      <c r="N1018" s="4"/>
      <c r="O1018" s="4"/>
      <c r="P1018" s="4"/>
      <c r="Q1018" s="4"/>
      <c r="R1018" s="4"/>
      <c r="S1018" s="4"/>
      <c r="T1018" s="4"/>
      <c r="U1018" s="4"/>
      <c r="V1018" s="4"/>
      <c r="W1018" s="4"/>
      <c r="X1018" s="4"/>
      <c r="Y1018" s="4"/>
      <c r="Z1018" s="4"/>
      <c r="AA1018" s="4"/>
      <c r="AB1018" s="4"/>
      <c r="AC1018" s="4"/>
      <c r="AD1018" s="4"/>
      <c r="AE1018" s="4"/>
      <c r="AF1018" s="4"/>
      <c r="AG1018" s="4"/>
      <c r="AH1018" s="4"/>
      <c r="AI1018" s="4"/>
      <c r="AJ1018" s="4"/>
      <c r="AK1018" s="4"/>
    </row>
    <row r="1019" spans="2:37" x14ac:dyDescent="0.2">
      <c r="B1019" s="3" t="s">
        <v>71</v>
      </c>
      <c r="C1019" s="3" t="s">
        <v>165</v>
      </c>
      <c r="D1019" s="4"/>
      <c r="E1019" s="4"/>
      <c r="F1019" s="6"/>
      <c r="G1019" s="4"/>
      <c r="H1019" s="4"/>
      <c r="I1019" s="4"/>
      <c r="J1019" s="4"/>
      <c r="K1019" s="4"/>
      <c r="L1019" s="4"/>
      <c r="M1019" s="4"/>
      <c r="N1019" s="4"/>
      <c r="O1019" s="4"/>
      <c r="P1019" s="4"/>
      <c r="Q1019" s="4"/>
      <c r="R1019" s="4"/>
      <c r="S1019" s="4"/>
      <c r="T1019" s="4"/>
      <c r="U1019" s="4"/>
      <c r="V1019" s="4"/>
      <c r="W1019" s="4"/>
      <c r="X1019" s="4"/>
      <c r="Y1019" s="4"/>
      <c r="Z1019" s="4"/>
      <c r="AA1019" s="4"/>
      <c r="AB1019" s="4"/>
      <c r="AC1019" s="4"/>
      <c r="AD1019" s="4"/>
      <c r="AE1019" s="4"/>
      <c r="AF1019" s="4"/>
      <c r="AG1019" s="4"/>
      <c r="AH1019" s="4"/>
      <c r="AI1019" s="4"/>
      <c r="AJ1019" s="4"/>
      <c r="AK1019" s="4"/>
    </row>
    <row r="1020" spans="2:37" x14ac:dyDescent="0.2">
      <c r="B1020" s="3" t="s">
        <v>71</v>
      </c>
      <c r="C1020" s="3" t="s">
        <v>166</v>
      </c>
      <c r="D1020" s="4"/>
      <c r="E1020" s="4"/>
      <c r="F1020" s="6"/>
      <c r="G1020" s="4"/>
      <c r="H1020" s="4"/>
      <c r="I1020" s="4"/>
      <c r="J1020" s="4"/>
      <c r="K1020" s="4"/>
      <c r="L1020" s="4"/>
      <c r="M1020" s="4"/>
      <c r="N1020" s="4"/>
      <c r="O1020" s="4"/>
      <c r="P1020" s="4"/>
      <c r="Q1020" s="4"/>
      <c r="R1020" s="4"/>
      <c r="S1020" s="4"/>
      <c r="T1020" s="4">
        <v>0.38926274061590116</v>
      </c>
      <c r="U1020" s="4">
        <v>0.46333193430953246</v>
      </c>
      <c r="V1020" s="4"/>
      <c r="W1020" s="4"/>
      <c r="X1020" s="4"/>
      <c r="Y1020" s="4"/>
      <c r="Z1020" s="4"/>
      <c r="AA1020" s="4"/>
      <c r="AB1020" s="4"/>
      <c r="AC1020" s="4"/>
      <c r="AD1020" s="4">
        <v>0</v>
      </c>
      <c r="AE1020" s="4"/>
      <c r="AF1020" s="4"/>
      <c r="AG1020" s="4"/>
      <c r="AH1020" s="4"/>
      <c r="AI1020" s="4"/>
      <c r="AJ1020" s="4"/>
      <c r="AK1020" s="4"/>
    </row>
    <row r="1021" spans="2:37" x14ac:dyDescent="0.2">
      <c r="B1021" s="3" t="s">
        <v>71</v>
      </c>
      <c r="C1021" s="3" t="s">
        <v>167</v>
      </c>
      <c r="D1021" s="4"/>
      <c r="E1021" s="4"/>
      <c r="F1021" s="6"/>
      <c r="G1021" s="4"/>
      <c r="H1021" s="4"/>
      <c r="I1021" s="4"/>
      <c r="J1021" s="4"/>
      <c r="K1021" s="4"/>
      <c r="L1021" s="4"/>
      <c r="M1021" s="4"/>
      <c r="N1021" s="4"/>
      <c r="O1021" s="4"/>
      <c r="P1021" s="4"/>
      <c r="Q1021" s="4"/>
      <c r="R1021" s="4"/>
      <c r="S1021" s="4"/>
      <c r="T1021" s="4"/>
      <c r="U1021" s="4"/>
      <c r="V1021" s="4"/>
      <c r="W1021" s="4"/>
      <c r="X1021" s="4"/>
      <c r="Y1021" s="4"/>
      <c r="Z1021" s="4"/>
      <c r="AA1021" s="4"/>
      <c r="AB1021" s="4"/>
      <c r="AC1021" s="4"/>
      <c r="AD1021" s="4"/>
      <c r="AE1021" s="4"/>
      <c r="AF1021" s="4"/>
      <c r="AG1021" s="4"/>
      <c r="AH1021" s="4"/>
      <c r="AI1021" s="4"/>
      <c r="AJ1021" s="4"/>
      <c r="AK1021" s="4"/>
    </row>
    <row r="1022" spans="2:37" x14ac:dyDescent="0.2">
      <c r="B1022" s="3" t="s">
        <v>71</v>
      </c>
      <c r="C1022" s="3" t="s">
        <v>168</v>
      </c>
      <c r="D1022" s="4"/>
      <c r="E1022" s="4"/>
      <c r="F1022" s="6"/>
      <c r="G1022" s="4"/>
      <c r="H1022" s="4"/>
      <c r="I1022" s="4"/>
      <c r="J1022" s="4"/>
      <c r="K1022" s="4"/>
      <c r="L1022" s="4"/>
      <c r="M1022" s="4"/>
      <c r="N1022" s="4"/>
      <c r="O1022" s="4"/>
      <c r="P1022" s="4"/>
      <c r="Q1022" s="4"/>
      <c r="R1022" s="4"/>
      <c r="S1022" s="4"/>
      <c r="T1022" s="4"/>
      <c r="U1022" s="4"/>
      <c r="V1022" s="4"/>
      <c r="W1022" s="4"/>
      <c r="X1022" s="4"/>
      <c r="Y1022" s="4"/>
      <c r="Z1022" s="4"/>
      <c r="AA1022" s="4"/>
      <c r="AB1022" s="4"/>
      <c r="AC1022" s="4"/>
      <c r="AD1022" s="4"/>
      <c r="AE1022" s="4"/>
      <c r="AF1022" s="4"/>
      <c r="AG1022" s="4"/>
      <c r="AH1022" s="4"/>
      <c r="AI1022" s="4"/>
      <c r="AJ1022" s="4"/>
      <c r="AK1022" s="4"/>
    </row>
    <row r="1023" spans="2:37" x14ac:dyDescent="0.2">
      <c r="B1023" s="3" t="s">
        <v>71</v>
      </c>
      <c r="C1023" s="3" t="s">
        <v>169</v>
      </c>
      <c r="D1023" s="4"/>
      <c r="E1023" s="4"/>
      <c r="F1023" s="6"/>
      <c r="G1023" s="4"/>
      <c r="H1023" s="4"/>
      <c r="I1023" s="4"/>
      <c r="J1023" s="4"/>
      <c r="K1023" s="4"/>
      <c r="L1023" s="4"/>
      <c r="M1023" s="4"/>
      <c r="N1023" s="4"/>
      <c r="O1023" s="4"/>
      <c r="P1023" s="4"/>
      <c r="Q1023" s="4"/>
      <c r="R1023" s="4"/>
      <c r="S1023" s="4"/>
      <c r="T1023" s="4"/>
      <c r="U1023" s="4"/>
      <c r="V1023" s="4"/>
      <c r="W1023" s="4"/>
      <c r="X1023" s="4"/>
      <c r="Y1023" s="4"/>
      <c r="Z1023" s="4">
        <v>0.2344936316398144</v>
      </c>
      <c r="AA1023" s="4">
        <v>0.46333193430953246</v>
      </c>
      <c r="AB1023" s="4"/>
      <c r="AC1023" s="4"/>
      <c r="AD1023" s="4">
        <v>0</v>
      </c>
      <c r="AE1023" s="4"/>
      <c r="AF1023" s="4"/>
      <c r="AG1023" s="4"/>
      <c r="AH1023" s="4"/>
      <c r="AI1023" s="4"/>
      <c r="AJ1023" s="4"/>
      <c r="AK1023" s="4"/>
    </row>
    <row r="1024" spans="2:37" x14ac:dyDescent="0.2">
      <c r="B1024" s="3" t="s">
        <v>71</v>
      </c>
      <c r="C1024" s="3" t="s">
        <v>170</v>
      </c>
      <c r="D1024" s="4"/>
      <c r="E1024" s="4"/>
      <c r="F1024" s="6"/>
      <c r="G1024" s="4"/>
      <c r="H1024" s="4"/>
      <c r="I1024" s="4"/>
      <c r="J1024" s="4"/>
      <c r="K1024" s="4"/>
      <c r="L1024" s="4"/>
      <c r="M1024" s="4"/>
      <c r="N1024" s="4"/>
      <c r="O1024" s="4"/>
      <c r="P1024" s="4"/>
      <c r="Q1024" s="4"/>
      <c r="R1024" s="4"/>
      <c r="S1024" s="4"/>
      <c r="T1024" s="4"/>
      <c r="U1024" s="4"/>
      <c r="V1024" s="4"/>
      <c r="W1024" s="4"/>
      <c r="X1024" s="4"/>
      <c r="Y1024" s="4"/>
      <c r="Z1024" s="4"/>
      <c r="AA1024" s="4"/>
      <c r="AB1024" s="4"/>
      <c r="AC1024" s="4"/>
      <c r="AD1024" s="4"/>
      <c r="AE1024" s="4"/>
      <c r="AF1024" s="4"/>
      <c r="AG1024" s="4"/>
      <c r="AH1024" s="4"/>
      <c r="AI1024" s="4"/>
      <c r="AJ1024" s="4"/>
      <c r="AK1024" s="4"/>
    </row>
    <row r="1025" spans="2:37" x14ac:dyDescent="0.2">
      <c r="B1025" s="3" t="s">
        <v>71</v>
      </c>
      <c r="C1025" s="3" t="s">
        <v>171</v>
      </c>
      <c r="D1025" s="4"/>
      <c r="E1025" s="4"/>
      <c r="F1025" s="6"/>
      <c r="G1025" s="4"/>
      <c r="H1025" s="4"/>
      <c r="I1025" s="4"/>
      <c r="J1025" s="4"/>
      <c r="K1025" s="4"/>
      <c r="L1025" s="4"/>
      <c r="M1025" s="4"/>
      <c r="N1025" s="4"/>
      <c r="O1025" s="4"/>
      <c r="P1025" s="4"/>
      <c r="Q1025" s="4"/>
      <c r="R1025" s="4"/>
      <c r="S1025" s="4"/>
      <c r="T1025" s="4"/>
      <c r="U1025" s="4"/>
      <c r="V1025" s="4"/>
      <c r="W1025" s="4"/>
      <c r="X1025" s="4"/>
      <c r="Y1025" s="4"/>
      <c r="Z1025" s="4"/>
      <c r="AA1025" s="4"/>
      <c r="AB1025" s="4"/>
      <c r="AC1025" s="4"/>
      <c r="AD1025" s="4"/>
      <c r="AE1025" s="4"/>
      <c r="AF1025" s="4"/>
      <c r="AG1025" s="4"/>
      <c r="AH1025" s="4"/>
      <c r="AI1025" s="4"/>
      <c r="AJ1025" s="4"/>
      <c r="AK1025" s="4"/>
    </row>
    <row r="1026" spans="2:37" x14ac:dyDescent="0.2">
      <c r="B1026" s="3" t="s">
        <v>71</v>
      </c>
      <c r="C1026" s="3" t="s">
        <v>172</v>
      </c>
      <c r="D1026" s="4"/>
      <c r="E1026" s="4"/>
      <c r="F1026" s="6"/>
      <c r="G1026" s="4"/>
      <c r="H1026" s="4"/>
      <c r="I1026" s="4"/>
      <c r="J1026" s="4"/>
      <c r="K1026" s="4"/>
      <c r="L1026" s="4"/>
      <c r="M1026" s="4"/>
      <c r="N1026" s="4"/>
      <c r="O1026" s="4"/>
      <c r="P1026" s="4"/>
      <c r="Q1026" s="4"/>
      <c r="R1026" s="4"/>
      <c r="S1026" s="4"/>
      <c r="T1026" s="4"/>
      <c r="U1026" s="4"/>
      <c r="V1026" s="4"/>
      <c r="W1026" s="4"/>
      <c r="X1026" s="4"/>
      <c r="Y1026" s="4"/>
      <c r="Z1026" s="4"/>
      <c r="AA1026" s="4"/>
      <c r="AB1026" s="4"/>
      <c r="AC1026" s="4"/>
      <c r="AD1026" s="4"/>
      <c r="AE1026" s="4"/>
      <c r="AF1026" s="4"/>
      <c r="AG1026" s="4"/>
      <c r="AH1026" s="4"/>
      <c r="AI1026" s="4"/>
      <c r="AJ1026" s="4"/>
      <c r="AK1026" s="4"/>
    </row>
    <row r="1027" spans="2:37" x14ac:dyDescent="0.2">
      <c r="B1027" s="3" t="s">
        <v>71</v>
      </c>
      <c r="C1027" s="3" t="s">
        <v>173</v>
      </c>
      <c r="D1027" s="4"/>
      <c r="E1027" s="4"/>
      <c r="F1027" s="6"/>
      <c r="G1027" s="4"/>
      <c r="H1027" s="4"/>
      <c r="I1027" s="4"/>
      <c r="J1027" s="4"/>
      <c r="K1027" s="4"/>
      <c r="L1027" s="4"/>
      <c r="M1027" s="4"/>
      <c r="N1027" s="4"/>
      <c r="O1027" s="4"/>
      <c r="P1027" s="4"/>
      <c r="Q1027" s="4"/>
      <c r="R1027" s="4"/>
      <c r="S1027" s="4"/>
      <c r="T1027" s="4"/>
      <c r="U1027" s="4"/>
      <c r="V1027" s="4"/>
      <c r="W1027" s="4"/>
      <c r="X1027" s="4"/>
      <c r="Y1027" s="4"/>
      <c r="Z1027" s="4"/>
      <c r="AA1027" s="4"/>
      <c r="AB1027" s="4"/>
      <c r="AC1027" s="4"/>
      <c r="AD1027" s="4"/>
      <c r="AE1027" s="4"/>
      <c r="AF1027" s="4"/>
      <c r="AG1027" s="4"/>
      <c r="AH1027" s="4"/>
      <c r="AI1027" s="4"/>
      <c r="AJ1027" s="4"/>
      <c r="AK1027" s="4"/>
    </row>
    <row r="1028" spans="2:37" x14ac:dyDescent="0.2">
      <c r="B1028" s="3" t="s">
        <v>71</v>
      </c>
      <c r="C1028" s="3" t="s">
        <v>174</v>
      </c>
      <c r="D1028" s="4"/>
      <c r="E1028" s="4"/>
      <c r="F1028" s="6"/>
      <c r="G1028" s="4"/>
      <c r="H1028" s="4"/>
      <c r="I1028" s="4"/>
      <c r="J1028" s="4"/>
      <c r="K1028" s="4"/>
      <c r="L1028" s="4"/>
      <c r="M1028" s="4"/>
      <c r="N1028" s="4"/>
      <c r="O1028" s="4"/>
      <c r="P1028" s="4"/>
      <c r="Q1028" s="4"/>
      <c r="R1028" s="4"/>
      <c r="S1028" s="4"/>
      <c r="T1028" s="4"/>
      <c r="U1028" s="4"/>
      <c r="V1028" s="4"/>
      <c r="W1028" s="4"/>
      <c r="X1028" s="4"/>
      <c r="Y1028" s="4"/>
      <c r="Z1028" s="4"/>
      <c r="AA1028" s="4"/>
      <c r="AB1028" s="4"/>
      <c r="AC1028" s="4"/>
      <c r="AD1028" s="4"/>
      <c r="AE1028" s="4"/>
      <c r="AF1028" s="4"/>
      <c r="AG1028" s="4"/>
      <c r="AH1028" s="4"/>
      <c r="AI1028" s="4"/>
      <c r="AJ1028" s="4"/>
      <c r="AK1028" s="4"/>
    </row>
    <row r="1029" spans="2:37" x14ac:dyDescent="0.2">
      <c r="B1029" s="3" t="s">
        <v>71</v>
      </c>
      <c r="C1029" s="3" t="s">
        <v>175</v>
      </c>
      <c r="D1029" s="4"/>
      <c r="E1029" s="4"/>
      <c r="F1029" s="6"/>
      <c r="G1029" s="4"/>
      <c r="H1029" s="4"/>
      <c r="I1029" s="4"/>
      <c r="J1029" s="4"/>
      <c r="K1029" s="4"/>
      <c r="L1029" s="4"/>
      <c r="M1029" s="4"/>
      <c r="N1029" s="4"/>
      <c r="O1029" s="4"/>
      <c r="P1029" s="4"/>
      <c r="Q1029" s="4"/>
      <c r="R1029" s="4"/>
      <c r="S1029" s="4"/>
      <c r="T1029" s="4"/>
      <c r="U1029" s="4"/>
      <c r="V1029" s="4"/>
      <c r="W1029" s="4"/>
      <c r="X1029" s="4"/>
      <c r="Y1029" s="4"/>
      <c r="Z1029" s="4"/>
      <c r="AA1029" s="4"/>
      <c r="AB1029" s="4"/>
      <c r="AC1029" s="4"/>
      <c r="AD1029" s="4"/>
      <c r="AE1029" s="4"/>
      <c r="AF1029" s="4"/>
      <c r="AG1029" s="4"/>
      <c r="AH1029" s="4"/>
      <c r="AI1029" s="4"/>
      <c r="AJ1029" s="4"/>
      <c r="AK1029" s="4"/>
    </row>
    <row r="1030" spans="2:37" x14ac:dyDescent="0.2">
      <c r="B1030" s="3" t="s">
        <v>71</v>
      </c>
      <c r="C1030" s="3" t="s">
        <v>176</v>
      </c>
      <c r="D1030" s="4"/>
      <c r="E1030" s="4"/>
      <c r="F1030" s="6"/>
      <c r="G1030" s="4"/>
      <c r="H1030" s="4"/>
      <c r="I1030" s="4"/>
      <c r="J1030" s="4"/>
      <c r="K1030" s="4"/>
      <c r="L1030" s="4"/>
      <c r="M1030" s="4"/>
      <c r="N1030" s="4"/>
      <c r="O1030" s="4"/>
      <c r="P1030" s="4"/>
      <c r="Q1030" s="4"/>
      <c r="R1030" s="4"/>
      <c r="S1030" s="4"/>
      <c r="T1030" s="4"/>
      <c r="U1030" s="4"/>
      <c r="V1030" s="4"/>
      <c r="W1030" s="4"/>
      <c r="X1030" s="4"/>
      <c r="Y1030" s="4"/>
      <c r="Z1030" s="4"/>
      <c r="AA1030" s="4"/>
      <c r="AB1030" s="4"/>
      <c r="AC1030" s="4"/>
      <c r="AD1030" s="4"/>
      <c r="AE1030" s="4"/>
      <c r="AF1030" s="4"/>
      <c r="AG1030" s="4"/>
      <c r="AH1030" s="4"/>
      <c r="AI1030" s="4"/>
      <c r="AJ1030" s="4"/>
      <c r="AK1030" s="4"/>
    </row>
    <row r="1031" spans="2:37" x14ac:dyDescent="0.2">
      <c r="B1031" s="3" t="s">
        <v>71</v>
      </c>
      <c r="C1031" s="3" t="s">
        <v>177</v>
      </c>
      <c r="D1031" s="4"/>
      <c r="E1031" s="4"/>
      <c r="F1031" s="6"/>
      <c r="G1031" s="4"/>
      <c r="H1031" s="4"/>
      <c r="I1031" s="4"/>
      <c r="J1031" s="4"/>
      <c r="K1031" s="4"/>
      <c r="L1031" s="4"/>
      <c r="M1031" s="4"/>
      <c r="N1031" s="4"/>
      <c r="O1031" s="4"/>
      <c r="P1031" s="4"/>
      <c r="Q1031" s="4"/>
      <c r="R1031" s="4"/>
      <c r="S1031" s="4"/>
      <c r="T1031" s="4"/>
      <c r="U1031" s="4"/>
      <c r="V1031" s="4"/>
      <c r="W1031" s="4"/>
      <c r="X1031" s="4"/>
      <c r="Y1031" s="4"/>
      <c r="Z1031" s="4"/>
      <c r="AA1031" s="4"/>
      <c r="AB1031" s="4"/>
      <c r="AC1031" s="4"/>
      <c r="AD1031" s="4"/>
      <c r="AE1031" s="4"/>
      <c r="AF1031" s="4"/>
      <c r="AG1031" s="4"/>
      <c r="AH1031" s="4"/>
      <c r="AI1031" s="4"/>
      <c r="AJ1031" s="4"/>
      <c r="AK1031" s="4"/>
    </row>
    <row r="1032" spans="2:37" x14ac:dyDescent="0.2">
      <c r="B1032" s="3" t="s">
        <v>71</v>
      </c>
      <c r="C1032" s="3" t="s">
        <v>178</v>
      </c>
      <c r="D1032" s="4"/>
      <c r="E1032" s="4"/>
      <c r="F1032" s="6"/>
      <c r="G1032" s="4"/>
      <c r="H1032" s="4"/>
      <c r="I1032" s="4"/>
      <c r="J1032" s="4"/>
      <c r="K1032" s="4"/>
      <c r="L1032" s="4"/>
      <c r="M1032" s="4"/>
      <c r="N1032" s="4"/>
      <c r="O1032" s="4"/>
      <c r="P1032" s="4"/>
      <c r="Q1032" s="4"/>
      <c r="R1032" s="4"/>
      <c r="S1032" s="4"/>
      <c r="T1032" s="4">
        <v>0.38926274061590116</v>
      </c>
      <c r="U1032" s="4">
        <v>0.46333193430953246</v>
      </c>
      <c r="V1032" s="4"/>
      <c r="W1032" s="4"/>
      <c r="X1032" s="4"/>
      <c r="Y1032" s="4"/>
      <c r="Z1032" s="4"/>
      <c r="AA1032" s="4"/>
      <c r="AB1032" s="4"/>
      <c r="AC1032" s="4"/>
      <c r="AD1032" s="4"/>
      <c r="AE1032" s="4"/>
      <c r="AF1032" s="4"/>
      <c r="AG1032" s="4">
        <v>0</v>
      </c>
      <c r="AH1032" s="4"/>
      <c r="AI1032" s="4"/>
      <c r="AJ1032" s="4"/>
      <c r="AK1032" s="4"/>
    </row>
    <row r="1033" spans="2:37" x14ac:dyDescent="0.2">
      <c r="B1033" s="3" t="s">
        <v>71</v>
      </c>
      <c r="C1033" s="3" t="s">
        <v>179</v>
      </c>
      <c r="D1033" s="4"/>
      <c r="E1033" s="4"/>
      <c r="F1033" s="6"/>
      <c r="G1033" s="4"/>
      <c r="H1033" s="4"/>
      <c r="I1033" s="4"/>
      <c r="J1033" s="4"/>
      <c r="K1033" s="4"/>
      <c r="L1033" s="4"/>
      <c r="M1033" s="4"/>
      <c r="N1033" s="4"/>
      <c r="O1033" s="4"/>
      <c r="P1033" s="4"/>
      <c r="Q1033" s="4"/>
      <c r="R1033" s="4"/>
      <c r="S1033" s="4"/>
      <c r="T1033" s="4"/>
      <c r="U1033" s="4"/>
      <c r="V1033" s="4"/>
      <c r="W1033" s="4"/>
      <c r="X1033" s="4"/>
      <c r="Y1033" s="4"/>
      <c r="Z1033" s="4"/>
      <c r="AA1033" s="4"/>
      <c r="AB1033" s="4"/>
      <c r="AC1033" s="4"/>
      <c r="AD1033" s="4"/>
      <c r="AE1033" s="4"/>
      <c r="AF1033" s="4"/>
      <c r="AG1033" s="4"/>
      <c r="AH1033" s="4"/>
      <c r="AI1033" s="4"/>
      <c r="AJ1033" s="4"/>
      <c r="AK1033" s="4"/>
    </row>
    <row r="1034" spans="2:37" x14ac:dyDescent="0.2">
      <c r="B1034" s="3" t="s">
        <v>71</v>
      </c>
      <c r="C1034" s="3" t="s">
        <v>180</v>
      </c>
      <c r="D1034" s="4"/>
      <c r="E1034" s="4"/>
      <c r="F1034" s="6"/>
      <c r="G1034" s="4"/>
      <c r="H1034" s="4"/>
      <c r="I1034" s="4"/>
      <c r="J1034" s="4"/>
      <c r="K1034" s="4"/>
      <c r="L1034" s="4"/>
      <c r="M1034" s="4"/>
      <c r="N1034" s="4"/>
      <c r="O1034" s="4"/>
      <c r="P1034" s="4"/>
      <c r="Q1034" s="4"/>
      <c r="R1034" s="4"/>
      <c r="S1034" s="4"/>
      <c r="T1034" s="4"/>
      <c r="U1034" s="4"/>
      <c r="V1034" s="4"/>
      <c r="W1034" s="4"/>
      <c r="X1034" s="4"/>
      <c r="Y1034" s="4"/>
      <c r="Z1034" s="4"/>
      <c r="AA1034" s="4"/>
      <c r="AB1034" s="4"/>
      <c r="AC1034" s="4"/>
      <c r="AD1034" s="4"/>
      <c r="AE1034" s="4"/>
      <c r="AF1034" s="4"/>
      <c r="AG1034" s="4"/>
      <c r="AH1034" s="4"/>
      <c r="AI1034" s="4"/>
      <c r="AJ1034" s="4"/>
      <c r="AK1034" s="4"/>
    </row>
    <row r="1035" spans="2:37" x14ac:dyDescent="0.2">
      <c r="B1035" s="3" t="s">
        <v>71</v>
      </c>
      <c r="C1035" s="3" t="s">
        <v>181</v>
      </c>
      <c r="D1035" s="4"/>
      <c r="E1035" s="4"/>
      <c r="F1035" s="6"/>
      <c r="G1035" s="4"/>
      <c r="H1035" s="4"/>
      <c r="I1035" s="4"/>
      <c r="J1035" s="4"/>
      <c r="K1035" s="4"/>
      <c r="L1035" s="4"/>
      <c r="M1035" s="4"/>
      <c r="N1035" s="4"/>
      <c r="O1035" s="4"/>
      <c r="P1035" s="4"/>
      <c r="Q1035" s="4"/>
      <c r="R1035" s="4"/>
      <c r="S1035" s="4"/>
      <c r="T1035" s="4"/>
      <c r="U1035" s="4"/>
      <c r="V1035" s="4"/>
      <c r="W1035" s="4"/>
      <c r="X1035" s="4"/>
      <c r="Y1035" s="4"/>
      <c r="Z1035" s="4">
        <v>0.2344936316398144</v>
      </c>
      <c r="AA1035" s="4">
        <v>0.46333193430953246</v>
      </c>
      <c r="AB1035" s="4"/>
      <c r="AC1035" s="4"/>
      <c r="AD1035" s="4"/>
      <c r="AE1035" s="4"/>
      <c r="AF1035" s="4"/>
      <c r="AG1035" s="4">
        <v>0</v>
      </c>
      <c r="AH1035" s="4"/>
      <c r="AI1035" s="4"/>
      <c r="AJ1035" s="4"/>
      <c r="AK1035" s="4"/>
    </row>
    <row r="1036" spans="2:37" x14ac:dyDescent="0.2">
      <c r="B1036" s="3" t="s">
        <v>71</v>
      </c>
      <c r="C1036" s="3" t="s">
        <v>182</v>
      </c>
      <c r="D1036" s="4"/>
      <c r="E1036" s="4"/>
      <c r="F1036" s="6"/>
      <c r="G1036" s="4"/>
      <c r="H1036" s="4"/>
      <c r="I1036" s="4"/>
      <c r="J1036" s="4"/>
      <c r="K1036" s="4"/>
      <c r="L1036" s="4"/>
      <c r="M1036" s="4"/>
      <c r="N1036" s="4"/>
      <c r="O1036" s="4"/>
      <c r="P1036" s="4"/>
      <c r="Q1036" s="4"/>
      <c r="R1036" s="4"/>
      <c r="S1036" s="4"/>
      <c r="T1036" s="4"/>
      <c r="U1036" s="4"/>
      <c r="V1036" s="4"/>
      <c r="W1036" s="4"/>
      <c r="X1036" s="4"/>
      <c r="Y1036" s="4"/>
      <c r="Z1036" s="4"/>
      <c r="AA1036" s="4"/>
      <c r="AB1036" s="4"/>
      <c r="AC1036" s="4"/>
      <c r="AD1036" s="4"/>
      <c r="AE1036" s="4"/>
      <c r="AF1036" s="4"/>
      <c r="AG1036" s="4"/>
      <c r="AH1036" s="4"/>
      <c r="AI1036" s="4"/>
      <c r="AJ1036" s="4"/>
      <c r="AK1036" s="4"/>
    </row>
    <row r="1037" spans="2:37" x14ac:dyDescent="0.2">
      <c r="B1037" s="3" t="s">
        <v>71</v>
      </c>
      <c r="C1037" s="3" t="s">
        <v>183</v>
      </c>
      <c r="D1037" s="4"/>
      <c r="E1037" s="4"/>
      <c r="F1037" s="6"/>
      <c r="G1037" s="4"/>
      <c r="H1037" s="4"/>
      <c r="I1037" s="4"/>
      <c r="J1037" s="4"/>
      <c r="K1037" s="4"/>
      <c r="L1037" s="4"/>
      <c r="M1037" s="4"/>
      <c r="N1037" s="4"/>
      <c r="O1037" s="4"/>
      <c r="P1037" s="4"/>
      <c r="Q1037" s="4"/>
      <c r="R1037" s="4"/>
      <c r="S1037" s="4"/>
      <c r="T1037" s="4"/>
      <c r="U1037" s="4"/>
      <c r="V1037" s="4"/>
      <c r="W1037" s="4"/>
      <c r="X1037" s="4"/>
      <c r="Y1037" s="4"/>
      <c r="Z1037" s="4"/>
      <c r="AA1037" s="4"/>
      <c r="AB1037" s="4"/>
      <c r="AC1037" s="4"/>
      <c r="AD1037" s="4"/>
      <c r="AE1037" s="4"/>
      <c r="AF1037" s="4"/>
      <c r="AG1037" s="4"/>
      <c r="AH1037" s="4"/>
      <c r="AI1037" s="4"/>
      <c r="AJ1037" s="4"/>
      <c r="AK1037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Populations &amp; programs</vt:lpstr>
      <vt:lpstr>Program spend data</vt:lpstr>
      <vt:lpstr>Program effects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Robyn Stuart</cp:lastModifiedBy>
  <dcterms:created xsi:type="dcterms:W3CDTF">2018-06-26T07:29:24Z</dcterms:created>
  <dcterms:modified xsi:type="dcterms:W3CDTF">2018-07-06T03:42:32Z</dcterms:modified>
</cp:coreProperties>
</file>