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DC30B5E2-446A-4183-AB14-AD25353DD81A}" xr6:coauthVersionLast="34" xr6:coauthVersionMax="34" xr10:uidLastSave="{00000000-0000-0000-0000-000000000000}"/>
  <bookViews>
    <workbookView xWindow="240" yWindow="15" windowWidth="16095" windowHeight="9660" activeTab="2" xr2:uid="{00000000-000D-0000-FFFF-FFFF00000000}"/>
  </bookViews>
  <sheets>
    <sheet name="Population Definitions" sheetId="1" r:id="rId1"/>
    <sheet name="Parameters" sheetId="3" r:id="rId2"/>
    <sheet name="State Variables" sheetId="4" r:id="rId3"/>
  </sheets>
  <calcPr calcId="179017"/>
</workbook>
</file>

<file path=xl/calcChain.xml><?xml version="1.0" encoding="utf-8"?>
<calcChain xmlns="http://schemas.openxmlformats.org/spreadsheetml/2006/main">
  <c r="A11" i="4" l="1"/>
  <c r="A10" i="4"/>
  <c r="A7" i="4"/>
  <c r="A6" i="4"/>
  <c r="A3" i="4"/>
  <c r="A2" i="4"/>
  <c r="A71" i="3"/>
  <c r="A65" i="3"/>
  <c r="A59" i="3"/>
  <c r="A53" i="3"/>
  <c r="A47" i="3"/>
  <c r="A41" i="3"/>
  <c r="A35" i="3"/>
  <c r="A29" i="3"/>
  <c r="A23" i="3"/>
  <c r="A17" i="3"/>
  <c r="A11" i="3"/>
  <c r="A5" i="3"/>
  <c r="B5" i="3"/>
  <c r="A70" i="3"/>
  <c r="A64" i="3"/>
  <c r="A58" i="3"/>
  <c r="A52" i="3"/>
  <c r="A46" i="3"/>
  <c r="A40" i="3"/>
  <c r="A34" i="3"/>
  <c r="A28" i="3"/>
  <c r="A22" i="3"/>
  <c r="A16" i="3"/>
  <c r="A10" i="3"/>
  <c r="A4" i="3"/>
  <c r="B4" i="3"/>
  <c r="A69" i="3"/>
  <c r="A63" i="3"/>
  <c r="A57" i="3"/>
  <c r="A51" i="3"/>
  <c r="A45" i="3"/>
  <c r="A39" i="3"/>
  <c r="A33" i="3"/>
  <c r="A27" i="3"/>
  <c r="A21" i="3"/>
  <c r="A15" i="3"/>
  <c r="A9" i="3"/>
  <c r="A3" i="3"/>
  <c r="B3" i="3"/>
  <c r="B2" i="3"/>
  <c r="A2" i="3"/>
  <c r="A68" i="3"/>
  <c r="A62" i="3"/>
  <c r="A56" i="3"/>
  <c r="A50" i="3"/>
  <c r="A44" i="3"/>
  <c r="A38" i="3"/>
  <c r="A32" i="3"/>
  <c r="A26" i="3"/>
  <c r="A20" i="3"/>
  <c r="A14" i="3"/>
  <c r="A8" i="3"/>
  <c r="E3" i="4" l="1"/>
  <c r="U11" i="4"/>
  <c r="C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compartment.</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shapeId="0" xr:uid="{00000000-0006-0000-0300-000004000000}">
      <text>
        <r>
          <rPr>
            <sz val="8"/>
            <color indexed="81"/>
            <rFont val="Tahoma"/>
            <family val="2"/>
          </rPr>
          <t>This is a characteristic.</t>
        </r>
      </text>
    </comment>
    <comment ref="B5"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shapeId="0" xr:uid="{00000000-0006-0000-0300-000007000000}">
      <text>
        <r>
          <rPr>
            <sz val="8"/>
            <color indexed="81"/>
            <rFont val="Tahoma"/>
            <family val="2"/>
          </rPr>
          <t>This is a characteristic.</t>
        </r>
      </text>
    </comment>
    <comment ref="B9"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<sst xmlns="http://schemas.openxmlformats.org/spreadsheetml/2006/main" count="169" uniqueCount="36">
  <si>
    <t>Abbreviation</t>
  </si>
  <si>
    <t>Full Name</t>
  </si>
  <si>
    <t>Quantity Type</t>
  </si>
  <si>
    <t>Constant</t>
  </si>
  <si>
    <t>Probability</t>
  </si>
  <si>
    <t>OR</t>
  </si>
  <si>
    <t>Number</t>
  </si>
  <si>
    <t>Susceptible</t>
  </si>
  <si>
    <t>Total number of entities</t>
  </si>
  <si>
    <t>Prevalence</t>
  </si>
  <si>
    <t>Fraction</t>
  </si>
  <si>
    <t>adults</t>
  </si>
  <si>
    <t>Adults</t>
  </si>
  <si>
    <t>Species</t>
  </si>
  <si>
    <t>Human</t>
  </si>
  <si>
    <t>larva</t>
  </si>
  <si>
    <t>imago</t>
  </si>
  <si>
    <t>Mosquito</t>
  </si>
  <si>
    <t>Mosquito Larva</t>
  </si>
  <si>
    <t>Adult Mosquito</t>
  </si>
  <si>
    <t>pwid</t>
  </si>
  <si>
    <t>Adult PWID</t>
  </si>
  <si>
    <t>Infective capability</t>
  </si>
  <si>
    <t>Infective</t>
  </si>
  <si>
    <t>Non-infective</t>
  </si>
  <si>
    <t>Exposure progression rate</t>
  </si>
  <si>
    <t>Death rate from infections</t>
  </si>
  <si>
    <t>Birth rate</t>
  </si>
  <si>
    <t>Vaccination rate</t>
  </si>
  <si>
    <t>Infection rate from susceptible</t>
  </si>
  <si>
    <t>Death by other causes rate</t>
  </si>
  <si>
    <t>Exposure rate</t>
  </si>
  <si>
    <t>Infection rate from immune</t>
  </si>
  <si>
    <t>Infection rate from vaccination</t>
  </si>
  <si>
    <t>Treatment success rate</t>
  </si>
  <si>
    <t>Death rate on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</si>
</sst>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A2" sqref="A2"/>
    </sheetView>
  </sheetViews>
  <sheetFormatPr defaultRowHeight="15" x14ac:dyDescent="0.25"/>
  <cols>
    <col min="1" max="2" width="15.7109375" customWidth="1"/>
    <col min="4" max="4" width="15.42578125" bestFit="1" customWidth="1"/>
  </cols>
  <sheetData>
    <row r="1" spans="1:4" x14ac:dyDescent="0.25">
      <c r="A1" s="1" t="s">
        <v>0</v>
      </c>
      <c r="B1" s="1" t="s">
        <v>1</v>
      </c>
      <c r="C1" t="s">
        <v>13</v>
      </c>
      <c r="D1" t="s">
        <v>22</v>
      </c>
    </row>
    <row r="2" spans="1:4" x14ac:dyDescent="0.25">
      <c r="A2" s="2" t="s">
        <v>11</v>
      </c>
      <c r="B2" s="2" t="s">
        <v>12</v>
      </c>
      <c r="C2" s="2" t="s">
        <v>14</v>
      </c>
      <c r="D2" s="2" t="s">
        <v>23</v>
      </c>
    </row>
    <row r="3" spans="1:4" x14ac:dyDescent="0.25">
      <c r="A3" s="2" t="s">
        <v>20</v>
      </c>
      <c r="B3" s="2" t="s">
        <v>21</v>
      </c>
      <c r="C3" s="2" t="s">
        <v>14</v>
      </c>
      <c r="D3" s="2" t="s">
        <v>23</v>
      </c>
    </row>
    <row r="4" spans="1:4" x14ac:dyDescent="0.25">
      <c r="A4" s="2" t="s">
        <v>15</v>
      </c>
      <c r="B4" s="2" t="s">
        <v>18</v>
      </c>
      <c r="C4" s="2" t="s">
        <v>17</v>
      </c>
      <c r="D4" s="2" t="s">
        <v>24</v>
      </c>
    </row>
    <row r="5" spans="1:4" x14ac:dyDescent="0.25">
      <c r="A5" s="2" t="s">
        <v>16</v>
      </c>
      <c r="B5" s="2" t="s">
        <v>19</v>
      </c>
      <c r="C5" s="2" t="s">
        <v>17</v>
      </c>
      <c r="D5" s="2" t="s">
        <v>23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71"/>
  <sheetViews>
    <sheetView workbookViewId="0">
      <selection activeCell="A2" sqref="A2"/>
    </sheetView>
  </sheetViews>
  <sheetFormatPr defaultRowHeight="15" x14ac:dyDescent="0.25"/>
  <cols>
    <col min="1" max="1" width="50.7109375" customWidth="1"/>
    <col min="2" max="2" width="15.7109375" customWidth="1"/>
    <col min="3" max="3" width="10.7109375" customWidth="1"/>
  </cols>
  <sheetData>
    <row r="1" spans="1:23" s="3" customFormat="1" x14ac:dyDescent="0.25">
      <c r="A1" s="3" t="s">
        <v>27</v>
      </c>
      <c r="B1" s="3" t="s">
        <v>2</v>
      </c>
      <c r="C1" s="3" t="s">
        <v>3</v>
      </c>
      <c r="E1" s="3">
        <v>2000</v>
      </c>
      <c r="F1" s="3">
        <v>2001</v>
      </c>
      <c r="G1" s="3">
        <v>2002</v>
      </c>
      <c r="H1" s="3">
        <v>2003</v>
      </c>
      <c r="I1" s="3">
        <v>2004</v>
      </c>
      <c r="J1" s="3">
        <v>2005</v>
      </c>
      <c r="K1" s="3">
        <v>2006</v>
      </c>
      <c r="L1" s="3">
        <v>2007</v>
      </c>
      <c r="M1" s="3">
        <v>2008</v>
      </c>
      <c r="N1" s="3">
        <v>2009</v>
      </c>
      <c r="O1" s="3">
        <v>2010</v>
      </c>
      <c r="P1" s="3">
        <v>2011</v>
      </c>
      <c r="Q1" s="3">
        <v>2012</v>
      </c>
      <c r="R1" s="3">
        <v>2013</v>
      </c>
      <c r="S1" s="3">
        <v>2014</v>
      </c>
      <c r="T1" s="3">
        <v>2015</v>
      </c>
      <c r="U1" s="3">
        <v>2016</v>
      </c>
      <c r="V1" s="3">
        <v>2017</v>
      </c>
      <c r="W1" s="3">
        <v>2018</v>
      </c>
    </row>
    <row r="2" spans="1:23" x14ac:dyDescent="0.25">
      <c r="A2" t="str">
        <f>'Population Definitions'!A2</f>
        <v>adults</v>
      </c>
      <c r="B2" t="str">
        <f>'Population Definitions'!A2</f>
        <v>adults</v>
      </c>
      <c r="D2" t="s">
        <v>5</v>
      </c>
    </row>
    <row r="3" spans="1:23" x14ac:dyDescent="0.25">
      <c r="A3" t="str">
        <f>'Population Definitions'!A3</f>
        <v>pwid</v>
      </c>
      <c r="B3" t="str">
        <f>'Population Definitions'!A3</f>
        <v>pwid</v>
      </c>
      <c r="D3" t="s">
        <v>5</v>
      </c>
    </row>
    <row r="4" spans="1:23" x14ac:dyDescent="0.25">
      <c r="A4" t="str">
        <f>'Population Definitions'!A4</f>
        <v>larva</v>
      </c>
      <c r="B4" t="str">
        <f>'Population Definitions'!A4</f>
        <v>larva</v>
      </c>
      <c r="D4" t="s">
        <v>5</v>
      </c>
    </row>
    <row r="5" spans="1:23" x14ac:dyDescent="0.25">
      <c r="A5" t="str">
        <f>'Population Definitions'!A5</f>
        <v>imago</v>
      </c>
      <c r="B5" t="str">
        <f>'Population Definitions'!A5</f>
        <v>imago</v>
      </c>
      <c r="D5" t="s">
        <v>5</v>
      </c>
    </row>
    <row r="7" spans="1:23" s="3" customFormat="1" x14ac:dyDescent="0.25">
      <c r="A7" s="3" t="s">
        <v>28</v>
      </c>
      <c r="B7" s="3" t="s">
        <v>2</v>
      </c>
      <c r="C7" s="3" t="s">
        <v>3</v>
      </c>
      <c r="E7" s="3">
        <v>2000</v>
      </c>
      <c r="F7" s="3">
        <v>2001</v>
      </c>
      <c r="G7" s="3">
        <v>2002</v>
      </c>
      <c r="H7" s="3">
        <v>2003</v>
      </c>
      <c r="I7" s="3">
        <v>2004</v>
      </c>
      <c r="J7" s="3">
        <v>2005</v>
      </c>
      <c r="K7" s="3">
        <v>2006</v>
      </c>
      <c r="L7" s="3">
        <v>2007</v>
      </c>
      <c r="M7" s="3">
        <v>2008</v>
      </c>
      <c r="N7" s="3">
        <v>2009</v>
      </c>
      <c r="O7" s="3">
        <v>2010</v>
      </c>
      <c r="P7" s="3">
        <v>2011</v>
      </c>
      <c r="Q7" s="3">
        <v>2012</v>
      </c>
      <c r="R7" s="3">
        <v>2013</v>
      </c>
      <c r="S7" s="3">
        <v>2014</v>
      </c>
      <c r="T7" s="3">
        <v>2015</v>
      </c>
      <c r="U7" s="3">
        <v>2016</v>
      </c>
      <c r="V7" s="3">
        <v>2017</v>
      </c>
      <c r="W7" s="3">
        <v>2018</v>
      </c>
    </row>
    <row r="8" spans="1:23" x14ac:dyDescent="0.25">
      <c r="A8" t="str">
        <f>'Population Definitions'!A2</f>
        <v>adults</v>
      </c>
      <c r="B8" t="s">
        <v>4</v>
      </c>
      <c r="D8" t="s">
        <v>5</v>
      </c>
    </row>
    <row r="9" spans="1:23" x14ac:dyDescent="0.25">
      <c r="A9" t="str">
        <f>'Population Definitions'!A3</f>
        <v>pwid</v>
      </c>
      <c r="B9" t="s">
        <v>4</v>
      </c>
      <c r="D9" t="s">
        <v>5</v>
      </c>
    </row>
    <row r="10" spans="1:23" x14ac:dyDescent="0.25">
      <c r="A10" t="str">
        <f>'Population Definitions'!A4</f>
        <v>larva</v>
      </c>
      <c r="B10" t="s">
        <v>4</v>
      </c>
      <c r="D10" t="s">
        <v>5</v>
      </c>
    </row>
    <row r="11" spans="1:23" x14ac:dyDescent="0.25">
      <c r="A11" t="str">
        <f>'Population Definitions'!A5</f>
        <v>imago</v>
      </c>
      <c r="B11" t="s">
        <v>4</v>
      </c>
      <c r="D11" t="s">
        <v>5</v>
      </c>
    </row>
    <row r="13" spans="1:23" s="3" customFormat="1" x14ac:dyDescent="0.25">
      <c r="A13" s="3" t="s">
        <v>29</v>
      </c>
      <c r="B13" s="3" t="s">
        <v>2</v>
      </c>
      <c r="C13" s="3" t="s">
        <v>3</v>
      </c>
      <c r="E13" s="3">
        <v>2000</v>
      </c>
      <c r="F13" s="3">
        <v>2001</v>
      </c>
      <c r="G13" s="3">
        <v>2002</v>
      </c>
      <c r="H13" s="3">
        <v>2003</v>
      </c>
      <c r="I13" s="3">
        <v>2004</v>
      </c>
      <c r="J13" s="3">
        <v>2005</v>
      </c>
      <c r="K13" s="3">
        <v>2006</v>
      </c>
      <c r="L13" s="3">
        <v>2007</v>
      </c>
      <c r="M13" s="3">
        <v>2008</v>
      </c>
      <c r="N13" s="3">
        <v>2009</v>
      </c>
      <c r="O13" s="3">
        <v>2010</v>
      </c>
      <c r="P13" s="3">
        <v>2011</v>
      </c>
      <c r="Q13" s="3">
        <v>2012</v>
      </c>
      <c r="R13" s="3">
        <v>2013</v>
      </c>
      <c r="S13" s="3">
        <v>2014</v>
      </c>
      <c r="T13" s="3">
        <v>2015</v>
      </c>
      <c r="U13" s="3">
        <v>2016</v>
      </c>
      <c r="V13" s="3">
        <v>2017</v>
      </c>
      <c r="W13" s="3">
        <v>2018</v>
      </c>
    </row>
    <row r="14" spans="1:23" x14ac:dyDescent="0.25">
      <c r="A14" t="str">
        <f>'Population Definitions'!A2</f>
        <v>adults</v>
      </c>
      <c r="B14" t="s">
        <v>4</v>
      </c>
      <c r="D14" t="s">
        <v>5</v>
      </c>
    </row>
    <row r="15" spans="1:23" x14ac:dyDescent="0.25">
      <c r="A15" t="str">
        <f>'Population Definitions'!A3</f>
        <v>pwid</v>
      </c>
      <c r="B15" t="s">
        <v>4</v>
      </c>
      <c r="D15" t="s">
        <v>5</v>
      </c>
    </row>
    <row r="16" spans="1:23" x14ac:dyDescent="0.25">
      <c r="A16" t="str">
        <f>'Population Definitions'!A4</f>
        <v>larva</v>
      </c>
      <c r="B16" t="s">
        <v>4</v>
      </c>
      <c r="D16" t="s">
        <v>5</v>
      </c>
    </row>
    <row r="17" spans="1:23" x14ac:dyDescent="0.25">
      <c r="A17" t="str">
        <f>'Population Definitions'!A5</f>
        <v>imago</v>
      </c>
      <c r="B17" t="s">
        <v>4</v>
      </c>
      <c r="D17" t="s">
        <v>5</v>
      </c>
    </row>
    <row r="19" spans="1:23" s="3" customFormat="1" x14ac:dyDescent="0.25">
      <c r="A19" s="3" t="s">
        <v>30</v>
      </c>
      <c r="B19" s="3" t="s">
        <v>2</v>
      </c>
      <c r="C19" s="3" t="s">
        <v>3</v>
      </c>
      <c r="E19" s="3">
        <v>2000</v>
      </c>
      <c r="F19" s="3">
        <v>2001</v>
      </c>
      <c r="G19" s="3">
        <v>2002</v>
      </c>
      <c r="H19" s="3">
        <v>2003</v>
      </c>
      <c r="I19" s="3">
        <v>2004</v>
      </c>
      <c r="J19" s="3">
        <v>2005</v>
      </c>
      <c r="K19" s="3">
        <v>2006</v>
      </c>
      <c r="L19" s="3">
        <v>2007</v>
      </c>
      <c r="M19" s="3">
        <v>2008</v>
      </c>
      <c r="N19" s="3">
        <v>2009</v>
      </c>
      <c r="O19" s="3">
        <v>2010</v>
      </c>
      <c r="P19" s="3">
        <v>2011</v>
      </c>
      <c r="Q19" s="3">
        <v>2012</v>
      </c>
      <c r="R19" s="3">
        <v>2013</v>
      </c>
      <c r="S19" s="3">
        <v>2014</v>
      </c>
      <c r="T19" s="3">
        <v>2015</v>
      </c>
      <c r="U19" s="3">
        <v>2016</v>
      </c>
      <c r="V19" s="3">
        <v>2017</v>
      </c>
      <c r="W19" s="3">
        <v>2018</v>
      </c>
    </row>
    <row r="20" spans="1:23" x14ac:dyDescent="0.25">
      <c r="A20" t="str">
        <f>'Population Definitions'!A2</f>
        <v>adults</v>
      </c>
      <c r="B20" t="s">
        <v>4</v>
      </c>
      <c r="D20" t="s">
        <v>5</v>
      </c>
    </row>
    <row r="21" spans="1:23" x14ac:dyDescent="0.25">
      <c r="A21" t="str">
        <f>'Population Definitions'!A3</f>
        <v>pwid</v>
      </c>
      <c r="B21" t="s">
        <v>4</v>
      </c>
      <c r="D21" t="s">
        <v>5</v>
      </c>
    </row>
    <row r="22" spans="1:23" x14ac:dyDescent="0.25">
      <c r="A22" t="str">
        <f>'Population Definitions'!A4</f>
        <v>larva</v>
      </c>
      <c r="B22" t="s">
        <v>4</v>
      </c>
      <c r="D22" t="s">
        <v>5</v>
      </c>
    </row>
    <row r="23" spans="1:23" x14ac:dyDescent="0.25">
      <c r="A23" t="str">
        <f>'Population Definitions'!A5</f>
        <v>imago</v>
      </c>
      <c r="B23" t="s">
        <v>4</v>
      </c>
      <c r="D23" t="s">
        <v>5</v>
      </c>
    </row>
    <row r="25" spans="1:23" s="3" customFormat="1" x14ac:dyDescent="0.25">
      <c r="A25" s="3" t="s">
        <v>31</v>
      </c>
      <c r="B25" s="3" t="s">
        <v>2</v>
      </c>
      <c r="C25" s="3" t="s">
        <v>3</v>
      </c>
      <c r="E25" s="3">
        <v>2000</v>
      </c>
      <c r="F25" s="3">
        <v>2001</v>
      </c>
      <c r="G25" s="3">
        <v>2002</v>
      </c>
      <c r="H25" s="3">
        <v>2003</v>
      </c>
      <c r="I25" s="3">
        <v>2004</v>
      </c>
      <c r="J25" s="3">
        <v>2005</v>
      </c>
      <c r="K25" s="3">
        <v>2006</v>
      </c>
      <c r="L25" s="3">
        <v>2007</v>
      </c>
      <c r="M25" s="3">
        <v>2008</v>
      </c>
      <c r="N25" s="3">
        <v>2009</v>
      </c>
      <c r="O25" s="3">
        <v>2010</v>
      </c>
      <c r="P25" s="3">
        <v>2011</v>
      </c>
      <c r="Q25" s="3">
        <v>2012</v>
      </c>
      <c r="R25" s="3">
        <v>2013</v>
      </c>
      <c r="S25" s="3">
        <v>2014</v>
      </c>
      <c r="T25" s="3">
        <v>2015</v>
      </c>
      <c r="U25" s="3">
        <v>2016</v>
      </c>
      <c r="V25" s="3">
        <v>2017</v>
      </c>
      <c r="W25" s="3">
        <v>2018</v>
      </c>
    </row>
    <row r="26" spans="1:23" x14ac:dyDescent="0.25">
      <c r="A26" t="str">
        <f>'Population Definitions'!A2</f>
        <v>adults</v>
      </c>
      <c r="B26" t="s">
        <v>4</v>
      </c>
      <c r="D26" t="s">
        <v>5</v>
      </c>
    </row>
    <row r="27" spans="1:23" x14ac:dyDescent="0.25">
      <c r="A27" t="str">
        <f>'Population Definitions'!A3</f>
        <v>pwid</v>
      </c>
      <c r="B27" t="s">
        <v>4</v>
      </c>
      <c r="D27" t="s">
        <v>5</v>
      </c>
    </row>
    <row r="28" spans="1:23" x14ac:dyDescent="0.25">
      <c r="A28" t="str">
        <f>'Population Definitions'!A4</f>
        <v>larva</v>
      </c>
      <c r="B28" t="s">
        <v>4</v>
      </c>
      <c r="D28" t="s">
        <v>5</v>
      </c>
    </row>
    <row r="29" spans="1:23" x14ac:dyDescent="0.25">
      <c r="A29" t="str">
        <f>'Population Definitions'!A5</f>
        <v>imago</v>
      </c>
      <c r="B29" t="s">
        <v>4</v>
      </c>
      <c r="D29" t="s">
        <v>5</v>
      </c>
    </row>
    <row r="31" spans="1:23" s="3" customFormat="1" x14ac:dyDescent="0.25">
      <c r="A31" s="3" t="s">
        <v>32</v>
      </c>
      <c r="B31" s="3" t="s">
        <v>2</v>
      </c>
      <c r="C31" s="3" t="s">
        <v>3</v>
      </c>
      <c r="E31" s="3">
        <v>2000</v>
      </c>
      <c r="F31" s="3">
        <v>2001</v>
      </c>
      <c r="G31" s="3">
        <v>2002</v>
      </c>
      <c r="H31" s="3">
        <v>2003</v>
      </c>
      <c r="I31" s="3">
        <v>2004</v>
      </c>
      <c r="J31" s="3">
        <v>2005</v>
      </c>
      <c r="K31" s="3">
        <v>2006</v>
      </c>
      <c r="L31" s="3">
        <v>2007</v>
      </c>
      <c r="M31" s="3">
        <v>2008</v>
      </c>
      <c r="N31" s="3">
        <v>2009</v>
      </c>
      <c r="O31" s="3">
        <v>2010</v>
      </c>
      <c r="P31" s="3">
        <v>2011</v>
      </c>
      <c r="Q31" s="3">
        <v>2012</v>
      </c>
      <c r="R31" s="3">
        <v>2013</v>
      </c>
      <c r="S31" s="3">
        <v>2014</v>
      </c>
      <c r="T31" s="3">
        <v>2015</v>
      </c>
      <c r="U31" s="3">
        <v>2016</v>
      </c>
      <c r="V31" s="3">
        <v>2017</v>
      </c>
      <c r="W31" s="3">
        <v>2018</v>
      </c>
    </row>
    <row r="32" spans="1:23" x14ac:dyDescent="0.25">
      <c r="A32" t="str">
        <f>'Population Definitions'!A2</f>
        <v>adults</v>
      </c>
      <c r="B32" t="s">
        <v>4</v>
      </c>
      <c r="D32" t="s">
        <v>5</v>
      </c>
    </row>
    <row r="33" spans="1:23" x14ac:dyDescent="0.25">
      <c r="A33" t="str">
        <f>'Population Definitions'!A3</f>
        <v>pwid</v>
      </c>
      <c r="B33" t="s">
        <v>4</v>
      </c>
      <c r="D33" t="s">
        <v>5</v>
      </c>
    </row>
    <row r="34" spans="1:23" x14ac:dyDescent="0.25">
      <c r="A34" t="str">
        <f>'Population Definitions'!A4</f>
        <v>larva</v>
      </c>
      <c r="B34" t="s">
        <v>4</v>
      </c>
      <c r="D34" t="s">
        <v>5</v>
      </c>
    </row>
    <row r="35" spans="1:23" x14ac:dyDescent="0.25">
      <c r="A35" t="str">
        <f>'Population Definitions'!A5</f>
        <v>imago</v>
      </c>
      <c r="B35" t="s">
        <v>4</v>
      </c>
      <c r="D35" t="s">
        <v>5</v>
      </c>
    </row>
    <row r="37" spans="1:23" s="3" customFormat="1" x14ac:dyDescent="0.25">
      <c r="A37" s="3" t="s">
        <v>33</v>
      </c>
      <c r="B37" s="3" t="s">
        <v>2</v>
      </c>
      <c r="C37" s="3" t="s">
        <v>3</v>
      </c>
      <c r="E37" s="3">
        <v>2000</v>
      </c>
      <c r="F37" s="3">
        <v>2001</v>
      </c>
      <c r="G37" s="3">
        <v>2002</v>
      </c>
      <c r="H37" s="3">
        <v>2003</v>
      </c>
      <c r="I37" s="3">
        <v>2004</v>
      </c>
      <c r="J37" s="3">
        <v>2005</v>
      </c>
      <c r="K37" s="3">
        <v>2006</v>
      </c>
      <c r="L37" s="3">
        <v>2007</v>
      </c>
      <c r="M37" s="3">
        <v>2008</v>
      </c>
      <c r="N37" s="3">
        <v>2009</v>
      </c>
      <c r="O37" s="3">
        <v>2010</v>
      </c>
      <c r="P37" s="3">
        <v>2011</v>
      </c>
      <c r="Q37" s="3">
        <v>2012</v>
      </c>
      <c r="R37" s="3">
        <v>2013</v>
      </c>
      <c r="S37" s="3">
        <v>2014</v>
      </c>
      <c r="T37" s="3">
        <v>2015</v>
      </c>
      <c r="U37" s="3">
        <v>2016</v>
      </c>
      <c r="V37" s="3">
        <v>2017</v>
      </c>
      <c r="W37" s="3">
        <v>2018</v>
      </c>
    </row>
    <row r="38" spans="1:23" x14ac:dyDescent="0.25">
      <c r="A38" t="str">
        <f>'Population Definitions'!A2</f>
        <v>adults</v>
      </c>
      <c r="B38" t="s">
        <v>4</v>
      </c>
      <c r="D38" t="s">
        <v>5</v>
      </c>
    </row>
    <row r="39" spans="1:23" x14ac:dyDescent="0.25">
      <c r="A39" t="str">
        <f>'Population Definitions'!A3</f>
        <v>pwid</v>
      </c>
      <c r="B39" t="s">
        <v>4</v>
      </c>
      <c r="D39" t="s">
        <v>5</v>
      </c>
    </row>
    <row r="40" spans="1:23" x14ac:dyDescent="0.25">
      <c r="A40" t="str">
        <f>'Population Definitions'!A4</f>
        <v>larva</v>
      </c>
      <c r="B40" t="s">
        <v>4</v>
      </c>
      <c r="D40" t="s">
        <v>5</v>
      </c>
    </row>
    <row r="41" spans="1:23" x14ac:dyDescent="0.25">
      <c r="A41" t="str">
        <f>'Population Definitions'!A5</f>
        <v>imago</v>
      </c>
      <c r="B41" t="s">
        <v>4</v>
      </c>
      <c r="D41" t="s">
        <v>5</v>
      </c>
    </row>
    <row r="43" spans="1:23" s="3" customFormat="1" x14ac:dyDescent="0.25">
      <c r="A43" s="3" t="s">
        <v>34</v>
      </c>
      <c r="B43" s="3" t="s">
        <v>2</v>
      </c>
      <c r="C43" s="3" t="s">
        <v>3</v>
      </c>
      <c r="E43" s="3">
        <v>2000</v>
      </c>
      <c r="F43" s="3">
        <v>2001</v>
      </c>
      <c r="G43" s="3">
        <v>2002</v>
      </c>
      <c r="H43" s="3">
        <v>2003</v>
      </c>
      <c r="I43" s="3">
        <v>2004</v>
      </c>
      <c r="J43" s="3">
        <v>2005</v>
      </c>
      <c r="K43" s="3">
        <v>2006</v>
      </c>
      <c r="L43" s="3">
        <v>2007</v>
      </c>
      <c r="M43" s="3">
        <v>2008</v>
      </c>
      <c r="N43" s="3">
        <v>2009</v>
      </c>
      <c r="O43" s="3">
        <v>2010</v>
      </c>
      <c r="P43" s="3">
        <v>2011</v>
      </c>
      <c r="Q43" s="3">
        <v>2012</v>
      </c>
      <c r="R43" s="3">
        <v>2013</v>
      </c>
      <c r="S43" s="3">
        <v>2014</v>
      </c>
      <c r="T43" s="3">
        <v>2015</v>
      </c>
      <c r="U43" s="3">
        <v>2016</v>
      </c>
      <c r="V43" s="3">
        <v>2017</v>
      </c>
      <c r="W43" s="3">
        <v>2018</v>
      </c>
    </row>
    <row r="44" spans="1:23" x14ac:dyDescent="0.25">
      <c r="A44" t="str">
        <f>'Population Definitions'!A2</f>
        <v>adults</v>
      </c>
      <c r="B44" t="s">
        <v>4</v>
      </c>
      <c r="D44" t="s">
        <v>5</v>
      </c>
    </row>
    <row r="45" spans="1:23" x14ac:dyDescent="0.25">
      <c r="A45" t="str">
        <f>'Population Definitions'!A3</f>
        <v>pwid</v>
      </c>
      <c r="B45" t="s">
        <v>4</v>
      </c>
      <c r="D45" t="s">
        <v>5</v>
      </c>
    </row>
    <row r="46" spans="1:23" x14ac:dyDescent="0.25">
      <c r="A46" t="str">
        <f>'Population Definitions'!A4</f>
        <v>larva</v>
      </c>
      <c r="B46" t="s">
        <v>4</v>
      </c>
      <c r="D46" t="s">
        <v>5</v>
      </c>
    </row>
    <row r="47" spans="1:23" x14ac:dyDescent="0.25">
      <c r="A47" t="str">
        <f>'Population Definitions'!A5</f>
        <v>imago</v>
      </c>
      <c r="B47" t="s">
        <v>4</v>
      </c>
      <c r="D47" t="s">
        <v>5</v>
      </c>
    </row>
    <row r="49" spans="1:23" s="3" customFormat="1" x14ac:dyDescent="0.25">
      <c r="A49" s="3" t="s">
        <v>35</v>
      </c>
      <c r="B49" s="3" t="s">
        <v>2</v>
      </c>
      <c r="C49" s="3" t="s">
        <v>3</v>
      </c>
      <c r="E49" s="3">
        <v>2000</v>
      </c>
      <c r="F49" s="3">
        <v>2001</v>
      </c>
      <c r="G49" s="3">
        <v>2002</v>
      </c>
      <c r="H49" s="3">
        <v>2003</v>
      </c>
      <c r="I49" s="3">
        <v>2004</v>
      </c>
      <c r="J49" s="3">
        <v>2005</v>
      </c>
      <c r="K49" s="3">
        <v>2006</v>
      </c>
      <c r="L49" s="3">
        <v>2007</v>
      </c>
      <c r="M49" s="3">
        <v>2008</v>
      </c>
      <c r="N49" s="3">
        <v>2009</v>
      </c>
      <c r="O49" s="3">
        <v>2010</v>
      </c>
      <c r="P49" s="3">
        <v>2011</v>
      </c>
      <c r="Q49" s="3">
        <v>2012</v>
      </c>
      <c r="R49" s="3">
        <v>2013</v>
      </c>
      <c r="S49" s="3">
        <v>2014</v>
      </c>
      <c r="T49" s="3">
        <v>2015</v>
      </c>
      <c r="U49" s="3">
        <v>2016</v>
      </c>
      <c r="V49" s="3">
        <v>2017</v>
      </c>
      <c r="W49" s="3">
        <v>2018</v>
      </c>
    </row>
    <row r="50" spans="1:23" x14ac:dyDescent="0.25">
      <c r="A50" t="str">
        <f>'Population Definitions'!A2</f>
        <v>adults</v>
      </c>
      <c r="B50" t="s">
        <v>4</v>
      </c>
      <c r="D50" t="s">
        <v>5</v>
      </c>
    </row>
    <row r="51" spans="1:23" x14ac:dyDescent="0.25">
      <c r="A51" t="str">
        <f>'Population Definitions'!A3</f>
        <v>pwid</v>
      </c>
      <c r="B51" t="s">
        <v>4</v>
      </c>
      <c r="D51" t="s">
        <v>5</v>
      </c>
    </row>
    <row r="52" spans="1:23" x14ac:dyDescent="0.25">
      <c r="A52" t="str">
        <f>'Population Definitions'!A4</f>
        <v>larva</v>
      </c>
      <c r="B52" t="s">
        <v>4</v>
      </c>
      <c r="D52" t="s">
        <v>5</v>
      </c>
    </row>
    <row r="53" spans="1:23" x14ac:dyDescent="0.25">
      <c r="A53" t="str">
        <f>'Population Definitions'!A5</f>
        <v>imago</v>
      </c>
      <c r="B53" t="s">
        <v>4</v>
      </c>
      <c r="D53" t="s">
        <v>5</v>
      </c>
    </row>
    <row r="55" spans="1:23" s="3" customFormat="1" x14ac:dyDescent="0.25">
      <c r="A55" s="3" t="s">
        <v>34</v>
      </c>
      <c r="B55" s="3" t="s">
        <v>2</v>
      </c>
      <c r="C55" s="3" t="s">
        <v>3</v>
      </c>
      <c r="E55" s="3">
        <v>2000</v>
      </c>
      <c r="F55" s="3">
        <v>2001</v>
      </c>
      <c r="G55" s="3">
        <v>2002</v>
      </c>
      <c r="H55" s="3">
        <v>2003</v>
      </c>
      <c r="I55" s="3">
        <v>2004</v>
      </c>
      <c r="J55" s="3">
        <v>2005</v>
      </c>
      <c r="K55" s="3">
        <v>2006</v>
      </c>
      <c r="L55" s="3">
        <v>2007</v>
      </c>
      <c r="M55" s="3">
        <v>2008</v>
      </c>
      <c r="N55" s="3">
        <v>2009</v>
      </c>
      <c r="O55" s="3">
        <v>2010</v>
      </c>
      <c r="P55" s="3">
        <v>2011</v>
      </c>
      <c r="Q55" s="3">
        <v>2012</v>
      </c>
      <c r="R55" s="3">
        <v>2013</v>
      </c>
      <c r="S55" s="3">
        <v>2014</v>
      </c>
      <c r="T55" s="3">
        <v>2015</v>
      </c>
      <c r="U55" s="3">
        <v>2016</v>
      </c>
      <c r="V55" s="3">
        <v>2017</v>
      </c>
      <c r="W55" s="3">
        <v>2018</v>
      </c>
    </row>
    <row r="56" spans="1:23" x14ac:dyDescent="0.25">
      <c r="A56" t="str">
        <f>'Population Definitions'!A2</f>
        <v>adults</v>
      </c>
      <c r="B56" t="s">
        <v>4</v>
      </c>
      <c r="D56" t="s">
        <v>5</v>
      </c>
    </row>
    <row r="57" spans="1:23" x14ac:dyDescent="0.25">
      <c r="A57" t="str">
        <f>'Population Definitions'!A3</f>
        <v>pwid</v>
      </c>
      <c r="B57" t="s">
        <v>4</v>
      </c>
      <c r="D57" t="s">
        <v>5</v>
      </c>
    </row>
    <row r="58" spans="1:23" x14ac:dyDescent="0.25">
      <c r="A58" t="str">
        <f>'Population Definitions'!A4</f>
        <v>larva</v>
      </c>
      <c r="B58" t="s">
        <v>4</v>
      </c>
      <c r="D58" t="s">
        <v>5</v>
      </c>
    </row>
    <row r="59" spans="1:23" x14ac:dyDescent="0.25">
      <c r="A59" t="str">
        <f>'Population Definitions'!A5</f>
        <v>imago</v>
      </c>
      <c r="B59" t="s">
        <v>4</v>
      </c>
      <c r="D59" t="s">
        <v>5</v>
      </c>
    </row>
    <row r="61" spans="1:23" s="3" customFormat="1" x14ac:dyDescent="0.25">
      <c r="A61" s="3" t="s">
        <v>26</v>
      </c>
      <c r="B61" s="3" t="s">
        <v>2</v>
      </c>
      <c r="C61" s="3" t="s">
        <v>3</v>
      </c>
      <c r="E61" s="3">
        <v>2000</v>
      </c>
      <c r="F61" s="3">
        <v>2001</v>
      </c>
      <c r="G61" s="3">
        <v>2002</v>
      </c>
      <c r="H61" s="3">
        <v>2003</v>
      </c>
      <c r="I61" s="3">
        <v>2004</v>
      </c>
      <c r="J61" s="3">
        <v>2005</v>
      </c>
      <c r="K61" s="3">
        <v>2006</v>
      </c>
      <c r="L61" s="3">
        <v>2007</v>
      </c>
      <c r="M61" s="3">
        <v>2008</v>
      </c>
      <c r="N61" s="3">
        <v>2009</v>
      </c>
      <c r="O61" s="3">
        <v>2010</v>
      </c>
      <c r="P61" s="3">
        <v>2011</v>
      </c>
      <c r="Q61" s="3">
        <v>2012</v>
      </c>
      <c r="R61" s="3">
        <v>2013</v>
      </c>
      <c r="S61" s="3">
        <v>2014</v>
      </c>
      <c r="T61" s="3">
        <v>2015</v>
      </c>
      <c r="U61" s="3">
        <v>2016</v>
      </c>
      <c r="V61" s="3">
        <v>2017</v>
      </c>
      <c r="W61" s="3">
        <v>2018</v>
      </c>
    </row>
    <row r="62" spans="1:23" x14ac:dyDescent="0.25">
      <c r="A62" t="str">
        <f>'Population Definitions'!A2</f>
        <v>adults</v>
      </c>
      <c r="B62" t="s">
        <v>4</v>
      </c>
      <c r="D62" t="s">
        <v>5</v>
      </c>
    </row>
    <row r="63" spans="1:23" x14ac:dyDescent="0.25">
      <c r="A63" t="str">
        <f>'Population Definitions'!A3</f>
        <v>pwid</v>
      </c>
      <c r="B63" t="s">
        <v>4</v>
      </c>
      <c r="D63" t="s">
        <v>5</v>
      </c>
    </row>
    <row r="64" spans="1:23" x14ac:dyDescent="0.25">
      <c r="A64" t="str">
        <f>'Population Definitions'!A4</f>
        <v>larva</v>
      </c>
      <c r="B64" t="s">
        <v>4</v>
      </c>
      <c r="D64" t="s">
        <v>5</v>
      </c>
    </row>
    <row r="65" spans="1:23" x14ac:dyDescent="0.25">
      <c r="A65" t="str">
        <f>'Population Definitions'!A5</f>
        <v>imago</v>
      </c>
      <c r="B65" t="s">
        <v>4</v>
      </c>
      <c r="D65" t="s">
        <v>5</v>
      </c>
    </row>
    <row r="67" spans="1:23" s="3" customFormat="1" x14ac:dyDescent="0.25">
      <c r="A67" s="3" t="s">
        <v>25</v>
      </c>
      <c r="B67" s="3" t="s">
        <v>2</v>
      </c>
      <c r="C67" s="3" t="s">
        <v>3</v>
      </c>
      <c r="E67" s="3">
        <v>2000</v>
      </c>
      <c r="F67" s="3">
        <v>2001</v>
      </c>
      <c r="G67" s="3">
        <v>2002</v>
      </c>
      <c r="H67" s="3">
        <v>2003</v>
      </c>
      <c r="I67" s="3">
        <v>2004</v>
      </c>
      <c r="J67" s="3">
        <v>2005</v>
      </c>
      <c r="K67" s="3">
        <v>2006</v>
      </c>
      <c r="L67" s="3">
        <v>2007</v>
      </c>
      <c r="M67" s="3">
        <v>2008</v>
      </c>
      <c r="N67" s="3">
        <v>2009</v>
      </c>
      <c r="O67" s="3">
        <v>2010</v>
      </c>
      <c r="P67" s="3">
        <v>2011</v>
      </c>
      <c r="Q67" s="3">
        <v>2012</v>
      </c>
      <c r="R67" s="3">
        <v>2013</v>
      </c>
      <c r="S67" s="3">
        <v>2014</v>
      </c>
      <c r="T67" s="3">
        <v>2015</v>
      </c>
      <c r="U67" s="3">
        <v>2016</v>
      </c>
      <c r="V67" s="3">
        <v>2017</v>
      </c>
      <c r="W67" s="3">
        <v>2018</v>
      </c>
    </row>
    <row r="68" spans="1:23" x14ac:dyDescent="0.25">
      <c r="A68" t="str">
        <f>'Population Definitions'!A2</f>
        <v>adults</v>
      </c>
      <c r="B68" t="s">
        <v>4</v>
      </c>
      <c r="D68" t="s">
        <v>5</v>
      </c>
    </row>
    <row r="69" spans="1:23" x14ac:dyDescent="0.25">
      <c r="A69" t="str">
        <f>'Population Definitions'!A3</f>
        <v>pwid</v>
      </c>
      <c r="B69" t="s">
        <v>4</v>
      </c>
      <c r="D69" t="s">
        <v>5</v>
      </c>
    </row>
    <row r="70" spans="1:23" x14ac:dyDescent="0.25">
      <c r="A70" t="str">
        <f>'Population Definitions'!A4</f>
        <v>larva</v>
      </c>
      <c r="B70" t="s">
        <v>4</v>
      </c>
      <c r="D70" t="s">
        <v>5</v>
      </c>
    </row>
    <row r="71" spans="1:23" x14ac:dyDescent="0.25">
      <c r="A71" t="str">
        <f>'Population Definitions'!A5</f>
        <v>imago</v>
      </c>
      <c r="B71" t="s">
        <v>4</v>
      </c>
      <c r="D7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1"/>
  <sheetViews>
    <sheetView tabSelected="1" workbookViewId="0">
      <selection activeCell="A15" sqref="A15"/>
    </sheetView>
  </sheetViews>
  <sheetFormatPr defaultRowHeight="15" x14ac:dyDescent="0.25"/>
  <cols>
    <col min="1" max="1" width="50.7109375" customWidth="1"/>
    <col min="2" max="2" width="15.7109375" customWidth="1"/>
    <col min="3" max="3" width="10.7109375" customWidth="1"/>
  </cols>
  <sheetData>
    <row r="1" spans="1:23" x14ac:dyDescent="0.25">
      <c r="A1" s="1" t="s">
        <v>7</v>
      </c>
      <c r="B1" s="1" t="s">
        <v>2</v>
      </c>
      <c r="C1" s="1" t="s">
        <v>3</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6</v>
      </c>
      <c r="C2">
        <v>700</v>
      </c>
      <c r="D2" s="2" t="s">
        <v>5</v>
      </c>
    </row>
    <row r="3" spans="1:23" x14ac:dyDescent="0.25">
      <c r="A3" s="2" t="str">
        <f>'Population Definitions'!$A$3</f>
        <v>pwid</v>
      </c>
      <c r="B3" t="s">
        <v>6</v>
      </c>
      <c r="D3" s="2" t="s">
        <v>5</v>
      </c>
      <c r="E3">
        <f>E7*(1-E11)</f>
        <v>300</v>
      </c>
    </row>
    <row r="5" spans="1:23" x14ac:dyDescent="0.25">
      <c r="A5" s="1" t="s">
        <v>8</v>
      </c>
      <c r="B5" s="1" t="s">
        <v>2</v>
      </c>
      <c r="C5" s="1" t="s">
        <v>3</v>
      </c>
      <c r="E5" s="1">
        <v>2000</v>
      </c>
      <c r="F5" s="1">
        <v>2001</v>
      </c>
      <c r="G5" s="1">
        <v>2002</v>
      </c>
      <c r="H5" s="1">
        <v>2003</v>
      </c>
      <c r="I5" s="1">
        <v>2004</v>
      </c>
      <c r="J5" s="1">
        <v>2005</v>
      </c>
      <c r="K5" s="1">
        <v>2006</v>
      </c>
      <c r="L5" s="1">
        <v>2007</v>
      </c>
      <c r="M5" s="1">
        <v>2008</v>
      </c>
      <c r="N5" s="1">
        <v>2009</v>
      </c>
      <c r="O5" s="1">
        <v>2010</v>
      </c>
      <c r="P5" s="1">
        <v>2011</v>
      </c>
      <c r="Q5" s="1">
        <v>2012</v>
      </c>
      <c r="R5" s="1">
        <v>2013</v>
      </c>
      <c r="S5" s="1">
        <v>2014</v>
      </c>
      <c r="T5" s="1">
        <v>2015</v>
      </c>
      <c r="U5" s="1">
        <v>2016</v>
      </c>
      <c r="V5" s="1">
        <v>2017</v>
      </c>
      <c r="W5" s="1">
        <v>2018</v>
      </c>
    </row>
    <row r="6" spans="1:23" x14ac:dyDescent="0.25">
      <c r="A6" s="2" t="str">
        <f>'Population Definitions'!$A$2</f>
        <v>adults</v>
      </c>
      <c r="B6" t="s">
        <v>6</v>
      </c>
      <c r="C6">
        <v>1000</v>
      </c>
      <c r="D6" s="2" t="s">
        <v>5</v>
      </c>
    </row>
    <row r="7" spans="1:23" x14ac:dyDescent="0.25">
      <c r="A7" s="2" t="str">
        <f>'Population Definitions'!$A$3</f>
        <v>pwid</v>
      </c>
      <c r="B7" t="s">
        <v>6</v>
      </c>
      <c r="D7" s="2" t="s">
        <v>5</v>
      </c>
      <c r="E7">
        <v>500</v>
      </c>
    </row>
    <row r="9" spans="1:23" x14ac:dyDescent="0.25">
      <c r="A9" s="1" t="s">
        <v>9</v>
      </c>
      <c r="B9" s="1" t="s">
        <v>2</v>
      </c>
      <c r="C9" s="1" t="s">
        <v>3</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c r="V9" s="1">
        <v>2017</v>
      </c>
      <c r="W9" s="1">
        <v>2018</v>
      </c>
    </row>
    <row r="10" spans="1:23" x14ac:dyDescent="0.25">
      <c r="A10" s="2" t="str">
        <f>'Population Definitions'!$A$2</f>
        <v>adults</v>
      </c>
      <c r="B10" t="s">
        <v>10</v>
      </c>
      <c r="C10">
        <v>0.2</v>
      </c>
      <c r="D10" s="2" t="s">
        <v>5</v>
      </c>
      <c r="E10">
        <v>0.28571428999999998</v>
      </c>
      <c r="F10">
        <v>0.25792055000000003</v>
      </c>
      <c r="G10">
        <v>0.23218095999999999</v>
      </c>
      <c r="H10">
        <v>0.20849680000000001</v>
      </c>
      <c r="I10">
        <v>0.18682389999999999</v>
      </c>
      <c r="J10">
        <v>0.16708539</v>
      </c>
      <c r="K10">
        <v>0.14918208999999999</v>
      </c>
      <c r="L10">
        <v>0.13300081999999999</v>
      </c>
      <c r="M10">
        <v>0.11842081</v>
      </c>
      <c r="N10">
        <v>0.10531865999999999</v>
      </c>
      <c r="O10">
        <v>9.3571909999999994E-2</v>
      </c>
      <c r="P10">
        <v>8.3061700000000002E-2</v>
      </c>
      <c r="Q10">
        <v>7.3674489999999995E-2</v>
      </c>
      <c r="R10">
        <v>6.5303260000000002E-2</v>
      </c>
      <c r="S10">
        <v>5.7848160000000003E-2</v>
      </c>
      <c r="T10">
        <v>5.1216810000000002E-2</v>
      </c>
      <c r="U10">
        <v>4.5324320000000001E-2</v>
      </c>
      <c r="V10">
        <v>4.0093150000000001E-2</v>
      </c>
      <c r="W10">
        <v>3.54528E-2</v>
      </c>
    </row>
    <row r="11" spans="1:23" x14ac:dyDescent="0.25">
      <c r="A11" s="2" t="str">
        <f>'Population Definitions'!$A$3</f>
        <v>pwid</v>
      </c>
      <c r="B11" t="s">
        <v>10</v>
      </c>
      <c r="C11">
        <f>C10*1.5</f>
        <v>0.30000000000000004</v>
      </c>
      <c r="D11" s="2" t="s">
        <v>5</v>
      </c>
      <c r="E11">
        <v>0.4</v>
      </c>
      <c r="F11">
        <v>0.4</v>
      </c>
      <c r="G11">
        <v>0.35</v>
      </c>
      <c r="H11">
        <v>0.3</v>
      </c>
      <c r="I11">
        <v>0.28000000000000003</v>
      </c>
      <c r="J11">
        <v>0.26</v>
      </c>
      <c r="K11">
        <v>0.21</v>
      </c>
      <c r="L11">
        <v>0.2</v>
      </c>
      <c r="M11">
        <v>0.18</v>
      </c>
      <c r="N11">
        <v>0.16</v>
      </c>
      <c r="P11">
        <v>0.12</v>
      </c>
      <c r="Q11">
        <v>0.11</v>
      </c>
      <c r="R11">
        <v>9.7000000000000003E-2</v>
      </c>
      <c r="S11">
        <v>8.5000000000000006E-2</v>
      </c>
      <c r="T11">
        <v>0.08</v>
      </c>
      <c r="U11">
        <f t="shared" ref="U11" si="0">U10*1.5</f>
        <v>6.7986480000000002E-2</v>
      </c>
      <c r="V11">
        <v>0.06</v>
      </c>
    </row>
  </sheetData>
  <dataValidations count="2">
    <dataValidation type="list" allowBlank="1" showInputMessage="1" showErrorMessage="1" sqref="B6:B7 B2:B3" xr:uid="{00000000-0002-0000-0300-000000000000}">
      <formula1>"Number"</formula1>
    </dataValidation>
    <dataValidation type="list" allowBlank="1" showInputMessage="1" showErrorMessage="1" sqref="B10:B11" xr:uid="{00000000-0002-0000-0300-000001000000}">
      <formula1>"Fraction"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Parameters</vt:lpstr>
      <vt:lpstr>State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cp:lastModifiedBy>
  <dcterms:created xsi:type="dcterms:W3CDTF">2018-05-02T00:38:56Z</dcterms:created>
  <dcterms:modified xsi:type="dcterms:W3CDTF">2018-07-24T02:39:18Z</dcterms:modified>
</cp:coreProperties>
</file>