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GitHub\tb-ucl-analyses\general\databooks\"/>
    </mc:Choice>
  </mc:AlternateContent>
  <bookViews>
    <workbookView xWindow="240" yWindow="15" windowWidth="16095" windowHeight="9660" firstSheet="3" activeTab="5"/>
  </bookViews>
  <sheets>
    <sheet name="Demographics" sheetId="2" r:id="rId1"/>
    <sheet name="Population Definitions" sheetId="1" r:id="rId2"/>
    <sheet name="Notifications" sheetId="3" r:id="rId3"/>
    <sheet name="#ignore temp" sheetId="13" r:id="rId4"/>
    <sheet name="Latent treatment" sheetId="5" r:id="rId5"/>
    <sheet name="Treatment outcomes" sheetId="4" r:id="rId6"/>
    <sheet name="Initialization estimates" sheetId="6" r:id="rId7"/>
    <sheet name="New infections proportions" sheetId="7" r:id="rId8"/>
    <sheet name="Optional data" sheetId="8" r:id="rId9"/>
    <sheet name="Infection susceptibility" sheetId="9" r:id="rId10"/>
    <sheet name="Untreated TB progression rates" sheetId="10" r:id="rId11"/>
    <sheet name="Interactions" sheetId="11" r:id="rId12"/>
    <sheet name="Transfers" sheetId="12" r:id="rId13"/>
  </sheets>
  <calcPr calcId="152511"/>
</workbook>
</file>

<file path=xl/calcChain.xml><?xml version="1.0" encoding="utf-8"?>
<calcChain xmlns="http://schemas.openxmlformats.org/spreadsheetml/2006/main">
  <c r="BK8" i="13" l="1"/>
  <c r="BL8" i="13"/>
  <c r="BM8" i="13"/>
  <c r="BN8" i="13"/>
  <c r="BO8" i="13"/>
  <c r="BP8" i="13"/>
  <c r="BQ8" i="13"/>
  <c r="BR8" i="13"/>
  <c r="BS8" i="13"/>
  <c r="BT8" i="13"/>
  <c r="BU8" i="13"/>
  <c r="BV8" i="13"/>
  <c r="BW8" i="13"/>
  <c r="BX8" i="13"/>
  <c r="BY8" i="13"/>
  <c r="BZ8" i="13"/>
  <c r="CA8" i="13"/>
  <c r="CB8" i="13"/>
  <c r="BK9" i="13"/>
  <c r="BL9" i="13"/>
  <c r="BM9" i="13"/>
  <c r="BN9" i="13"/>
  <c r="BO9" i="13"/>
  <c r="BP9" i="13"/>
  <c r="BQ9" i="13"/>
  <c r="BR9" i="13"/>
  <c r="BS9" i="13"/>
  <c r="BT9" i="13"/>
  <c r="BU9" i="13"/>
  <c r="BV9" i="13"/>
  <c r="BW9" i="13"/>
  <c r="BX9" i="13"/>
  <c r="BY9" i="13"/>
  <c r="BZ9" i="13"/>
  <c r="CA9" i="13"/>
  <c r="CB9" i="13"/>
  <c r="BK10" i="13"/>
  <c r="BL10" i="13"/>
  <c r="BM10" i="13"/>
  <c r="BN10" i="13"/>
  <c r="BO10" i="13"/>
  <c r="BP10" i="13"/>
  <c r="BQ10" i="13"/>
  <c r="BR10" i="13"/>
  <c r="BS10" i="13"/>
  <c r="BT10" i="13"/>
  <c r="BU10" i="13"/>
  <c r="BV10" i="13"/>
  <c r="BW10" i="13"/>
  <c r="BX10" i="13"/>
  <c r="BY10" i="13"/>
  <c r="BZ10" i="13"/>
  <c r="CA10" i="13"/>
  <c r="CB10" i="13"/>
  <c r="BK11" i="13"/>
  <c r="BL11" i="13"/>
  <c r="BM11" i="13"/>
  <c r="BN11" i="13"/>
  <c r="BO11" i="13"/>
  <c r="BP11" i="13"/>
  <c r="BQ11" i="13"/>
  <c r="BR11" i="13"/>
  <c r="BS11" i="13"/>
  <c r="BT11" i="13"/>
  <c r="BU11" i="13"/>
  <c r="BV11" i="13"/>
  <c r="BW11" i="13"/>
  <c r="BX11" i="13"/>
  <c r="BY11" i="13"/>
  <c r="BZ11" i="13"/>
  <c r="CA11" i="13"/>
  <c r="CB11" i="13"/>
  <c r="BK12" i="13"/>
  <c r="BL12" i="13"/>
  <c r="BM12" i="13"/>
  <c r="BN12" i="13"/>
  <c r="BO12" i="13"/>
  <c r="BP12" i="13"/>
  <c r="BQ12" i="13"/>
  <c r="BR12" i="13"/>
  <c r="BS12" i="13"/>
  <c r="BT12" i="13"/>
  <c r="BU12" i="13"/>
  <c r="BV12" i="13"/>
  <c r="BW12" i="13"/>
  <c r="BX12" i="13"/>
  <c r="BY12" i="13"/>
  <c r="BZ12" i="13"/>
  <c r="CA12" i="13"/>
  <c r="CB12" i="13"/>
  <c r="BK13" i="13"/>
  <c r="BL13" i="13"/>
  <c r="BM13" i="13"/>
  <c r="BN13" i="13"/>
  <c r="BO13" i="13"/>
  <c r="BP13" i="13"/>
  <c r="BQ13" i="13"/>
  <c r="BR13" i="13"/>
  <c r="BS13" i="13"/>
  <c r="BT13" i="13"/>
  <c r="BU13" i="13"/>
  <c r="BV13" i="13"/>
  <c r="BW13" i="13"/>
  <c r="BX13" i="13"/>
  <c r="BY13" i="13"/>
  <c r="BZ13" i="13"/>
  <c r="CA13" i="13"/>
  <c r="CB13" i="13"/>
  <c r="BK15" i="13"/>
  <c r="BL15" i="13"/>
  <c r="BM15" i="13"/>
  <c r="BN15" i="13"/>
  <c r="BO15" i="13"/>
  <c r="BP15" i="13"/>
  <c r="BQ15" i="13"/>
  <c r="BR15" i="13"/>
  <c r="BS15" i="13"/>
  <c r="BT15" i="13"/>
  <c r="BU15" i="13"/>
  <c r="BV15" i="13"/>
  <c r="BW15" i="13"/>
  <c r="BX15" i="13"/>
  <c r="BY15" i="13"/>
  <c r="BZ15" i="13"/>
  <c r="CA15" i="13"/>
  <c r="CB15" i="13"/>
  <c r="BK16" i="13"/>
  <c r="BL16" i="13"/>
  <c r="BM16" i="13"/>
  <c r="BN16" i="13"/>
  <c r="BO16" i="13"/>
  <c r="BP16" i="13"/>
  <c r="BQ16" i="13"/>
  <c r="BR16" i="13"/>
  <c r="BS16" i="13"/>
  <c r="BT16" i="13"/>
  <c r="BU16" i="13"/>
  <c r="BV16" i="13"/>
  <c r="BW16" i="13"/>
  <c r="BX16" i="13"/>
  <c r="BY16" i="13"/>
  <c r="BZ16" i="13"/>
  <c r="CA16" i="13"/>
  <c r="CB16" i="13"/>
  <c r="BK17" i="13"/>
  <c r="BL17" i="13"/>
  <c r="BM17" i="13"/>
  <c r="BN17" i="13"/>
  <c r="BO17" i="13"/>
  <c r="BP17" i="13"/>
  <c r="BQ17" i="13"/>
  <c r="BR17" i="13"/>
  <c r="BS17" i="13"/>
  <c r="BT17" i="13"/>
  <c r="BU17" i="13"/>
  <c r="BV17" i="13"/>
  <c r="BW17" i="13"/>
  <c r="BX17" i="13"/>
  <c r="BY17" i="13"/>
  <c r="BZ17" i="13"/>
  <c r="CA17" i="13"/>
  <c r="CB17" i="13"/>
  <c r="BK18" i="13"/>
  <c r="BL18" i="13"/>
  <c r="BM18" i="13"/>
  <c r="BN18" i="13"/>
  <c r="BO18" i="13"/>
  <c r="BP18" i="13"/>
  <c r="BQ18" i="13"/>
  <c r="BR18" i="13"/>
  <c r="BS18" i="13"/>
  <c r="BT18" i="13"/>
  <c r="BU18" i="13"/>
  <c r="BV18" i="13"/>
  <c r="BW18" i="13"/>
  <c r="BX18" i="13"/>
  <c r="BY18" i="13"/>
  <c r="BZ18" i="13"/>
  <c r="CA18" i="13"/>
  <c r="CB18" i="13"/>
  <c r="BK19" i="13"/>
  <c r="BL19" i="13"/>
  <c r="BM19" i="13"/>
  <c r="BN19" i="13"/>
  <c r="BO19" i="13"/>
  <c r="BP19" i="13"/>
  <c r="BQ19" i="13"/>
  <c r="BR19" i="13"/>
  <c r="BS19" i="13"/>
  <c r="BT19" i="13"/>
  <c r="BU19" i="13"/>
  <c r="BV19" i="13"/>
  <c r="BW19" i="13"/>
  <c r="BX19" i="13"/>
  <c r="BY19" i="13"/>
  <c r="BZ19" i="13"/>
  <c r="CA19" i="13"/>
  <c r="CB19" i="13"/>
  <c r="BK20" i="13"/>
  <c r="BL20" i="13"/>
  <c r="BM20" i="13"/>
  <c r="BN20" i="13"/>
  <c r="BO20" i="13"/>
  <c r="BP20" i="13"/>
  <c r="BQ20" i="13"/>
  <c r="BR20" i="13"/>
  <c r="BS20" i="13"/>
  <c r="BT20" i="13"/>
  <c r="BU20" i="13"/>
  <c r="BV20" i="13"/>
  <c r="BW20" i="13"/>
  <c r="BX20" i="13"/>
  <c r="BY20" i="13"/>
  <c r="BZ20" i="13"/>
  <c r="CA20" i="13"/>
  <c r="CB20" i="13"/>
  <c r="BK22" i="13"/>
  <c r="BL22" i="13"/>
  <c r="BM22" i="13"/>
  <c r="BN22" i="13"/>
  <c r="BO22" i="13"/>
  <c r="BP22" i="13"/>
  <c r="BQ22" i="13"/>
  <c r="BR22" i="13"/>
  <c r="BS22" i="13"/>
  <c r="BT22" i="13"/>
  <c r="BU22" i="13"/>
  <c r="BV22" i="13"/>
  <c r="BW22" i="13"/>
  <c r="BX22" i="13"/>
  <c r="BY22" i="13"/>
  <c r="BZ22" i="13"/>
  <c r="CA22" i="13"/>
  <c r="CB22" i="13"/>
  <c r="BK23" i="13"/>
  <c r="BL23" i="13"/>
  <c r="BM23" i="13"/>
  <c r="BN23" i="13"/>
  <c r="BO23" i="13"/>
  <c r="BP23" i="13"/>
  <c r="BQ23" i="13"/>
  <c r="BR23" i="13"/>
  <c r="BS23" i="13"/>
  <c r="BT23" i="13"/>
  <c r="BU23" i="13"/>
  <c r="BV23" i="13"/>
  <c r="BW23" i="13"/>
  <c r="BX23" i="13"/>
  <c r="BY23" i="13"/>
  <c r="BZ23" i="13"/>
  <c r="CA23" i="13"/>
  <c r="CB23" i="13"/>
  <c r="BK24" i="13"/>
  <c r="BL24" i="13"/>
  <c r="BM24" i="13"/>
  <c r="BN24" i="13"/>
  <c r="BO24" i="13"/>
  <c r="BP24" i="13"/>
  <c r="BQ24" i="13"/>
  <c r="BR24" i="13"/>
  <c r="BS24" i="13"/>
  <c r="BT24" i="13"/>
  <c r="BU24" i="13"/>
  <c r="BV24" i="13"/>
  <c r="BW24" i="13"/>
  <c r="BX24" i="13"/>
  <c r="BY24" i="13"/>
  <c r="BZ24" i="13"/>
  <c r="CA24" i="13"/>
  <c r="CB24" i="13"/>
  <c r="BK25" i="13"/>
  <c r="BL25" i="13"/>
  <c r="BM25" i="13"/>
  <c r="BN25" i="13"/>
  <c r="BO25" i="13"/>
  <c r="BP25" i="13"/>
  <c r="BQ25" i="13"/>
  <c r="BR25" i="13"/>
  <c r="BS25" i="13"/>
  <c r="BT25" i="13"/>
  <c r="BU25" i="13"/>
  <c r="BV25" i="13"/>
  <c r="BW25" i="13"/>
  <c r="BX25" i="13"/>
  <c r="BY25" i="13"/>
  <c r="BZ25" i="13"/>
  <c r="CA25" i="13"/>
  <c r="CB25" i="13"/>
  <c r="BK26" i="13"/>
  <c r="BL26" i="13"/>
  <c r="BM26" i="13"/>
  <c r="BN26" i="13"/>
  <c r="BO26" i="13"/>
  <c r="BP26" i="13"/>
  <c r="BQ26" i="13"/>
  <c r="BR26" i="13"/>
  <c r="BS26" i="13"/>
  <c r="BT26" i="13"/>
  <c r="BU26" i="13"/>
  <c r="BV26" i="13"/>
  <c r="BW26" i="13"/>
  <c r="BX26" i="13"/>
  <c r="BY26" i="13"/>
  <c r="BZ26" i="13"/>
  <c r="CA26" i="13"/>
  <c r="CB26" i="13"/>
  <c r="BK27" i="13"/>
  <c r="BL27" i="13"/>
  <c r="BM27" i="13"/>
  <c r="BN27" i="13"/>
  <c r="BO27" i="13"/>
  <c r="BP27" i="13"/>
  <c r="BQ27" i="13"/>
  <c r="BR27" i="13"/>
  <c r="BS27" i="13"/>
  <c r="BT27" i="13"/>
  <c r="BU27" i="13"/>
  <c r="BV27" i="13"/>
  <c r="BW27" i="13"/>
  <c r="BX27" i="13"/>
  <c r="BY27" i="13"/>
  <c r="BZ27" i="13"/>
  <c r="CA27" i="13"/>
  <c r="CB27" i="13"/>
  <c r="BK29" i="13"/>
  <c r="BL29" i="13"/>
  <c r="BM29" i="13"/>
  <c r="BN29" i="13"/>
  <c r="BO29" i="13"/>
  <c r="BP29" i="13"/>
  <c r="BQ29" i="13"/>
  <c r="BR29" i="13"/>
  <c r="BS29" i="13"/>
  <c r="BT29" i="13"/>
  <c r="BU29" i="13"/>
  <c r="BV29" i="13"/>
  <c r="BW29" i="13"/>
  <c r="BX29" i="13"/>
  <c r="BY29" i="13"/>
  <c r="BZ29" i="13"/>
  <c r="CA29" i="13"/>
  <c r="CB29" i="13"/>
  <c r="BK30" i="13"/>
  <c r="BL30" i="13"/>
  <c r="BM30" i="13"/>
  <c r="BN30" i="13"/>
  <c r="BO30" i="13"/>
  <c r="BP30" i="13"/>
  <c r="BQ30" i="13"/>
  <c r="BR30" i="13"/>
  <c r="BS30" i="13"/>
  <c r="BT30" i="13"/>
  <c r="BU30" i="13"/>
  <c r="BV30" i="13"/>
  <c r="BW30" i="13"/>
  <c r="BX30" i="13"/>
  <c r="BY30" i="13"/>
  <c r="BZ30" i="13"/>
  <c r="CA30" i="13"/>
  <c r="CB30" i="13"/>
  <c r="BK31" i="13"/>
  <c r="BL31" i="13"/>
  <c r="BM31" i="13"/>
  <c r="BN31" i="13"/>
  <c r="BO31" i="13"/>
  <c r="BP31" i="13"/>
  <c r="BQ31" i="13"/>
  <c r="BR31" i="13"/>
  <c r="BS31" i="13"/>
  <c r="BT31" i="13"/>
  <c r="BU31" i="13"/>
  <c r="BV31" i="13"/>
  <c r="BW31" i="13"/>
  <c r="BX31" i="13"/>
  <c r="BY31" i="13"/>
  <c r="BZ31" i="13"/>
  <c r="CA31" i="13"/>
  <c r="CB31" i="13"/>
  <c r="BK32" i="13"/>
  <c r="BL32" i="13"/>
  <c r="BM32" i="13"/>
  <c r="BN32" i="13"/>
  <c r="BO32" i="13"/>
  <c r="BP32" i="13"/>
  <c r="BQ32" i="13"/>
  <c r="BR32" i="13"/>
  <c r="BS32" i="13"/>
  <c r="BT32" i="13"/>
  <c r="BU32" i="13"/>
  <c r="BV32" i="13"/>
  <c r="BW32" i="13"/>
  <c r="BX32" i="13"/>
  <c r="BY32" i="13"/>
  <c r="BZ32" i="13"/>
  <c r="CA32" i="13"/>
  <c r="CB32" i="13"/>
  <c r="BK33" i="13"/>
  <c r="BL33" i="13"/>
  <c r="BM33" i="13"/>
  <c r="BN33" i="13"/>
  <c r="BO33" i="13"/>
  <c r="BP33" i="13"/>
  <c r="BQ33" i="13"/>
  <c r="BR33" i="13"/>
  <c r="BS33" i="13"/>
  <c r="BT33" i="13"/>
  <c r="BU33" i="13"/>
  <c r="BV33" i="13"/>
  <c r="BW33" i="13"/>
  <c r="BX33" i="13"/>
  <c r="BY33" i="13"/>
  <c r="BZ33" i="13"/>
  <c r="CA33" i="13"/>
  <c r="CB33" i="13"/>
  <c r="BK34" i="13"/>
  <c r="BL34" i="13"/>
  <c r="BM34" i="13"/>
  <c r="BN34" i="13"/>
  <c r="BO34" i="13"/>
  <c r="BP34" i="13"/>
  <c r="BQ34" i="13"/>
  <c r="BR34" i="13"/>
  <c r="BS34" i="13"/>
  <c r="BT34" i="13"/>
  <c r="BU34" i="13"/>
  <c r="BV34" i="13"/>
  <c r="BW34" i="13"/>
  <c r="BX34" i="13"/>
  <c r="BY34" i="13"/>
  <c r="BZ34" i="13"/>
  <c r="CA34" i="13"/>
  <c r="CB34" i="13"/>
  <c r="BK36" i="13"/>
  <c r="BL36" i="13"/>
  <c r="BM36" i="13"/>
  <c r="BN36" i="13"/>
  <c r="BO36" i="13"/>
  <c r="BP36" i="13"/>
  <c r="BQ36" i="13"/>
  <c r="BR36" i="13"/>
  <c r="BS36" i="13"/>
  <c r="BT36" i="13"/>
  <c r="BU36" i="13"/>
  <c r="BV36" i="13"/>
  <c r="BW36" i="13"/>
  <c r="BX36" i="13"/>
  <c r="BY36" i="13"/>
  <c r="BZ36" i="13"/>
  <c r="CA36" i="13"/>
  <c r="CB36" i="13"/>
  <c r="BK37" i="13"/>
  <c r="BL37" i="13"/>
  <c r="BM37" i="13"/>
  <c r="BN37" i="13"/>
  <c r="BO37" i="13"/>
  <c r="BP37" i="13"/>
  <c r="BQ37" i="13"/>
  <c r="BR37" i="13"/>
  <c r="BS37" i="13"/>
  <c r="BT37" i="13"/>
  <c r="BU37" i="13"/>
  <c r="BV37" i="13"/>
  <c r="BW37" i="13"/>
  <c r="BX37" i="13"/>
  <c r="BY37" i="13"/>
  <c r="BZ37" i="13"/>
  <c r="CA37" i="13"/>
  <c r="CB37" i="13"/>
  <c r="BK38" i="13"/>
  <c r="BL38" i="13"/>
  <c r="BM38" i="13"/>
  <c r="BN38" i="13"/>
  <c r="BO38" i="13"/>
  <c r="BP38" i="13"/>
  <c r="BQ38" i="13"/>
  <c r="BR38" i="13"/>
  <c r="BS38" i="13"/>
  <c r="BT38" i="13"/>
  <c r="BU38" i="13"/>
  <c r="BV38" i="13"/>
  <c r="BW38" i="13"/>
  <c r="BX38" i="13"/>
  <c r="BY38" i="13"/>
  <c r="BZ38" i="13"/>
  <c r="CA38" i="13"/>
  <c r="CB38" i="13"/>
  <c r="BK39" i="13"/>
  <c r="BL39" i="13"/>
  <c r="BM39" i="13"/>
  <c r="BN39" i="13"/>
  <c r="BO39" i="13"/>
  <c r="BP39" i="13"/>
  <c r="BQ39" i="13"/>
  <c r="BR39" i="13"/>
  <c r="BS39" i="13"/>
  <c r="BT39" i="13"/>
  <c r="BU39" i="13"/>
  <c r="BV39" i="13"/>
  <c r="BW39" i="13"/>
  <c r="BX39" i="13"/>
  <c r="BY39" i="13"/>
  <c r="BZ39" i="13"/>
  <c r="CA39" i="13"/>
  <c r="CB39" i="13"/>
  <c r="BK40" i="13"/>
  <c r="BL40" i="13"/>
  <c r="BM40" i="13"/>
  <c r="BN40" i="13"/>
  <c r="BO40" i="13"/>
  <c r="BP40" i="13"/>
  <c r="BQ40" i="13"/>
  <c r="BR40" i="13"/>
  <c r="BS40" i="13"/>
  <c r="BT40" i="13"/>
  <c r="BU40" i="13"/>
  <c r="BV40" i="13"/>
  <c r="BW40" i="13"/>
  <c r="BX40" i="13"/>
  <c r="BY40" i="13"/>
  <c r="BZ40" i="13"/>
  <c r="CA40" i="13"/>
  <c r="CB40" i="13"/>
  <c r="BK41" i="13"/>
  <c r="BL41" i="13"/>
  <c r="BM41" i="13"/>
  <c r="BN41" i="13"/>
  <c r="BO41" i="13"/>
  <c r="BP41" i="13"/>
  <c r="BQ41" i="13"/>
  <c r="BR41" i="13"/>
  <c r="BS41" i="13"/>
  <c r="BT41" i="13"/>
  <c r="BU41" i="13"/>
  <c r="BV41" i="13"/>
  <c r="BW41" i="13"/>
  <c r="BX41" i="13"/>
  <c r="BY41" i="13"/>
  <c r="BZ41" i="13"/>
  <c r="CA41" i="13"/>
  <c r="CB41" i="13"/>
  <c r="BK43" i="13"/>
  <c r="BL43" i="13"/>
  <c r="BM43" i="13"/>
  <c r="BN43" i="13"/>
  <c r="BO43" i="13"/>
  <c r="BP43" i="13"/>
  <c r="BQ43" i="13"/>
  <c r="BR43" i="13"/>
  <c r="BS43" i="13"/>
  <c r="BT43" i="13"/>
  <c r="BU43" i="13"/>
  <c r="BV43" i="13"/>
  <c r="BW43" i="13"/>
  <c r="BX43" i="13"/>
  <c r="BY43" i="13"/>
  <c r="BZ43" i="13"/>
  <c r="CA43" i="13"/>
  <c r="CB43" i="13"/>
  <c r="BK44" i="13"/>
  <c r="BL44" i="13"/>
  <c r="BM44" i="13"/>
  <c r="BN44" i="13"/>
  <c r="BO44" i="13"/>
  <c r="BP44" i="13"/>
  <c r="BQ44" i="13"/>
  <c r="BR44" i="13"/>
  <c r="BS44" i="13"/>
  <c r="BT44" i="13"/>
  <c r="BU44" i="13"/>
  <c r="BV44" i="13"/>
  <c r="BW44" i="13"/>
  <c r="BX44" i="13"/>
  <c r="BY44" i="13"/>
  <c r="BZ44" i="13"/>
  <c r="CA44" i="13"/>
  <c r="CB44" i="13"/>
  <c r="BK45" i="13"/>
  <c r="BL45" i="13"/>
  <c r="BM45" i="13"/>
  <c r="BN45" i="13"/>
  <c r="BO45" i="13"/>
  <c r="BP45" i="13"/>
  <c r="BQ45" i="13"/>
  <c r="BR45" i="13"/>
  <c r="BS45" i="13"/>
  <c r="BT45" i="13"/>
  <c r="BU45" i="13"/>
  <c r="BV45" i="13"/>
  <c r="BW45" i="13"/>
  <c r="BX45" i="13"/>
  <c r="BY45" i="13"/>
  <c r="BZ45" i="13"/>
  <c r="CA45" i="13"/>
  <c r="CB45" i="13"/>
  <c r="BK46" i="13"/>
  <c r="BL46" i="13"/>
  <c r="BM46" i="13"/>
  <c r="BN46" i="13"/>
  <c r="BO46" i="13"/>
  <c r="BP46" i="13"/>
  <c r="BQ46" i="13"/>
  <c r="BR46" i="13"/>
  <c r="BS46" i="13"/>
  <c r="BT46" i="13"/>
  <c r="BU46" i="13"/>
  <c r="BV46" i="13"/>
  <c r="BW46" i="13"/>
  <c r="BX46" i="13"/>
  <c r="BY46" i="13"/>
  <c r="BZ46" i="13"/>
  <c r="CA46" i="13"/>
  <c r="CB46" i="13"/>
  <c r="BK47" i="13"/>
  <c r="BL47" i="13"/>
  <c r="BM47" i="13"/>
  <c r="BN47" i="13"/>
  <c r="BO47" i="13"/>
  <c r="BP47" i="13"/>
  <c r="BQ47" i="13"/>
  <c r="BR47" i="13"/>
  <c r="BS47" i="13"/>
  <c r="BT47" i="13"/>
  <c r="BU47" i="13"/>
  <c r="BV47" i="13"/>
  <c r="BW47" i="13"/>
  <c r="BX47" i="13"/>
  <c r="BY47" i="13"/>
  <c r="BZ47" i="13"/>
  <c r="CA47" i="13"/>
  <c r="CB47" i="13"/>
  <c r="BK48" i="13"/>
  <c r="BL48" i="13"/>
  <c r="BM48" i="13"/>
  <c r="BN48" i="13"/>
  <c r="BO48" i="13"/>
  <c r="BP48" i="13"/>
  <c r="BQ48" i="13"/>
  <c r="BR48" i="13"/>
  <c r="BS48" i="13"/>
  <c r="BT48" i="13"/>
  <c r="BU48" i="13"/>
  <c r="BV48" i="13"/>
  <c r="BW48" i="13"/>
  <c r="BX48" i="13"/>
  <c r="BY48" i="13"/>
  <c r="BZ48" i="13"/>
  <c r="CA48" i="13"/>
  <c r="CB48" i="13"/>
  <c r="BK50" i="13"/>
  <c r="BL50" i="13"/>
  <c r="BM50" i="13"/>
  <c r="BN50" i="13"/>
  <c r="BO50" i="13"/>
  <c r="BP50" i="13"/>
  <c r="BQ50" i="13"/>
  <c r="BR50" i="13"/>
  <c r="BS50" i="13"/>
  <c r="BT50" i="13"/>
  <c r="BU50" i="13"/>
  <c r="BV50" i="13"/>
  <c r="BW50" i="13"/>
  <c r="BX50" i="13"/>
  <c r="BY50" i="13"/>
  <c r="BZ50" i="13"/>
  <c r="CA50" i="13"/>
  <c r="CB50" i="13"/>
  <c r="BK51" i="13"/>
  <c r="BL51" i="13"/>
  <c r="BM51" i="13"/>
  <c r="BN51" i="13"/>
  <c r="BO51" i="13"/>
  <c r="BP51" i="13"/>
  <c r="BQ51" i="13"/>
  <c r="BR51" i="13"/>
  <c r="BS51" i="13"/>
  <c r="BT51" i="13"/>
  <c r="BU51" i="13"/>
  <c r="BV51" i="13"/>
  <c r="BW51" i="13"/>
  <c r="BX51" i="13"/>
  <c r="BY51" i="13"/>
  <c r="BZ51" i="13"/>
  <c r="CA51" i="13"/>
  <c r="CB51" i="13"/>
  <c r="BK52" i="13"/>
  <c r="BL52" i="13"/>
  <c r="BM52" i="13"/>
  <c r="BN52" i="13"/>
  <c r="BO52" i="13"/>
  <c r="BP52" i="13"/>
  <c r="BQ52" i="13"/>
  <c r="BR52" i="13"/>
  <c r="BS52" i="13"/>
  <c r="BT52" i="13"/>
  <c r="BU52" i="13"/>
  <c r="BV52" i="13"/>
  <c r="BW52" i="13"/>
  <c r="BX52" i="13"/>
  <c r="BY52" i="13"/>
  <c r="BZ52" i="13"/>
  <c r="CA52" i="13"/>
  <c r="CB52" i="13"/>
  <c r="BK53" i="13"/>
  <c r="BL53" i="13"/>
  <c r="BM53" i="13"/>
  <c r="BN53" i="13"/>
  <c r="BO53" i="13"/>
  <c r="BP53" i="13"/>
  <c r="BQ53" i="13"/>
  <c r="BR53" i="13"/>
  <c r="BS53" i="13"/>
  <c r="BT53" i="13"/>
  <c r="BU53" i="13"/>
  <c r="BV53" i="13"/>
  <c r="BW53" i="13"/>
  <c r="BX53" i="13"/>
  <c r="BY53" i="13"/>
  <c r="BZ53" i="13"/>
  <c r="CA53" i="13"/>
  <c r="CB53" i="13"/>
  <c r="BK54" i="13"/>
  <c r="BL54" i="13"/>
  <c r="BM54" i="13"/>
  <c r="BN54" i="13"/>
  <c r="BO54" i="13"/>
  <c r="BP54" i="13"/>
  <c r="BQ54" i="13"/>
  <c r="BR54" i="13"/>
  <c r="BS54" i="13"/>
  <c r="BT54" i="13"/>
  <c r="BU54" i="13"/>
  <c r="BV54" i="13"/>
  <c r="BW54" i="13"/>
  <c r="BX54" i="13"/>
  <c r="BY54" i="13"/>
  <c r="BZ54" i="13"/>
  <c r="CA54" i="13"/>
  <c r="CB54" i="13"/>
  <c r="BK55" i="13"/>
  <c r="BL55" i="13"/>
  <c r="BM55" i="13"/>
  <c r="BN55" i="13"/>
  <c r="BO55" i="13"/>
  <c r="BP55" i="13"/>
  <c r="BQ55" i="13"/>
  <c r="BR55" i="13"/>
  <c r="BS55" i="13"/>
  <c r="BT55" i="13"/>
  <c r="BU55" i="13"/>
  <c r="BV55" i="13"/>
  <c r="BW55" i="13"/>
  <c r="BX55" i="13"/>
  <c r="BY55" i="13"/>
  <c r="BZ55" i="13"/>
  <c r="CA55" i="13"/>
  <c r="CB55" i="13"/>
  <c r="BK57" i="13"/>
  <c r="BL57" i="13"/>
  <c r="BM57" i="13"/>
  <c r="BN57" i="13"/>
  <c r="BO57" i="13"/>
  <c r="BP57" i="13"/>
  <c r="BQ57" i="13"/>
  <c r="BR57" i="13"/>
  <c r="BS57" i="13"/>
  <c r="BT57" i="13"/>
  <c r="BU57" i="13"/>
  <c r="BV57" i="13"/>
  <c r="BW57" i="13"/>
  <c r="BX57" i="13"/>
  <c r="BY57" i="13"/>
  <c r="BZ57" i="13"/>
  <c r="CA57" i="13"/>
  <c r="CB57" i="13"/>
  <c r="BK58" i="13"/>
  <c r="BL58" i="13"/>
  <c r="BM58" i="13"/>
  <c r="BN58" i="13"/>
  <c r="BO58" i="13"/>
  <c r="BP58" i="13"/>
  <c r="BQ58" i="13"/>
  <c r="BR58" i="13"/>
  <c r="BS58" i="13"/>
  <c r="BT58" i="13"/>
  <c r="BU58" i="13"/>
  <c r="BV58" i="13"/>
  <c r="BW58" i="13"/>
  <c r="BX58" i="13"/>
  <c r="BY58" i="13"/>
  <c r="BZ58" i="13"/>
  <c r="CA58" i="13"/>
  <c r="CB58" i="13"/>
  <c r="BK59" i="13"/>
  <c r="BL59" i="13"/>
  <c r="BM59" i="13"/>
  <c r="BN59" i="13"/>
  <c r="BO59" i="13"/>
  <c r="BP59" i="13"/>
  <c r="BQ59" i="13"/>
  <c r="BR59" i="13"/>
  <c r="BS59" i="13"/>
  <c r="BT59" i="13"/>
  <c r="BU59" i="13"/>
  <c r="BV59" i="13"/>
  <c r="BW59" i="13"/>
  <c r="BX59" i="13"/>
  <c r="BY59" i="13"/>
  <c r="BZ59" i="13"/>
  <c r="CA59" i="13"/>
  <c r="CB59" i="13"/>
  <c r="BK60" i="13"/>
  <c r="BL60" i="13"/>
  <c r="BM60" i="13"/>
  <c r="BN60" i="13"/>
  <c r="BO60" i="13"/>
  <c r="BP60" i="13"/>
  <c r="BQ60" i="13"/>
  <c r="BR60" i="13"/>
  <c r="BS60" i="13"/>
  <c r="BT60" i="13"/>
  <c r="BU60" i="13"/>
  <c r="BV60" i="13"/>
  <c r="BW60" i="13"/>
  <c r="BX60" i="13"/>
  <c r="BY60" i="13"/>
  <c r="BZ60" i="13"/>
  <c r="CA60" i="13"/>
  <c r="CB60" i="13"/>
  <c r="BK61" i="13"/>
  <c r="BL61" i="13"/>
  <c r="BM61" i="13"/>
  <c r="BN61" i="13"/>
  <c r="BO61" i="13"/>
  <c r="BP61" i="13"/>
  <c r="BQ61" i="13"/>
  <c r="BR61" i="13"/>
  <c r="BS61" i="13"/>
  <c r="BT61" i="13"/>
  <c r="BU61" i="13"/>
  <c r="BV61" i="13"/>
  <c r="BW61" i="13"/>
  <c r="BX61" i="13"/>
  <c r="BY61" i="13"/>
  <c r="BZ61" i="13"/>
  <c r="CA61" i="13"/>
  <c r="CB61" i="13"/>
  <c r="BK62" i="13"/>
  <c r="BL62" i="13"/>
  <c r="BM62" i="13"/>
  <c r="BN62" i="13"/>
  <c r="BO62" i="13"/>
  <c r="BP62" i="13"/>
  <c r="BQ62" i="13"/>
  <c r="BR62" i="13"/>
  <c r="BS62" i="13"/>
  <c r="BT62" i="13"/>
  <c r="BU62" i="13"/>
  <c r="BV62" i="13"/>
  <c r="BW62" i="13"/>
  <c r="BX62" i="13"/>
  <c r="BY62" i="13"/>
  <c r="BZ62" i="13"/>
  <c r="CA62" i="13"/>
  <c r="CB62" i="13"/>
  <c r="BL2" i="13"/>
  <c r="BM2" i="13"/>
  <c r="BN2" i="13"/>
  <c r="BO2" i="13"/>
  <c r="BP2" i="13"/>
  <c r="BQ2" i="13"/>
  <c r="BR2" i="13"/>
  <c r="BS2" i="13"/>
  <c r="BT2" i="13"/>
  <c r="BU2" i="13"/>
  <c r="BV2" i="13"/>
  <c r="BW2" i="13"/>
  <c r="BX2" i="13"/>
  <c r="BY2" i="13"/>
  <c r="BZ2" i="13"/>
  <c r="CA2" i="13"/>
  <c r="CB2" i="13"/>
  <c r="BL3" i="13"/>
  <c r="BM3" i="13"/>
  <c r="BN3" i="13"/>
  <c r="BO3" i="13"/>
  <c r="BP3" i="13"/>
  <c r="BQ3" i="13"/>
  <c r="BR3" i="13"/>
  <c r="BS3" i="13"/>
  <c r="BT3" i="13"/>
  <c r="BU3" i="13"/>
  <c r="BV3" i="13"/>
  <c r="BW3" i="13"/>
  <c r="BX3" i="13"/>
  <c r="BY3" i="13"/>
  <c r="BZ3" i="13"/>
  <c r="CA3" i="13"/>
  <c r="CB3" i="13"/>
  <c r="BL4" i="13"/>
  <c r="BM4" i="13"/>
  <c r="BN4" i="13"/>
  <c r="BO4" i="13"/>
  <c r="BP4" i="13"/>
  <c r="BQ4" i="13"/>
  <c r="BR4" i="13"/>
  <c r="BS4" i="13"/>
  <c r="BT4" i="13"/>
  <c r="BU4" i="13"/>
  <c r="BV4" i="13"/>
  <c r="BW4" i="13"/>
  <c r="BX4" i="13"/>
  <c r="BY4" i="13"/>
  <c r="BZ4" i="13"/>
  <c r="CA4" i="13"/>
  <c r="CB4" i="13"/>
  <c r="BL5" i="13"/>
  <c r="BM5" i="13"/>
  <c r="BN5" i="13"/>
  <c r="BO5" i="13"/>
  <c r="BP5" i="13"/>
  <c r="BQ5" i="13"/>
  <c r="BR5" i="13"/>
  <c r="BS5" i="13"/>
  <c r="BT5" i="13"/>
  <c r="BU5" i="13"/>
  <c r="BV5" i="13"/>
  <c r="BW5" i="13"/>
  <c r="BX5" i="13"/>
  <c r="BY5" i="13"/>
  <c r="BZ5" i="13"/>
  <c r="CA5" i="13"/>
  <c r="CB5" i="13"/>
  <c r="BL6" i="13"/>
  <c r="BM6" i="13"/>
  <c r="BN6" i="13"/>
  <c r="BO6" i="13"/>
  <c r="BP6" i="13"/>
  <c r="BQ6" i="13"/>
  <c r="BR6" i="13"/>
  <c r="BS6" i="13"/>
  <c r="BT6" i="13"/>
  <c r="BU6" i="13"/>
  <c r="BV6" i="13"/>
  <c r="BW6" i="13"/>
  <c r="BX6" i="13"/>
  <c r="BY6" i="13"/>
  <c r="BZ6" i="13"/>
  <c r="CA6" i="13"/>
  <c r="CB6" i="13"/>
  <c r="BK3" i="13"/>
  <c r="BK4" i="13"/>
  <c r="BK5" i="13"/>
  <c r="BK6" i="13"/>
  <c r="BK2" i="13"/>
  <c r="BX1" i="13"/>
  <c r="BY1" i="13"/>
  <c r="BZ1" i="13"/>
  <c r="CA1" i="13"/>
  <c r="CB1" i="13"/>
  <c r="BL1" i="13"/>
  <c r="BM1" i="13"/>
  <c r="BN1" i="13"/>
  <c r="BO1" i="13"/>
  <c r="BP1" i="13"/>
  <c r="BQ1" i="13"/>
  <c r="BR1" i="13"/>
  <c r="BS1" i="13"/>
  <c r="BT1" i="13"/>
  <c r="BU1" i="13"/>
  <c r="BV1" i="13"/>
  <c r="BW1" i="13"/>
  <c r="BK1" i="13"/>
  <c r="E2" i="6" l="1"/>
  <c r="E4" i="6"/>
  <c r="E5" i="6"/>
  <c r="E6" i="6"/>
  <c r="E3" i="6"/>
  <c r="AK62" i="13"/>
  <c r="AJ62" i="13"/>
  <c r="AI62" i="13"/>
  <c r="AH62" i="13"/>
  <c r="AG62" i="13"/>
  <c r="AF62" i="13"/>
  <c r="AE62" i="13"/>
  <c r="AD62" i="13"/>
  <c r="AC62" i="13"/>
  <c r="AB62" i="13"/>
  <c r="AA62" i="13"/>
  <c r="Z62" i="13"/>
  <c r="Y62" i="13"/>
  <c r="X62" i="13"/>
  <c r="AK61" i="13"/>
  <c r="AJ61" i="13"/>
  <c r="AI61" i="13"/>
  <c r="AH61" i="13"/>
  <c r="AG61" i="13"/>
  <c r="AF61" i="13"/>
  <c r="AE61" i="13"/>
  <c r="AD61" i="13"/>
  <c r="AC61" i="13"/>
  <c r="AB61" i="13"/>
  <c r="AA61" i="13"/>
  <c r="Z61" i="13"/>
  <c r="Y61" i="13"/>
  <c r="X61" i="13"/>
  <c r="AK60" i="13"/>
  <c r="AJ60" i="13"/>
  <c r="AI60" i="13"/>
  <c r="AH60" i="13"/>
  <c r="AG60" i="13"/>
  <c r="AF60" i="13"/>
  <c r="AE60" i="13"/>
  <c r="AD60" i="13"/>
  <c r="AC60" i="13"/>
  <c r="AB60" i="13"/>
  <c r="AA60" i="13"/>
  <c r="Z60" i="13"/>
  <c r="Y60" i="13"/>
  <c r="X60" i="13"/>
  <c r="AK59" i="13"/>
  <c r="AJ59" i="13"/>
  <c r="AI59" i="13"/>
  <c r="AH59" i="13"/>
  <c r="AG59" i="13"/>
  <c r="AF59" i="13"/>
  <c r="AE59" i="13"/>
  <c r="AD59" i="13"/>
  <c r="AC59" i="13"/>
  <c r="AB59" i="13"/>
  <c r="AA59" i="13"/>
  <c r="Z59" i="13"/>
  <c r="Y59" i="13"/>
  <c r="X59" i="13"/>
  <c r="AK58" i="13"/>
  <c r="AJ58" i="13"/>
  <c r="AI58" i="13"/>
  <c r="AH58" i="13"/>
  <c r="AG58" i="13"/>
  <c r="AF58" i="13"/>
  <c r="AE58" i="13"/>
  <c r="AD58" i="13"/>
  <c r="AC58" i="13"/>
  <c r="AB58" i="13"/>
  <c r="AA58" i="13"/>
  <c r="Z58" i="13"/>
  <c r="Y58" i="13"/>
  <c r="X58" i="13"/>
  <c r="AK55" i="13"/>
  <c r="AJ55" i="13"/>
  <c r="AI55" i="13"/>
  <c r="AH55" i="13"/>
  <c r="AG55" i="13"/>
  <c r="AF55" i="13"/>
  <c r="AE55" i="13"/>
  <c r="AD55" i="13"/>
  <c r="AC55" i="13"/>
  <c r="AB55" i="13"/>
  <c r="AA55" i="13"/>
  <c r="Z55" i="13"/>
  <c r="Y55" i="13"/>
  <c r="X55" i="13"/>
  <c r="AK54" i="13"/>
  <c r="AJ54" i="13"/>
  <c r="AI54" i="13"/>
  <c r="AH54" i="13"/>
  <c r="AG54" i="13"/>
  <c r="AF54" i="13"/>
  <c r="AE54" i="13"/>
  <c r="AD54" i="13"/>
  <c r="AC54" i="13"/>
  <c r="AB54" i="13"/>
  <c r="AA54" i="13"/>
  <c r="Z54" i="13"/>
  <c r="Y54" i="13"/>
  <c r="X54" i="13"/>
  <c r="AK53" i="13"/>
  <c r="AJ53" i="13"/>
  <c r="AI53" i="13"/>
  <c r="AH53" i="13"/>
  <c r="AG53" i="13"/>
  <c r="AF53" i="13"/>
  <c r="AE53" i="13"/>
  <c r="AD53" i="13"/>
  <c r="AC53" i="13"/>
  <c r="AB53" i="13"/>
  <c r="AA53" i="13"/>
  <c r="Z53" i="13"/>
  <c r="Y53" i="13"/>
  <c r="X53" i="13"/>
  <c r="AK52" i="13"/>
  <c r="AJ52" i="13"/>
  <c r="AI52" i="13"/>
  <c r="AH52" i="13"/>
  <c r="AG52" i="13"/>
  <c r="AF52" i="13"/>
  <c r="AE52" i="13"/>
  <c r="AD52" i="13"/>
  <c r="AC52" i="13"/>
  <c r="AB52" i="13"/>
  <c r="AA52" i="13"/>
  <c r="Z52" i="13"/>
  <c r="Y52" i="13"/>
  <c r="X52" i="13"/>
  <c r="AK51" i="13"/>
  <c r="AJ51" i="13"/>
  <c r="AI51" i="13"/>
  <c r="AH51" i="13"/>
  <c r="AG51" i="13"/>
  <c r="AF51" i="13"/>
  <c r="AE51" i="13"/>
  <c r="AD51" i="13"/>
  <c r="AC51" i="13"/>
  <c r="AB51" i="13"/>
  <c r="AA51" i="13"/>
  <c r="Z51" i="13"/>
  <c r="Y51" i="13"/>
  <c r="X51" i="13"/>
  <c r="AK48" i="13"/>
  <c r="AJ48" i="13"/>
  <c r="AI48" i="13"/>
  <c r="AH48" i="13"/>
  <c r="AG48" i="13"/>
  <c r="AF48" i="13"/>
  <c r="AE48" i="13"/>
  <c r="AD48" i="13"/>
  <c r="AC48" i="13"/>
  <c r="AB48" i="13"/>
  <c r="AA48" i="13"/>
  <c r="Z48" i="13"/>
  <c r="Y48" i="13"/>
  <c r="X48" i="13"/>
  <c r="AK47" i="13"/>
  <c r="AJ47" i="13"/>
  <c r="AI47" i="13"/>
  <c r="AH47" i="13"/>
  <c r="AG47" i="13"/>
  <c r="AF47" i="13"/>
  <c r="AE47" i="13"/>
  <c r="AD47" i="13"/>
  <c r="AC47" i="13"/>
  <c r="AB47" i="13"/>
  <c r="AA47" i="13"/>
  <c r="Z47" i="13"/>
  <c r="Y47" i="13"/>
  <c r="X47" i="13"/>
  <c r="AK46" i="13"/>
  <c r="AJ46" i="13"/>
  <c r="AI46" i="13"/>
  <c r="AH46" i="13"/>
  <c r="AG46" i="13"/>
  <c r="AF46" i="13"/>
  <c r="AE46" i="13"/>
  <c r="AD46" i="13"/>
  <c r="AC46" i="13"/>
  <c r="AB46" i="13"/>
  <c r="AA46" i="13"/>
  <c r="Z46" i="13"/>
  <c r="Y46" i="13"/>
  <c r="X46" i="13"/>
  <c r="AK45" i="13"/>
  <c r="AJ45" i="13"/>
  <c r="AI45" i="13"/>
  <c r="AH45" i="13"/>
  <c r="AG45" i="13"/>
  <c r="AF45" i="13"/>
  <c r="AE45" i="13"/>
  <c r="AD45" i="13"/>
  <c r="AC45" i="13"/>
  <c r="AB45" i="13"/>
  <c r="AA45" i="13"/>
  <c r="Z45" i="13"/>
  <c r="Y45" i="13"/>
  <c r="X45" i="13"/>
  <c r="AK44" i="13"/>
  <c r="AJ44" i="13"/>
  <c r="AI44" i="13"/>
  <c r="AH44" i="13"/>
  <c r="AG44" i="13"/>
  <c r="AF44" i="13"/>
  <c r="AE44" i="13"/>
  <c r="AD44" i="13"/>
  <c r="AC44" i="13"/>
  <c r="AB44" i="13"/>
  <c r="AA44" i="13"/>
  <c r="Z44" i="13"/>
  <c r="Y44" i="13"/>
  <c r="X44" i="13"/>
  <c r="AK41" i="13"/>
  <c r="AJ41" i="13"/>
  <c r="AI41" i="13"/>
  <c r="AH41" i="13"/>
  <c r="AG41" i="13"/>
  <c r="AF41" i="13"/>
  <c r="AE41" i="13"/>
  <c r="AD41" i="13"/>
  <c r="AC41" i="13"/>
  <c r="AB41" i="13"/>
  <c r="AA41" i="13"/>
  <c r="Z41" i="13"/>
  <c r="Y41" i="13"/>
  <c r="X41" i="13"/>
  <c r="AK40" i="13"/>
  <c r="AJ40" i="13"/>
  <c r="AI40" i="13"/>
  <c r="AH40" i="13"/>
  <c r="AG40" i="13"/>
  <c r="AF40" i="13"/>
  <c r="AE40" i="13"/>
  <c r="AD40" i="13"/>
  <c r="AC40" i="13"/>
  <c r="AB40" i="13"/>
  <c r="AA40" i="13"/>
  <c r="Z40" i="13"/>
  <c r="Y40" i="13"/>
  <c r="X40" i="13"/>
  <c r="AK39" i="13"/>
  <c r="AJ39" i="13"/>
  <c r="AI39" i="13"/>
  <c r="AH39" i="13"/>
  <c r="AG39" i="13"/>
  <c r="AF39" i="13"/>
  <c r="AE39" i="13"/>
  <c r="AD39" i="13"/>
  <c r="AC39" i="13"/>
  <c r="AB39" i="13"/>
  <c r="AA39" i="13"/>
  <c r="Z39" i="13"/>
  <c r="Y39" i="13"/>
  <c r="X39" i="13"/>
  <c r="AK38" i="13"/>
  <c r="AJ38" i="13"/>
  <c r="AI38" i="13"/>
  <c r="AH38" i="13"/>
  <c r="AG38" i="13"/>
  <c r="AF38" i="13"/>
  <c r="AE38" i="13"/>
  <c r="AD38" i="13"/>
  <c r="AC38" i="13"/>
  <c r="AB38" i="13"/>
  <c r="AA38" i="13"/>
  <c r="Z38" i="13"/>
  <c r="Y38" i="13"/>
  <c r="X38" i="13"/>
  <c r="AK37" i="13"/>
  <c r="AJ37" i="13"/>
  <c r="AI37" i="13"/>
  <c r="AH37" i="13"/>
  <c r="AG37" i="13"/>
  <c r="AF37" i="13"/>
  <c r="AE37" i="13"/>
  <c r="AD37" i="13"/>
  <c r="AC37" i="13"/>
  <c r="AB37" i="13"/>
  <c r="AA37" i="13"/>
  <c r="Z37" i="13"/>
  <c r="Y37" i="13"/>
  <c r="X37" i="13"/>
  <c r="AK34" i="13"/>
  <c r="AJ34" i="13"/>
  <c r="AI34" i="13"/>
  <c r="AH34" i="13"/>
  <c r="AG34" i="13"/>
  <c r="AF34" i="13"/>
  <c r="AE34" i="13"/>
  <c r="AD34" i="13"/>
  <c r="AC34" i="13"/>
  <c r="AB34" i="13"/>
  <c r="AA34" i="13"/>
  <c r="Z34" i="13"/>
  <c r="Y34" i="13"/>
  <c r="X34" i="13"/>
  <c r="AK33" i="13"/>
  <c r="AJ33" i="13"/>
  <c r="AI33" i="13"/>
  <c r="AH33" i="13"/>
  <c r="AG33" i="13"/>
  <c r="AF33" i="13"/>
  <c r="AE33" i="13"/>
  <c r="AD33" i="13"/>
  <c r="AC33" i="13"/>
  <c r="AB33" i="13"/>
  <c r="AA33" i="13"/>
  <c r="Z33" i="13"/>
  <c r="Y33" i="13"/>
  <c r="X33" i="13"/>
  <c r="AK32" i="13"/>
  <c r="AJ32" i="13"/>
  <c r="AI32" i="13"/>
  <c r="AH32" i="13"/>
  <c r="AG32" i="13"/>
  <c r="AF32" i="13"/>
  <c r="AE32" i="13"/>
  <c r="AD32" i="13"/>
  <c r="AC32" i="13"/>
  <c r="AB32" i="13"/>
  <c r="AA32" i="13"/>
  <c r="Z32" i="13"/>
  <c r="Y32" i="13"/>
  <c r="X32" i="13"/>
  <c r="AK31" i="13"/>
  <c r="AJ31" i="13"/>
  <c r="AI31" i="13"/>
  <c r="AH31" i="13"/>
  <c r="AG31" i="13"/>
  <c r="AF31" i="13"/>
  <c r="AE31" i="13"/>
  <c r="AD31" i="13"/>
  <c r="AC31" i="13"/>
  <c r="AB31" i="13"/>
  <c r="AA31" i="13"/>
  <c r="Z31" i="13"/>
  <c r="Y31" i="13"/>
  <c r="X31" i="13"/>
  <c r="AK30" i="13"/>
  <c r="AJ30" i="13"/>
  <c r="AI30" i="13"/>
  <c r="AH30" i="13"/>
  <c r="AG30" i="13"/>
  <c r="AF30" i="13"/>
  <c r="AE30" i="13"/>
  <c r="AD30" i="13"/>
  <c r="AC30" i="13"/>
  <c r="AB30" i="13"/>
  <c r="AA30" i="13"/>
  <c r="Z30" i="13"/>
  <c r="Y30" i="13"/>
  <c r="X30" i="13"/>
  <c r="AK27" i="13"/>
  <c r="AJ27" i="13"/>
  <c r="AI27" i="13"/>
  <c r="AH27" i="13"/>
  <c r="AG27" i="13"/>
  <c r="AF27" i="13"/>
  <c r="AE27" i="13"/>
  <c r="AD27" i="13"/>
  <c r="AC27" i="13"/>
  <c r="AB27" i="13"/>
  <c r="AA27" i="13"/>
  <c r="Z27" i="13"/>
  <c r="Y27" i="13"/>
  <c r="X27" i="13"/>
  <c r="AK26" i="13"/>
  <c r="AJ26" i="13"/>
  <c r="AI26" i="13"/>
  <c r="AH26" i="13"/>
  <c r="AG26" i="13"/>
  <c r="AF26" i="13"/>
  <c r="AE26" i="13"/>
  <c r="AD26" i="13"/>
  <c r="AC26" i="13"/>
  <c r="AB26" i="13"/>
  <c r="AA26" i="13"/>
  <c r="Z26" i="13"/>
  <c r="Y26" i="13"/>
  <c r="X26" i="13"/>
  <c r="AK25" i="13"/>
  <c r="AJ25" i="13"/>
  <c r="AI25" i="13"/>
  <c r="AH25" i="13"/>
  <c r="AG25" i="13"/>
  <c r="AF25" i="13"/>
  <c r="AE25" i="13"/>
  <c r="AD25" i="13"/>
  <c r="AC25" i="13"/>
  <c r="AB25" i="13"/>
  <c r="AA25" i="13"/>
  <c r="Z25" i="13"/>
  <c r="Y25" i="13"/>
  <c r="X25" i="13"/>
  <c r="AK24" i="13"/>
  <c r="AJ24" i="13"/>
  <c r="AI24" i="13"/>
  <c r="AH24" i="13"/>
  <c r="AG24" i="13"/>
  <c r="AF24" i="13"/>
  <c r="AE24" i="13"/>
  <c r="AD24" i="13"/>
  <c r="AC24" i="13"/>
  <c r="AB24" i="13"/>
  <c r="AA24" i="13"/>
  <c r="Z24" i="13"/>
  <c r="Y24" i="13"/>
  <c r="X24" i="13"/>
  <c r="AK23" i="13"/>
  <c r="AJ23" i="13"/>
  <c r="AI23" i="13"/>
  <c r="AH23" i="13"/>
  <c r="AG23" i="13"/>
  <c r="AF23" i="13"/>
  <c r="AE23" i="13"/>
  <c r="AD23" i="13"/>
  <c r="AC23" i="13"/>
  <c r="AB23" i="13"/>
  <c r="AA23" i="13"/>
  <c r="Z23" i="13"/>
  <c r="Y23" i="13"/>
  <c r="X23" i="13"/>
  <c r="AK20" i="13"/>
  <c r="AJ20" i="13"/>
  <c r="AI20" i="13"/>
  <c r="AH20" i="13"/>
  <c r="AG20" i="13"/>
  <c r="AF20" i="13"/>
  <c r="AE20" i="13"/>
  <c r="AD20" i="13"/>
  <c r="AC20" i="13"/>
  <c r="AB20" i="13"/>
  <c r="AA20" i="13"/>
  <c r="Z20" i="13"/>
  <c r="Y20" i="13"/>
  <c r="X20" i="13"/>
  <c r="AK19" i="13"/>
  <c r="AJ19" i="13"/>
  <c r="AI19" i="13"/>
  <c r="AH19" i="13"/>
  <c r="AG19" i="13"/>
  <c r="AF19" i="13"/>
  <c r="AE19" i="13"/>
  <c r="AD19" i="13"/>
  <c r="AC19" i="13"/>
  <c r="AB19" i="13"/>
  <c r="AA19" i="13"/>
  <c r="Z19" i="13"/>
  <c r="Y19" i="13"/>
  <c r="X19" i="13"/>
  <c r="AK18" i="13"/>
  <c r="AJ18" i="13"/>
  <c r="AI18" i="13"/>
  <c r="AH18" i="13"/>
  <c r="AG18" i="13"/>
  <c r="AF18" i="13"/>
  <c r="AE18" i="13"/>
  <c r="AD18" i="13"/>
  <c r="AC18" i="13"/>
  <c r="AB18" i="13"/>
  <c r="AA18" i="13"/>
  <c r="Z18" i="13"/>
  <c r="Y18" i="13"/>
  <c r="X18" i="13"/>
  <c r="AK17" i="13"/>
  <c r="AJ17" i="13"/>
  <c r="AI17" i="13"/>
  <c r="AH17" i="13"/>
  <c r="AG17" i="13"/>
  <c r="AF17" i="13"/>
  <c r="AE17" i="13"/>
  <c r="AD17" i="13"/>
  <c r="AC17" i="13"/>
  <c r="AB17" i="13"/>
  <c r="AA17" i="13"/>
  <c r="Z17" i="13"/>
  <c r="Y17" i="13"/>
  <c r="X17" i="13"/>
  <c r="AK16" i="13"/>
  <c r="AJ16" i="13"/>
  <c r="AI16" i="13"/>
  <c r="AH16" i="13"/>
  <c r="AG16" i="13"/>
  <c r="AF16" i="13"/>
  <c r="AE16" i="13"/>
  <c r="AD16" i="13"/>
  <c r="AC16" i="13"/>
  <c r="AB16" i="13"/>
  <c r="AA16" i="13"/>
  <c r="Z16" i="13"/>
  <c r="Y16" i="13"/>
  <c r="X16" i="13"/>
  <c r="AK13" i="13"/>
  <c r="AJ13" i="13"/>
  <c r="AI13" i="13"/>
  <c r="AH13" i="13"/>
  <c r="AG13" i="13"/>
  <c r="AF13" i="13"/>
  <c r="AE13" i="13"/>
  <c r="AD13" i="13"/>
  <c r="AC13" i="13"/>
  <c r="AB13" i="13"/>
  <c r="AA13" i="13"/>
  <c r="Z13" i="13"/>
  <c r="Y13" i="13"/>
  <c r="X13" i="13"/>
  <c r="AK12" i="13"/>
  <c r="AJ12" i="13"/>
  <c r="AI12" i="13"/>
  <c r="AH12" i="13"/>
  <c r="AG12" i="13"/>
  <c r="AF12" i="13"/>
  <c r="AE12" i="13"/>
  <c r="AD12" i="13"/>
  <c r="AC12" i="13"/>
  <c r="AB12" i="13"/>
  <c r="AA12" i="13"/>
  <c r="Z12" i="13"/>
  <c r="Y12" i="13"/>
  <c r="X12" i="13"/>
  <c r="AK11" i="13"/>
  <c r="AJ11" i="13"/>
  <c r="AI11" i="13"/>
  <c r="AH11" i="13"/>
  <c r="AG11" i="13"/>
  <c r="AF11" i="13"/>
  <c r="AE11" i="13"/>
  <c r="AD11" i="13"/>
  <c r="AC11" i="13"/>
  <c r="AB11" i="13"/>
  <c r="AA11" i="13"/>
  <c r="Z11" i="13"/>
  <c r="Y11" i="13"/>
  <c r="X11" i="13"/>
  <c r="AK10" i="13"/>
  <c r="AJ10" i="13"/>
  <c r="AI10" i="13"/>
  <c r="AH10" i="13"/>
  <c r="AG10" i="13"/>
  <c r="AF10" i="13"/>
  <c r="AE10" i="13"/>
  <c r="AD10" i="13"/>
  <c r="AC10" i="13"/>
  <c r="AB10" i="13"/>
  <c r="AA10" i="13"/>
  <c r="Z10" i="13"/>
  <c r="Y10" i="13"/>
  <c r="X10" i="13"/>
  <c r="AK9" i="13"/>
  <c r="AJ9" i="13"/>
  <c r="AI9" i="13"/>
  <c r="AH9" i="13"/>
  <c r="AG9" i="13"/>
  <c r="AF9" i="13"/>
  <c r="AE9" i="13"/>
  <c r="AD9" i="13"/>
  <c r="AC9" i="13"/>
  <c r="AB9" i="13"/>
  <c r="AA9" i="13"/>
  <c r="Z9" i="13"/>
  <c r="Y9" i="13"/>
  <c r="X9" i="13"/>
  <c r="X3" i="13"/>
  <c r="Y3" i="13"/>
  <c r="Z3" i="13"/>
  <c r="AA3" i="13"/>
  <c r="AB3" i="13"/>
  <c r="AC3" i="13"/>
  <c r="AD3" i="13"/>
  <c r="AE3" i="13"/>
  <c r="AF3" i="13"/>
  <c r="AG3" i="13"/>
  <c r="AH3" i="13"/>
  <c r="AI3" i="13"/>
  <c r="AJ3" i="13"/>
  <c r="AK3" i="13"/>
  <c r="X4" i="13"/>
  <c r="Y4" i="13"/>
  <c r="Z4" i="13"/>
  <c r="AA4" i="13"/>
  <c r="AB4" i="13"/>
  <c r="AC4" i="13"/>
  <c r="AD4" i="13"/>
  <c r="AE4" i="13"/>
  <c r="AF4" i="13"/>
  <c r="AG4" i="13"/>
  <c r="AH4" i="13"/>
  <c r="AI4" i="13"/>
  <c r="AJ4" i="13"/>
  <c r="AK4" i="13"/>
  <c r="X5" i="13"/>
  <c r="Y5" i="13"/>
  <c r="Z5" i="13"/>
  <c r="AA5" i="13"/>
  <c r="AB5" i="13"/>
  <c r="AC5" i="13"/>
  <c r="AD5" i="13"/>
  <c r="AE5" i="13"/>
  <c r="AF5" i="13"/>
  <c r="AG5" i="13"/>
  <c r="AH5" i="13"/>
  <c r="AI5" i="13"/>
  <c r="AJ5" i="13"/>
  <c r="AK5" i="13"/>
  <c r="X6" i="13"/>
  <c r="Y6" i="13"/>
  <c r="Z6" i="13"/>
  <c r="AA6" i="13"/>
  <c r="AB6" i="13"/>
  <c r="AC6" i="13"/>
  <c r="AD6" i="13"/>
  <c r="AE6" i="13"/>
  <c r="AF6" i="13"/>
  <c r="AG6" i="13"/>
  <c r="AH6" i="13"/>
  <c r="AI6" i="13"/>
  <c r="AJ6" i="13"/>
  <c r="AK6" i="13"/>
  <c r="Z2" i="13"/>
  <c r="AA2" i="13"/>
  <c r="AB2" i="13"/>
  <c r="AC2" i="13"/>
  <c r="AD2" i="13"/>
  <c r="AE2" i="13"/>
  <c r="AF2" i="13"/>
  <c r="AG2" i="13"/>
  <c r="AH2" i="13"/>
  <c r="AI2" i="13"/>
  <c r="AJ2" i="13"/>
  <c r="AK2" i="13"/>
  <c r="Y2" i="13"/>
  <c r="X2" i="13"/>
  <c r="T62" i="13"/>
  <c r="T61" i="13"/>
  <c r="AL61" i="13" s="1"/>
  <c r="T60" i="13"/>
  <c r="U60" i="13" s="1"/>
  <c r="V60" i="13" s="1"/>
  <c r="T59" i="13"/>
  <c r="U59" i="13" s="1"/>
  <c r="T58" i="13"/>
  <c r="T55" i="13"/>
  <c r="T54" i="13"/>
  <c r="T53" i="13"/>
  <c r="U53" i="13" s="1"/>
  <c r="V53" i="13" s="1"/>
  <c r="T52" i="13"/>
  <c r="T51" i="13"/>
  <c r="U51" i="13" s="1"/>
  <c r="T48" i="13"/>
  <c r="T47" i="13"/>
  <c r="T46" i="13"/>
  <c r="U46" i="13" s="1"/>
  <c r="V46" i="13" s="1"/>
  <c r="T45" i="13"/>
  <c r="T44" i="13"/>
  <c r="U44" i="13" s="1"/>
  <c r="V44" i="13" s="1"/>
  <c r="T41" i="13"/>
  <c r="U41" i="13" s="1"/>
  <c r="V41" i="13" s="1"/>
  <c r="T40" i="13"/>
  <c r="T39" i="13"/>
  <c r="AL39" i="13" s="1"/>
  <c r="T38" i="13"/>
  <c r="T37" i="13"/>
  <c r="U37" i="13" s="1"/>
  <c r="T34" i="13"/>
  <c r="T33" i="13"/>
  <c r="T32" i="13"/>
  <c r="AL32" i="13" s="1"/>
  <c r="T31" i="13"/>
  <c r="U31" i="13" s="1"/>
  <c r="V31" i="13" s="1"/>
  <c r="T30" i="13"/>
  <c r="U30" i="13" s="1"/>
  <c r="T27" i="13"/>
  <c r="U27" i="13" s="1"/>
  <c r="V27" i="13" s="1"/>
  <c r="T26" i="13"/>
  <c r="AL26" i="13" s="1"/>
  <c r="T25" i="13"/>
  <c r="AL25" i="13" s="1"/>
  <c r="T24" i="13"/>
  <c r="T23" i="13"/>
  <c r="T20" i="13"/>
  <c r="T19" i="13"/>
  <c r="AL19" i="13" s="1"/>
  <c r="T18" i="13"/>
  <c r="U18" i="13" s="1"/>
  <c r="V18" i="13" s="1"/>
  <c r="T17" i="13"/>
  <c r="U17" i="13" s="1"/>
  <c r="T16" i="13"/>
  <c r="U16" i="13" s="1"/>
  <c r="T13" i="13"/>
  <c r="T12" i="13"/>
  <c r="AL12" i="13" s="1"/>
  <c r="T11" i="13"/>
  <c r="AL11" i="13" s="1"/>
  <c r="T10" i="13"/>
  <c r="U10" i="13" s="1"/>
  <c r="T9" i="13"/>
  <c r="U9" i="13" s="1"/>
  <c r="T3" i="13"/>
  <c r="U3" i="13" s="1"/>
  <c r="T4" i="13"/>
  <c r="U4" i="13" s="1"/>
  <c r="T5" i="13"/>
  <c r="U5" i="13" s="1"/>
  <c r="T6" i="13"/>
  <c r="U6" i="13" s="1"/>
  <c r="V6" i="13" s="1"/>
  <c r="T2" i="13"/>
  <c r="U2" i="13" s="1"/>
  <c r="F40" i="13"/>
  <c r="E40" i="13"/>
  <c r="F39" i="13"/>
  <c r="E39" i="13"/>
  <c r="F38" i="13"/>
  <c r="E38" i="13"/>
  <c r="F37" i="13"/>
  <c r="E37" i="13"/>
  <c r="F33" i="13"/>
  <c r="E33" i="13"/>
  <c r="F32" i="13"/>
  <c r="E32" i="13"/>
  <c r="F31" i="13"/>
  <c r="E31" i="13"/>
  <c r="F30" i="13"/>
  <c r="E30" i="13"/>
  <c r="F26" i="13"/>
  <c r="E26" i="13"/>
  <c r="F25" i="13"/>
  <c r="E25" i="13"/>
  <c r="F24" i="13"/>
  <c r="E24" i="13"/>
  <c r="F23" i="13"/>
  <c r="E23" i="13"/>
  <c r="F19" i="13"/>
  <c r="E19" i="13"/>
  <c r="F18" i="13"/>
  <c r="E18" i="13"/>
  <c r="F17" i="13"/>
  <c r="E17" i="13"/>
  <c r="F16" i="13"/>
  <c r="E16" i="13"/>
  <c r="F12" i="13"/>
  <c r="E12" i="13"/>
  <c r="F11" i="13"/>
  <c r="E11" i="13"/>
  <c r="F10" i="13"/>
  <c r="E10" i="13"/>
  <c r="F9" i="13"/>
  <c r="E9" i="13"/>
  <c r="F2" i="13"/>
  <c r="F3" i="13"/>
  <c r="F4" i="13"/>
  <c r="F5" i="13"/>
  <c r="E3" i="13"/>
  <c r="E4" i="13"/>
  <c r="E5" i="13"/>
  <c r="E2" i="13"/>
  <c r="A62" i="13"/>
  <c r="A61" i="13"/>
  <c r="A60" i="13"/>
  <c r="A59" i="13"/>
  <c r="A58" i="13"/>
  <c r="A55" i="13"/>
  <c r="A54" i="13"/>
  <c r="A53" i="13"/>
  <c r="A52" i="13"/>
  <c r="A51" i="13"/>
  <c r="A48" i="13"/>
  <c r="A47" i="13"/>
  <c r="A46" i="13"/>
  <c r="A45" i="13"/>
  <c r="A44" i="13"/>
  <c r="A41" i="13"/>
  <c r="A40" i="13"/>
  <c r="A39" i="13"/>
  <c r="A38" i="13"/>
  <c r="A37" i="13"/>
  <c r="A34" i="13"/>
  <c r="A33" i="13"/>
  <c r="A32" i="13"/>
  <c r="A31" i="13"/>
  <c r="A30" i="13"/>
  <c r="A27" i="13"/>
  <c r="A26" i="13"/>
  <c r="A25" i="13"/>
  <c r="A24" i="13"/>
  <c r="A23" i="13"/>
  <c r="A20" i="13"/>
  <c r="A19" i="13"/>
  <c r="A18" i="13"/>
  <c r="A17" i="13"/>
  <c r="A16" i="13"/>
  <c r="A13" i="13"/>
  <c r="A12" i="13"/>
  <c r="A11" i="13"/>
  <c r="A10" i="13"/>
  <c r="A9" i="13"/>
  <c r="A6" i="13"/>
  <c r="A5" i="13"/>
  <c r="A4" i="13"/>
  <c r="A3" i="13"/>
  <c r="A2" i="13"/>
  <c r="AL53" i="13" l="1"/>
  <c r="AL60" i="13"/>
  <c r="AL46" i="13"/>
  <c r="AM53" i="13"/>
  <c r="AM60" i="13"/>
  <c r="AO60" i="13"/>
  <c r="AL58" i="13"/>
  <c r="AL62" i="13"/>
  <c r="AL59" i="13"/>
  <c r="AN60" i="13"/>
  <c r="AM59" i="13"/>
  <c r="AN53" i="13"/>
  <c r="AL54" i="13"/>
  <c r="AO53" i="13"/>
  <c r="AL51" i="13"/>
  <c r="AL55" i="13"/>
  <c r="AM51" i="13"/>
  <c r="AL52" i="13"/>
  <c r="AM46" i="13"/>
  <c r="AN46" i="13"/>
  <c r="AL47" i="13"/>
  <c r="AO46" i="13"/>
  <c r="AL44" i="13"/>
  <c r="AL48" i="13"/>
  <c r="AM44" i="13"/>
  <c r="AN44" i="13"/>
  <c r="AL45" i="13"/>
  <c r="AO44" i="13"/>
  <c r="AN31" i="13"/>
  <c r="AO31" i="13"/>
  <c r="AL40" i="13"/>
  <c r="AL37" i="13"/>
  <c r="AL41" i="13"/>
  <c r="AM37" i="13"/>
  <c r="AM41" i="13"/>
  <c r="AL38" i="13"/>
  <c r="AN41" i="13"/>
  <c r="AO41" i="13"/>
  <c r="AL33" i="13"/>
  <c r="AL30" i="13"/>
  <c r="AL34" i="13"/>
  <c r="AM30" i="13"/>
  <c r="AL31" i="13"/>
  <c r="AM31" i="13"/>
  <c r="AL18" i="13"/>
  <c r="AN18" i="13"/>
  <c r="AL23" i="13"/>
  <c r="AL27" i="13"/>
  <c r="AM27" i="13"/>
  <c r="AL24" i="13"/>
  <c r="AN27" i="13"/>
  <c r="AO27" i="13"/>
  <c r="AM18" i="13"/>
  <c r="AO18" i="13"/>
  <c r="AL16" i="13"/>
  <c r="AL20" i="13"/>
  <c r="AM16" i="13"/>
  <c r="AL17" i="13"/>
  <c r="AM17" i="13"/>
  <c r="AN6" i="13"/>
  <c r="AM6" i="13"/>
  <c r="AL9" i="13"/>
  <c r="AL13" i="13"/>
  <c r="AM9" i="13"/>
  <c r="AO6" i="13"/>
  <c r="AL10" i="13"/>
  <c r="AM3" i="13"/>
  <c r="AM10" i="13"/>
  <c r="AL6" i="13"/>
  <c r="AM5" i="13"/>
  <c r="AL5" i="13"/>
  <c r="AM4" i="13"/>
  <c r="AL3" i="13"/>
  <c r="AL4" i="13"/>
  <c r="AM2" i="13"/>
  <c r="AL2" i="13"/>
  <c r="V59" i="13"/>
  <c r="AN59" i="13" s="1"/>
  <c r="U58" i="13"/>
  <c r="U61" i="13"/>
  <c r="U52" i="13"/>
  <c r="U62" i="13"/>
  <c r="AM62" i="13" s="1"/>
  <c r="V51" i="13"/>
  <c r="AO51" i="13" s="1"/>
  <c r="U54" i="13"/>
  <c r="U45" i="13"/>
  <c r="U55" i="13"/>
  <c r="U47" i="13"/>
  <c r="AM47" i="13" s="1"/>
  <c r="U39" i="13"/>
  <c r="AM39" i="13" s="1"/>
  <c r="U48" i="13"/>
  <c r="AM48" i="13" s="1"/>
  <c r="V37" i="13"/>
  <c r="AO37" i="13" s="1"/>
  <c r="U40" i="13"/>
  <c r="U38" i="13"/>
  <c r="V30" i="13"/>
  <c r="AN30" i="13" s="1"/>
  <c r="U32" i="13"/>
  <c r="U33" i="13"/>
  <c r="U23" i="13"/>
  <c r="AM23" i="13" s="1"/>
  <c r="U34" i="13"/>
  <c r="AM34" i="13" s="1"/>
  <c r="U25" i="13"/>
  <c r="AM25" i="13" s="1"/>
  <c r="V16" i="13"/>
  <c r="AO16" i="13" s="1"/>
  <c r="V17" i="13"/>
  <c r="AN17" i="13" s="1"/>
  <c r="U26" i="13"/>
  <c r="AM26" i="13" s="1"/>
  <c r="U24" i="13"/>
  <c r="V9" i="13"/>
  <c r="AO9" i="13" s="1"/>
  <c r="V10" i="13"/>
  <c r="AN10" i="13" s="1"/>
  <c r="U19" i="13"/>
  <c r="AM19" i="13" s="1"/>
  <c r="U11" i="13"/>
  <c r="U20" i="13"/>
  <c r="U12" i="13"/>
  <c r="V5" i="13"/>
  <c r="AO5" i="13" s="1"/>
  <c r="U13" i="13"/>
  <c r="AM13" i="13" s="1"/>
  <c r="V4" i="13"/>
  <c r="AO4" i="13" s="1"/>
  <c r="V3" i="13"/>
  <c r="AO3" i="13" s="1"/>
  <c r="V2" i="13"/>
  <c r="AO2" i="13" s="1"/>
  <c r="AN51" i="13" l="1"/>
  <c r="V61" i="13"/>
  <c r="AO61" i="13" s="1"/>
  <c r="V62" i="13"/>
  <c r="AO62" i="13" s="1"/>
  <c r="V58" i="13"/>
  <c r="AN58" i="13" s="1"/>
  <c r="AM58" i="13"/>
  <c r="AM61" i="13"/>
  <c r="AO59" i="13"/>
  <c r="V54" i="13"/>
  <c r="AN54" i="13" s="1"/>
  <c r="AM54" i="13"/>
  <c r="AM55" i="13"/>
  <c r="V52" i="13"/>
  <c r="AN52" i="13" s="1"/>
  <c r="V55" i="13"/>
  <c r="AN55" i="13" s="1"/>
  <c r="AM52" i="13"/>
  <c r="V45" i="13"/>
  <c r="AN45" i="13" s="1"/>
  <c r="V48" i="13"/>
  <c r="AO48" i="13" s="1"/>
  <c r="AM45" i="13"/>
  <c r="V47" i="13"/>
  <c r="AO47" i="13" s="1"/>
  <c r="V38" i="13"/>
  <c r="AO38" i="13" s="1"/>
  <c r="AN37" i="13"/>
  <c r="V40" i="13"/>
  <c r="AN40" i="13" s="1"/>
  <c r="AM38" i="13"/>
  <c r="V39" i="13"/>
  <c r="AO39" i="13" s="1"/>
  <c r="AM40" i="13"/>
  <c r="V33" i="13"/>
  <c r="AO33" i="13" s="1"/>
  <c r="V32" i="13"/>
  <c r="AN32" i="13" s="1"/>
  <c r="AM32" i="13"/>
  <c r="AM33" i="13"/>
  <c r="AO30" i="13"/>
  <c r="V34" i="13"/>
  <c r="AN34" i="13" s="1"/>
  <c r="V24" i="13"/>
  <c r="AO24" i="13" s="1"/>
  <c r="V26" i="13"/>
  <c r="AN26" i="13" s="1"/>
  <c r="V25" i="13"/>
  <c r="AN25" i="13" s="1"/>
  <c r="AM24" i="13"/>
  <c r="V23" i="13"/>
  <c r="AO23" i="13" s="1"/>
  <c r="V20" i="13"/>
  <c r="AO20" i="13" s="1"/>
  <c r="AN9" i="13"/>
  <c r="V19" i="13"/>
  <c r="AN19" i="13" s="1"/>
  <c r="AN16" i="13"/>
  <c r="AM20" i="13"/>
  <c r="AO17" i="13"/>
  <c r="V11" i="13"/>
  <c r="AO11" i="13" s="1"/>
  <c r="AM11" i="13"/>
  <c r="V12" i="13"/>
  <c r="AO12" i="13" s="1"/>
  <c r="AM12" i="13"/>
  <c r="V13" i="13"/>
  <c r="AN13" i="13" s="1"/>
  <c r="AO10" i="13"/>
  <c r="AN4" i="13"/>
  <c r="AN5" i="13"/>
  <c r="AN3" i="13"/>
  <c r="AN2" i="13"/>
  <c r="AN61" i="13" l="1"/>
  <c r="AN62" i="13"/>
  <c r="AN38" i="13"/>
  <c r="AO54" i="13"/>
  <c r="AO55" i="13"/>
  <c r="AO58" i="13"/>
  <c r="AO52" i="13"/>
  <c r="AN48" i="13"/>
  <c r="AO45" i="13"/>
  <c r="AO32" i="13"/>
  <c r="AN47" i="13"/>
  <c r="AN33" i="13"/>
  <c r="AO34" i="13"/>
  <c r="AO40" i="13"/>
  <c r="AN23" i="13"/>
  <c r="AN39" i="13"/>
  <c r="AN24" i="13"/>
  <c r="AN20" i="13"/>
  <c r="AO25" i="13"/>
  <c r="AO26" i="13"/>
  <c r="AN12" i="13"/>
  <c r="AO19" i="13"/>
  <c r="AN11" i="13"/>
  <c r="AO13" i="13"/>
  <c r="A2" i="3" l="1"/>
  <c r="F73" i="12"/>
  <c r="C73" i="12"/>
  <c r="B73" i="12"/>
  <c r="A73" i="12"/>
  <c r="F72" i="12"/>
  <c r="C72" i="12"/>
  <c r="B72" i="12"/>
  <c r="A72" i="12"/>
  <c r="F71" i="12"/>
  <c r="C71" i="12"/>
  <c r="B71" i="12"/>
  <c r="A71" i="12"/>
  <c r="F70" i="12"/>
  <c r="C70" i="12"/>
  <c r="B70" i="12"/>
  <c r="A70" i="12"/>
  <c r="F69" i="12"/>
  <c r="C69" i="12"/>
  <c r="B69" i="12"/>
  <c r="A69" i="12"/>
  <c r="F68" i="12"/>
  <c r="C68" i="12"/>
  <c r="B68" i="12"/>
  <c r="A68" i="12"/>
  <c r="F67" i="12"/>
  <c r="C67" i="12"/>
  <c r="B67" i="12"/>
  <c r="A67" i="12"/>
  <c r="F66" i="12"/>
  <c r="C66" i="12"/>
  <c r="B66" i="12"/>
  <c r="A66" i="12"/>
  <c r="F65" i="12"/>
  <c r="C65" i="12"/>
  <c r="B65" i="12"/>
  <c r="A65" i="12"/>
  <c r="F64" i="12"/>
  <c r="C64" i="12"/>
  <c r="B64" i="12"/>
  <c r="A64" i="12"/>
  <c r="F63" i="12"/>
  <c r="C63" i="12"/>
  <c r="B63" i="12"/>
  <c r="A63" i="12"/>
  <c r="F62" i="12"/>
  <c r="C62" i="12"/>
  <c r="B62" i="12"/>
  <c r="A62" i="12"/>
  <c r="F61" i="12"/>
  <c r="C61" i="12"/>
  <c r="B61" i="12"/>
  <c r="A61" i="12"/>
  <c r="F60" i="12"/>
  <c r="C60" i="12"/>
  <c r="B60" i="12"/>
  <c r="A60" i="12"/>
  <c r="F59" i="12"/>
  <c r="C59" i="12"/>
  <c r="B59" i="12"/>
  <c r="A59" i="12"/>
  <c r="F58" i="12"/>
  <c r="C58" i="12"/>
  <c r="B58" i="12"/>
  <c r="A58" i="12"/>
  <c r="F57" i="12"/>
  <c r="C57" i="12"/>
  <c r="B57" i="12"/>
  <c r="A57" i="12"/>
  <c r="F56" i="12"/>
  <c r="C56" i="12"/>
  <c r="B56" i="12"/>
  <c r="A56" i="12"/>
  <c r="F55" i="12"/>
  <c r="C55" i="12"/>
  <c r="B55" i="12"/>
  <c r="A55" i="12"/>
  <c r="F54" i="12"/>
  <c r="C54" i="12"/>
  <c r="B54" i="12"/>
  <c r="A54" i="12"/>
  <c r="F53" i="12"/>
  <c r="C53" i="12"/>
  <c r="B53" i="12"/>
  <c r="A53" i="12"/>
  <c r="F52" i="12"/>
  <c r="C52" i="12"/>
  <c r="B52" i="12"/>
  <c r="A52" i="12"/>
  <c r="F51" i="12"/>
  <c r="C51" i="12"/>
  <c r="B51" i="12"/>
  <c r="A51" i="12"/>
  <c r="F50" i="12"/>
  <c r="C50" i="12"/>
  <c r="B50" i="12"/>
  <c r="A50" i="12"/>
  <c r="F49" i="12"/>
  <c r="C49" i="12"/>
  <c r="B49" i="12"/>
  <c r="A49" i="12"/>
  <c r="A46" i="12"/>
  <c r="A45" i="12"/>
  <c r="A44" i="12"/>
  <c r="A43" i="12"/>
  <c r="A42" i="12"/>
  <c r="F41" i="12"/>
  <c r="E41" i="12"/>
  <c r="D41" i="12"/>
  <c r="C41" i="12"/>
  <c r="B41" i="12"/>
  <c r="F36" i="12"/>
  <c r="C36" i="12"/>
  <c r="B36" i="12"/>
  <c r="A36" i="12"/>
  <c r="F35" i="12"/>
  <c r="C35" i="12"/>
  <c r="B35" i="12"/>
  <c r="A35" i="12"/>
  <c r="F34" i="12"/>
  <c r="C34" i="12"/>
  <c r="B34" i="12"/>
  <c r="A34" i="12"/>
  <c r="F33" i="12"/>
  <c r="C33" i="12"/>
  <c r="B33" i="12"/>
  <c r="A33" i="12"/>
  <c r="F32" i="12"/>
  <c r="C32" i="12"/>
  <c r="B32" i="12"/>
  <c r="A32" i="12"/>
  <c r="F31" i="12"/>
  <c r="C31" i="12"/>
  <c r="B31" i="12"/>
  <c r="A31" i="12"/>
  <c r="F30" i="12"/>
  <c r="C30" i="12"/>
  <c r="B30" i="12"/>
  <c r="A30" i="12"/>
  <c r="F29" i="12"/>
  <c r="C29" i="12"/>
  <c r="B29" i="12"/>
  <c r="A29" i="12"/>
  <c r="F28" i="12"/>
  <c r="C28" i="12"/>
  <c r="B28" i="12"/>
  <c r="A28" i="12"/>
  <c r="F27" i="12"/>
  <c r="C27" i="12"/>
  <c r="B27" i="12"/>
  <c r="A27" i="12"/>
  <c r="F26" i="12"/>
  <c r="C26" i="12"/>
  <c r="B26" i="12"/>
  <c r="A26" i="12"/>
  <c r="F25" i="12"/>
  <c r="C25" i="12"/>
  <c r="B25" i="12"/>
  <c r="A25" i="12"/>
  <c r="F24" i="12"/>
  <c r="C24" i="12"/>
  <c r="B24" i="12"/>
  <c r="A24" i="12"/>
  <c r="F23" i="12"/>
  <c r="C23" i="12"/>
  <c r="B23" i="12"/>
  <c r="A23" i="12"/>
  <c r="F22" i="12"/>
  <c r="C22" i="12"/>
  <c r="B22" i="12"/>
  <c r="A22" i="12"/>
  <c r="F21" i="12"/>
  <c r="C21" i="12"/>
  <c r="B21" i="12"/>
  <c r="A21" i="12"/>
  <c r="F20" i="12"/>
  <c r="C20" i="12"/>
  <c r="B20" i="12"/>
  <c r="A20" i="12"/>
  <c r="F19" i="12"/>
  <c r="C19" i="12"/>
  <c r="B19" i="12"/>
  <c r="A19" i="12"/>
  <c r="F18" i="12"/>
  <c r="C18" i="12"/>
  <c r="B18" i="12"/>
  <c r="A18" i="12"/>
  <c r="F17" i="12"/>
  <c r="C17" i="12"/>
  <c r="B17" i="12"/>
  <c r="A17" i="12"/>
  <c r="F16" i="12"/>
  <c r="C16" i="12"/>
  <c r="B16" i="12"/>
  <c r="A16" i="12"/>
  <c r="F15" i="12"/>
  <c r="C15" i="12"/>
  <c r="B15" i="12"/>
  <c r="A15" i="12"/>
  <c r="F14" i="12"/>
  <c r="C14" i="12"/>
  <c r="B14" i="12"/>
  <c r="A14" i="12"/>
  <c r="F13" i="12"/>
  <c r="C13" i="12"/>
  <c r="B13" i="12"/>
  <c r="A13" i="12"/>
  <c r="F12" i="12"/>
  <c r="C12" i="12"/>
  <c r="B12" i="12"/>
  <c r="A12" i="12"/>
  <c r="A9" i="12"/>
  <c r="A8" i="12"/>
  <c r="A7" i="12"/>
  <c r="A6" i="12"/>
  <c r="A5" i="12"/>
  <c r="F4" i="12"/>
  <c r="E4" i="12"/>
  <c r="D4" i="12"/>
  <c r="C4" i="12"/>
  <c r="B4" i="12"/>
  <c r="F36" i="11"/>
  <c r="C36" i="11"/>
  <c r="B36" i="11"/>
  <c r="A36" i="11"/>
  <c r="F35" i="11"/>
  <c r="C35" i="11"/>
  <c r="B35" i="11"/>
  <c r="A35" i="11"/>
  <c r="F34" i="11"/>
  <c r="C34" i="11"/>
  <c r="B34" i="11"/>
  <c r="A34" i="11"/>
  <c r="F33" i="11"/>
  <c r="C33" i="11"/>
  <c r="B33" i="11"/>
  <c r="A33" i="11"/>
  <c r="F32" i="11"/>
  <c r="C32" i="11"/>
  <c r="B32" i="11"/>
  <c r="A32" i="11"/>
  <c r="F31" i="11"/>
  <c r="C31" i="11"/>
  <c r="B31" i="11"/>
  <c r="A31" i="11"/>
  <c r="F30" i="11"/>
  <c r="C30" i="11"/>
  <c r="B30" i="11"/>
  <c r="A30" i="11"/>
  <c r="F29" i="11"/>
  <c r="C29" i="11"/>
  <c r="B29" i="11"/>
  <c r="A29" i="11"/>
  <c r="F28" i="11"/>
  <c r="C28" i="11"/>
  <c r="B28" i="11"/>
  <c r="A28" i="11"/>
  <c r="F27" i="11"/>
  <c r="C27" i="11"/>
  <c r="B27" i="11"/>
  <c r="A27" i="11"/>
  <c r="F26" i="11"/>
  <c r="C26" i="11"/>
  <c r="B26" i="11"/>
  <c r="A26" i="11"/>
  <c r="F25" i="11"/>
  <c r="C25" i="11"/>
  <c r="B25" i="11"/>
  <c r="A25" i="11"/>
  <c r="F24" i="11"/>
  <c r="C24" i="11"/>
  <c r="B24" i="11"/>
  <c r="A24" i="11"/>
  <c r="F23" i="11"/>
  <c r="C23" i="11"/>
  <c r="B23" i="11"/>
  <c r="A23" i="11"/>
  <c r="F22" i="11"/>
  <c r="C22" i="11"/>
  <c r="B22" i="11"/>
  <c r="A22" i="11"/>
  <c r="F21" i="11"/>
  <c r="C21" i="11"/>
  <c r="B21" i="11"/>
  <c r="A21" i="11"/>
  <c r="F20" i="11"/>
  <c r="C20" i="11"/>
  <c r="B20" i="11"/>
  <c r="A20" i="11"/>
  <c r="F19" i="11"/>
  <c r="C19" i="11"/>
  <c r="B19" i="11"/>
  <c r="A19" i="11"/>
  <c r="F18" i="11"/>
  <c r="C18" i="11"/>
  <c r="B18" i="11"/>
  <c r="A18" i="11"/>
  <c r="F17" i="11"/>
  <c r="C17" i="11"/>
  <c r="B17" i="11"/>
  <c r="A17" i="11"/>
  <c r="F16" i="11"/>
  <c r="C16" i="11"/>
  <c r="B16" i="11"/>
  <c r="A16" i="11"/>
  <c r="F15" i="11"/>
  <c r="C15" i="11"/>
  <c r="B15" i="11"/>
  <c r="A15" i="11"/>
  <c r="F14" i="11"/>
  <c r="C14" i="11"/>
  <c r="B14" i="11"/>
  <c r="A14" i="11"/>
  <c r="F13" i="11"/>
  <c r="C13" i="11"/>
  <c r="B13" i="11"/>
  <c r="A13" i="11"/>
  <c r="F12" i="11"/>
  <c r="C12" i="11"/>
  <c r="B12" i="11"/>
  <c r="A12" i="11"/>
  <c r="A9" i="11"/>
  <c r="A8" i="11"/>
  <c r="A7" i="11"/>
  <c r="A6" i="11"/>
  <c r="A5" i="11"/>
  <c r="F4" i="11"/>
  <c r="E4" i="11"/>
  <c r="D4" i="11"/>
  <c r="C4" i="11"/>
  <c r="B4" i="11"/>
  <c r="A118" i="10"/>
  <c r="A117" i="10"/>
  <c r="A116" i="10"/>
  <c r="A115" i="10"/>
  <c r="A114" i="10"/>
  <c r="A111" i="10"/>
  <c r="A110" i="10"/>
  <c r="A109" i="10"/>
  <c r="A108" i="10"/>
  <c r="A107" i="10"/>
  <c r="A104" i="10"/>
  <c r="A103" i="10"/>
  <c r="A102" i="10"/>
  <c r="A101" i="10"/>
  <c r="A100" i="10"/>
  <c r="A97" i="10"/>
  <c r="A96" i="10"/>
  <c r="A95" i="10"/>
  <c r="A94" i="10"/>
  <c r="A93" i="10"/>
  <c r="A90" i="10"/>
  <c r="A89" i="10"/>
  <c r="A88" i="10"/>
  <c r="A87" i="10"/>
  <c r="A86" i="10"/>
  <c r="A83" i="10"/>
  <c r="A82" i="10"/>
  <c r="A81" i="10"/>
  <c r="A80" i="10"/>
  <c r="A79" i="10"/>
  <c r="A76" i="10"/>
  <c r="A75" i="10"/>
  <c r="A74" i="10"/>
  <c r="A73" i="10"/>
  <c r="A72" i="10"/>
  <c r="A69" i="10"/>
  <c r="A68" i="10"/>
  <c r="A67" i="10"/>
  <c r="A66" i="10"/>
  <c r="A65" i="10"/>
  <c r="A62" i="10"/>
  <c r="A61" i="10"/>
  <c r="A60" i="10"/>
  <c r="A59" i="10"/>
  <c r="A58" i="10"/>
  <c r="A55" i="10"/>
  <c r="A54" i="10"/>
  <c r="A53" i="10"/>
  <c r="A52" i="10"/>
  <c r="A51" i="10"/>
  <c r="A48" i="10"/>
  <c r="A47" i="10"/>
  <c r="A46" i="10"/>
  <c r="A45" i="10"/>
  <c r="A44" i="10"/>
  <c r="A41" i="10"/>
  <c r="A40" i="10"/>
  <c r="A39" i="10"/>
  <c r="A38" i="10"/>
  <c r="A37" i="10"/>
  <c r="A34" i="10"/>
  <c r="A33" i="10"/>
  <c r="A32" i="10"/>
  <c r="A31" i="10"/>
  <c r="A30" i="10"/>
  <c r="A27" i="10"/>
  <c r="A26" i="10"/>
  <c r="A25" i="10"/>
  <c r="A24" i="10"/>
  <c r="A23" i="10"/>
  <c r="A20" i="10"/>
  <c r="A19" i="10"/>
  <c r="A18" i="10"/>
  <c r="A17" i="10"/>
  <c r="A16" i="10"/>
  <c r="A13" i="10"/>
  <c r="A12" i="10"/>
  <c r="A11" i="10"/>
  <c r="A10" i="10"/>
  <c r="A9" i="10"/>
  <c r="A6" i="10"/>
  <c r="A5" i="10"/>
  <c r="A4" i="10"/>
  <c r="A3" i="10"/>
  <c r="A2" i="10"/>
  <c r="A41" i="9"/>
  <c r="A40" i="9"/>
  <c r="A39" i="9"/>
  <c r="A38" i="9"/>
  <c r="A37" i="9"/>
  <c r="A34" i="9"/>
  <c r="A33" i="9"/>
  <c r="A32" i="9"/>
  <c r="A31" i="9"/>
  <c r="A30" i="9"/>
  <c r="A27" i="9"/>
  <c r="A26" i="9"/>
  <c r="A25" i="9"/>
  <c r="A24" i="9"/>
  <c r="A23" i="9"/>
  <c r="A20" i="9"/>
  <c r="A19" i="9"/>
  <c r="A18" i="9"/>
  <c r="A17" i="9"/>
  <c r="A16" i="9"/>
  <c r="A13" i="9"/>
  <c r="A12" i="9"/>
  <c r="A11" i="9"/>
  <c r="A10" i="9"/>
  <c r="A9" i="9"/>
  <c r="A6" i="9"/>
  <c r="A5" i="9"/>
  <c r="A4" i="9"/>
  <c r="A3" i="9"/>
  <c r="A2" i="9"/>
  <c r="A244" i="8"/>
  <c r="A243" i="8"/>
  <c r="A242" i="8"/>
  <c r="A241" i="8"/>
  <c r="A240" i="8"/>
  <c r="A237" i="8"/>
  <c r="A236" i="8"/>
  <c r="A235" i="8"/>
  <c r="A234" i="8"/>
  <c r="A233" i="8"/>
  <c r="A230" i="8"/>
  <c r="A229" i="8"/>
  <c r="A228" i="8"/>
  <c r="A227" i="8"/>
  <c r="A226" i="8"/>
  <c r="A223" i="8"/>
  <c r="A222" i="8"/>
  <c r="A221" i="8"/>
  <c r="A220" i="8"/>
  <c r="A219" i="8"/>
  <c r="A216" i="8"/>
  <c r="A215" i="8"/>
  <c r="A214" i="8"/>
  <c r="A213" i="8"/>
  <c r="A212" i="8"/>
  <c r="A209" i="8"/>
  <c r="A208" i="8"/>
  <c r="A207" i="8"/>
  <c r="A206" i="8"/>
  <c r="A205" i="8"/>
  <c r="A202" i="8"/>
  <c r="A201" i="8"/>
  <c r="A200" i="8"/>
  <c r="A199" i="8"/>
  <c r="A198" i="8"/>
  <c r="A195" i="8"/>
  <c r="A194" i="8"/>
  <c r="A193" i="8"/>
  <c r="A192" i="8"/>
  <c r="A191" i="8"/>
  <c r="A188" i="8"/>
  <c r="A187" i="8"/>
  <c r="A186" i="8"/>
  <c r="A185" i="8"/>
  <c r="A184" i="8"/>
  <c r="A181" i="8"/>
  <c r="A180" i="8"/>
  <c r="A179" i="8"/>
  <c r="A178" i="8"/>
  <c r="A177" i="8"/>
  <c r="A174" i="8"/>
  <c r="A173" i="8"/>
  <c r="A172" i="8"/>
  <c r="A171" i="8"/>
  <c r="A170" i="8"/>
  <c r="A167" i="8"/>
  <c r="A166" i="8"/>
  <c r="A165" i="8"/>
  <c r="A164" i="8"/>
  <c r="A163" i="8"/>
  <c r="A160" i="8"/>
  <c r="A159" i="8"/>
  <c r="A158" i="8"/>
  <c r="A157" i="8"/>
  <c r="A156" i="8"/>
  <c r="A153" i="8"/>
  <c r="A152" i="8"/>
  <c r="A151" i="8"/>
  <c r="A150" i="8"/>
  <c r="A149" i="8"/>
  <c r="A146" i="8"/>
  <c r="A145" i="8"/>
  <c r="A144" i="8"/>
  <c r="A143" i="8"/>
  <c r="A142" i="8"/>
  <c r="A139" i="8"/>
  <c r="A138" i="8"/>
  <c r="A137" i="8"/>
  <c r="A136" i="8"/>
  <c r="A135" i="8"/>
  <c r="A132" i="8"/>
  <c r="A131" i="8"/>
  <c r="A130" i="8"/>
  <c r="A129" i="8"/>
  <c r="A128" i="8"/>
  <c r="A125" i="8"/>
  <c r="A124" i="8"/>
  <c r="A123" i="8"/>
  <c r="A122" i="8"/>
  <c r="A121" i="8"/>
  <c r="A118" i="8"/>
  <c r="A117" i="8"/>
  <c r="A116" i="8"/>
  <c r="A115" i="8"/>
  <c r="A114" i="8"/>
  <c r="A111" i="8"/>
  <c r="A110" i="8"/>
  <c r="A109" i="8"/>
  <c r="A108" i="8"/>
  <c r="A107" i="8"/>
  <c r="A104" i="8"/>
  <c r="A103" i="8"/>
  <c r="A102" i="8"/>
  <c r="A101" i="8"/>
  <c r="A100" i="8"/>
  <c r="A97" i="8"/>
  <c r="A96" i="8"/>
  <c r="A95" i="8"/>
  <c r="A94" i="8"/>
  <c r="A93" i="8"/>
  <c r="A90" i="8"/>
  <c r="A89" i="8"/>
  <c r="A88" i="8"/>
  <c r="A87" i="8"/>
  <c r="A86" i="8"/>
  <c r="A83" i="8"/>
  <c r="A82" i="8"/>
  <c r="A81" i="8"/>
  <c r="A80" i="8"/>
  <c r="A79" i="8"/>
  <c r="A76" i="8"/>
  <c r="A75" i="8"/>
  <c r="A74" i="8"/>
  <c r="A73" i="8"/>
  <c r="A72" i="8"/>
  <c r="A69" i="8"/>
  <c r="A68" i="8"/>
  <c r="A67" i="8"/>
  <c r="A66" i="8"/>
  <c r="A65" i="8"/>
  <c r="A62" i="8"/>
  <c r="A61" i="8"/>
  <c r="A60" i="8"/>
  <c r="A59" i="8"/>
  <c r="A58" i="8"/>
  <c r="A55" i="8"/>
  <c r="A54" i="8"/>
  <c r="A53" i="8"/>
  <c r="A52" i="8"/>
  <c r="A51" i="8"/>
  <c r="A48" i="8"/>
  <c r="A47" i="8"/>
  <c r="A46" i="8"/>
  <c r="A45" i="8"/>
  <c r="A44" i="8"/>
  <c r="A41" i="8"/>
  <c r="A40" i="8"/>
  <c r="A39" i="8"/>
  <c r="A38" i="8"/>
  <c r="A37" i="8"/>
  <c r="A34" i="8"/>
  <c r="A33" i="8"/>
  <c r="A32" i="8"/>
  <c r="A31" i="8"/>
  <c r="A30" i="8"/>
  <c r="A27" i="8"/>
  <c r="A26" i="8"/>
  <c r="A25" i="8"/>
  <c r="A24" i="8"/>
  <c r="A23" i="8"/>
  <c r="A20" i="8"/>
  <c r="A19" i="8"/>
  <c r="A18" i="8"/>
  <c r="A17" i="8"/>
  <c r="A16" i="8"/>
  <c r="A13" i="8"/>
  <c r="A12" i="8"/>
  <c r="A11" i="8"/>
  <c r="A10" i="8"/>
  <c r="A9" i="8"/>
  <c r="A6" i="8"/>
  <c r="A5" i="8"/>
  <c r="A4" i="8"/>
  <c r="A3" i="8"/>
  <c r="A2" i="8"/>
  <c r="A55" i="7"/>
  <c r="A54" i="7"/>
  <c r="A53" i="7"/>
  <c r="A52" i="7"/>
  <c r="A51" i="7"/>
  <c r="A48" i="7"/>
  <c r="A47" i="7"/>
  <c r="A46" i="7"/>
  <c r="A45" i="7"/>
  <c r="A44" i="7"/>
  <c r="A41" i="7"/>
  <c r="A40" i="7"/>
  <c r="A39" i="7"/>
  <c r="A38" i="7"/>
  <c r="A37" i="7"/>
  <c r="A34" i="7"/>
  <c r="A33" i="7"/>
  <c r="A32" i="7"/>
  <c r="A31" i="7"/>
  <c r="A30" i="7"/>
  <c r="A27" i="7"/>
  <c r="A26" i="7"/>
  <c r="A25" i="7"/>
  <c r="A24" i="7"/>
  <c r="A23" i="7"/>
  <c r="A20" i="7"/>
  <c r="A19" i="7"/>
  <c r="A18" i="7"/>
  <c r="A17" i="7"/>
  <c r="A16" i="7"/>
  <c r="A13" i="7"/>
  <c r="A12" i="7"/>
  <c r="A11" i="7"/>
  <c r="A10" i="7"/>
  <c r="A9" i="7"/>
  <c r="A6" i="7"/>
  <c r="A5" i="7"/>
  <c r="A4" i="7"/>
  <c r="A3" i="7"/>
  <c r="A2" i="7"/>
  <c r="A62" i="6"/>
  <c r="A61" i="6"/>
  <c r="A60" i="6"/>
  <c r="A59" i="6"/>
  <c r="A58" i="6"/>
  <c r="A55" i="6"/>
  <c r="A54" i="6"/>
  <c r="A53" i="6"/>
  <c r="A52" i="6"/>
  <c r="A51" i="6"/>
  <c r="A48" i="6"/>
  <c r="A47" i="6"/>
  <c r="A46" i="6"/>
  <c r="A45" i="6"/>
  <c r="A44" i="6"/>
  <c r="A41" i="6"/>
  <c r="A40" i="6"/>
  <c r="A39" i="6"/>
  <c r="A38" i="6"/>
  <c r="A37" i="6"/>
  <c r="A34" i="6"/>
  <c r="A33" i="6"/>
  <c r="A32" i="6"/>
  <c r="A31" i="6"/>
  <c r="A30" i="6"/>
  <c r="A27" i="6"/>
  <c r="A26" i="6"/>
  <c r="A25" i="6"/>
  <c r="A24" i="6"/>
  <c r="A23" i="6"/>
  <c r="A20" i="6"/>
  <c r="A19" i="6"/>
  <c r="A18" i="6"/>
  <c r="A17" i="6"/>
  <c r="A16" i="6"/>
  <c r="A13" i="6"/>
  <c r="A12" i="6"/>
  <c r="A11" i="6"/>
  <c r="A10" i="6"/>
  <c r="A9" i="6"/>
  <c r="A6" i="6"/>
  <c r="A5" i="6"/>
  <c r="A4" i="6"/>
  <c r="A3" i="6"/>
  <c r="A2" i="6"/>
  <c r="A41" i="5"/>
  <c r="A40" i="5"/>
  <c r="A39" i="5"/>
  <c r="A38" i="5"/>
  <c r="A37" i="5"/>
  <c r="A34" i="5"/>
  <c r="A33" i="5"/>
  <c r="A32" i="5"/>
  <c r="A31" i="5"/>
  <c r="A30" i="5"/>
  <c r="A27" i="5"/>
  <c r="A26" i="5"/>
  <c r="A25" i="5"/>
  <c r="A24" i="5"/>
  <c r="A23" i="5"/>
  <c r="A20" i="5"/>
  <c r="A19" i="5"/>
  <c r="A18" i="5"/>
  <c r="A17" i="5"/>
  <c r="A16" i="5"/>
  <c r="A13" i="5"/>
  <c r="A12" i="5"/>
  <c r="A11" i="5"/>
  <c r="A10" i="5"/>
  <c r="A9" i="5"/>
  <c r="A6" i="5"/>
  <c r="A5" i="5"/>
  <c r="A4" i="5"/>
  <c r="A3" i="5"/>
  <c r="A2" i="5"/>
  <c r="A118" i="4"/>
  <c r="A117" i="4"/>
  <c r="A116" i="4"/>
  <c r="A115" i="4"/>
  <c r="A114" i="4"/>
  <c r="A111" i="4"/>
  <c r="A110" i="4"/>
  <c r="A109" i="4"/>
  <c r="A108" i="4"/>
  <c r="A107" i="4"/>
  <c r="A104" i="4"/>
  <c r="A103" i="4"/>
  <c r="A102" i="4"/>
  <c r="A101" i="4"/>
  <c r="A100" i="4"/>
  <c r="A97" i="4"/>
  <c r="A96" i="4"/>
  <c r="A95" i="4"/>
  <c r="A94" i="4"/>
  <c r="A93" i="4"/>
  <c r="A90" i="4"/>
  <c r="A89" i="4"/>
  <c r="A88" i="4"/>
  <c r="A87" i="4"/>
  <c r="A86" i="4"/>
  <c r="A83" i="4"/>
  <c r="A82" i="4"/>
  <c r="A81" i="4"/>
  <c r="A80" i="4"/>
  <c r="A79" i="4"/>
  <c r="A76" i="4"/>
  <c r="A75" i="4"/>
  <c r="A74" i="4"/>
  <c r="A73" i="4"/>
  <c r="A72" i="4"/>
  <c r="A69" i="4"/>
  <c r="A68" i="4"/>
  <c r="A67" i="4"/>
  <c r="A66" i="4"/>
  <c r="A65" i="4"/>
  <c r="A62" i="4"/>
  <c r="A61" i="4"/>
  <c r="A60" i="4"/>
  <c r="A59" i="4"/>
  <c r="A58" i="4"/>
  <c r="A55" i="4"/>
  <c r="A54" i="4"/>
  <c r="A53" i="4"/>
  <c r="A52" i="4"/>
  <c r="A51" i="4"/>
  <c r="A48" i="4"/>
  <c r="A47" i="4"/>
  <c r="A46" i="4"/>
  <c r="A45" i="4"/>
  <c r="A44" i="4"/>
  <c r="A41" i="4"/>
  <c r="A40" i="4"/>
  <c r="A39" i="4"/>
  <c r="A38" i="4"/>
  <c r="A37" i="4"/>
  <c r="A34" i="4"/>
  <c r="A33" i="4"/>
  <c r="A32" i="4"/>
  <c r="A31" i="4"/>
  <c r="A30" i="4"/>
  <c r="A27" i="4"/>
  <c r="A26" i="4"/>
  <c r="A25" i="4"/>
  <c r="A24" i="4"/>
  <c r="A23" i="4"/>
  <c r="A20" i="4"/>
  <c r="A19" i="4"/>
  <c r="A18" i="4"/>
  <c r="A17" i="4"/>
  <c r="A16" i="4"/>
  <c r="A13" i="4"/>
  <c r="A12" i="4"/>
  <c r="A11" i="4"/>
  <c r="A10" i="4"/>
  <c r="A9" i="4"/>
  <c r="A6" i="4"/>
  <c r="A5" i="4"/>
  <c r="A4" i="4"/>
  <c r="A3" i="4"/>
  <c r="A2" i="4"/>
  <c r="A62" i="3"/>
  <c r="A61" i="3"/>
  <c r="A60" i="3"/>
  <c r="A59" i="3"/>
  <c r="A58" i="3"/>
  <c r="A55" i="3"/>
  <c r="A54" i="3"/>
  <c r="A53" i="3"/>
  <c r="A52" i="3"/>
  <c r="A51" i="3"/>
  <c r="A48" i="3"/>
  <c r="A47" i="3"/>
  <c r="A46" i="3"/>
  <c r="A45" i="3"/>
  <c r="A44" i="3"/>
  <c r="A41" i="3"/>
  <c r="A40" i="3"/>
  <c r="A39" i="3"/>
  <c r="A38" i="3"/>
  <c r="A37" i="3"/>
  <c r="A34" i="3"/>
  <c r="A33" i="3"/>
  <c r="A32" i="3"/>
  <c r="A31" i="3"/>
  <c r="A30" i="3"/>
  <c r="A27" i="3"/>
  <c r="A26" i="3"/>
  <c r="A25" i="3"/>
  <c r="A24" i="3"/>
  <c r="A23" i="3"/>
  <c r="A20" i="3"/>
  <c r="A19" i="3"/>
  <c r="A18" i="3"/>
  <c r="A17" i="3"/>
  <c r="A16" i="3"/>
  <c r="A13" i="3"/>
  <c r="A12" i="3"/>
  <c r="A11" i="3"/>
  <c r="A10" i="3"/>
  <c r="A9" i="3"/>
  <c r="A6" i="3"/>
  <c r="A5" i="3"/>
  <c r="A4" i="3"/>
  <c r="A3" i="3"/>
  <c r="A48" i="2"/>
  <c r="A47" i="2"/>
  <c r="A46" i="2"/>
  <c r="A45" i="2"/>
  <c r="A44" i="2"/>
  <c r="A41" i="2"/>
  <c r="A40" i="2"/>
  <c r="A39" i="2"/>
  <c r="A38" i="2"/>
  <c r="A37" i="2"/>
  <c r="A34" i="2"/>
  <c r="A33" i="2"/>
  <c r="A32" i="2"/>
  <c r="A31" i="2"/>
  <c r="A30" i="2"/>
  <c r="A27" i="2"/>
  <c r="A26" i="2"/>
  <c r="A25" i="2"/>
  <c r="A24" i="2"/>
  <c r="A23" i="2"/>
  <c r="A20" i="2"/>
  <c r="A19" i="2"/>
  <c r="A18" i="2"/>
  <c r="A17" i="2"/>
  <c r="A16" i="2"/>
  <c r="A13" i="2"/>
  <c r="A12" i="2"/>
  <c r="A11" i="2"/>
  <c r="A10" i="2"/>
  <c r="A9" i="2"/>
  <c r="A6" i="2"/>
  <c r="A5" i="2"/>
  <c r="A4" i="2"/>
  <c r="A3" i="2"/>
  <c r="A2" i="2"/>
</calcChain>
</file>

<file path=xl/sharedStrings.xml><?xml version="1.0" encoding="utf-8"?>
<sst xmlns="http://schemas.openxmlformats.org/spreadsheetml/2006/main" count="1734" uniqueCount="142">
  <si>
    <t>Abbreviation</t>
  </si>
  <si>
    <t>Full Name</t>
  </si>
  <si>
    <t>0-4</t>
  </si>
  <si>
    <t>Children 0-4</t>
  </si>
  <si>
    <t>5-14</t>
  </si>
  <si>
    <t>Children 5-14</t>
  </si>
  <si>
    <t>15-64</t>
  </si>
  <si>
    <t>Adults 15-64</t>
  </si>
  <si>
    <t>65+</t>
  </si>
  <si>
    <t>Adults 65+</t>
  </si>
  <si>
    <t>Prisoners</t>
  </si>
  <si>
    <t>Population size</t>
  </si>
  <si>
    <t>Units</t>
  </si>
  <si>
    <t>Constant</t>
  </si>
  <si>
    <t>Number</t>
  </si>
  <si>
    <t>OR</t>
  </si>
  <si>
    <t>Number of births</t>
  </si>
  <si>
    <t>Non-TB deaths</t>
  </si>
  <si>
    <t>Number of new immigrants</t>
  </si>
  <si>
    <t>Number of departing emigrants</t>
  </si>
  <si>
    <t>Proportion of new immigrants with LTBI</t>
  </si>
  <si>
    <t>Proportion</t>
  </si>
  <si>
    <t>Proportion of new immigrants with active TB infections</t>
  </si>
  <si>
    <t>SP-DS diagnosis notifications</t>
  </si>
  <si>
    <t>SP-MDR diagnosis notifications</t>
  </si>
  <si>
    <t>SP-XDR diagnosis notifications</t>
  </si>
  <si>
    <t>SN-DS diagnosis notifications</t>
  </si>
  <si>
    <t>SN-MDR diagnosis notifications</t>
  </si>
  <si>
    <t>SN-XDR diagnosis notifications</t>
  </si>
  <si>
    <t>DS treatment number of initiations</t>
  </si>
  <si>
    <t>MDR treatment number of initiations</t>
  </si>
  <si>
    <t>XDR treatment number of initiations</t>
  </si>
  <si>
    <t>DS treatment average duration of completed treatment</t>
  </si>
  <si>
    <t>days</t>
  </si>
  <si>
    <t>DS treatment proportion of loss to follow up (require re-diagnosis)</t>
  </si>
  <si>
    <t>DS treatment proportion failed (no escalation, no need to re-diagnose)</t>
  </si>
  <si>
    <t>DS treatment proportion failed (escalation to MDR, require re-diagnosis)</t>
  </si>
  <si>
    <t>DS treatment proportion of treatments completed + success</t>
  </si>
  <si>
    <t>DS treatment proportion of deaths</t>
  </si>
  <si>
    <t>MDR treatment average duration of completed treatment</t>
  </si>
  <si>
    <t>MDR treatment proportion of loss to follow up (require re-diagnosis)</t>
  </si>
  <si>
    <t>MDR treatment proportion failed (no escalation, no need to re-diagnose)</t>
  </si>
  <si>
    <t>MDR treatment proportion failed (escalation to XDR, require re-diagnosis)</t>
  </si>
  <si>
    <t>MDR treatment proportion of treatments completed + success</t>
  </si>
  <si>
    <t>MDR treatment proportion of deaths</t>
  </si>
  <si>
    <t>XDR treatment average duration of completed treatment</t>
  </si>
  <si>
    <t>XDR treatment proportion of loss to follow up (require re-diagnosis)</t>
  </si>
  <si>
    <t>XDR treatment proportion failed (no escalation, no need to re-diagnose)</t>
  </si>
  <si>
    <t>XDR treatment proportion of treatments completed + success</t>
  </si>
  <si>
    <t>XDR treatment proportion of deaths</t>
  </si>
  <si>
    <t>Number of vaccinations administered</t>
  </si>
  <si>
    <t>LTBI treatment initiations total</t>
  </si>
  <si>
    <t>LTBI treatment initiations through contact tracing</t>
  </si>
  <si>
    <t>LTBI treatment average duration of full course</t>
  </si>
  <si>
    <t>LTBI treatment proportion of lost to follow up</t>
  </si>
  <si>
    <t>LTBI treatment proportion of successful completions</t>
  </si>
  <si>
    <t>Initialization: population size</t>
  </si>
  <si>
    <t>Proportion of the population with active TB</t>
  </si>
  <si>
    <t>Proportion of the population with latent TB</t>
  </si>
  <si>
    <t>Proportion of latent TB cases that are early latent</t>
  </si>
  <si>
    <t>Proportion of latent TB cases that are on treatment</t>
  </si>
  <si>
    <t>Proportion of active TB cases that are diagnosed</t>
  </si>
  <si>
    <t>Proportion of diagnosed TB cases that are on treatment</t>
  </si>
  <si>
    <t>Proportion of the population that have previously been vaccinated</t>
  </si>
  <si>
    <t>Proportion of the population that have previously been infected with TB</t>
  </si>
  <si>
    <t>SP proportion of new active infections</t>
  </si>
  <si>
    <t>SN proportion of new active infections</t>
  </si>
  <si>
    <t>DS proportion of new SP infections</t>
  </si>
  <si>
    <t>MDR proportion of new SP infections</t>
  </si>
  <si>
    <t>XDR proportion of new SP infections</t>
  </si>
  <si>
    <t>DS proportion of new SN infections</t>
  </si>
  <si>
    <t>MDR proportion of new SN infections</t>
  </si>
  <si>
    <t>XDR proportion of new SN infections</t>
  </si>
  <si>
    <t>Vaccinated</t>
  </si>
  <si>
    <t>Early latent untreated (diagnosable)</t>
  </si>
  <si>
    <t>Early latent on treatment</t>
  </si>
  <si>
    <t>Late latent untreated (diagnosable)</t>
  </si>
  <si>
    <t>Late latent on treatment</t>
  </si>
  <si>
    <t>Susceptible (diagnosis restricted)</t>
  </si>
  <si>
    <t>Early latent untreated (diagnosis restricted)</t>
  </si>
  <si>
    <t>Late latent untreated (diagnosis restricted)</t>
  </si>
  <si>
    <t>SP-DS on treatment</t>
  </si>
  <si>
    <t>SP-MDR on treatment</t>
  </si>
  <si>
    <t>SP-XDR on treatment</t>
  </si>
  <si>
    <t>SN-DS on treatment</t>
  </si>
  <si>
    <t>SN-MDR on treatment</t>
  </si>
  <si>
    <t>SN-XDR on treatment</t>
  </si>
  <si>
    <t>Completed treatment (active)</t>
  </si>
  <si>
    <t>Latent infections on treatment</t>
  </si>
  <si>
    <t>Suspected diagnosis restricted latent infections</t>
  </si>
  <si>
    <t>Suspected early latent infections</t>
  </si>
  <si>
    <t>Suspected late latent infections</t>
  </si>
  <si>
    <t>Suspected latent infections</t>
  </si>
  <si>
    <t>Known SP-DS infections</t>
  </si>
  <si>
    <t>Known SP-MDR infections</t>
  </si>
  <si>
    <t>Known SP-XDR infections</t>
  </si>
  <si>
    <t>Known SN-DS infections</t>
  </si>
  <si>
    <t>Known SN-MDR infections</t>
  </si>
  <si>
    <t>Known SN-XDR infections</t>
  </si>
  <si>
    <t>Suspected SP-DS infections</t>
  </si>
  <si>
    <t>Suspected SP-MD infections</t>
  </si>
  <si>
    <t>Suspected SP-XDR infections</t>
  </si>
  <si>
    <t>Suspected SN-DS infections</t>
  </si>
  <si>
    <t>Suspected SN-MDR infections</t>
  </si>
  <si>
    <t>Suspected SN-XDR infections</t>
  </si>
  <si>
    <t>Suspected SP infections</t>
  </si>
  <si>
    <t>Suspected SN infections</t>
  </si>
  <si>
    <t>Estimated number of people with active TB</t>
  </si>
  <si>
    <t>Infection vulnerability factor (vaccinated versus susceptible)</t>
  </si>
  <si>
    <t>N.A.</t>
  </si>
  <si>
    <t>Infection vulnerability factor (recovered versus susceptible)</t>
  </si>
  <si>
    <t>SP-DS infectiousness</t>
  </si>
  <si>
    <t>Relative infectiousness (SN versus SP)</t>
  </si>
  <si>
    <t>Relative infectiousness (MDR versus DS)</t>
  </si>
  <si>
    <t>Relative infectiousness (XDR versus DS)</t>
  </si>
  <si>
    <t>Early latency departure rate</t>
  </si>
  <si>
    <t>Late latency departure rate</t>
  </si>
  <si>
    <t>Probability of early-active versus early-late progression</t>
  </si>
  <si>
    <t>Relapse rate for completed treatment (active) cases</t>
  </si>
  <si>
    <t>Probability</t>
  </si>
  <si>
    <t>Full recovery rate for completed treatment (active) cases</t>
  </si>
  <si>
    <t>SP-DS natural recovery rate</t>
  </si>
  <si>
    <t>SP-MDR natural recovery rate</t>
  </si>
  <si>
    <t>SP-XDR natural recovery rate</t>
  </si>
  <si>
    <t>SN-DS natural recovery rate</t>
  </si>
  <si>
    <t>SN-MDR natural recovery rate</t>
  </si>
  <si>
    <t>SN-XDR natural recovery rate</t>
  </si>
  <si>
    <t>SP-DS death rate (untreated)</t>
  </si>
  <si>
    <t>SP-MDR death rate (untreated)</t>
  </si>
  <si>
    <t>SP-XDR death rate (untreated)</t>
  </si>
  <si>
    <t>SN-DS death rate (untreated)</t>
  </si>
  <si>
    <t>SN-MDR death rate (untreated)</t>
  </si>
  <si>
    <t>SN-XDR death rate (untreated)</t>
  </si>
  <si>
    <t>w_ctc</t>
  </si>
  <si>
    <t>Preference weighting for one population interacting with another</t>
  </si>
  <si>
    <t>Y</t>
  </si>
  <si>
    <t>age</t>
  </si>
  <si>
    <t>Aging</t>
  </si>
  <si>
    <t>N</t>
  </si>
  <si>
    <t>inc</t>
  </si>
  <si>
    <t>Incarceration</t>
  </si>
  <si>
    <t>probability</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</si>
</sst>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_);_(* \(#,##0\);_(* &quot;-&quot;??_);_(@_)"/>
    <numFmt numFmtId="169" formatCode="_(* #,##0.0_);_(* \(#,##0.0\);_(* &quot;-&quot;?_);_(@_)"/>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4">
    <fill>
      <patternFill patternType="none"/>
    </fill>
    <fill>
      <patternFill patternType="gray125"/>
    </fill>
    <fill>
      <patternFill patternType="solid">
        <fgColor rgb="FF98E0FA"/>
        <bgColor indexed="64"/>
      </patternFill>
    </fill>
    <fill>
      <patternFill patternType="solid">
        <fgColor rgb="FFEEEEEE"/>
        <bgColor indexed="64"/>
      </patternFill>
    </fill>
  </fills>
  <borders count="3">
    <border>
      <left/>
      <right/>
      <top/>
      <bottom/>
      <diagonal/>
    </border>
    <border>
      <left style="thin">
        <color rgb="FFFFFFFF"/>
      </left>
      <right style="thin">
        <color rgb="FFFFFFFF"/>
      </right>
      <top style="thin">
        <color rgb="FFFFFFFF"/>
      </top>
      <bottom style="thin">
        <color rgb="FFFFFFFF"/>
      </bottom>
      <diagonal/>
    </border>
    <border>
      <left style="thin">
        <color rgb="FFCCCCCC"/>
      </left>
      <right style="thin">
        <color rgb="FFCCCCCC"/>
      </right>
      <top style="thin">
        <color rgb="FFCCCCCC"/>
      </top>
      <bottom style="thin">
        <color rgb="FFCCCCCC"/>
      </bottom>
      <diagonal/>
    </border>
  </borders>
  <cellStyleXfs count="4">
    <xf numFmtId="0" fontId="0" fillId="0" borderId="0"/>
    <xf numFmtId="43" fontId="2" fillId="0" borderId="0" applyFont="0" applyFill="0" applyBorder="0" applyAlignment="0" applyProtection="0"/>
    <xf numFmtId="9" fontId="2" fillId="0" borderId="0" applyFont="0" applyFill="0" applyBorder="0" applyAlignment="0" applyProtection="0"/>
    <xf numFmtId="0" fontId="2" fillId="0" borderId="0"/>
  </cellStyleXfs>
  <cellXfs count="15">
    <xf numFmtId="0" fontId="0" fillId="0" borderId="0" xfId="0"/>
    <xf numFmtId="0" fontId="1" fillId="0" borderId="0" xfId="0" applyFont="1" applyAlignment="1">
      <alignment horizontal="center"/>
    </xf>
    <xf numFmtId="0" fontId="0" fillId="2" borderId="1" xfId="0" applyFill="1" applyBorder="1" applyProtection="1">
      <protection locked="0"/>
    </xf>
    <xf numFmtId="0" fontId="0" fillId="0" borderId="0" xfId="0" applyAlignment="1">
      <alignment horizontal="center"/>
    </xf>
    <xf numFmtId="0" fontId="0" fillId="3" borderId="2" xfId="0" applyFill="1" applyBorder="1"/>
    <xf numFmtId="0" fontId="0" fillId="2" borderId="1" xfId="0" applyFill="1" applyBorder="1" applyAlignment="1" applyProtection="1">
      <alignment horizontal="center"/>
      <protection locked="0"/>
    </xf>
    <xf numFmtId="164" fontId="0" fillId="2" borderId="1" xfId="1" applyNumberFormat="1" applyFont="1" applyFill="1" applyBorder="1" applyProtection="1">
      <protection locked="0"/>
    </xf>
    <xf numFmtId="10" fontId="0" fillId="2" borderId="1" xfId="2" applyNumberFormat="1" applyFont="1" applyFill="1" applyBorder="1" applyProtection="1">
      <protection locked="0"/>
    </xf>
    <xf numFmtId="1" fontId="0" fillId="2" borderId="1" xfId="0" applyNumberFormat="1" applyFill="1" applyBorder="1" applyProtection="1">
      <protection locked="0"/>
    </xf>
    <xf numFmtId="2" fontId="0" fillId="2" borderId="1" xfId="0" applyNumberFormat="1" applyFill="1" applyBorder="1" applyProtection="1">
      <protection locked="0"/>
    </xf>
    <xf numFmtId="10" fontId="0" fillId="2" borderId="1" xfId="0" applyNumberFormat="1" applyFill="1" applyBorder="1" applyProtection="1">
      <protection locked="0"/>
    </xf>
    <xf numFmtId="1" fontId="0" fillId="0" borderId="0" xfId="0" applyNumberFormat="1"/>
    <xf numFmtId="1" fontId="1" fillId="0" borderId="0" xfId="0" applyNumberFormat="1" applyFont="1" applyAlignment="1">
      <alignment horizontal="center"/>
    </xf>
    <xf numFmtId="164" fontId="0" fillId="2" borderId="1" xfId="0" applyNumberFormat="1" applyFill="1" applyBorder="1" applyProtection="1">
      <protection locked="0"/>
    </xf>
    <xf numFmtId="169" fontId="0" fillId="3" borderId="2" xfId="0" applyNumberFormat="1" applyFill="1" applyBorder="1"/>
  </cellXfs>
  <cellStyles count="4">
    <cellStyle name="Comma" xfId="1" builtinId="3"/>
    <cellStyle name="Normal" xfId="0" builtinId="0"/>
    <cellStyle name="Normal 3" xfId="3"/>
    <cellStyle name="Percent" xfId="2" builtinId="5"/>
  </cellStyles>
  <dxfs count="1690">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98E0FA"/>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98E0FA"/>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98E0FA"/>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V48"/>
  <sheetViews>
    <sheetView workbookViewId="0">
      <selection activeCell="G34" sqref="G34"/>
    </sheetView>
  </sheetViews>
  <sheetFormatPr defaultRowHeight="15" x14ac:dyDescent="0.25"/>
  <cols>
    <col min="1" max="1" width="82" customWidth="1"/>
    <col min="2" max="2" width="13.85546875" customWidth="1"/>
    <col min="3" max="3" width="10.5703125" customWidth="1"/>
    <col min="4" max="4" width="3.85546875" customWidth="1"/>
    <col min="5" max="22" width="14.28515625" bestFit="1" customWidth="1"/>
  </cols>
  <sheetData>
    <row r="1" spans="1:22" x14ac:dyDescent="0.25">
      <c r="A1" s="1" t="s">
        <v>11</v>
      </c>
      <c r="B1" s="1" t="s">
        <v>12</v>
      </c>
      <c r="C1" s="1" t="s">
        <v>13</v>
      </c>
      <c r="D1" s="1"/>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row>
    <row r="2" spans="1:22" x14ac:dyDescent="0.25">
      <c r="A2" s="1" t="str">
        <f>'Population Definitions'!$A$2</f>
        <v>0-4</v>
      </c>
      <c r="B2" t="s">
        <v>14</v>
      </c>
      <c r="C2" s="2"/>
      <c r="D2" s="3" t="s">
        <v>15</v>
      </c>
      <c r="E2" s="6">
        <v>1500000</v>
      </c>
      <c r="F2" s="6">
        <v>1492500</v>
      </c>
      <c r="G2" s="6">
        <v>1485000</v>
      </c>
      <c r="H2" s="6">
        <v>1477500</v>
      </c>
      <c r="I2" s="6">
        <v>1468500</v>
      </c>
      <c r="J2" s="6">
        <v>1459500</v>
      </c>
      <c r="K2" s="6">
        <v>1450500</v>
      </c>
      <c r="L2" s="6">
        <v>1438500</v>
      </c>
      <c r="M2" s="6">
        <v>1422000</v>
      </c>
      <c r="N2" s="6">
        <v>1402500</v>
      </c>
      <c r="O2" s="6">
        <v>1381500</v>
      </c>
      <c r="P2" s="6">
        <v>1362000</v>
      </c>
      <c r="Q2" s="6">
        <v>1344000</v>
      </c>
      <c r="R2" s="6">
        <v>1327500</v>
      </c>
      <c r="S2" s="6">
        <v>1312500</v>
      </c>
      <c r="T2" s="6">
        <v>1297500</v>
      </c>
      <c r="U2" s="6">
        <v>1282500</v>
      </c>
      <c r="V2" s="6">
        <v>1267500</v>
      </c>
    </row>
    <row r="3" spans="1:22" x14ac:dyDescent="0.25">
      <c r="A3" s="1" t="str">
        <f>'Population Definitions'!$A$3</f>
        <v>5-14</v>
      </c>
      <c r="B3" t="s">
        <v>14</v>
      </c>
      <c r="C3" s="2"/>
      <c r="D3" s="3" t="s">
        <v>15</v>
      </c>
      <c r="E3" s="6">
        <v>3000000</v>
      </c>
      <c r="F3" s="6">
        <v>2961000</v>
      </c>
      <c r="G3" s="6">
        <v>2928000</v>
      </c>
      <c r="H3" s="6">
        <v>2898000</v>
      </c>
      <c r="I3" s="6">
        <v>2872500</v>
      </c>
      <c r="J3" s="6">
        <v>2851500</v>
      </c>
      <c r="K3" s="6">
        <v>2832000</v>
      </c>
      <c r="L3" s="6">
        <v>2820000</v>
      </c>
      <c r="M3" s="6">
        <v>2812500</v>
      </c>
      <c r="N3" s="6">
        <v>2808000</v>
      </c>
      <c r="O3" s="6">
        <v>2806500</v>
      </c>
      <c r="P3" s="6">
        <v>2803500</v>
      </c>
      <c r="Q3" s="6">
        <v>2799000</v>
      </c>
      <c r="R3" s="6">
        <v>2793000</v>
      </c>
      <c r="S3" s="6">
        <v>2784000</v>
      </c>
      <c r="T3" s="6">
        <v>2773500</v>
      </c>
      <c r="U3" s="6">
        <v>2761500</v>
      </c>
      <c r="V3" s="6">
        <v>2748000</v>
      </c>
    </row>
    <row r="4" spans="1:22" x14ac:dyDescent="0.25">
      <c r="A4" s="1" t="str">
        <f>'Population Definitions'!$A$4</f>
        <v>15-64</v>
      </c>
      <c r="B4" t="s">
        <v>14</v>
      </c>
      <c r="C4" s="2"/>
      <c r="D4" s="3" t="s">
        <v>15</v>
      </c>
      <c r="E4" s="6">
        <v>15000000</v>
      </c>
      <c r="F4" s="6">
        <v>15060000</v>
      </c>
      <c r="G4" s="6">
        <v>15106500</v>
      </c>
      <c r="H4" s="6">
        <v>15142500</v>
      </c>
      <c r="I4" s="6">
        <v>15166500</v>
      </c>
      <c r="J4" s="6">
        <v>15183000</v>
      </c>
      <c r="K4" s="6">
        <v>15189000</v>
      </c>
      <c r="L4" s="6">
        <v>15186000</v>
      </c>
      <c r="M4" s="6">
        <v>15175500</v>
      </c>
      <c r="N4" s="6">
        <v>15159000</v>
      </c>
      <c r="O4" s="6">
        <v>15135000</v>
      </c>
      <c r="P4" s="6">
        <v>15108000</v>
      </c>
      <c r="Q4" s="6">
        <v>15076500</v>
      </c>
      <c r="R4" s="6">
        <v>15040500</v>
      </c>
      <c r="S4" s="6">
        <v>15003000</v>
      </c>
      <c r="T4" s="6">
        <v>14964000</v>
      </c>
      <c r="U4" s="6">
        <v>14925000</v>
      </c>
      <c r="V4" s="6">
        <v>14884500</v>
      </c>
    </row>
    <row r="5" spans="1:22" x14ac:dyDescent="0.25">
      <c r="A5" s="1" t="str">
        <f>'Population Definitions'!$A$5</f>
        <v>65+</v>
      </c>
      <c r="B5" t="s">
        <v>14</v>
      </c>
      <c r="C5" s="2"/>
      <c r="D5" s="3" t="s">
        <v>15</v>
      </c>
      <c r="E5" s="6">
        <v>2100000</v>
      </c>
      <c r="F5" s="6">
        <v>2089500</v>
      </c>
      <c r="G5" s="6">
        <v>2085000</v>
      </c>
      <c r="H5" s="6">
        <v>2086500</v>
      </c>
      <c r="I5" s="6">
        <v>2092500</v>
      </c>
      <c r="J5" s="6">
        <v>2103000</v>
      </c>
      <c r="K5" s="6">
        <v>2119500</v>
      </c>
      <c r="L5" s="6">
        <v>2139000</v>
      </c>
      <c r="M5" s="6">
        <v>2163000</v>
      </c>
      <c r="N5" s="6">
        <v>2188500</v>
      </c>
      <c r="O5" s="6">
        <v>2217000</v>
      </c>
      <c r="P5" s="6">
        <v>2247000</v>
      </c>
      <c r="Q5" s="6">
        <v>2278500</v>
      </c>
      <c r="R5" s="6">
        <v>2308500</v>
      </c>
      <c r="S5" s="6">
        <v>2338500</v>
      </c>
      <c r="T5" s="6">
        <v>2367000</v>
      </c>
      <c r="U5" s="6">
        <v>2392500</v>
      </c>
      <c r="V5" s="6">
        <v>2416500</v>
      </c>
    </row>
    <row r="6" spans="1:22" x14ac:dyDescent="0.25">
      <c r="A6" s="1" t="str">
        <f>'Population Definitions'!$B$6</f>
        <v>Prisoners</v>
      </c>
      <c r="B6" t="s">
        <v>14</v>
      </c>
      <c r="C6" s="2"/>
      <c r="D6" s="3" t="s">
        <v>15</v>
      </c>
      <c r="E6" s="6">
        <v>30000</v>
      </c>
      <c r="F6" s="6">
        <v>33000</v>
      </c>
      <c r="G6" s="6">
        <v>36000</v>
      </c>
      <c r="H6" s="6">
        <v>39000</v>
      </c>
      <c r="I6" s="6">
        <v>40500</v>
      </c>
      <c r="J6" s="6">
        <v>42000</v>
      </c>
      <c r="K6" s="6">
        <v>45000</v>
      </c>
      <c r="L6" s="6">
        <v>46500</v>
      </c>
      <c r="M6" s="6">
        <v>46500</v>
      </c>
      <c r="N6" s="6">
        <v>48000</v>
      </c>
      <c r="O6" s="6">
        <v>49500</v>
      </c>
      <c r="P6" s="6">
        <v>49500</v>
      </c>
      <c r="Q6" s="6">
        <v>51000</v>
      </c>
      <c r="R6" s="6">
        <v>51000</v>
      </c>
      <c r="S6" s="6">
        <v>52500</v>
      </c>
      <c r="T6" s="6">
        <v>52500</v>
      </c>
      <c r="U6" s="6">
        <v>52500</v>
      </c>
      <c r="V6" s="6">
        <v>52500</v>
      </c>
    </row>
    <row r="8" spans="1:22" x14ac:dyDescent="0.25">
      <c r="A8" s="1" t="s">
        <v>16</v>
      </c>
      <c r="B8" s="1" t="s">
        <v>12</v>
      </c>
      <c r="C8" s="1" t="s">
        <v>13</v>
      </c>
      <c r="D8" s="1"/>
      <c r="E8" s="1">
        <v>2000</v>
      </c>
      <c r="F8" s="1">
        <v>2001</v>
      </c>
      <c r="G8" s="1">
        <v>2002</v>
      </c>
      <c r="H8" s="1">
        <v>2003</v>
      </c>
      <c r="I8" s="1">
        <v>2004</v>
      </c>
      <c r="J8" s="1">
        <v>2005</v>
      </c>
      <c r="K8" s="1">
        <v>2006</v>
      </c>
      <c r="L8" s="1">
        <v>2007</v>
      </c>
      <c r="M8" s="1">
        <v>2008</v>
      </c>
      <c r="N8" s="1">
        <v>2009</v>
      </c>
      <c r="O8" s="1">
        <v>2010</v>
      </c>
      <c r="P8" s="1">
        <v>2011</v>
      </c>
      <c r="Q8" s="1">
        <v>2012</v>
      </c>
      <c r="R8" s="1">
        <v>2013</v>
      </c>
      <c r="S8" s="1">
        <v>2014</v>
      </c>
      <c r="T8" s="1">
        <v>2015</v>
      </c>
      <c r="U8" s="1">
        <v>2016</v>
      </c>
      <c r="V8" s="1">
        <v>2017</v>
      </c>
    </row>
    <row r="9" spans="1:22" x14ac:dyDescent="0.25">
      <c r="A9" s="1" t="str">
        <f>'Population Definitions'!$A$2</f>
        <v>0-4</v>
      </c>
      <c r="B9" t="s">
        <v>14</v>
      </c>
      <c r="C9" s="2"/>
      <c r="D9" s="3" t="s">
        <v>15</v>
      </c>
      <c r="E9" s="6">
        <v>315000</v>
      </c>
      <c r="F9" s="6">
        <v>312000</v>
      </c>
      <c r="G9" s="6">
        <v>309000</v>
      </c>
      <c r="H9" s="6">
        <v>306000</v>
      </c>
      <c r="I9" s="6">
        <v>303000</v>
      </c>
      <c r="J9" s="6">
        <v>300000</v>
      </c>
      <c r="K9" s="6">
        <v>297000</v>
      </c>
      <c r="L9" s="6">
        <v>294000</v>
      </c>
      <c r="M9" s="6">
        <v>291000</v>
      </c>
      <c r="N9" s="6">
        <v>288000</v>
      </c>
      <c r="O9" s="6">
        <v>285000</v>
      </c>
      <c r="P9" s="6">
        <v>282000</v>
      </c>
      <c r="Q9" s="6">
        <v>279000</v>
      </c>
      <c r="R9" s="6">
        <v>276000</v>
      </c>
      <c r="S9" s="6">
        <v>273000</v>
      </c>
      <c r="T9" s="6">
        <v>270000</v>
      </c>
      <c r="U9" s="6">
        <v>267000</v>
      </c>
      <c r="V9" s="6">
        <v>264000</v>
      </c>
    </row>
    <row r="10" spans="1:22" x14ac:dyDescent="0.25">
      <c r="A10" s="1" t="str">
        <f>'Population Definitions'!$A$3</f>
        <v>5-14</v>
      </c>
      <c r="B10" t="s">
        <v>14</v>
      </c>
      <c r="C10" s="2">
        <v>0</v>
      </c>
      <c r="D10" s="3" t="s">
        <v>15</v>
      </c>
      <c r="E10" s="2"/>
      <c r="F10" s="2"/>
      <c r="G10" s="2"/>
      <c r="H10" s="2"/>
      <c r="I10" s="2"/>
      <c r="J10" s="2"/>
      <c r="K10" s="2"/>
      <c r="L10" s="2"/>
      <c r="M10" s="2"/>
      <c r="N10" s="2"/>
      <c r="O10" s="2"/>
      <c r="P10" s="2"/>
      <c r="Q10" s="2"/>
      <c r="R10" s="2"/>
      <c r="S10" s="2"/>
      <c r="T10" s="2"/>
      <c r="U10" s="2"/>
      <c r="V10" s="2"/>
    </row>
    <row r="11" spans="1:22" x14ac:dyDescent="0.25">
      <c r="A11" s="1" t="str">
        <f>'Population Definitions'!$A$4</f>
        <v>15-64</v>
      </c>
      <c r="B11" t="s">
        <v>14</v>
      </c>
      <c r="C11" s="2">
        <v>0</v>
      </c>
      <c r="D11" s="3" t="s">
        <v>15</v>
      </c>
      <c r="E11" s="13"/>
      <c r="F11" s="13"/>
      <c r="G11" s="13"/>
      <c r="H11" s="13"/>
      <c r="I11" s="13"/>
      <c r="J11" s="13"/>
      <c r="K11" s="13"/>
      <c r="L11" s="13"/>
      <c r="M11" s="13"/>
      <c r="N11" s="13"/>
      <c r="O11" s="13"/>
      <c r="P11" s="13"/>
      <c r="Q11" s="13"/>
      <c r="R11" s="13"/>
      <c r="S11" s="13"/>
      <c r="T11" s="13"/>
      <c r="U11" s="13"/>
      <c r="V11" s="13"/>
    </row>
    <row r="12" spans="1:22" x14ac:dyDescent="0.25">
      <c r="A12" s="1" t="str">
        <f>'Population Definitions'!$A$5</f>
        <v>65+</v>
      </c>
      <c r="B12" t="s">
        <v>14</v>
      </c>
      <c r="C12" s="2">
        <v>0</v>
      </c>
      <c r="D12" s="3" t="s">
        <v>15</v>
      </c>
      <c r="E12" s="2"/>
      <c r="F12" s="2"/>
      <c r="G12" s="2"/>
      <c r="H12" s="2"/>
      <c r="I12" s="2"/>
      <c r="J12" s="2"/>
      <c r="K12" s="2"/>
      <c r="L12" s="2"/>
      <c r="M12" s="2"/>
      <c r="N12" s="2"/>
      <c r="O12" s="2"/>
      <c r="P12" s="2"/>
      <c r="Q12" s="2"/>
      <c r="R12" s="2"/>
      <c r="S12" s="2"/>
      <c r="T12" s="2"/>
      <c r="U12" s="2"/>
      <c r="V12" s="2"/>
    </row>
    <row r="13" spans="1:22" x14ac:dyDescent="0.25">
      <c r="A13" s="1" t="str">
        <f>'Population Definitions'!$B$6</f>
        <v>Prisoners</v>
      </c>
      <c r="B13" t="s">
        <v>14</v>
      </c>
      <c r="C13" s="2">
        <v>0</v>
      </c>
      <c r="D13" s="3" t="s">
        <v>15</v>
      </c>
      <c r="E13" s="2"/>
      <c r="F13" s="2"/>
      <c r="G13" s="2"/>
      <c r="H13" s="2"/>
      <c r="I13" s="2"/>
      <c r="J13" s="2"/>
      <c r="K13" s="2"/>
      <c r="L13" s="2"/>
      <c r="M13" s="2"/>
      <c r="N13" s="2"/>
      <c r="O13" s="2"/>
      <c r="P13" s="2"/>
      <c r="Q13" s="2"/>
      <c r="R13" s="2"/>
      <c r="S13" s="2"/>
      <c r="T13" s="2"/>
      <c r="U13" s="2"/>
      <c r="V13" s="2"/>
    </row>
    <row r="15" spans="1:22" x14ac:dyDescent="0.25">
      <c r="A15" s="1" t="s">
        <v>17</v>
      </c>
      <c r="B15" s="1" t="s">
        <v>12</v>
      </c>
      <c r="C15" s="1" t="s">
        <v>13</v>
      </c>
      <c r="D15" s="1"/>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row>
    <row r="16" spans="1:22" x14ac:dyDescent="0.25">
      <c r="A16" s="1" t="str">
        <f>'Population Definitions'!$A$2</f>
        <v>0-4</v>
      </c>
      <c r="B16" t="s">
        <v>141</v>
      </c>
      <c r="C16" s="2"/>
      <c r="D16" s="3" t="s">
        <v>15</v>
      </c>
      <c r="E16" s="7">
        <v>8.9999999999999993E-3</v>
      </c>
      <c r="F16" s="7"/>
      <c r="G16" s="7"/>
      <c r="H16" s="7"/>
      <c r="I16" s="7"/>
      <c r="J16" s="7"/>
      <c r="K16" s="7"/>
      <c r="L16" s="7"/>
      <c r="M16" s="7"/>
      <c r="N16" s="7"/>
      <c r="O16" s="7"/>
      <c r="P16" s="7"/>
      <c r="Q16" s="7"/>
      <c r="R16" s="7"/>
      <c r="S16" s="7"/>
      <c r="T16" s="7">
        <v>2.5000000000000001E-3</v>
      </c>
      <c r="U16" s="7"/>
      <c r="V16" s="7"/>
    </row>
    <row r="17" spans="1:22" x14ac:dyDescent="0.25">
      <c r="A17" s="1" t="str">
        <f>'Population Definitions'!$A$3</f>
        <v>5-14</v>
      </c>
      <c r="B17" t="s">
        <v>141</v>
      </c>
      <c r="C17" s="10"/>
      <c r="D17" s="3" t="s">
        <v>15</v>
      </c>
      <c r="E17" s="7">
        <v>1E-3</v>
      </c>
      <c r="F17" s="7"/>
      <c r="G17" s="7"/>
      <c r="H17" s="7"/>
      <c r="I17" s="7"/>
      <c r="J17" s="7"/>
      <c r="K17" s="7"/>
      <c r="L17" s="7"/>
      <c r="M17" s="7"/>
      <c r="N17" s="7"/>
      <c r="O17" s="7"/>
      <c r="P17" s="7"/>
      <c r="Q17" s="7"/>
      <c r="R17" s="7"/>
      <c r="S17" s="7"/>
      <c r="T17" s="7">
        <v>3.5E-4</v>
      </c>
      <c r="U17" s="7"/>
      <c r="V17" s="7"/>
    </row>
    <row r="18" spans="1:22" x14ac:dyDescent="0.25">
      <c r="A18" s="1" t="str">
        <f>'Population Definitions'!$A$4</f>
        <v>15-64</v>
      </c>
      <c r="B18" t="s">
        <v>141</v>
      </c>
      <c r="C18" s="2"/>
      <c r="D18" s="3" t="s">
        <v>15</v>
      </c>
      <c r="E18" s="7">
        <v>8.0000000000000002E-3</v>
      </c>
      <c r="F18" s="7"/>
      <c r="G18" s="7"/>
      <c r="H18" s="7"/>
      <c r="I18" s="7"/>
      <c r="J18" s="7"/>
      <c r="K18" s="7"/>
      <c r="L18" s="7"/>
      <c r="M18" s="7"/>
      <c r="N18" s="7"/>
      <c r="O18" s="7"/>
      <c r="P18" s="7"/>
      <c r="Q18" s="7"/>
      <c r="R18" s="7"/>
      <c r="S18" s="7"/>
      <c r="T18" s="7">
        <v>7.4999999999999997E-3</v>
      </c>
      <c r="U18" s="7"/>
      <c r="V18" s="7"/>
    </row>
    <row r="19" spans="1:22" x14ac:dyDescent="0.25">
      <c r="A19" s="1" t="str">
        <f>'Population Definitions'!$A$5</f>
        <v>65+</v>
      </c>
      <c r="B19" t="s">
        <v>141</v>
      </c>
      <c r="C19" s="2"/>
      <c r="D19" s="3" t="s">
        <v>15</v>
      </c>
      <c r="E19" s="7">
        <v>7.4999999999999997E-2</v>
      </c>
      <c r="F19" s="7"/>
      <c r="G19" s="7"/>
      <c r="H19" s="7"/>
      <c r="I19" s="7"/>
      <c r="J19" s="7"/>
      <c r="K19" s="7"/>
      <c r="L19" s="7"/>
      <c r="M19" s="7"/>
      <c r="N19" s="7"/>
      <c r="O19" s="7"/>
      <c r="P19" s="7"/>
      <c r="Q19" s="7"/>
      <c r="R19" s="7"/>
      <c r="S19" s="7"/>
      <c r="T19" s="7">
        <v>7.4999999999999997E-2</v>
      </c>
      <c r="U19" s="7"/>
      <c r="V19" s="7"/>
    </row>
    <row r="20" spans="1:22" x14ac:dyDescent="0.25">
      <c r="A20" s="1" t="str">
        <f>'Population Definitions'!$B$6</f>
        <v>Prisoners</v>
      </c>
      <c r="B20" t="s">
        <v>141</v>
      </c>
      <c r="C20" s="2"/>
      <c r="D20" s="3" t="s">
        <v>15</v>
      </c>
      <c r="E20" s="7">
        <v>0.01</v>
      </c>
      <c r="F20" s="7"/>
      <c r="G20" s="7"/>
      <c r="H20" s="7"/>
      <c r="I20" s="7"/>
      <c r="J20" s="7"/>
      <c r="K20" s="7"/>
      <c r="L20" s="7"/>
      <c r="M20" s="7"/>
      <c r="N20" s="7"/>
      <c r="O20" s="7"/>
      <c r="P20" s="7"/>
      <c r="Q20" s="7"/>
      <c r="R20" s="7"/>
      <c r="S20" s="7"/>
      <c r="T20" s="7">
        <v>8.0000000000000002E-3</v>
      </c>
      <c r="U20" s="7"/>
      <c r="V20" s="7"/>
    </row>
    <row r="22" spans="1:22" x14ac:dyDescent="0.25">
      <c r="A22" s="1" t="s">
        <v>18</v>
      </c>
      <c r="B22" s="1" t="s">
        <v>12</v>
      </c>
      <c r="C22" s="1" t="s">
        <v>13</v>
      </c>
      <c r="D22" s="1"/>
      <c r="E22" s="1">
        <v>2000</v>
      </c>
      <c r="F22" s="1">
        <v>2001</v>
      </c>
      <c r="G22" s="1">
        <v>2002</v>
      </c>
      <c r="H22" s="1">
        <v>2003</v>
      </c>
      <c r="I22" s="1">
        <v>2004</v>
      </c>
      <c r="J22" s="1">
        <v>2005</v>
      </c>
      <c r="K22" s="1">
        <v>2006</v>
      </c>
      <c r="L22" s="1">
        <v>2007</v>
      </c>
      <c r="M22" s="1">
        <v>2008</v>
      </c>
      <c r="N22" s="1">
        <v>2009</v>
      </c>
      <c r="O22" s="1">
        <v>2010</v>
      </c>
      <c r="P22" s="1">
        <v>2011</v>
      </c>
      <c r="Q22" s="1">
        <v>2012</v>
      </c>
      <c r="R22" s="1">
        <v>2013</v>
      </c>
      <c r="S22" s="1">
        <v>2014</v>
      </c>
      <c r="T22" s="1">
        <v>2015</v>
      </c>
      <c r="U22" s="1">
        <v>2016</v>
      </c>
      <c r="V22" s="1">
        <v>2017</v>
      </c>
    </row>
    <row r="23" spans="1:22" x14ac:dyDescent="0.25">
      <c r="A23" s="1" t="str">
        <f>'Population Definitions'!$A$2</f>
        <v>0-4</v>
      </c>
      <c r="B23" t="s">
        <v>14</v>
      </c>
      <c r="C23" s="4">
        <v>0</v>
      </c>
      <c r="D23" s="3" t="s">
        <v>15</v>
      </c>
      <c r="E23" s="14"/>
      <c r="F23" s="14"/>
      <c r="G23" s="14"/>
      <c r="H23" s="14"/>
      <c r="I23" s="14"/>
      <c r="J23" s="14"/>
      <c r="K23" s="14"/>
      <c r="L23" s="14"/>
      <c r="M23" s="14"/>
      <c r="N23" s="14"/>
      <c r="O23" s="14"/>
      <c r="P23" s="14"/>
      <c r="Q23" s="14"/>
      <c r="R23" s="14"/>
      <c r="S23" s="14"/>
      <c r="T23" s="14"/>
      <c r="U23" s="14"/>
      <c r="V23" s="14"/>
    </row>
    <row r="24" spans="1:22" x14ac:dyDescent="0.25">
      <c r="A24" s="1" t="str">
        <f>'Population Definitions'!$A$3</f>
        <v>5-14</v>
      </c>
      <c r="B24" t="s">
        <v>14</v>
      </c>
      <c r="C24" s="4">
        <v>0</v>
      </c>
      <c r="D24" s="3" t="s">
        <v>15</v>
      </c>
      <c r="E24" s="14"/>
      <c r="F24" s="14"/>
      <c r="G24" s="14"/>
      <c r="H24" s="14"/>
      <c r="I24" s="14"/>
      <c r="J24" s="14"/>
      <c r="K24" s="14"/>
      <c r="L24" s="14"/>
      <c r="M24" s="14"/>
      <c r="N24" s="14"/>
      <c r="O24" s="14"/>
      <c r="P24" s="14"/>
      <c r="Q24" s="14"/>
      <c r="R24" s="14"/>
      <c r="S24" s="14"/>
      <c r="T24" s="14"/>
      <c r="U24" s="14"/>
      <c r="V24" s="14"/>
    </row>
    <row r="25" spans="1:22" x14ac:dyDescent="0.25">
      <c r="A25" s="1" t="str">
        <f>'Population Definitions'!$A$4</f>
        <v>15-64</v>
      </c>
      <c r="B25" t="s">
        <v>14</v>
      </c>
      <c r="C25" s="4">
        <v>0</v>
      </c>
      <c r="D25" s="3" t="s">
        <v>15</v>
      </c>
      <c r="E25" s="14"/>
      <c r="F25" s="14"/>
      <c r="G25" s="14"/>
      <c r="H25" s="14"/>
      <c r="I25" s="14"/>
      <c r="J25" s="14"/>
      <c r="K25" s="14"/>
      <c r="L25" s="14"/>
      <c r="M25" s="14"/>
      <c r="N25" s="14"/>
      <c r="O25" s="14"/>
      <c r="P25" s="14"/>
      <c r="Q25" s="14"/>
      <c r="R25" s="14"/>
      <c r="S25" s="14"/>
      <c r="T25" s="14"/>
      <c r="U25" s="14"/>
      <c r="V25" s="14"/>
    </row>
    <row r="26" spans="1:22" x14ac:dyDescent="0.25">
      <c r="A26" s="1" t="str">
        <f>'Population Definitions'!$A$5</f>
        <v>65+</v>
      </c>
      <c r="B26" t="s">
        <v>14</v>
      </c>
      <c r="C26" s="4">
        <v>0</v>
      </c>
      <c r="D26" s="3" t="s">
        <v>15</v>
      </c>
      <c r="E26" s="14"/>
      <c r="F26" s="14"/>
      <c r="G26" s="14"/>
      <c r="H26" s="14"/>
      <c r="I26" s="14"/>
      <c r="J26" s="14"/>
      <c r="K26" s="14"/>
      <c r="L26" s="14"/>
      <c r="M26" s="14"/>
      <c r="N26" s="14"/>
      <c r="O26" s="14"/>
      <c r="P26" s="14"/>
      <c r="Q26" s="14"/>
      <c r="R26" s="14"/>
      <c r="S26" s="14"/>
      <c r="T26" s="14"/>
      <c r="U26" s="14"/>
      <c r="V26" s="14"/>
    </row>
    <row r="27" spans="1:22" x14ac:dyDescent="0.25">
      <c r="A27" s="1" t="str">
        <f>'Population Definitions'!$B$6</f>
        <v>Prisoners</v>
      </c>
      <c r="B27" t="s">
        <v>14</v>
      </c>
      <c r="C27" s="4">
        <v>0</v>
      </c>
      <c r="D27" s="3" t="s">
        <v>15</v>
      </c>
      <c r="E27" s="14"/>
      <c r="F27" s="14"/>
      <c r="G27" s="14"/>
      <c r="H27" s="14"/>
      <c r="I27" s="14"/>
      <c r="J27" s="14"/>
      <c r="K27" s="14"/>
      <c r="L27" s="14"/>
      <c r="M27" s="14"/>
      <c r="N27" s="14"/>
      <c r="O27" s="14"/>
      <c r="P27" s="14"/>
      <c r="Q27" s="14"/>
      <c r="R27" s="14"/>
      <c r="S27" s="14"/>
      <c r="T27" s="14"/>
      <c r="U27" s="14"/>
      <c r="V27" s="14"/>
    </row>
    <row r="29" spans="1:22" x14ac:dyDescent="0.25">
      <c r="A29" s="1" t="s">
        <v>19</v>
      </c>
      <c r="B29" s="1" t="s">
        <v>12</v>
      </c>
      <c r="C29" s="1" t="s">
        <v>13</v>
      </c>
      <c r="D29" s="1"/>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row>
    <row r="30" spans="1:22" x14ac:dyDescent="0.25">
      <c r="A30" s="1" t="str">
        <f>'Population Definitions'!$A$2</f>
        <v>0-4</v>
      </c>
      <c r="B30" t="s">
        <v>14</v>
      </c>
      <c r="C30" s="4">
        <v>0</v>
      </c>
      <c r="D30" s="3" t="s">
        <v>15</v>
      </c>
      <c r="E30" s="4"/>
      <c r="F30" s="4"/>
      <c r="G30" s="4"/>
      <c r="H30" s="4"/>
      <c r="I30" s="4"/>
      <c r="J30" s="4"/>
      <c r="K30" s="4"/>
      <c r="L30" s="4"/>
      <c r="M30" s="4"/>
      <c r="N30" s="4"/>
      <c r="O30" s="4"/>
      <c r="P30" s="4"/>
      <c r="Q30" s="4"/>
      <c r="R30" s="4"/>
      <c r="S30" s="4"/>
      <c r="T30" s="4"/>
      <c r="U30" s="4"/>
      <c r="V30" s="4"/>
    </row>
    <row r="31" spans="1:22" x14ac:dyDescent="0.25">
      <c r="A31" s="1" t="str">
        <f>'Population Definitions'!$A$3</f>
        <v>5-14</v>
      </c>
      <c r="B31" t="s">
        <v>14</v>
      </c>
      <c r="C31" s="4">
        <v>0</v>
      </c>
      <c r="D31" s="3" t="s">
        <v>15</v>
      </c>
      <c r="E31" s="4"/>
      <c r="F31" s="4"/>
      <c r="G31" s="4"/>
      <c r="H31" s="4"/>
      <c r="I31" s="4"/>
      <c r="J31" s="4"/>
      <c r="K31" s="4"/>
      <c r="L31" s="4"/>
      <c r="M31" s="4"/>
      <c r="N31" s="4"/>
      <c r="O31" s="4"/>
      <c r="P31" s="4"/>
      <c r="Q31" s="4"/>
      <c r="R31" s="4"/>
      <c r="S31" s="4"/>
      <c r="T31" s="4"/>
      <c r="U31" s="4"/>
      <c r="V31" s="4"/>
    </row>
    <row r="32" spans="1:22" x14ac:dyDescent="0.25">
      <c r="A32" s="1" t="str">
        <f>'Population Definitions'!$A$4</f>
        <v>15-64</v>
      </c>
      <c r="B32" t="s">
        <v>14</v>
      </c>
      <c r="C32" s="4">
        <v>0</v>
      </c>
      <c r="D32" s="3" t="s">
        <v>15</v>
      </c>
      <c r="E32" s="4"/>
      <c r="F32" s="4"/>
      <c r="G32" s="4"/>
      <c r="H32" s="4"/>
      <c r="I32" s="4"/>
      <c r="J32" s="4"/>
      <c r="K32" s="4"/>
      <c r="L32" s="4"/>
      <c r="M32" s="4"/>
      <c r="N32" s="4"/>
      <c r="O32" s="4"/>
      <c r="P32" s="4"/>
      <c r="Q32" s="4"/>
      <c r="R32" s="4"/>
      <c r="S32" s="4"/>
      <c r="T32" s="4"/>
      <c r="U32" s="4"/>
      <c r="V32" s="4"/>
    </row>
    <row r="33" spans="1:22" x14ac:dyDescent="0.25">
      <c r="A33" s="1" t="str">
        <f>'Population Definitions'!$A$5</f>
        <v>65+</v>
      </c>
      <c r="B33" t="s">
        <v>14</v>
      </c>
      <c r="C33" s="4">
        <v>0</v>
      </c>
      <c r="D33" s="3" t="s">
        <v>15</v>
      </c>
      <c r="E33" s="4"/>
      <c r="F33" s="4"/>
      <c r="G33" s="4"/>
      <c r="H33" s="4"/>
      <c r="I33" s="4"/>
      <c r="J33" s="4"/>
      <c r="K33" s="4"/>
      <c r="L33" s="4"/>
      <c r="M33" s="4"/>
      <c r="N33" s="4"/>
      <c r="O33" s="4"/>
      <c r="P33" s="4"/>
      <c r="Q33" s="4"/>
      <c r="R33" s="4"/>
      <c r="S33" s="4"/>
      <c r="T33" s="4"/>
      <c r="U33" s="4"/>
      <c r="V33" s="4"/>
    </row>
    <row r="34" spans="1:22" x14ac:dyDescent="0.25">
      <c r="A34" s="1" t="str">
        <f>'Population Definitions'!$B$6</f>
        <v>Prisoners</v>
      </c>
      <c r="B34" t="s">
        <v>14</v>
      </c>
      <c r="C34" s="4">
        <v>0</v>
      </c>
      <c r="D34" s="3" t="s">
        <v>15</v>
      </c>
      <c r="E34" s="4"/>
      <c r="F34" s="4"/>
      <c r="G34" s="4"/>
      <c r="H34" s="4"/>
      <c r="I34" s="4"/>
      <c r="J34" s="4"/>
      <c r="K34" s="4"/>
      <c r="L34" s="4"/>
      <c r="M34" s="4"/>
      <c r="N34" s="4"/>
      <c r="O34" s="4"/>
      <c r="P34" s="4"/>
      <c r="Q34" s="4"/>
      <c r="R34" s="4"/>
      <c r="S34" s="4"/>
      <c r="T34" s="4"/>
      <c r="U34" s="4"/>
      <c r="V34" s="4"/>
    </row>
    <row r="36" spans="1:22" x14ac:dyDescent="0.25">
      <c r="A36" s="1" t="s">
        <v>20</v>
      </c>
      <c r="B36" s="1" t="s">
        <v>12</v>
      </c>
      <c r="C36" s="1" t="s">
        <v>13</v>
      </c>
      <c r="D36" s="1"/>
      <c r="E36" s="1">
        <v>2000</v>
      </c>
      <c r="F36" s="1">
        <v>2001</v>
      </c>
      <c r="G36" s="1">
        <v>2002</v>
      </c>
      <c r="H36" s="1">
        <v>2003</v>
      </c>
      <c r="I36" s="1">
        <v>2004</v>
      </c>
      <c r="J36" s="1">
        <v>2005</v>
      </c>
      <c r="K36" s="1">
        <v>2006</v>
      </c>
      <c r="L36" s="1">
        <v>2007</v>
      </c>
      <c r="M36" s="1">
        <v>2008</v>
      </c>
      <c r="N36" s="1">
        <v>2009</v>
      </c>
      <c r="O36" s="1">
        <v>2010</v>
      </c>
      <c r="P36" s="1">
        <v>2011</v>
      </c>
      <c r="Q36" s="1">
        <v>2012</v>
      </c>
      <c r="R36" s="1">
        <v>2013</v>
      </c>
      <c r="S36" s="1">
        <v>2014</v>
      </c>
      <c r="T36" s="1">
        <v>2015</v>
      </c>
      <c r="U36" s="1">
        <v>2016</v>
      </c>
      <c r="V36" s="1">
        <v>2017</v>
      </c>
    </row>
    <row r="37" spans="1:22" x14ac:dyDescent="0.25">
      <c r="A37" s="1" t="str">
        <f>'Population Definitions'!$A$2</f>
        <v>0-4</v>
      </c>
      <c r="B37" t="s">
        <v>21</v>
      </c>
      <c r="C37" s="4">
        <v>0</v>
      </c>
      <c r="D37" s="3" t="s">
        <v>15</v>
      </c>
      <c r="E37" s="4"/>
      <c r="F37" s="4"/>
      <c r="G37" s="4"/>
      <c r="H37" s="4"/>
      <c r="I37" s="4"/>
      <c r="J37" s="4"/>
      <c r="K37" s="4"/>
      <c r="L37" s="4"/>
      <c r="M37" s="4"/>
      <c r="N37" s="4"/>
      <c r="O37" s="4"/>
      <c r="P37" s="4"/>
      <c r="Q37" s="4"/>
      <c r="R37" s="4"/>
      <c r="S37" s="4"/>
      <c r="T37" s="4"/>
      <c r="U37" s="4"/>
      <c r="V37" s="4"/>
    </row>
    <row r="38" spans="1:22" x14ac:dyDescent="0.25">
      <c r="A38" s="1" t="str">
        <f>'Population Definitions'!$A$3</f>
        <v>5-14</v>
      </c>
      <c r="B38" t="s">
        <v>21</v>
      </c>
      <c r="C38" s="4">
        <v>0</v>
      </c>
      <c r="D38" s="3" t="s">
        <v>15</v>
      </c>
      <c r="E38" s="4"/>
      <c r="F38" s="4"/>
      <c r="G38" s="4"/>
      <c r="H38" s="4"/>
      <c r="I38" s="4"/>
      <c r="J38" s="4"/>
      <c r="K38" s="4"/>
      <c r="L38" s="4"/>
      <c r="M38" s="4"/>
      <c r="N38" s="4"/>
      <c r="O38" s="4"/>
      <c r="P38" s="4"/>
      <c r="Q38" s="4"/>
      <c r="R38" s="4"/>
      <c r="S38" s="4"/>
      <c r="T38" s="4"/>
      <c r="U38" s="4"/>
      <c r="V38" s="4"/>
    </row>
    <row r="39" spans="1:22" x14ac:dyDescent="0.25">
      <c r="A39" s="1" t="str">
        <f>'Population Definitions'!$A$4</f>
        <v>15-64</v>
      </c>
      <c r="B39" t="s">
        <v>21</v>
      </c>
      <c r="C39" s="4">
        <v>0</v>
      </c>
      <c r="D39" s="3" t="s">
        <v>15</v>
      </c>
      <c r="E39" s="4"/>
      <c r="F39" s="4"/>
      <c r="G39" s="4"/>
      <c r="H39" s="4"/>
      <c r="I39" s="4"/>
      <c r="J39" s="4"/>
      <c r="K39" s="4"/>
      <c r="L39" s="4"/>
      <c r="M39" s="4"/>
      <c r="N39" s="4"/>
      <c r="O39" s="4"/>
      <c r="P39" s="4"/>
      <c r="Q39" s="4"/>
      <c r="R39" s="4"/>
      <c r="S39" s="4"/>
      <c r="T39" s="4"/>
      <c r="U39" s="4"/>
      <c r="V39" s="4"/>
    </row>
    <row r="40" spans="1:22" x14ac:dyDescent="0.25">
      <c r="A40" s="1" t="str">
        <f>'Population Definitions'!$A$5</f>
        <v>65+</v>
      </c>
      <c r="B40" t="s">
        <v>21</v>
      </c>
      <c r="C40" s="4">
        <v>0</v>
      </c>
      <c r="D40" s="3" t="s">
        <v>15</v>
      </c>
      <c r="E40" s="4"/>
      <c r="F40" s="4"/>
      <c r="G40" s="4"/>
      <c r="H40" s="4"/>
      <c r="I40" s="4"/>
      <c r="J40" s="4"/>
      <c r="K40" s="4"/>
      <c r="L40" s="4"/>
      <c r="M40" s="4"/>
      <c r="N40" s="4"/>
      <c r="O40" s="4"/>
      <c r="P40" s="4"/>
      <c r="Q40" s="4"/>
      <c r="R40" s="4"/>
      <c r="S40" s="4"/>
      <c r="T40" s="4"/>
      <c r="U40" s="4"/>
      <c r="V40" s="4"/>
    </row>
    <row r="41" spans="1:22" x14ac:dyDescent="0.25">
      <c r="A41" s="1" t="str">
        <f>'Population Definitions'!$B$6</f>
        <v>Prisoners</v>
      </c>
      <c r="B41" t="s">
        <v>21</v>
      </c>
      <c r="C41" s="4">
        <v>0</v>
      </c>
      <c r="D41" s="3" t="s">
        <v>15</v>
      </c>
      <c r="E41" s="4"/>
      <c r="F41" s="4"/>
      <c r="G41" s="4"/>
      <c r="H41" s="4"/>
      <c r="I41" s="4"/>
      <c r="J41" s="4"/>
      <c r="K41" s="4"/>
      <c r="L41" s="4"/>
      <c r="M41" s="4"/>
      <c r="N41" s="4"/>
      <c r="O41" s="4"/>
      <c r="P41" s="4"/>
      <c r="Q41" s="4"/>
      <c r="R41" s="4"/>
      <c r="S41" s="4"/>
      <c r="T41" s="4"/>
      <c r="U41" s="4"/>
      <c r="V41" s="4"/>
    </row>
    <row r="43" spans="1:22" x14ac:dyDescent="0.25">
      <c r="A43" s="1" t="s">
        <v>22</v>
      </c>
      <c r="B43" s="1" t="s">
        <v>12</v>
      </c>
      <c r="C43" s="1" t="s">
        <v>13</v>
      </c>
      <c r="D43" s="1"/>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row>
    <row r="44" spans="1:22" x14ac:dyDescent="0.25">
      <c r="A44" s="1" t="str">
        <f>'Population Definitions'!$A$2</f>
        <v>0-4</v>
      </c>
      <c r="B44" t="s">
        <v>21</v>
      </c>
      <c r="C44" s="4">
        <v>0</v>
      </c>
      <c r="D44" s="3" t="s">
        <v>15</v>
      </c>
      <c r="E44" s="4"/>
      <c r="F44" s="4"/>
      <c r="G44" s="4"/>
      <c r="H44" s="4"/>
      <c r="I44" s="4"/>
      <c r="J44" s="4"/>
      <c r="K44" s="4"/>
      <c r="L44" s="4"/>
      <c r="M44" s="4"/>
      <c r="N44" s="4"/>
      <c r="O44" s="4"/>
      <c r="P44" s="4"/>
      <c r="Q44" s="4"/>
      <c r="R44" s="4"/>
      <c r="S44" s="4"/>
      <c r="T44" s="4"/>
      <c r="U44" s="4"/>
      <c r="V44" s="4"/>
    </row>
    <row r="45" spans="1:22" x14ac:dyDescent="0.25">
      <c r="A45" s="1" t="str">
        <f>'Population Definitions'!$A$3</f>
        <v>5-14</v>
      </c>
      <c r="B45" t="s">
        <v>21</v>
      </c>
      <c r="C45" s="4">
        <v>0</v>
      </c>
      <c r="D45" s="3" t="s">
        <v>15</v>
      </c>
      <c r="E45" s="4"/>
      <c r="F45" s="4"/>
      <c r="G45" s="4"/>
      <c r="H45" s="4"/>
      <c r="I45" s="4"/>
      <c r="J45" s="4"/>
      <c r="K45" s="4"/>
      <c r="L45" s="4"/>
      <c r="M45" s="4"/>
      <c r="N45" s="4"/>
      <c r="O45" s="4"/>
      <c r="P45" s="4"/>
      <c r="Q45" s="4"/>
      <c r="R45" s="4"/>
      <c r="S45" s="4"/>
      <c r="T45" s="4"/>
      <c r="U45" s="4"/>
      <c r="V45" s="4"/>
    </row>
    <row r="46" spans="1:22" x14ac:dyDescent="0.25">
      <c r="A46" s="1" t="str">
        <f>'Population Definitions'!$A$4</f>
        <v>15-64</v>
      </c>
      <c r="B46" t="s">
        <v>21</v>
      </c>
      <c r="C46" s="4">
        <v>0</v>
      </c>
      <c r="D46" s="3" t="s">
        <v>15</v>
      </c>
      <c r="E46" s="4"/>
      <c r="F46" s="4"/>
      <c r="G46" s="4"/>
      <c r="H46" s="4"/>
      <c r="I46" s="4"/>
      <c r="J46" s="4"/>
      <c r="K46" s="4"/>
      <c r="L46" s="4"/>
      <c r="M46" s="4"/>
      <c r="N46" s="4"/>
      <c r="O46" s="4"/>
      <c r="P46" s="4"/>
      <c r="Q46" s="4"/>
      <c r="R46" s="4"/>
      <c r="S46" s="4"/>
      <c r="T46" s="4"/>
      <c r="U46" s="4"/>
      <c r="V46" s="4"/>
    </row>
    <row r="47" spans="1:22" x14ac:dyDescent="0.25">
      <c r="A47" s="1" t="str">
        <f>'Population Definitions'!$A$5</f>
        <v>65+</v>
      </c>
      <c r="B47" t="s">
        <v>21</v>
      </c>
      <c r="C47" s="4">
        <v>0</v>
      </c>
      <c r="D47" s="3" t="s">
        <v>15</v>
      </c>
      <c r="E47" s="4"/>
      <c r="F47" s="4"/>
      <c r="G47" s="4"/>
      <c r="H47" s="4"/>
      <c r="I47" s="4"/>
      <c r="J47" s="4"/>
      <c r="K47" s="4"/>
      <c r="L47" s="4"/>
      <c r="M47" s="4"/>
      <c r="N47" s="4"/>
      <c r="O47" s="4"/>
      <c r="P47" s="4"/>
      <c r="Q47" s="4"/>
      <c r="R47" s="4"/>
      <c r="S47" s="4"/>
      <c r="T47" s="4"/>
      <c r="U47" s="4"/>
      <c r="V47" s="4"/>
    </row>
    <row r="48" spans="1:22" x14ac:dyDescent="0.25">
      <c r="A48" s="1" t="str">
        <f>'Population Definitions'!$B$6</f>
        <v>Prisoners</v>
      </c>
      <c r="B48" t="s">
        <v>21</v>
      </c>
      <c r="C48" s="4">
        <v>0</v>
      </c>
      <c r="D48" s="3" t="s">
        <v>15</v>
      </c>
      <c r="E48" s="4"/>
      <c r="F48" s="4"/>
      <c r="G48" s="4"/>
      <c r="H48" s="4"/>
      <c r="I48" s="4"/>
      <c r="J48" s="4"/>
      <c r="K48" s="4"/>
      <c r="L48" s="4"/>
      <c r="M48" s="4"/>
      <c r="N48" s="4"/>
      <c r="O48" s="4"/>
      <c r="P48" s="4"/>
      <c r="Q48" s="4"/>
      <c r="R48" s="4"/>
      <c r="S48" s="4"/>
      <c r="T48" s="4"/>
      <c r="U48" s="4"/>
      <c r="V48" s="4"/>
    </row>
  </sheetData>
  <conditionalFormatting sqref="C10">
    <cfRule type="expression" dxfId="1689" priority="13">
      <formula>COUNTIF(E10:V10,"&lt;&gt;" &amp; "")&gt;0</formula>
    </cfRule>
    <cfRule type="expression" dxfId="1688" priority="14">
      <formula>AND(COUNTIF(E10:V10,"&lt;&gt;" &amp; "")&gt;0,NOT(ISBLANK(C10)))</formula>
    </cfRule>
  </conditionalFormatting>
  <conditionalFormatting sqref="C11">
    <cfRule type="expression" dxfId="1687" priority="15">
      <formula>COUNTIF(E11:V11,"&lt;&gt;" &amp; "")&gt;0</formula>
    </cfRule>
    <cfRule type="expression" dxfId="1686" priority="16">
      <formula>AND(COUNTIF(E11:V11,"&lt;&gt;" &amp; "")&gt;0,NOT(ISBLANK(C11)))</formula>
    </cfRule>
  </conditionalFormatting>
  <conditionalFormatting sqref="C12">
    <cfRule type="expression" dxfId="1685" priority="17">
      <formula>COUNTIF(E12:V12,"&lt;&gt;" &amp; "")&gt;0</formula>
    </cfRule>
    <cfRule type="expression" dxfId="1684" priority="18">
      <formula>AND(COUNTIF(E12:V12,"&lt;&gt;" &amp; "")&gt;0,NOT(ISBLANK(C12)))</formula>
    </cfRule>
  </conditionalFormatting>
  <conditionalFormatting sqref="C13">
    <cfRule type="expression" dxfId="1683" priority="19">
      <formula>COUNTIF(E13:V13,"&lt;&gt;" &amp; "")&gt;0</formula>
    </cfRule>
    <cfRule type="expression" dxfId="1682" priority="20">
      <formula>AND(COUNTIF(E13:V13,"&lt;&gt;" &amp; "")&gt;0,NOT(ISBLANK(C13)))</formula>
    </cfRule>
  </conditionalFormatting>
  <conditionalFormatting sqref="C16">
    <cfRule type="expression" dxfId="1681" priority="21">
      <formula>COUNTIF(E16:V16,"&lt;&gt;" &amp; "")&gt;0</formula>
    </cfRule>
    <cfRule type="expression" dxfId="1680" priority="22">
      <formula>AND(COUNTIF(E16:V16,"&lt;&gt;" &amp; "")&gt;0,NOT(ISBLANK(C16)))</formula>
    </cfRule>
  </conditionalFormatting>
  <conditionalFormatting sqref="C17">
    <cfRule type="expression" dxfId="1679" priority="23">
      <formula>COUNTIF(E17:V17,"&lt;&gt;" &amp; "")&gt;0</formula>
    </cfRule>
    <cfRule type="expression" dxfId="1678" priority="24">
      <formula>AND(COUNTIF(E17:V17,"&lt;&gt;" &amp; "")&gt;0,NOT(ISBLANK(C17)))</formula>
    </cfRule>
  </conditionalFormatting>
  <conditionalFormatting sqref="C18">
    <cfRule type="expression" dxfId="1677" priority="25">
      <formula>COUNTIF(E18:V18,"&lt;&gt;" &amp; "")&gt;0</formula>
    </cfRule>
    <cfRule type="expression" dxfId="1676" priority="26">
      <formula>AND(COUNTIF(E18:V18,"&lt;&gt;" &amp; "")&gt;0,NOT(ISBLANK(C18)))</formula>
    </cfRule>
  </conditionalFormatting>
  <conditionalFormatting sqref="C19">
    <cfRule type="expression" dxfId="1675" priority="27">
      <formula>COUNTIF(E19:V19,"&lt;&gt;" &amp; "")&gt;0</formula>
    </cfRule>
    <cfRule type="expression" dxfId="1674" priority="28">
      <formula>AND(COUNTIF(E19:V19,"&lt;&gt;" &amp; "")&gt;0,NOT(ISBLANK(C19)))</formula>
    </cfRule>
  </conditionalFormatting>
  <conditionalFormatting sqref="C2">
    <cfRule type="expression" dxfId="1673" priority="1">
      <formula>COUNTIF(E2:V2,"&lt;&gt;" &amp; "")&gt;0</formula>
    </cfRule>
    <cfRule type="expression" dxfId="1672" priority="2">
      <formula>AND(COUNTIF(E2:V2,"&lt;&gt;" &amp; "")&gt;0,NOT(ISBLANK(C2)))</formula>
    </cfRule>
  </conditionalFormatting>
  <conditionalFormatting sqref="C20">
    <cfRule type="expression" dxfId="1671" priority="29">
      <formula>COUNTIF(E20:V20,"&lt;&gt;" &amp; "")&gt;0</formula>
    </cfRule>
    <cfRule type="expression" dxfId="1670" priority="30">
      <formula>AND(COUNTIF(E20:V20,"&lt;&gt;" &amp; "")&gt;0,NOT(ISBLANK(C20)))</formula>
    </cfRule>
  </conditionalFormatting>
  <conditionalFormatting sqref="C23">
    <cfRule type="expression" dxfId="1669" priority="31">
      <formula>COUNTIF(E23:V23,"&lt;&gt;" &amp; "")&gt;0</formula>
    </cfRule>
    <cfRule type="expression" dxfId="1668" priority="32">
      <formula>AND(COUNTIF(E23:V23,"&lt;&gt;" &amp; "")&gt;0,NOT(ISBLANK(C23)))</formula>
    </cfRule>
  </conditionalFormatting>
  <conditionalFormatting sqref="C24">
    <cfRule type="expression" dxfId="1667" priority="33">
      <formula>COUNTIF(E24:V24,"&lt;&gt;" &amp; "")&gt;0</formula>
    </cfRule>
    <cfRule type="expression" dxfId="1666" priority="34">
      <formula>AND(COUNTIF(E24:V24,"&lt;&gt;" &amp; "")&gt;0,NOT(ISBLANK(C24)))</formula>
    </cfRule>
  </conditionalFormatting>
  <conditionalFormatting sqref="C25">
    <cfRule type="expression" dxfId="1665" priority="35">
      <formula>COUNTIF(E25:V25,"&lt;&gt;" &amp; "")&gt;0</formula>
    </cfRule>
    <cfRule type="expression" dxfId="1664" priority="36">
      <formula>AND(COUNTIF(E25:V25,"&lt;&gt;" &amp; "")&gt;0,NOT(ISBLANK(C25)))</formula>
    </cfRule>
  </conditionalFormatting>
  <conditionalFormatting sqref="C26">
    <cfRule type="expression" dxfId="1663" priority="37">
      <formula>COUNTIF(E26:V26,"&lt;&gt;" &amp; "")&gt;0</formula>
    </cfRule>
    <cfRule type="expression" dxfId="1662" priority="38">
      <formula>AND(COUNTIF(E26:V26,"&lt;&gt;" &amp; "")&gt;0,NOT(ISBLANK(C26)))</formula>
    </cfRule>
  </conditionalFormatting>
  <conditionalFormatting sqref="C27">
    <cfRule type="expression" dxfId="1661" priority="39">
      <formula>COUNTIF(E27:V27,"&lt;&gt;" &amp; "")&gt;0</formula>
    </cfRule>
    <cfRule type="expression" dxfId="1660" priority="40">
      <formula>AND(COUNTIF(E27:V27,"&lt;&gt;" &amp; "")&gt;0,NOT(ISBLANK(C27)))</formula>
    </cfRule>
  </conditionalFormatting>
  <conditionalFormatting sqref="C3">
    <cfRule type="expression" dxfId="1659" priority="3">
      <formula>COUNTIF(E3:V3,"&lt;&gt;" &amp; "")&gt;0</formula>
    </cfRule>
    <cfRule type="expression" dxfId="1658" priority="4">
      <formula>AND(COUNTIF(E3:V3,"&lt;&gt;" &amp; "")&gt;0,NOT(ISBLANK(C3)))</formula>
    </cfRule>
  </conditionalFormatting>
  <conditionalFormatting sqref="C30">
    <cfRule type="expression" dxfId="1657" priority="41">
      <formula>COUNTIF(E30:V30,"&lt;&gt;" &amp; "")&gt;0</formula>
    </cfRule>
    <cfRule type="expression" dxfId="1656" priority="42">
      <formula>AND(COUNTIF(E30:V30,"&lt;&gt;" &amp; "")&gt;0,NOT(ISBLANK(C30)))</formula>
    </cfRule>
  </conditionalFormatting>
  <conditionalFormatting sqref="C31">
    <cfRule type="expression" dxfId="1655" priority="43">
      <formula>COUNTIF(E31:V31,"&lt;&gt;" &amp; "")&gt;0</formula>
    </cfRule>
    <cfRule type="expression" dxfId="1654" priority="44">
      <formula>AND(COUNTIF(E31:V31,"&lt;&gt;" &amp; "")&gt;0,NOT(ISBLANK(C31)))</formula>
    </cfRule>
  </conditionalFormatting>
  <conditionalFormatting sqref="C32">
    <cfRule type="expression" dxfId="1653" priority="45">
      <formula>COUNTIF(E32:V32,"&lt;&gt;" &amp; "")&gt;0</formula>
    </cfRule>
    <cfRule type="expression" dxfId="1652" priority="46">
      <formula>AND(COUNTIF(E32:V32,"&lt;&gt;" &amp; "")&gt;0,NOT(ISBLANK(C32)))</formula>
    </cfRule>
  </conditionalFormatting>
  <conditionalFormatting sqref="C33">
    <cfRule type="expression" dxfId="1651" priority="47">
      <formula>COUNTIF(E33:V33,"&lt;&gt;" &amp; "")&gt;0</formula>
    </cfRule>
    <cfRule type="expression" dxfId="1650" priority="48">
      <formula>AND(COUNTIF(E33:V33,"&lt;&gt;" &amp; "")&gt;0,NOT(ISBLANK(C33)))</formula>
    </cfRule>
  </conditionalFormatting>
  <conditionalFormatting sqref="C34">
    <cfRule type="expression" dxfId="1649" priority="49">
      <formula>COUNTIF(E34:V34,"&lt;&gt;" &amp; "")&gt;0</formula>
    </cfRule>
    <cfRule type="expression" dxfId="1648" priority="50">
      <formula>AND(COUNTIF(E34:V34,"&lt;&gt;" &amp; "")&gt;0,NOT(ISBLANK(C34)))</formula>
    </cfRule>
  </conditionalFormatting>
  <conditionalFormatting sqref="C37">
    <cfRule type="expression" dxfId="1647" priority="51">
      <formula>COUNTIF(E37:V37,"&lt;&gt;" &amp; "")&gt;0</formula>
    </cfRule>
    <cfRule type="expression" dxfId="1646" priority="52">
      <formula>AND(COUNTIF(E37:V37,"&lt;&gt;" &amp; "")&gt;0,NOT(ISBLANK(C37)))</formula>
    </cfRule>
  </conditionalFormatting>
  <conditionalFormatting sqref="C38">
    <cfRule type="expression" dxfId="1645" priority="53">
      <formula>COUNTIF(E38:V38,"&lt;&gt;" &amp; "")&gt;0</formula>
    </cfRule>
    <cfRule type="expression" dxfId="1644" priority="54">
      <formula>AND(COUNTIF(E38:V38,"&lt;&gt;" &amp; "")&gt;0,NOT(ISBLANK(C38)))</formula>
    </cfRule>
  </conditionalFormatting>
  <conditionalFormatting sqref="C39">
    <cfRule type="expression" dxfId="1643" priority="55">
      <formula>COUNTIF(E39:V39,"&lt;&gt;" &amp; "")&gt;0</formula>
    </cfRule>
    <cfRule type="expression" dxfId="1642" priority="56">
      <formula>AND(COUNTIF(E39:V39,"&lt;&gt;" &amp; "")&gt;0,NOT(ISBLANK(C39)))</formula>
    </cfRule>
  </conditionalFormatting>
  <conditionalFormatting sqref="C4">
    <cfRule type="expression" dxfId="1641" priority="5">
      <formula>COUNTIF(E4:V4,"&lt;&gt;" &amp; "")&gt;0</formula>
    </cfRule>
    <cfRule type="expression" dxfId="1640" priority="6">
      <formula>AND(COUNTIF(E4:V4,"&lt;&gt;" &amp; "")&gt;0,NOT(ISBLANK(C4)))</formula>
    </cfRule>
  </conditionalFormatting>
  <conditionalFormatting sqref="C40">
    <cfRule type="expression" dxfId="1639" priority="57">
      <formula>COUNTIF(E40:V40,"&lt;&gt;" &amp; "")&gt;0</formula>
    </cfRule>
    <cfRule type="expression" dxfId="1638" priority="58">
      <formula>AND(COUNTIF(E40:V40,"&lt;&gt;" &amp; "")&gt;0,NOT(ISBLANK(C40)))</formula>
    </cfRule>
  </conditionalFormatting>
  <conditionalFormatting sqref="C41">
    <cfRule type="expression" dxfId="1637" priority="59">
      <formula>COUNTIF(E41:V41,"&lt;&gt;" &amp; "")&gt;0</formula>
    </cfRule>
    <cfRule type="expression" dxfId="1636" priority="60">
      <formula>AND(COUNTIF(E41:V41,"&lt;&gt;" &amp; "")&gt;0,NOT(ISBLANK(C41)))</formula>
    </cfRule>
  </conditionalFormatting>
  <conditionalFormatting sqref="C44">
    <cfRule type="expression" dxfId="1635" priority="61">
      <formula>COUNTIF(E44:V44,"&lt;&gt;" &amp; "")&gt;0</formula>
    </cfRule>
    <cfRule type="expression" dxfId="1634" priority="62">
      <formula>AND(COUNTIF(E44:V44,"&lt;&gt;" &amp; "")&gt;0,NOT(ISBLANK(C44)))</formula>
    </cfRule>
  </conditionalFormatting>
  <conditionalFormatting sqref="C45">
    <cfRule type="expression" dxfId="1633" priority="63">
      <formula>COUNTIF(E45:V45,"&lt;&gt;" &amp; "")&gt;0</formula>
    </cfRule>
    <cfRule type="expression" dxfId="1632" priority="64">
      <formula>AND(COUNTIF(E45:V45,"&lt;&gt;" &amp; "")&gt;0,NOT(ISBLANK(C45)))</formula>
    </cfRule>
  </conditionalFormatting>
  <conditionalFormatting sqref="C46">
    <cfRule type="expression" dxfId="1631" priority="65">
      <formula>COUNTIF(E46:V46,"&lt;&gt;" &amp; "")&gt;0</formula>
    </cfRule>
    <cfRule type="expression" dxfId="1630" priority="66">
      <formula>AND(COUNTIF(E46:V46,"&lt;&gt;" &amp; "")&gt;0,NOT(ISBLANK(C46)))</formula>
    </cfRule>
  </conditionalFormatting>
  <conditionalFormatting sqref="C47">
    <cfRule type="expression" dxfId="1629" priority="67">
      <formula>COUNTIF(E47:V47,"&lt;&gt;" &amp; "")&gt;0</formula>
    </cfRule>
    <cfRule type="expression" dxfId="1628" priority="68">
      <formula>AND(COUNTIF(E47:V47,"&lt;&gt;" &amp; "")&gt;0,NOT(ISBLANK(C47)))</formula>
    </cfRule>
  </conditionalFormatting>
  <conditionalFormatting sqref="C48">
    <cfRule type="expression" dxfId="1627" priority="69">
      <formula>COUNTIF(E48:V48,"&lt;&gt;" &amp; "")&gt;0</formula>
    </cfRule>
    <cfRule type="expression" dxfId="1626" priority="70">
      <formula>AND(COUNTIF(E48:V48,"&lt;&gt;" &amp; "")&gt;0,NOT(ISBLANK(C48)))</formula>
    </cfRule>
  </conditionalFormatting>
  <conditionalFormatting sqref="C5">
    <cfRule type="expression" dxfId="1625" priority="7">
      <formula>COUNTIF(E5:V5,"&lt;&gt;" &amp; "")&gt;0</formula>
    </cfRule>
    <cfRule type="expression" dxfId="1624" priority="8">
      <formula>AND(COUNTIF(E5:V5,"&lt;&gt;" &amp; "")&gt;0,NOT(ISBLANK(C5)))</formula>
    </cfRule>
  </conditionalFormatting>
  <conditionalFormatting sqref="C6">
    <cfRule type="expression" dxfId="1623" priority="9">
      <formula>COUNTIF(E6:V6,"&lt;&gt;" &amp; "")&gt;0</formula>
    </cfRule>
    <cfRule type="expression" dxfId="1622" priority="10">
      <formula>AND(COUNTIF(E6:V6,"&lt;&gt;" &amp; "")&gt;0,NOT(ISBLANK(C6)))</formula>
    </cfRule>
  </conditionalFormatting>
  <conditionalFormatting sqref="C9">
    <cfRule type="expression" dxfId="1621" priority="11">
      <formula>COUNTIF(E9:V9,"&lt;&gt;" &amp; "")&gt;0</formula>
    </cfRule>
    <cfRule type="expression" dxfId="1620" priority="12">
      <formula>AND(COUNTIF(E9:V9,"&lt;&gt;" &amp; "")&gt;0,NOT(ISBLANK(C9)))</formula>
    </cfRule>
  </conditionalFormatting>
  <dataValidations count="31">
    <dataValidation type="list" allowBlank="1" showInputMessage="1" showErrorMessage="1" sqref="B2">
      <formula1>"number"</formula1>
    </dataValidation>
    <dataValidation type="list" allowBlank="1" showInputMessage="1" showErrorMessage="1" sqref="B3">
      <formula1>"number"</formula1>
    </dataValidation>
    <dataValidation type="list" allowBlank="1" showInputMessage="1" showErrorMessage="1" sqref="B4">
      <formula1>"number"</formula1>
    </dataValidation>
    <dataValidation type="list" allowBlank="1" showInputMessage="1" showErrorMessage="1" sqref="B5">
      <formula1>"number"</formula1>
    </dataValidation>
    <dataValidation type="list" allowBlank="1" showInputMessage="1" showErrorMessage="1" sqref="B6">
      <formula1>"number"</formula1>
    </dataValidation>
    <dataValidation type="list" allowBlank="1" showInputMessage="1" showErrorMessage="1" sqref="B9">
      <formula1>"number"</formula1>
    </dataValidation>
    <dataValidation type="list" allowBlank="1" showInputMessage="1" showErrorMessage="1" sqref="B10">
      <formula1>"number"</formula1>
    </dataValidation>
    <dataValidation type="list" allowBlank="1" showInputMessage="1" showErrorMessage="1" sqref="B11">
      <formula1>"number"</formula1>
    </dataValidation>
    <dataValidation type="list" allowBlank="1" showInputMessage="1" showErrorMessage="1" sqref="B12">
      <formula1>"number"</formula1>
    </dataValidation>
    <dataValidation type="list" allowBlank="1" showInputMessage="1" showErrorMessage="1" sqref="B13">
      <formula1>"number"</formula1>
    </dataValidation>
    <dataValidation type="list" allowBlank="1" showInputMessage="1" showErrorMessage="1" sqref="B16:B20">
      <formula1>"number,probability"</formula1>
    </dataValidation>
    <dataValidation type="list" allowBlank="1" showInputMessage="1" showErrorMessage="1" sqref="B23">
      <formula1>"number"</formula1>
    </dataValidation>
    <dataValidation type="list" allowBlank="1" showInputMessage="1" showErrorMessage="1" sqref="B24">
      <formula1>"number"</formula1>
    </dataValidation>
    <dataValidation type="list" allowBlank="1" showInputMessage="1" showErrorMessage="1" sqref="B25">
      <formula1>"number"</formula1>
    </dataValidation>
    <dataValidation type="list" allowBlank="1" showInputMessage="1" showErrorMessage="1" sqref="B26">
      <formula1>"number"</formula1>
    </dataValidation>
    <dataValidation type="list" allowBlank="1" showInputMessage="1" showErrorMessage="1" sqref="B27">
      <formula1>"number"</formula1>
    </dataValidation>
    <dataValidation type="list" allowBlank="1" showInputMessage="1" showErrorMessage="1" sqref="B30">
      <formula1>"number,probability"</formula1>
    </dataValidation>
    <dataValidation type="list" allowBlank="1" showInputMessage="1" showErrorMessage="1" sqref="B31">
      <formula1>"number,probability"</formula1>
    </dataValidation>
    <dataValidation type="list" allowBlank="1" showInputMessage="1" showErrorMessage="1" sqref="B32">
      <formula1>"number,probability"</formula1>
    </dataValidation>
    <dataValidation type="list" allowBlank="1" showInputMessage="1" showErrorMessage="1" sqref="B33">
      <formula1>"number,probability"</formula1>
    </dataValidation>
    <dataValidation type="list" allowBlank="1" showInputMessage="1" showErrorMessage="1" sqref="B34">
      <formula1>"number,probability"</formula1>
    </dataValidation>
    <dataValidation type="list" allowBlank="1" showInputMessage="1" showErrorMessage="1" sqref="B37">
      <formula1>"proportion"</formula1>
    </dataValidation>
    <dataValidation type="list" allowBlank="1" showInputMessage="1" showErrorMessage="1" sqref="B38">
      <formula1>"proportion"</formula1>
    </dataValidation>
    <dataValidation type="list" allowBlank="1" showInputMessage="1" showErrorMessage="1" sqref="B39">
      <formula1>"proportion"</formula1>
    </dataValidation>
    <dataValidation type="list" allowBlank="1" showInputMessage="1" showErrorMessage="1" sqref="B40">
      <formula1>"proportion"</formula1>
    </dataValidation>
    <dataValidation type="list" allowBlank="1" showInputMessage="1" showErrorMessage="1" sqref="B41">
      <formula1>"proportion"</formula1>
    </dataValidation>
    <dataValidation type="list" allowBlank="1" showInputMessage="1" showErrorMessage="1" sqref="B44">
      <formula1>"proportion"</formula1>
    </dataValidation>
    <dataValidation type="list" allowBlank="1" showInputMessage="1" showErrorMessage="1" sqref="B45">
      <formula1>"proportion"</formula1>
    </dataValidation>
    <dataValidation type="list" allowBlank="1" showInputMessage="1" showErrorMessage="1" sqref="B46">
      <formula1>"proportion"</formula1>
    </dataValidation>
    <dataValidation type="list" allowBlank="1" showInputMessage="1" showErrorMessage="1" sqref="B47">
      <formula1>"proportion"</formula1>
    </dataValidation>
    <dataValidation type="list" allowBlank="1" showInputMessage="1" showErrorMessage="1" sqref="B48">
      <formula1>"proportion"</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08080"/>
  </sheetPr>
  <dimension ref="A1:V41"/>
  <sheetViews>
    <sheetView topLeftCell="A11" workbookViewId="0">
      <selection activeCell="I25" sqref="I25"/>
    </sheetView>
  </sheetViews>
  <sheetFormatPr defaultRowHeight="15" x14ac:dyDescent="0.25"/>
  <cols>
    <col min="1" max="1" width="82" customWidth="1"/>
    <col min="2" max="2" width="13.85546875" customWidth="1"/>
    <col min="3" max="3" width="10.5703125" customWidth="1"/>
    <col min="4" max="4" width="3.85546875" customWidth="1"/>
  </cols>
  <sheetData>
    <row r="1" spans="1:22" x14ac:dyDescent="0.25">
      <c r="A1" s="1" t="s">
        <v>108</v>
      </c>
      <c r="B1" s="1" t="s">
        <v>12</v>
      </c>
      <c r="C1" s="1" t="s">
        <v>13</v>
      </c>
      <c r="D1" s="1"/>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row>
    <row r="2" spans="1:22" x14ac:dyDescent="0.25">
      <c r="A2" s="1" t="str">
        <f>'Population Definitions'!$A$2</f>
        <v>0-4</v>
      </c>
      <c r="B2" t="s">
        <v>109</v>
      </c>
      <c r="C2" s="4">
        <v>0.5</v>
      </c>
      <c r="D2" s="3" t="s">
        <v>15</v>
      </c>
      <c r="E2" s="4"/>
      <c r="F2" s="4"/>
      <c r="G2" s="4"/>
      <c r="H2" s="4"/>
      <c r="I2" s="4"/>
      <c r="J2" s="4"/>
      <c r="K2" s="4"/>
      <c r="L2" s="4"/>
      <c r="M2" s="4"/>
      <c r="N2" s="4"/>
      <c r="O2" s="4"/>
      <c r="P2" s="4"/>
      <c r="Q2" s="4"/>
      <c r="R2" s="4"/>
      <c r="S2" s="4"/>
      <c r="T2" s="4"/>
      <c r="U2" s="4"/>
      <c r="V2" s="4"/>
    </row>
    <row r="3" spans="1:22" x14ac:dyDescent="0.25">
      <c r="A3" s="1" t="str">
        <f>'Population Definitions'!$A$3</f>
        <v>5-14</v>
      </c>
      <c r="B3" t="s">
        <v>109</v>
      </c>
      <c r="C3" s="4">
        <v>0.5</v>
      </c>
      <c r="D3" s="3" t="s">
        <v>15</v>
      </c>
      <c r="E3" s="4"/>
      <c r="F3" s="4"/>
      <c r="G3" s="4"/>
      <c r="H3" s="4"/>
      <c r="I3" s="4"/>
      <c r="J3" s="4"/>
      <c r="K3" s="4"/>
      <c r="L3" s="4"/>
      <c r="M3" s="4"/>
      <c r="N3" s="4"/>
      <c r="O3" s="4"/>
      <c r="P3" s="4"/>
      <c r="Q3" s="4"/>
      <c r="R3" s="4"/>
      <c r="S3" s="4"/>
      <c r="T3" s="4"/>
      <c r="U3" s="4"/>
      <c r="V3" s="4"/>
    </row>
    <row r="4" spans="1:22" x14ac:dyDescent="0.25">
      <c r="A4" s="1" t="str">
        <f>'Population Definitions'!$A$4</f>
        <v>15-64</v>
      </c>
      <c r="B4" t="s">
        <v>109</v>
      </c>
      <c r="C4" s="4">
        <v>1</v>
      </c>
      <c r="D4" s="3" t="s">
        <v>15</v>
      </c>
      <c r="E4" s="4"/>
      <c r="F4" s="4"/>
      <c r="G4" s="4"/>
      <c r="H4" s="4"/>
      <c r="I4" s="4"/>
      <c r="J4" s="4"/>
      <c r="K4" s="4"/>
      <c r="L4" s="4"/>
      <c r="M4" s="4"/>
      <c r="N4" s="4"/>
      <c r="O4" s="4"/>
      <c r="P4" s="4"/>
      <c r="Q4" s="4"/>
      <c r="R4" s="4"/>
      <c r="S4" s="4"/>
      <c r="T4" s="4"/>
      <c r="U4" s="4"/>
      <c r="V4" s="4"/>
    </row>
    <row r="5" spans="1:22" x14ac:dyDescent="0.25">
      <c r="A5" s="1" t="str">
        <f>'Population Definitions'!$A$5</f>
        <v>65+</v>
      </c>
      <c r="B5" t="s">
        <v>109</v>
      </c>
      <c r="C5" s="4">
        <v>1</v>
      </c>
      <c r="D5" s="3" t="s">
        <v>15</v>
      </c>
      <c r="E5" s="4"/>
      <c r="F5" s="4"/>
      <c r="G5" s="4"/>
      <c r="H5" s="4"/>
      <c r="I5" s="4"/>
      <c r="J5" s="4"/>
      <c r="K5" s="4"/>
      <c r="L5" s="4"/>
      <c r="M5" s="4"/>
      <c r="N5" s="4"/>
      <c r="O5" s="4"/>
      <c r="P5" s="4"/>
      <c r="Q5" s="4"/>
      <c r="R5" s="4"/>
      <c r="S5" s="4"/>
      <c r="T5" s="4"/>
      <c r="U5" s="4"/>
      <c r="V5" s="4"/>
    </row>
    <row r="6" spans="1:22" x14ac:dyDescent="0.25">
      <c r="A6" s="1" t="str">
        <f>'Population Definitions'!$B$6</f>
        <v>Prisoners</v>
      </c>
      <c r="B6" t="s">
        <v>109</v>
      </c>
      <c r="C6" s="4">
        <v>1</v>
      </c>
      <c r="D6" s="3" t="s">
        <v>15</v>
      </c>
      <c r="E6" s="4"/>
      <c r="F6" s="4"/>
      <c r="G6" s="4"/>
      <c r="H6" s="4"/>
      <c r="I6" s="4"/>
      <c r="J6" s="4"/>
      <c r="K6" s="4"/>
      <c r="L6" s="4"/>
      <c r="M6" s="4"/>
      <c r="N6" s="4"/>
      <c r="O6" s="4"/>
      <c r="P6" s="4"/>
      <c r="Q6" s="4"/>
      <c r="R6" s="4"/>
      <c r="S6" s="4"/>
      <c r="T6" s="4"/>
      <c r="U6" s="4"/>
      <c r="V6" s="4"/>
    </row>
    <row r="8" spans="1:22" x14ac:dyDescent="0.25">
      <c r="A8" s="1" t="s">
        <v>110</v>
      </c>
      <c r="B8" s="1" t="s">
        <v>12</v>
      </c>
      <c r="C8" s="1" t="s">
        <v>13</v>
      </c>
      <c r="D8" s="1"/>
      <c r="E8" s="1">
        <v>2000</v>
      </c>
      <c r="F8" s="1">
        <v>2001</v>
      </c>
      <c r="G8" s="1">
        <v>2002</v>
      </c>
      <c r="H8" s="1">
        <v>2003</v>
      </c>
      <c r="I8" s="1">
        <v>2004</v>
      </c>
      <c r="J8" s="1">
        <v>2005</v>
      </c>
      <c r="K8" s="1">
        <v>2006</v>
      </c>
      <c r="L8" s="1">
        <v>2007</v>
      </c>
      <c r="M8" s="1">
        <v>2008</v>
      </c>
      <c r="N8" s="1">
        <v>2009</v>
      </c>
      <c r="O8" s="1">
        <v>2010</v>
      </c>
      <c r="P8" s="1">
        <v>2011</v>
      </c>
      <c r="Q8" s="1">
        <v>2012</v>
      </c>
      <c r="R8" s="1">
        <v>2013</v>
      </c>
      <c r="S8" s="1">
        <v>2014</v>
      </c>
      <c r="T8" s="1">
        <v>2015</v>
      </c>
      <c r="U8" s="1">
        <v>2016</v>
      </c>
      <c r="V8" s="1">
        <v>2017</v>
      </c>
    </row>
    <row r="9" spans="1:22" x14ac:dyDescent="0.25">
      <c r="A9" s="1" t="str">
        <f>'Population Definitions'!$A$2</f>
        <v>0-4</v>
      </c>
      <c r="B9" t="s">
        <v>109</v>
      </c>
      <c r="C9" s="4">
        <v>0.5</v>
      </c>
      <c r="D9" s="3" t="s">
        <v>15</v>
      </c>
      <c r="E9" s="4"/>
      <c r="F9" s="4"/>
      <c r="G9" s="4"/>
      <c r="H9" s="4"/>
      <c r="I9" s="4"/>
      <c r="J9" s="4"/>
      <c r="K9" s="4"/>
      <c r="L9" s="4"/>
      <c r="M9" s="4"/>
      <c r="N9" s="4"/>
      <c r="O9" s="4"/>
      <c r="P9" s="4"/>
      <c r="Q9" s="4"/>
      <c r="R9" s="4"/>
      <c r="S9" s="4"/>
      <c r="T9" s="4"/>
      <c r="U9" s="4"/>
      <c r="V9" s="4"/>
    </row>
    <row r="10" spans="1:22" x14ac:dyDescent="0.25">
      <c r="A10" s="1" t="str">
        <f>'Population Definitions'!$A$3</f>
        <v>5-14</v>
      </c>
      <c r="B10" t="s">
        <v>109</v>
      </c>
      <c r="C10" s="4">
        <v>0.5</v>
      </c>
      <c r="D10" s="3" t="s">
        <v>15</v>
      </c>
      <c r="E10" s="4"/>
      <c r="F10" s="4"/>
      <c r="G10" s="4"/>
      <c r="H10" s="4"/>
      <c r="I10" s="4"/>
      <c r="J10" s="4"/>
      <c r="K10" s="4"/>
      <c r="L10" s="4"/>
      <c r="M10" s="4"/>
      <c r="N10" s="4"/>
      <c r="O10" s="4"/>
      <c r="P10" s="4"/>
      <c r="Q10" s="4"/>
      <c r="R10" s="4"/>
      <c r="S10" s="4"/>
      <c r="T10" s="4"/>
      <c r="U10" s="4"/>
      <c r="V10" s="4"/>
    </row>
    <row r="11" spans="1:22" x14ac:dyDescent="0.25">
      <c r="A11" s="1" t="str">
        <f>'Population Definitions'!$A$4</f>
        <v>15-64</v>
      </c>
      <c r="B11" t="s">
        <v>109</v>
      </c>
      <c r="C11" s="4">
        <v>0.5</v>
      </c>
      <c r="D11" s="3" t="s">
        <v>15</v>
      </c>
      <c r="E11" s="4"/>
      <c r="F11" s="4"/>
      <c r="G11" s="4"/>
      <c r="H11" s="4"/>
      <c r="I11" s="4"/>
      <c r="J11" s="4"/>
      <c r="K11" s="4"/>
      <c r="L11" s="4"/>
      <c r="M11" s="4"/>
      <c r="N11" s="4"/>
      <c r="O11" s="4"/>
      <c r="P11" s="4"/>
      <c r="Q11" s="4"/>
      <c r="R11" s="4"/>
      <c r="S11" s="4"/>
      <c r="T11" s="4"/>
      <c r="U11" s="4"/>
      <c r="V11" s="4"/>
    </row>
    <row r="12" spans="1:22" x14ac:dyDescent="0.25">
      <c r="A12" s="1" t="str">
        <f>'Population Definitions'!$A$5</f>
        <v>65+</v>
      </c>
      <c r="B12" t="s">
        <v>109</v>
      </c>
      <c r="C12" s="4">
        <v>0.5</v>
      </c>
      <c r="D12" s="3" t="s">
        <v>15</v>
      </c>
      <c r="E12" s="4"/>
      <c r="F12" s="4"/>
      <c r="G12" s="4"/>
      <c r="H12" s="4"/>
      <c r="I12" s="4"/>
      <c r="J12" s="4"/>
      <c r="K12" s="4"/>
      <c r="L12" s="4"/>
      <c r="M12" s="4"/>
      <c r="N12" s="4"/>
      <c r="O12" s="4"/>
      <c r="P12" s="4"/>
      <c r="Q12" s="4"/>
      <c r="R12" s="4"/>
      <c r="S12" s="4"/>
      <c r="T12" s="4"/>
      <c r="U12" s="4"/>
      <c r="V12" s="4"/>
    </row>
    <row r="13" spans="1:22" x14ac:dyDescent="0.25">
      <c r="A13" s="1" t="str">
        <f>'Population Definitions'!$B$6</f>
        <v>Prisoners</v>
      </c>
      <c r="B13" t="s">
        <v>109</v>
      </c>
      <c r="C13" s="4">
        <v>0.5</v>
      </c>
      <c r="D13" s="3" t="s">
        <v>15</v>
      </c>
      <c r="E13" s="4"/>
      <c r="F13" s="4"/>
      <c r="G13" s="4"/>
      <c r="H13" s="4"/>
      <c r="I13" s="4"/>
      <c r="J13" s="4"/>
      <c r="K13" s="4"/>
      <c r="L13" s="4"/>
      <c r="M13" s="4"/>
      <c r="N13" s="4"/>
      <c r="O13" s="4"/>
      <c r="P13" s="4"/>
      <c r="Q13" s="4"/>
      <c r="R13" s="4"/>
      <c r="S13" s="4"/>
      <c r="T13" s="4"/>
      <c r="U13" s="4"/>
      <c r="V13" s="4"/>
    </row>
    <row r="15" spans="1:22" x14ac:dyDescent="0.25">
      <c r="A15" s="1" t="s">
        <v>111</v>
      </c>
      <c r="B15" s="1" t="s">
        <v>12</v>
      </c>
      <c r="C15" s="1" t="s">
        <v>13</v>
      </c>
      <c r="D15" s="1"/>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row>
    <row r="16" spans="1:22" x14ac:dyDescent="0.25">
      <c r="A16" s="1" t="str">
        <f>'Population Definitions'!$A$2</f>
        <v>0-4</v>
      </c>
      <c r="B16" t="s">
        <v>109</v>
      </c>
      <c r="C16" s="4">
        <v>12</v>
      </c>
      <c r="D16" s="3" t="s">
        <v>15</v>
      </c>
      <c r="E16" s="4"/>
      <c r="F16" s="4"/>
      <c r="G16" s="4"/>
      <c r="H16" s="4"/>
      <c r="I16" s="4"/>
      <c r="J16" s="4"/>
      <c r="K16" s="4"/>
      <c r="L16" s="4"/>
      <c r="M16" s="4"/>
      <c r="N16" s="4"/>
      <c r="O16" s="4"/>
      <c r="P16" s="4"/>
      <c r="Q16" s="4"/>
      <c r="R16" s="4"/>
      <c r="S16" s="4"/>
      <c r="T16" s="4"/>
      <c r="U16" s="4"/>
      <c r="V16" s="4"/>
    </row>
    <row r="17" spans="1:22" x14ac:dyDescent="0.25">
      <c r="A17" s="1" t="str">
        <f>'Population Definitions'!$A$3</f>
        <v>5-14</v>
      </c>
      <c r="B17" t="s">
        <v>109</v>
      </c>
      <c r="C17" s="4">
        <v>1</v>
      </c>
      <c r="D17" s="3" t="s">
        <v>15</v>
      </c>
      <c r="E17" s="4"/>
      <c r="F17" s="4"/>
      <c r="G17" s="4"/>
      <c r="H17" s="4"/>
      <c r="I17" s="4"/>
      <c r="J17" s="4"/>
      <c r="K17" s="4"/>
      <c r="L17" s="4"/>
      <c r="M17" s="4"/>
      <c r="N17" s="4"/>
      <c r="O17" s="4"/>
      <c r="P17" s="4"/>
      <c r="Q17" s="4"/>
      <c r="R17" s="4"/>
      <c r="S17" s="4"/>
      <c r="T17" s="4"/>
      <c r="U17" s="4"/>
      <c r="V17" s="4"/>
    </row>
    <row r="18" spans="1:22" x14ac:dyDescent="0.25">
      <c r="A18" s="1" t="str">
        <f>'Population Definitions'!$A$4</f>
        <v>15-64</v>
      </c>
      <c r="B18" t="s">
        <v>109</v>
      </c>
      <c r="C18" s="4">
        <v>1</v>
      </c>
      <c r="D18" s="3" t="s">
        <v>15</v>
      </c>
      <c r="E18" s="4"/>
      <c r="F18" s="4"/>
      <c r="G18" s="4"/>
      <c r="H18" s="4"/>
      <c r="I18" s="4"/>
      <c r="J18" s="4"/>
      <c r="K18" s="4"/>
      <c r="L18" s="4"/>
      <c r="M18" s="4"/>
      <c r="N18" s="4"/>
      <c r="O18" s="4"/>
      <c r="P18" s="4"/>
      <c r="Q18" s="4"/>
      <c r="R18" s="4"/>
      <c r="S18" s="4"/>
      <c r="T18" s="4"/>
      <c r="U18" s="4"/>
      <c r="V18" s="4"/>
    </row>
    <row r="19" spans="1:22" x14ac:dyDescent="0.25">
      <c r="A19" s="1" t="str">
        <f>'Population Definitions'!$A$5</f>
        <v>65+</v>
      </c>
      <c r="B19" t="s">
        <v>109</v>
      </c>
      <c r="C19" s="4">
        <v>1</v>
      </c>
      <c r="D19" s="3" t="s">
        <v>15</v>
      </c>
      <c r="E19" s="4"/>
      <c r="F19" s="4"/>
      <c r="G19" s="4"/>
      <c r="H19" s="4"/>
      <c r="I19" s="4"/>
      <c r="J19" s="4"/>
      <c r="K19" s="4"/>
      <c r="L19" s="4"/>
      <c r="M19" s="4"/>
      <c r="N19" s="4"/>
      <c r="O19" s="4"/>
      <c r="P19" s="4"/>
      <c r="Q19" s="4"/>
      <c r="R19" s="4"/>
      <c r="S19" s="4"/>
      <c r="T19" s="4"/>
      <c r="U19" s="4"/>
      <c r="V19" s="4"/>
    </row>
    <row r="20" spans="1:22" x14ac:dyDescent="0.25">
      <c r="A20" s="1" t="str">
        <f>'Population Definitions'!$B$6</f>
        <v>Prisoners</v>
      </c>
      <c r="B20" t="s">
        <v>109</v>
      </c>
      <c r="C20" s="4">
        <v>10</v>
      </c>
      <c r="D20" s="3" t="s">
        <v>15</v>
      </c>
      <c r="E20" s="4"/>
      <c r="F20" s="4"/>
      <c r="G20" s="4"/>
      <c r="H20" s="4"/>
      <c r="I20" s="4"/>
      <c r="J20" s="4"/>
      <c r="K20" s="4"/>
      <c r="L20" s="4"/>
      <c r="M20" s="4"/>
      <c r="N20" s="4"/>
      <c r="O20" s="4"/>
      <c r="P20" s="4"/>
      <c r="Q20" s="4"/>
      <c r="R20" s="4"/>
      <c r="S20" s="4"/>
      <c r="T20" s="4"/>
      <c r="U20" s="4"/>
      <c r="V20" s="4"/>
    </row>
    <row r="22" spans="1:22" x14ac:dyDescent="0.25">
      <c r="A22" s="1" t="s">
        <v>112</v>
      </c>
      <c r="B22" s="1" t="s">
        <v>12</v>
      </c>
      <c r="C22" s="1" t="s">
        <v>13</v>
      </c>
      <c r="D22" s="1"/>
      <c r="E22" s="1">
        <v>2000</v>
      </c>
      <c r="F22" s="1">
        <v>2001</v>
      </c>
      <c r="G22" s="1">
        <v>2002</v>
      </c>
      <c r="H22" s="1">
        <v>2003</v>
      </c>
      <c r="I22" s="1">
        <v>2004</v>
      </c>
      <c r="J22" s="1">
        <v>2005</v>
      </c>
      <c r="K22" s="1">
        <v>2006</v>
      </c>
      <c r="L22" s="1">
        <v>2007</v>
      </c>
      <c r="M22" s="1">
        <v>2008</v>
      </c>
      <c r="N22" s="1">
        <v>2009</v>
      </c>
      <c r="O22" s="1">
        <v>2010</v>
      </c>
      <c r="P22" s="1">
        <v>2011</v>
      </c>
      <c r="Q22" s="1">
        <v>2012</v>
      </c>
      <c r="R22" s="1">
        <v>2013</v>
      </c>
      <c r="S22" s="1">
        <v>2014</v>
      </c>
      <c r="T22" s="1">
        <v>2015</v>
      </c>
      <c r="U22" s="1">
        <v>2016</v>
      </c>
      <c r="V22" s="1">
        <v>2017</v>
      </c>
    </row>
    <row r="23" spans="1:22" x14ac:dyDescent="0.25">
      <c r="A23" s="1" t="str">
        <f>'Population Definitions'!$A$2</f>
        <v>0-4</v>
      </c>
      <c r="B23" t="s">
        <v>109</v>
      </c>
      <c r="C23" s="4">
        <v>0.22</v>
      </c>
      <c r="D23" s="3" t="s">
        <v>15</v>
      </c>
      <c r="E23" s="4"/>
      <c r="F23" s="4"/>
      <c r="G23" s="4"/>
      <c r="H23" s="4"/>
      <c r="I23" s="4"/>
      <c r="J23" s="4"/>
      <c r="K23" s="4"/>
      <c r="L23" s="4"/>
      <c r="M23" s="4"/>
      <c r="N23" s="4"/>
      <c r="O23" s="4"/>
      <c r="P23" s="4"/>
      <c r="Q23" s="4"/>
      <c r="R23" s="4"/>
      <c r="S23" s="4"/>
      <c r="T23" s="4"/>
      <c r="U23" s="4"/>
      <c r="V23" s="4"/>
    </row>
    <row r="24" spans="1:22" x14ac:dyDescent="0.25">
      <c r="A24" s="1" t="str">
        <f>'Population Definitions'!$A$3</f>
        <v>5-14</v>
      </c>
      <c r="B24" t="s">
        <v>109</v>
      </c>
      <c r="C24" s="4">
        <v>0.22</v>
      </c>
      <c r="D24" s="3" t="s">
        <v>15</v>
      </c>
      <c r="E24" s="4"/>
      <c r="F24" s="4"/>
      <c r="G24" s="4"/>
      <c r="H24" s="4"/>
      <c r="I24" s="4"/>
      <c r="J24" s="4"/>
      <c r="K24" s="4"/>
      <c r="L24" s="4"/>
      <c r="M24" s="4"/>
      <c r="N24" s="4"/>
      <c r="O24" s="4"/>
      <c r="P24" s="4"/>
      <c r="Q24" s="4"/>
      <c r="R24" s="4"/>
      <c r="S24" s="4"/>
      <c r="T24" s="4"/>
      <c r="U24" s="4"/>
      <c r="V24" s="4"/>
    </row>
    <row r="25" spans="1:22" x14ac:dyDescent="0.25">
      <c r="A25" s="1" t="str">
        <f>'Population Definitions'!$A$4</f>
        <v>15-64</v>
      </c>
      <c r="B25" t="s">
        <v>109</v>
      </c>
      <c r="C25" s="4">
        <v>0.22</v>
      </c>
      <c r="D25" s="3" t="s">
        <v>15</v>
      </c>
      <c r="E25" s="4"/>
      <c r="F25" s="4"/>
      <c r="G25" s="4"/>
      <c r="H25" s="4"/>
      <c r="I25" s="4"/>
      <c r="J25" s="4"/>
      <c r="K25" s="4"/>
      <c r="L25" s="4"/>
      <c r="M25" s="4"/>
      <c r="N25" s="4"/>
      <c r="O25" s="4"/>
      <c r="P25" s="4"/>
      <c r="Q25" s="4"/>
      <c r="R25" s="4"/>
      <c r="S25" s="4"/>
      <c r="T25" s="4"/>
      <c r="U25" s="4"/>
      <c r="V25" s="4"/>
    </row>
    <row r="26" spans="1:22" x14ac:dyDescent="0.25">
      <c r="A26" s="1" t="str">
        <f>'Population Definitions'!$A$5</f>
        <v>65+</v>
      </c>
      <c r="B26" t="s">
        <v>109</v>
      </c>
      <c r="C26" s="4">
        <v>0.22</v>
      </c>
      <c r="D26" s="3" t="s">
        <v>15</v>
      </c>
      <c r="E26" s="4"/>
      <c r="F26" s="4"/>
      <c r="G26" s="4"/>
      <c r="H26" s="4"/>
      <c r="I26" s="4"/>
      <c r="J26" s="4"/>
      <c r="K26" s="4"/>
      <c r="L26" s="4"/>
      <c r="M26" s="4"/>
      <c r="N26" s="4"/>
      <c r="O26" s="4"/>
      <c r="P26" s="4"/>
      <c r="Q26" s="4"/>
      <c r="R26" s="4"/>
      <c r="S26" s="4"/>
      <c r="T26" s="4"/>
      <c r="U26" s="4"/>
      <c r="V26" s="4"/>
    </row>
    <row r="27" spans="1:22" x14ac:dyDescent="0.25">
      <c r="A27" s="1" t="str">
        <f>'Population Definitions'!$B$6</f>
        <v>Prisoners</v>
      </c>
      <c r="B27" t="s">
        <v>109</v>
      </c>
      <c r="C27" s="4">
        <v>0.22</v>
      </c>
      <c r="D27" s="3" t="s">
        <v>15</v>
      </c>
      <c r="E27" s="4"/>
      <c r="F27" s="4"/>
      <c r="G27" s="4"/>
      <c r="H27" s="4"/>
      <c r="I27" s="4"/>
      <c r="J27" s="4"/>
      <c r="K27" s="4"/>
      <c r="L27" s="4"/>
      <c r="M27" s="4"/>
      <c r="N27" s="4"/>
      <c r="O27" s="4"/>
      <c r="P27" s="4"/>
      <c r="Q27" s="4"/>
      <c r="R27" s="4"/>
      <c r="S27" s="4"/>
      <c r="T27" s="4"/>
      <c r="U27" s="4"/>
      <c r="V27" s="4"/>
    </row>
    <row r="29" spans="1:22" x14ac:dyDescent="0.25">
      <c r="A29" s="1" t="s">
        <v>113</v>
      </c>
      <c r="B29" s="1" t="s">
        <v>12</v>
      </c>
      <c r="C29" s="1" t="s">
        <v>13</v>
      </c>
      <c r="D29" s="1"/>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row>
    <row r="30" spans="1:22" x14ac:dyDescent="0.25">
      <c r="A30" s="1" t="str">
        <f>'Population Definitions'!$A$2</f>
        <v>0-4</v>
      </c>
      <c r="B30" t="s">
        <v>109</v>
      </c>
      <c r="C30" s="4">
        <v>1</v>
      </c>
      <c r="D30" s="3" t="s">
        <v>15</v>
      </c>
      <c r="E30" s="4"/>
      <c r="F30" s="4"/>
      <c r="G30" s="4"/>
      <c r="H30" s="4"/>
      <c r="I30" s="4"/>
      <c r="J30" s="4"/>
      <c r="K30" s="4"/>
      <c r="L30" s="4"/>
      <c r="M30" s="4"/>
      <c r="N30" s="4"/>
      <c r="O30" s="4"/>
      <c r="P30" s="4"/>
      <c r="Q30" s="4"/>
      <c r="R30" s="4"/>
      <c r="S30" s="4"/>
      <c r="T30" s="4"/>
      <c r="U30" s="4"/>
      <c r="V30" s="4"/>
    </row>
    <row r="31" spans="1:22" x14ac:dyDescent="0.25">
      <c r="A31" s="1" t="str">
        <f>'Population Definitions'!$A$3</f>
        <v>5-14</v>
      </c>
      <c r="B31" t="s">
        <v>109</v>
      </c>
      <c r="C31" s="4">
        <v>1</v>
      </c>
      <c r="D31" s="3" t="s">
        <v>15</v>
      </c>
      <c r="E31" s="4"/>
      <c r="F31" s="4"/>
      <c r="G31" s="4"/>
      <c r="H31" s="4"/>
      <c r="I31" s="4"/>
      <c r="J31" s="4"/>
      <c r="K31" s="4"/>
      <c r="L31" s="4"/>
      <c r="M31" s="4"/>
      <c r="N31" s="4"/>
      <c r="O31" s="4"/>
      <c r="P31" s="4"/>
      <c r="Q31" s="4"/>
      <c r="R31" s="4"/>
      <c r="S31" s="4"/>
      <c r="T31" s="4"/>
      <c r="U31" s="4"/>
      <c r="V31" s="4"/>
    </row>
    <row r="32" spans="1:22" x14ac:dyDescent="0.25">
      <c r="A32" s="1" t="str">
        <f>'Population Definitions'!$A$4</f>
        <v>15-64</v>
      </c>
      <c r="B32" t="s">
        <v>109</v>
      </c>
      <c r="C32" s="4">
        <v>1</v>
      </c>
      <c r="D32" s="3" t="s">
        <v>15</v>
      </c>
      <c r="E32" s="4"/>
      <c r="F32" s="4"/>
      <c r="G32" s="4"/>
      <c r="H32" s="4"/>
      <c r="I32" s="4"/>
      <c r="J32" s="4"/>
      <c r="K32" s="4"/>
      <c r="L32" s="4"/>
      <c r="M32" s="4"/>
      <c r="N32" s="4"/>
      <c r="O32" s="4"/>
      <c r="P32" s="4"/>
      <c r="Q32" s="4"/>
      <c r="R32" s="4"/>
      <c r="S32" s="4"/>
      <c r="T32" s="4"/>
      <c r="U32" s="4"/>
      <c r="V32" s="4"/>
    </row>
    <row r="33" spans="1:22" x14ac:dyDescent="0.25">
      <c r="A33" s="1" t="str">
        <f>'Population Definitions'!$A$5</f>
        <v>65+</v>
      </c>
      <c r="B33" t="s">
        <v>109</v>
      </c>
      <c r="C33" s="4">
        <v>1</v>
      </c>
      <c r="D33" s="3" t="s">
        <v>15</v>
      </c>
      <c r="E33" s="4"/>
      <c r="F33" s="4"/>
      <c r="G33" s="4"/>
      <c r="H33" s="4"/>
      <c r="I33" s="4"/>
      <c r="J33" s="4"/>
      <c r="K33" s="4"/>
      <c r="L33" s="4"/>
      <c r="M33" s="4"/>
      <c r="N33" s="4"/>
      <c r="O33" s="4"/>
      <c r="P33" s="4"/>
      <c r="Q33" s="4"/>
      <c r="R33" s="4"/>
      <c r="S33" s="4"/>
      <c r="T33" s="4"/>
      <c r="U33" s="4"/>
      <c r="V33" s="4"/>
    </row>
    <row r="34" spans="1:22" x14ac:dyDescent="0.25">
      <c r="A34" s="1" t="str">
        <f>'Population Definitions'!$B$6</f>
        <v>Prisoners</v>
      </c>
      <c r="B34" t="s">
        <v>109</v>
      </c>
      <c r="C34" s="4">
        <v>1</v>
      </c>
      <c r="D34" s="3" t="s">
        <v>15</v>
      </c>
      <c r="E34" s="4"/>
      <c r="F34" s="4"/>
      <c r="G34" s="4"/>
      <c r="H34" s="4"/>
      <c r="I34" s="4"/>
      <c r="J34" s="4"/>
      <c r="K34" s="4"/>
      <c r="L34" s="4"/>
      <c r="M34" s="4"/>
      <c r="N34" s="4"/>
      <c r="O34" s="4"/>
      <c r="P34" s="4"/>
      <c r="Q34" s="4"/>
      <c r="R34" s="4"/>
      <c r="S34" s="4"/>
      <c r="T34" s="4"/>
      <c r="U34" s="4"/>
      <c r="V34" s="4"/>
    </row>
    <row r="36" spans="1:22" x14ac:dyDescent="0.25">
      <c r="A36" s="1" t="s">
        <v>114</v>
      </c>
      <c r="B36" s="1" t="s">
        <v>12</v>
      </c>
      <c r="C36" s="1" t="s">
        <v>13</v>
      </c>
      <c r="D36" s="1"/>
      <c r="E36" s="1">
        <v>2000</v>
      </c>
      <c r="F36" s="1">
        <v>2001</v>
      </c>
      <c r="G36" s="1">
        <v>2002</v>
      </c>
      <c r="H36" s="1">
        <v>2003</v>
      </c>
      <c r="I36" s="1">
        <v>2004</v>
      </c>
      <c r="J36" s="1">
        <v>2005</v>
      </c>
      <c r="K36" s="1">
        <v>2006</v>
      </c>
      <c r="L36" s="1">
        <v>2007</v>
      </c>
      <c r="M36" s="1">
        <v>2008</v>
      </c>
      <c r="N36" s="1">
        <v>2009</v>
      </c>
      <c r="O36" s="1">
        <v>2010</v>
      </c>
      <c r="P36" s="1">
        <v>2011</v>
      </c>
      <c r="Q36" s="1">
        <v>2012</v>
      </c>
      <c r="R36" s="1">
        <v>2013</v>
      </c>
      <c r="S36" s="1">
        <v>2014</v>
      </c>
      <c r="T36" s="1">
        <v>2015</v>
      </c>
      <c r="U36" s="1">
        <v>2016</v>
      </c>
      <c r="V36" s="1">
        <v>2017</v>
      </c>
    </row>
    <row r="37" spans="1:22" x14ac:dyDescent="0.25">
      <c r="A37" s="1" t="str">
        <f>'Population Definitions'!$A$2</f>
        <v>0-4</v>
      </c>
      <c r="B37" t="s">
        <v>109</v>
      </c>
      <c r="C37" s="4">
        <v>1</v>
      </c>
      <c r="D37" s="3" t="s">
        <v>15</v>
      </c>
      <c r="E37" s="4"/>
      <c r="F37" s="4"/>
      <c r="G37" s="4"/>
      <c r="H37" s="4"/>
      <c r="I37" s="4"/>
      <c r="J37" s="4"/>
      <c r="K37" s="4"/>
      <c r="L37" s="4"/>
      <c r="M37" s="4"/>
      <c r="N37" s="4"/>
      <c r="O37" s="4"/>
      <c r="P37" s="4"/>
      <c r="Q37" s="4"/>
      <c r="R37" s="4"/>
      <c r="S37" s="4"/>
      <c r="T37" s="4"/>
      <c r="U37" s="4"/>
      <c r="V37" s="4"/>
    </row>
    <row r="38" spans="1:22" x14ac:dyDescent="0.25">
      <c r="A38" s="1" t="str">
        <f>'Population Definitions'!$A$3</f>
        <v>5-14</v>
      </c>
      <c r="B38" t="s">
        <v>109</v>
      </c>
      <c r="C38" s="4">
        <v>1</v>
      </c>
      <c r="D38" s="3" t="s">
        <v>15</v>
      </c>
      <c r="E38" s="4"/>
      <c r="F38" s="4"/>
      <c r="G38" s="4"/>
      <c r="H38" s="4"/>
      <c r="I38" s="4"/>
      <c r="J38" s="4"/>
      <c r="K38" s="4"/>
      <c r="L38" s="4"/>
      <c r="M38" s="4"/>
      <c r="N38" s="4"/>
      <c r="O38" s="4"/>
      <c r="P38" s="4"/>
      <c r="Q38" s="4"/>
      <c r="R38" s="4"/>
      <c r="S38" s="4"/>
      <c r="T38" s="4"/>
      <c r="U38" s="4"/>
      <c r="V38" s="4"/>
    </row>
    <row r="39" spans="1:22" x14ac:dyDescent="0.25">
      <c r="A39" s="1" t="str">
        <f>'Population Definitions'!$A$4</f>
        <v>15-64</v>
      </c>
      <c r="B39" t="s">
        <v>109</v>
      </c>
      <c r="C39" s="4">
        <v>1</v>
      </c>
      <c r="D39" s="3" t="s">
        <v>15</v>
      </c>
      <c r="E39" s="4"/>
      <c r="F39" s="4"/>
      <c r="G39" s="4"/>
      <c r="H39" s="4"/>
      <c r="I39" s="4"/>
      <c r="J39" s="4"/>
      <c r="K39" s="4"/>
      <c r="L39" s="4"/>
      <c r="M39" s="4"/>
      <c r="N39" s="4"/>
      <c r="O39" s="4"/>
      <c r="P39" s="4"/>
      <c r="Q39" s="4"/>
      <c r="R39" s="4"/>
      <c r="S39" s="4"/>
      <c r="T39" s="4"/>
      <c r="U39" s="4"/>
      <c r="V39" s="4"/>
    </row>
    <row r="40" spans="1:22" x14ac:dyDescent="0.25">
      <c r="A40" s="1" t="str">
        <f>'Population Definitions'!$A$5</f>
        <v>65+</v>
      </c>
      <c r="B40" t="s">
        <v>109</v>
      </c>
      <c r="C40" s="4">
        <v>1</v>
      </c>
      <c r="D40" s="3" t="s">
        <v>15</v>
      </c>
      <c r="E40" s="4"/>
      <c r="F40" s="4"/>
      <c r="G40" s="4"/>
      <c r="H40" s="4"/>
      <c r="I40" s="4"/>
      <c r="J40" s="4"/>
      <c r="K40" s="4"/>
      <c r="L40" s="4"/>
      <c r="M40" s="4"/>
      <c r="N40" s="4"/>
      <c r="O40" s="4"/>
      <c r="P40" s="4"/>
      <c r="Q40" s="4"/>
      <c r="R40" s="4"/>
      <c r="S40" s="4"/>
      <c r="T40" s="4"/>
      <c r="U40" s="4"/>
      <c r="V40" s="4"/>
    </row>
    <row r="41" spans="1:22" x14ac:dyDescent="0.25">
      <c r="A41" s="1" t="str">
        <f>'Population Definitions'!$B$6</f>
        <v>Prisoners</v>
      </c>
      <c r="B41" t="s">
        <v>109</v>
      </c>
      <c r="C41" s="4">
        <v>1</v>
      </c>
      <c r="D41" s="3" t="s">
        <v>15</v>
      </c>
      <c r="E41" s="4"/>
      <c r="F41" s="4"/>
      <c r="G41" s="4"/>
      <c r="H41" s="4"/>
      <c r="I41" s="4"/>
      <c r="J41" s="4"/>
      <c r="K41" s="4"/>
      <c r="L41" s="4"/>
      <c r="M41" s="4"/>
      <c r="N41" s="4"/>
      <c r="O41" s="4"/>
      <c r="P41" s="4"/>
      <c r="Q41" s="4"/>
      <c r="R41" s="4"/>
      <c r="S41" s="4"/>
      <c r="T41" s="4"/>
      <c r="U41" s="4"/>
      <c r="V41" s="4"/>
    </row>
  </sheetData>
  <conditionalFormatting sqref="C10">
    <cfRule type="expression" dxfId="779" priority="13">
      <formula>COUNTIF(E10:V10,"&lt;&gt;" &amp; "")&gt;0</formula>
    </cfRule>
    <cfRule type="expression" dxfId="778" priority="14">
      <formula>AND(COUNTIF(E10:V10,"&lt;&gt;" &amp; "")&gt;0,NOT(ISBLANK(C10)))</formula>
    </cfRule>
  </conditionalFormatting>
  <conditionalFormatting sqref="C11">
    <cfRule type="expression" dxfId="777" priority="15">
      <formula>COUNTIF(E11:V11,"&lt;&gt;" &amp; "")&gt;0</formula>
    </cfRule>
    <cfRule type="expression" dxfId="776" priority="16">
      <formula>AND(COUNTIF(E11:V11,"&lt;&gt;" &amp; "")&gt;0,NOT(ISBLANK(C11)))</formula>
    </cfRule>
  </conditionalFormatting>
  <conditionalFormatting sqref="C12">
    <cfRule type="expression" dxfId="775" priority="17">
      <formula>COUNTIF(E12:V12,"&lt;&gt;" &amp; "")&gt;0</formula>
    </cfRule>
    <cfRule type="expression" dxfId="774" priority="18">
      <formula>AND(COUNTIF(E12:V12,"&lt;&gt;" &amp; "")&gt;0,NOT(ISBLANK(C12)))</formula>
    </cfRule>
  </conditionalFormatting>
  <conditionalFormatting sqref="C13">
    <cfRule type="expression" dxfId="773" priority="19">
      <formula>COUNTIF(E13:V13,"&lt;&gt;" &amp; "")&gt;0</formula>
    </cfRule>
    <cfRule type="expression" dxfId="772" priority="20">
      <formula>AND(COUNTIF(E13:V13,"&lt;&gt;" &amp; "")&gt;0,NOT(ISBLANK(C13)))</formula>
    </cfRule>
  </conditionalFormatting>
  <conditionalFormatting sqref="C16">
    <cfRule type="expression" dxfId="771" priority="21">
      <formula>COUNTIF(E16:V16,"&lt;&gt;" &amp; "")&gt;0</formula>
    </cfRule>
    <cfRule type="expression" dxfId="770" priority="22">
      <formula>AND(COUNTIF(E16:V16,"&lt;&gt;" &amp; "")&gt;0,NOT(ISBLANK(C16)))</formula>
    </cfRule>
  </conditionalFormatting>
  <conditionalFormatting sqref="C17">
    <cfRule type="expression" dxfId="769" priority="23">
      <formula>COUNTIF(E17:V17,"&lt;&gt;" &amp; "")&gt;0</formula>
    </cfRule>
    <cfRule type="expression" dxfId="768" priority="24">
      <formula>AND(COUNTIF(E17:V17,"&lt;&gt;" &amp; "")&gt;0,NOT(ISBLANK(C17)))</formula>
    </cfRule>
  </conditionalFormatting>
  <conditionalFormatting sqref="C18">
    <cfRule type="expression" dxfId="767" priority="25">
      <formula>COUNTIF(E18:V18,"&lt;&gt;" &amp; "")&gt;0</formula>
    </cfRule>
    <cfRule type="expression" dxfId="766" priority="26">
      <formula>AND(COUNTIF(E18:V18,"&lt;&gt;" &amp; "")&gt;0,NOT(ISBLANK(C18)))</formula>
    </cfRule>
  </conditionalFormatting>
  <conditionalFormatting sqref="C19">
    <cfRule type="expression" dxfId="765" priority="27">
      <formula>COUNTIF(E19:V19,"&lt;&gt;" &amp; "")&gt;0</formula>
    </cfRule>
    <cfRule type="expression" dxfId="764" priority="28">
      <formula>AND(COUNTIF(E19:V19,"&lt;&gt;" &amp; "")&gt;0,NOT(ISBLANK(C19)))</formula>
    </cfRule>
  </conditionalFormatting>
  <conditionalFormatting sqref="C2">
    <cfRule type="expression" dxfId="763" priority="1">
      <formula>COUNTIF(E2:V2,"&lt;&gt;" &amp; "")&gt;0</formula>
    </cfRule>
    <cfRule type="expression" dxfId="762" priority="2">
      <formula>AND(COUNTIF(E2:V2,"&lt;&gt;" &amp; "")&gt;0,NOT(ISBLANK(C2)))</formula>
    </cfRule>
  </conditionalFormatting>
  <conditionalFormatting sqref="C20">
    <cfRule type="expression" dxfId="761" priority="29">
      <formula>COUNTIF(E20:V20,"&lt;&gt;" &amp; "")&gt;0</formula>
    </cfRule>
    <cfRule type="expression" dxfId="760" priority="30">
      <formula>AND(COUNTIF(E20:V20,"&lt;&gt;" &amp; "")&gt;0,NOT(ISBLANK(C20)))</formula>
    </cfRule>
  </conditionalFormatting>
  <conditionalFormatting sqref="C23">
    <cfRule type="expression" dxfId="759" priority="31">
      <formula>COUNTIF(E23:V23,"&lt;&gt;" &amp; "")&gt;0</formula>
    </cfRule>
    <cfRule type="expression" dxfId="758" priority="32">
      <formula>AND(COUNTIF(E23:V23,"&lt;&gt;" &amp; "")&gt;0,NOT(ISBLANK(C23)))</formula>
    </cfRule>
  </conditionalFormatting>
  <conditionalFormatting sqref="C24">
    <cfRule type="expression" dxfId="757" priority="33">
      <formula>COUNTIF(E24:V24,"&lt;&gt;" &amp; "")&gt;0</formula>
    </cfRule>
    <cfRule type="expression" dxfId="756" priority="34">
      <formula>AND(COUNTIF(E24:V24,"&lt;&gt;" &amp; "")&gt;0,NOT(ISBLANK(C24)))</formula>
    </cfRule>
  </conditionalFormatting>
  <conditionalFormatting sqref="C25">
    <cfRule type="expression" dxfId="755" priority="35">
      <formula>COUNTIF(E25:V25,"&lt;&gt;" &amp; "")&gt;0</formula>
    </cfRule>
    <cfRule type="expression" dxfId="754" priority="36">
      <formula>AND(COUNTIF(E25:V25,"&lt;&gt;" &amp; "")&gt;0,NOT(ISBLANK(C25)))</formula>
    </cfRule>
  </conditionalFormatting>
  <conditionalFormatting sqref="C26">
    <cfRule type="expression" dxfId="753" priority="37">
      <formula>COUNTIF(E26:V26,"&lt;&gt;" &amp; "")&gt;0</formula>
    </cfRule>
    <cfRule type="expression" dxfId="752" priority="38">
      <formula>AND(COUNTIF(E26:V26,"&lt;&gt;" &amp; "")&gt;0,NOT(ISBLANK(C26)))</formula>
    </cfRule>
  </conditionalFormatting>
  <conditionalFormatting sqref="C27">
    <cfRule type="expression" dxfId="751" priority="39">
      <formula>COUNTIF(E27:V27,"&lt;&gt;" &amp; "")&gt;0</formula>
    </cfRule>
    <cfRule type="expression" dxfId="750" priority="40">
      <formula>AND(COUNTIF(E27:V27,"&lt;&gt;" &amp; "")&gt;0,NOT(ISBLANK(C27)))</formula>
    </cfRule>
  </conditionalFormatting>
  <conditionalFormatting sqref="C3">
    <cfRule type="expression" dxfId="749" priority="3">
      <formula>COUNTIF(E3:V3,"&lt;&gt;" &amp; "")&gt;0</formula>
    </cfRule>
    <cfRule type="expression" dxfId="748" priority="4">
      <formula>AND(COUNTIF(E3:V3,"&lt;&gt;" &amp; "")&gt;0,NOT(ISBLANK(C3)))</formula>
    </cfRule>
  </conditionalFormatting>
  <conditionalFormatting sqref="C30">
    <cfRule type="expression" dxfId="747" priority="41">
      <formula>COUNTIF(E30:V30,"&lt;&gt;" &amp; "")&gt;0</formula>
    </cfRule>
    <cfRule type="expression" dxfId="746" priority="42">
      <formula>AND(COUNTIF(E30:V30,"&lt;&gt;" &amp; "")&gt;0,NOT(ISBLANK(C30)))</formula>
    </cfRule>
  </conditionalFormatting>
  <conditionalFormatting sqref="C31">
    <cfRule type="expression" dxfId="745" priority="43">
      <formula>COUNTIF(E31:V31,"&lt;&gt;" &amp; "")&gt;0</formula>
    </cfRule>
    <cfRule type="expression" dxfId="744" priority="44">
      <formula>AND(COUNTIF(E31:V31,"&lt;&gt;" &amp; "")&gt;0,NOT(ISBLANK(C31)))</formula>
    </cfRule>
  </conditionalFormatting>
  <conditionalFormatting sqref="C32">
    <cfRule type="expression" dxfId="743" priority="45">
      <formula>COUNTIF(E32:V32,"&lt;&gt;" &amp; "")&gt;0</formula>
    </cfRule>
    <cfRule type="expression" dxfId="742" priority="46">
      <formula>AND(COUNTIF(E32:V32,"&lt;&gt;" &amp; "")&gt;0,NOT(ISBLANK(C32)))</formula>
    </cfRule>
  </conditionalFormatting>
  <conditionalFormatting sqref="C33">
    <cfRule type="expression" dxfId="741" priority="47">
      <formula>COUNTIF(E33:V33,"&lt;&gt;" &amp; "")&gt;0</formula>
    </cfRule>
    <cfRule type="expression" dxfId="740" priority="48">
      <formula>AND(COUNTIF(E33:V33,"&lt;&gt;" &amp; "")&gt;0,NOT(ISBLANK(C33)))</formula>
    </cfRule>
  </conditionalFormatting>
  <conditionalFormatting sqref="C34">
    <cfRule type="expression" dxfId="739" priority="49">
      <formula>COUNTIF(E34:V34,"&lt;&gt;" &amp; "")&gt;0</formula>
    </cfRule>
    <cfRule type="expression" dxfId="738" priority="50">
      <formula>AND(COUNTIF(E34:V34,"&lt;&gt;" &amp; "")&gt;0,NOT(ISBLANK(C34)))</formula>
    </cfRule>
  </conditionalFormatting>
  <conditionalFormatting sqref="C37">
    <cfRule type="expression" dxfId="737" priority="51">
      <formula>COUNTIF(E37:V37,"&lt;&gt;" &amp; "")&gt;0</formula>
    </cfRule>
    <cfRule type="expression" dxfId="736" priority="52">
      <formula>AND(COUNTIF(E37:V37,"&lt;&gt;" &amp; "")&gt;0,NOT(ISBLANK(C37)))</formula>
    </cfRule>
  </conditionalFormatting>
  <conditionalFormatting sqref="C38">
    <cfRule type="expression" dxfId="735" priority="53">
      <formula>COUNTIF(E38:V38,"&lt;&gt;" &amp; "")&gt;0</formula>
    </cfRule>
    <cfRule type="expression" dxfId="734" priority="54">
      <formula>AND(COUNTIF(E38:V38,"&lt;&gt;" &amp; "")&gt;0,NOT(ISBLANK(C38)))</formula>
    </cfRule>
  </conditionalFormatting>
  <conditionalFormatting sqref="C39">
    <cfRule type="expression" dxfId="733" priority="55">
      <formula>COUNTIF(E39:V39,"&lt;&gt;" &amp; "")&gt;0</formula>
    </cfRule>
    <cfRule type="expression" dxfId="732" priority="56">
      <formula>AND(COUNTIF(E39:V39,"&lt;&gt;" &amp; "")&gt;0,NOT(ISBLANK(C39)))</formula>
    </cfRule>
  </conditionalFormatting>
  <conditionalFormatting sqref="C4">
    <cfRule type="expression" dxfId="731" priority="5">
      <formula>COUNTIF(E4:V4,"&lt;&gt;" &amp; "")&gt;0</formula>
    </cfRule>
    <cfRule type="expression" dxfId="730" priority="6">
      <formula>AND(COUNTIF(E4:V4,"&lt;&gt;" &amp; "")&gt;0,NOT(ISBLANK(C4)))</formula>
    </cfRule>
  </conditionalFormatting>
  <conditionalFormatting sqref="C40">
    <cfRule type="expression" dxfId="729" priority="57">
      <formula>COUNTIF(E40:V40,"&lt;&gt;" &amp; "")&gt;0</formula>
    </cfRule>
    <cfRule type="expression" dxfId="728" priority="58">
      <formula>AND(COUNTIF(E40:V40,"&lt;&gt;" &amp; "")&gt;0,NOT(ISBLANK(C40)))</formula>
    </cfRule>
  </conditionalFormatting>
  <conditionalFormatting sqref="C41">
    <cfRule type="expression" dxfId="727" priority="59">
      <formula>COUNTIF(E41:V41,"&lt;&gt;" &amp; "")&gt;0</formula>
    </cfRule>
    <cfRule type="expression" dxfId="726" priority="60">
      <formula>AND(COUNTIF(E41:V41,"&lt;&gt;" &amp; "")&gt;0,NOT(ISBLANK(C41)))</formula>
    </cfRule>
  </conditionalFormatting>
  <conditionalFormatting sqref="C5">
    <cfRule type="expression" dxfId="725" priority="7">
      <formula>COUNTIF(E5:V5,"&lt;&gt;" &amp; "")&gt;0</formula>
    </cfRule>
    <cfRule type="expression" dxfId="724" priority="8">
      <formula>AND(COUNTIF(E5:V5,"&lt;&gt;" &amp; "")&gt;0,NOT(ISBLANK(C5)))</formula>
    </cfRule>
  </conditionalFormatting>
  <conditionalFormatting sqref="C6">
    <cfRule type="expression" dxfId="723" priority="9">
      <formula>COUNTIF(E6:V6,"&lt;&gt;" &amp; "")&gt;0</formula>
    </cfRule>
    <cfRule type="expression" dxfId="722" priority="10">
      <formula>AND(COUNTIF(E6:V6,"&lt;&gt;" &amp; "")&gt;0,NOT(ISBLANK(C6)))</formula>
    </cfRule>
  </conditionalFormatting>
  <conditionalFormatting sqref="C9">
    <cfRule type="expression" dxfId="721" priority="11">
      <formula>COUNTIF(E9:V9,"&lt;&gt;" &amp; "")&gt;0</formula>
    </cfRule>
    <cfRule type="expression" dxfId="720" priority="12">
      <formula>AND(COUNTIF(E9:V9,"&lt;&gt;" &amp; "")&gt;0,NOT(ISBLANK(C9)))</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08080"/>
  </sheetPr>
  <dimension ref="A1:V118"/>
  <sheetViews>
    <sheetView workbookViewId="0"/>
  </sheetViews>
  <sheetFormatPr defaultRowHeight="15" x14ac:dyDescent="0.25"/>
  <cols>
    <col min="1" max="1" width="82" customWidth="1"/>
    <col min="2" max="2" width="13.85546875" customWidth="1"/>
    <col min="3" max="3" width="10.5703125" customWidth="1"/>
    <col min="4" max="4" width="3.85546875" customWidth="1"/>
  </cols>
  <sheetData>
    <row r="1" spans="1:22" x14ac:dyDescent="0.25">
      <c r="A1" s="1" t="s">
        <v>115</v>
      </c>
      <c r="B1" s="1" t="s">
        <v>12</v>
      </c>
      <c r="C1" s="1" t="s">
        <v>13</v>
      </c>
      <c r="D1" s="1"/>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row>
    <row r="2" spans="1:22" x14ac:dyDescent="0.25">
      <c r="A2" s="1" t="str">
        <f>'Population Definitions'!$A$2</f>
        <v>0-4</v>
      </c>
      <c r="B2" t="s">
        <v>109</v>
      </c>
      <c r="C2" s="4">
        <v>0.2</v>
      </c>
      <c r="D2" s="3" t="s">
        <v>15</v>
      </c>
      <c r="E2" s="4"/>
      <c r="F2" s="4"/>
      <c r="G2" s="4"/>
      <c r="H2" s="4"/>
      <c r="I2" s="4"/>
      <c r="J2" s="4"/>
      <c r="K2" s="4"/>
      <c r="L2" s="4"/>
      <c r="M2" s="4"/>
      <c r="N2" s="4"/>
      <c r="O2" s="4"/>
      <c r="P2" s="4"/>
      <c r="Q2" s="4"/>
      <c r="R2" s="4"/>
      <c r="S2" s="4"/>
      <c r="T2" s="4"/>
      <c r="U2" s="4"/>
      <c r="V2" s="4"/>
    </row>
    <row r="3" spans="1:22" x14ac:dyDescent="0.25">
      <c r="A3" s="1" t="str">
        <f>'Population Definitions'!$A$3</f>
        <v>5-14</v>
      </c>
      <c r="B3" t="s">
        <v>109</v>
      </c>
      <c r="C3" s="4">
        <v>0.2</v>
      </c>
      <c r="D3" s="3" t="s">
        <v>15</v>
      </c>
      <c r="E3" s="4"/>
      <c r="F3" s="4"/>
      <c r="G3" s="4"/>
      <c r="H3" s="4"/>
      <c r="I3" s="4"/>
      <c r="J3" s="4"/>
      <c r="K3" s="4"/>
      <c r="L3" s="4"/>
      <c r="M3" s="4"/>
      <c r="N3" s="4"/>
      <c r="O3" s="4"/>
      <c r="P3" s="4"/>
      <c r="Q3" s="4"/>
      <c r="R3" s="4"/>
      <c r="S3" s="4"/>
      <c r="T3" s="4"/>
      <c r="U3" s="4"/>
      <c r="V3" s="4"/>
    </row>
    <row r="4" spans="1:22" x14ac:dyDescent="0.25">
      <c r="A4" s="1" t="str">
        <f>'Population Definitions'!$A$4</f>
        <v>15-64</v>
      </c>
      <c r="B4" t="s">
        <v>109</v>
      </c>
      <c r="C4" s="4">
        <v>0.2</v>
      </c>
      <c r="D4" s="3" t="s">
        <v>15</v>
      </c>
      <c r="E4" s="4"/>
      <c r="F4" s="4"/>
      <c r="G4" s="4"/>
      <c r="H4" s="4"/>
      <c r="I4" s="4"/>
      <c r="J4" s="4"/>
      <c r="K4" s="4"/>
      <c r="L4" s="4"/>
      <c r="M4" s="4"/>
      <c r="N4" s="4"/>
      <c r="O4" s="4"/>
      <c r="P4" s="4"/>
      <c r="Q4" s="4"/>
      <c r="R4" s="4"/>
      <c r="S4" s="4"/>
      <c r="T4" s="4"/>
      <c r="U4" s="4"/>
      <c r="V4" s="4"/>
    </row>
    <row r="5" spans="1:22" x14ac:dyDescent="0.25">
      <c r="A5" s="1" t="str">
        <f>'Population Definitions'!$A$5</f>
        <v>65+</v>
      </c>
      <c r="B5" t="s">
        <v>109</v>
      </c>
      <c r="C5" s="4">
        <v>0.2</v>
      </c>
      <c r="D5" s="3" t="s">
        <v>15</v>
      </c>
      <c r="E5" s="4"/>
      <c r="F5" s="4"/>
      <c r="G5" s="4"/>
      <c r="H5" s="4"/>
      <c r="I5" s="4"/>
      <c r="J5" s="4"/>
      <c r="K5" s="4"/>
      <c r="L5" s="4"/>
      <c r="M5" s="4"/>
      <c r="N5" s="4"/>
      <c r="O5" s="4"/>
      <c r="P5" s="4"/>
      <c r="Q5" s="4"/>
      <c r="R5" s="4"/>
      <c r="S5" s="4"/>
      <c r="T5" s="4"/>
      <c r="U5" s="4"/>
      <c r="V5" s="4"/>
    </row>
    <row r="6" spans="1:22" x14ac:dyDescent="0.25">
      <c r="A6" s="1" t="str">
        <f>'Population Definitions'!$B$6</f>
        <v>Prisoners</v>
      </c>
      <c r="B6" t="s">
        <v>109</v>
      </c>
      <c r="C6" s="4">
        <v>0.2</v>
      </c>
      <c r="D6" s="3" t="s">
        <v>15</v>
      </c>
      <c r="E6" s="4"/>
      <c r="F6" s="4"/>
      <c r="G6" s="4"/>
      <c r="H6" s="4"/>
      <c r="I6" s="4"/>
      <c r="J6" s="4"/>
      <c r="K6" s="4"/>
      <c r="L6" s="4"/>
      <c r="M6" s="4"/>
      <c r="N6" s="4"/>
      <c r="O6" s="4"/>
      <c r="P6" s="4"/>
      <c r="Q6" s="4"/>
      <c r="R6" s="4"/>
      <c r="S6" s="4"/>
      <c r="T6" s="4"/>
      <c r="U6" s="4"/>
      <c r="V6" s="4"/>
    </row>
    <row r="8" spans="1:22" x14ac:dyDescent="0.25">
      <c r="A8" s="1" t="s">
        <v>116</v>
      </c>
      <c r="B8" s="1" t="s">
        <v>12</v>
      </c>
      <c r="C8" s="1" t="s">
        <v>13</v>
      </c>
      <c r="D8" s="1"/>
      <c r="E8" s="1">
        <v>2000</v>
      </c>
      <c r="F8" s="1">
        <v>2001</v>
      </c>
      <c r="G8" s="1">
        <v>2002</v>
      </c>
      <c r="H8" s="1">
        <v>2003</v>
      </c>
      <c r="I8" s="1">
        <v>2004</v>
      </c>
      <c r="J8" s="1">
        <v>2005</v>
      </c>
      <c r="K8" s="1">
        <v>2006</v>
      </c>
      <c r="L8" s="1">
        <v>2007</v>
      </c>
      <c r="M8" s="1">
        <v>2008</v>
      </c>
      <c r="N8" s="1">
        <v>2009</v>
      </c>
      <c r="O8" s="1">
        <v>2010</v>
      </c>
      <c r="P8" s="1">
        <v>2011</v>
      </c>
      <c r="Q8" s="1">
        <v>2012</v>
      </c>
      <c r="R8" s="1">
        <v>2013</v>
      </c>
      <c r="S8" s="1">
        <v>2014</v>
      </c>
      <c r="T8" s="1">
        <v>2015</v>
      </c>
      <c r="U8" s="1">
        <v>2016</v>
      </c>
      <c r="V8" s="1">
        <v>2017</v>
      </c>
    </row>
    <row r="9" spans="1:22" x14ac:dyDescent="0.25">
      <c r="A9" s="1" t="str">
        <f>'Population Definitions'!$A$2</f>
        <v>0-4</v>
      </c>
      <c r="B9" t="s">
        <v>109</v>
      </c>
      <c r="C9" s="4">
        <v>3.0000000000000001E-3</v>
      </c>
      <c r="D9" s="3" t="s">
        <v>15</v>
      </c>
      <c r="E9" s="4"/>
      <c r="F9" s="4"/>
      <c r="G9" s="4"/>
      <c r="H9" s="4"/>
      <c r="I9" s="4"/>
      <c r="J9" s="4"/>
      <c r="K9" s="4"/>
      <c r="L9" s="4"/>
      <c r="M9" s="4"/>
      <c r="N9" s="4"/>
      <c r="O9" s="4"/>
      <c r="P9" s="4"/>
      <c r="Q9" s="4"/>
      <c r="R9" s="4"/>
      <c r="S9" s="4"/>
      <c r="T9" s="4"/>
      <c r="U9" s="4"/>
      <c r="V9" s="4"/>
    </row>
    <row r="10" spans="1:22" x14ac:dyDescent="0.25">
      <c r="A10" s="1" t="str">
        <f>'Population Definitions'!$A$3</f>
        <v>5-14</v>
      </c>
      <c r="B10" t="s">
        <v>109</v>
      </c>
      <c r="C10" s="4">
        <v>3.0000000000000001E-3</v>
      </c>
      <c r="D10" s="3" t="s">
        <v>15</v>
      </c>
      <c r="E10" s="4"/>
      <c r="F10" s="4"/>
      <c r="G10" s="4"/>
      <c r="H10" s="4"/>
      <c r="I10" s="4"/>
      <c r="J10" s="4"/>
      <c r="K10" s="4"/>
      <c r="L10" s="4"/>
      <c r="M10" s="4"/>
      <c r="N10" s="4"/>
      <c r="O10" s="4"/>
      <c r="P10" s="4"/>
      <c r="Q10" s="4"/>
      <c r="R10" s="4"/>
      <c r="S10" s="4"/>
      <c r="T10" s="4"/>
      <c r="U10" s="4"/>
      <c r="V10" s="4"/>
    </row>
    <row r="11" spans="1:22" x14ac:dyDescent="0.25">
      <c r="A11" s="1" t="str">
        <f>'Population Definitions'!$A$4</f>
        <v>15-64</v>
      </c>
      <c r="B11" t="s">
        <v>109</v>
      </c>
      <c r="C11" s="4">
        <v>3.0000000000000001E-3</v>
      </c>
      <c r="D11" s="3" t="s">
        <v>15</v>
      </c>
      <c r="E11" s="4"/>
      <c r="F11" s="4"/>
      <c r="G11" s="4"/>
      <c r="H11" s="4"/>
      <c r="I11" s="4"/>
      <c r="J11" s="4"/>
      <c r="K11" s="4"/>
      <c r="L11" s="4"/>
      <c r="M11" s="4"/>
      <c r="N11" s="4"/>
      <c r="O11" s="4"/>
      <c r="P11" s="4"/>
      <c r="Q11" s="4"/>
      <c r="R11" s="4"/>
      <c r="S11" s="4"/>
      <c r="T11" s="4"/>
      <c r="U11" s="4"/>
      <c r="V11" s="4"/>
    </row>
    <row r="12" spans="1:22" x14ac:dyDescent="0.25">
      <c r="A12" s="1" t="str">
        <f>'Population Definitions'!$A$5</f>
        <v>65+</v>
      </c>
      <c r="B12" t="s">
        <v>109</v>
      </c>
      <c r="C12" s="4">
        <v>3.0000000000000001E-3</v>
      </c>
      <c r="D12" s="3" t="s">
        <v>15</v>
      </c>
      <c r="E12" s="4"/>
      <c r="F12" s="4"/>
      <c r="G12" s="4"/>
      <c r="H12" s="4"/>
      <c r="I12" s="4"/>
      <c r="J12" s="4"/>
      <c r="K12" s="4"/>
      <c r="L12" s="4"/>
      <c r="M12" s="4"/>
      <c r="N12" s="4"/>
      <c r="O12" s="4"/>
      <c r="P12" s="4"/>
      <c r="Q12" s="4"/>
      <c r="R12" s="4"/>
      <c r="S12" s="4"/>
      <c r="T12" s="4"/>
      <c r="U12" s="4"/>
      <c r="V12" s="4"/>
    </row>
    <row r="13" spans="1:22" x14ac:dyDescent="0.25">
      <c r="A13" s="1" t="str">
        <f>'Population Definitions'!$B$6</f>
        <v>Prisoners</v>
      </c>
      <c r="B13" t="s">
        <v>109</v>
      </c>
      <c r="C13" s="4">
        <v>3.0000000000000001E-3</v>
      </c>
      <c r="D13" s="3" t="s">
        <v>15</v>
      </c>
      <c r="E13" s="4"/>
      <c r="F13" s="4"/>
      <c r="G13" s="4"/>
      <c r="H13" s="4"/>
      <c r="I13" s="4"/>
      <c r="J13" s="4"/>
      <c r="K13" s="4"/>
      <c r="L13" s="4"/>
      <c r="M13" s="4"/>
      <c r="N13" s="4"/>
      <c r="O13" s="4"/>
      <c r="P13" s="4"/>
      <c r="Q13" s="4"/>
      <c r="R13" s="4"/>
      <c r="S13" s="4"/>
      <c r="T13" s="4"/>
      <c r="U13" s="4"/>
      <c r="V13" s="4"/>
    </row>
    <row r="15" spans="1:22" x14ac:dyDescent="0.25">
      <c r="A15" s="1" t="s">
        <v>117</v>
      </c>
      <c r="B15" s="1" t="s">
        <v>12</v>
      </c>
      <c r="C15" s="1" t="s">
        <v>13</v>
      </c>
      <c r="D15" s="1"/>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row>
    <row r="16" spans="1:22" x14ac:dyDescent="0.25">
      <c r="A16" s="1" t="str">
        <f>'Population Definitions'!$A$2</f>
        <v>0-4</v>
      </c>
      <c r="B16" t="s">
        <v>109</v>
      </c>
      <c r="C16" s="4">
        <v>0.17699999999999999</v>
      </c>
      <c r="D16" s="3" t="s">
        <v>15</v>
      </c>
      <c r="E16" s="4"/>
      <c r="F16" s="4"/>
      <c r="G16" s="4"/>
      <c r="H16" s="4"/>
      <c r="I16" s="4"/>
      <c r="J16" s="4"/>
      <c r="K16" s="4"/>
      <c r="L16" s="4"/>
      <c r="M16" s="4"/>
      <c r="N16" s="4"/>
      <c r="O16" s="4"/>
      <c r="P16" s="4"/>
      <c r="Q16" s="4"/>
      <c r="R16" s="4"/>
      <c r="S16" s="4"/>
      <c r="T16" s="4"/>
      <c r="U16" s="4"/>
      <c r="V16" s="4"/>
    </row>
    <row r="17" spans="1:22" x14ac:dyDescent="0.25">
      <c r="A17" s="1" t="str">
        <f>'Population Definitions'!$A$3</f>
        <v>5-14</v>
      </c>
      <c r="B17" t="s">
        <v>109</v>
      </c>
      <c r="C17" s="4">
        <v>0.17699999999999999</v>
      </c>
      <c r="D17" s="3" t="s">
        <v>15</v>
      </c>
      <c r="E17" s="4"/>
      <c r="F17" s="4"/>
      <c r="G17" s="4"/>
      <c r="H17" s="4"/>
      <c r="I17" s="4"/>
      <c r="J17" s="4"/>
      <c r="K17" s="4"/>
      <c r="L17" s="4"/>
      <c r="M17" s="4"/>
      <c r="N17" s="4"/>
      <c r="O17" s="4"/>
      <c r="P17" s="4"/>
      <c r="Q17" s="4"/>
      <c r="R17" s="4"/>
      <c r="S17" s="4"/>
      <c r="T17" s="4"/>
      <c r="U17" s="4"/>
      <c r="V17" s="4"/>
    </row>
    <row r="18" spans="1:22" x14ac:dyDescent="0.25">
      <c r="A18" s="1" t="str">
        <f>'Population Definitions'!$A$4</f>
        <v>15-64</v>
      </c>
      <c r="B18" t="s">
        <v>109</v>
      </c>
      <c r="C18" s="4">
        <v>0.17699999999999999</v>
      </c>
      <c r="D18" s="3" t="s">
        <v>15</v>
      </c>
      <c r="E18" s="4"/>
      <c r="F18" s="4"/>
      <c r="G18" s="4"/>
      <c r="H18" s="4"/>
      <c r="I18" s="4"/>
      <c r="J18" s="4"/>
      <c r="K18" s="4"/>
      <c r="L18" s="4"/>
      <c r="M18" s="4"/>
      <c r="N18" s="4"/>
      <c r="O18" s="4"/>
      <c r="P18" s="4"/>
      <c r="Q18" s="4"/>
      <c r="R18" s="4"/>
      <c r="S18" s="4"/>
      <c r="T18" s="4"/>
      <c r="U18" s="4"/>
      <c r="V18" s="4"/>
    </row>
    <row r="19" spans="1:22" x14ac:dyDescent="0.25">
      <c r="A19" s="1" t="str">
        <f>'Population Definitions'!$A$5</f>
        <v>65+</v>
      </c>
      <c r="B19" t="s">
        <v>109</v>
      </c>
      <c r="C19" s="4">
        <v>0.17699999999999999</v>
      </c>
      <c r="D19" s="3" t="s">
        <v>15</v>
      </c>
      <c r="E19" s="4"/>
      <c r="F19" s="4"/>
      <c r="G19" s="4"/>
      <c r="H19" s="4"/>
      <c r="I19" s="4"/>
      <c r="J19" s="4"/>
      <c r="K19" s="4"/>
      <c r="L19" s="4"/>
      <c r="M19" s="4"/>
      <c r="N19" s="4"/>
      <c r="O19" s="4"/>
      <c r="P19" s="4"/>
      <c r="Q19" s="4"/>
      <c r="R19" s="4"/>
      <c r="S19" s="4"/>
      <c r="T19" s="4"/>
      <c r="U19" s="4"/>
      <c r="V19" s="4"/>
    </row>
    <row r="20" spans="1:22" x14ac:dyDescent="0.25">
      <c r="A20" s="1" t="str">
        <f>'Population Definitions'!$B$6</f>
        <v>Prisoners</v>
      </c>
      <c r="B20" t="s">
        <v>109</v>
      </c>
      <c r="C20" s="4">
        <v>0.17699999999999999</v>
      </c>
      <c r="D20" s="3" t="s">
        <v>15</v>
      </c>
      <c r="E20" s="4"/>
      <c r="F20" s="4"/>
      <c r="G20" s="4"/>
      <c r="H20" s="4"/>
      <c r="I20" s="4"/>
      <c r="J20" s="4"/>
      <c r="K20" s="4"/>
      <c r="L20" s="4"/>
      <c r="M20" s="4"/>
      <c r="N20" s="4"/>
      <c r="O20" s="4"/>
      <c r="P20" s="4"/>
      <c r="Q20" s="4"/>
      <c r="R20" s="4"/>
      <c r="S20" s="4"/>
      <c r="T20" s="4"/>
      <c r="U20" s="4"/>
      <c r="V20" s="4"/>
    </row>
    <row r="22" spans="1:22" x14ac:dyDescent="0.25">
      <c r="A22" s="1" t="s">
        <v>118</v>
      </c>
      <c r="B22" s="1" t="s">
        <v>12</v>
      </c>
      <c r="C22" s="1" t="s">
        <v>13</v>
      </c>
      <c r="D22" s="1"/>
      <c r="E22" s="1">
        <v>2000</v>
      </c>
      <c r="F22" s="1">
        <v>2001</v>
      </c>
      <c r="G22" s="1">
        <v>2002</v>
      </c>
      <c r="H22" s="1">
        <v>2003</v>
      </c>
      <c r="I22" s="1">
        <v>2004</v>
      </c>
      <c r="J22" s="1">
        <v>2005</v>
      </c>
      <c r="K22" s="1">
        <v>2006</v>
      </c>
      <c r="L22" s="1">
        <v>2007</v>
      </c>
      <c r="M22" s="1">
        <v>2008</v>
      </c>
      <c r="N22" s="1">
        <v>2009</v>
      </c>
      <c r="O22" s="1">
        <v>2010</v>
      </c>
      <c r="P22" s="1">
        <v>2011</v>
      </c>
      <c r="Q22" s="1">
        <v>2012</v>
      </c>
      <c r="R22" s="1">
        <v>2013</v>
      </c>
      <c r="S22" s="1">
        <v>2014</v>
      </c>
      <c r="T22" s="1">
        <v>2015</v>
      </c>
      <c r="U22" s="1">
        <v>2016</v>
      </c>
      <c r="V22" s="1">
        <v>2017</v>
      </c>
    </row>
    <row r="23" spans="1:22" x14ac:dyDescent="0.25">
      <c r="A23" s="1" t="str">
        <f>'Population Definitions'!$A$2</f>
        <v>0-4</v>
      </c>
      <c r="B23" t="s">
        <v>119</v>
      </c>
      <c r="C23" s="4">
        <v>0.3</v>
      </c>
      <c r="D23" s="3" t="s">
        <v>15</v>
      </c>
      <c r="E23" s="4"/>
      <c r="F23" s="4"/>
      <c r="G23" s="4"/>
      <c r="H23" s="4"/>
      <c r="I23" s="4"/>
      <c r="J23" s="4"/>
      <c r="K23" s="4"/>
      <c r="L23" s="4"/>
      <c r="M23" s="4"/>
      <c r="N23" s="4"/>
      <c r="O23" s="4"/>
      <c r="P23" s="4"/>
      <c r="Q23" s="4"/>
      <c r="R23" s="4"/>
      <c r="S23" s="4"/>
      <c r="T23" s="4"/>
      <c r="U23" s="4"/>
      <c r="V23" s="4"/>
    </row>
    <row r="24" spans="1:22" x14ac:dyDescent="0.25">
      <c r="A24" s="1" t="str">
        <f>'Population Definitions'!$A$3</f>
        <v>5-14</v>
      </c>
      <c r="B24" t="s">
        <v>119</v>
      </c>
      <c r="C24" s="4">
        <v>0.3</v>
      </c>
      <c r="D24" s="3" t="s">
        <v>15</v>
      </c>
      <c r="E24" s="4"/>
      <c r="F24" s="4"/>
      <c r="G24" s="4"/>
      <c r="H24" s="4"/>
      <c r="I24" s="4"/>
      <c r="J24" s="4"/>
      <c r="K24" s="4"/>
      <c r="L24" s="4"/>
      <c r="M24" s="4"/>
      <c r="N24" s="4"/>
      <c r="O24" s="4"/>
      <c r="P24" s="4"/>
      <c r="Q24" s="4"/>
      <c r="R24" s="4"/>
      <c r="S24" s="4"/>
      <c r="T24" s="4"/>
      <c r="U24" s="4"/>
      <c r="V24" s="4"/>
    </row>
    <row r="25" spans="1:22" x14ac:dyDescent="0.25">
      <c r="A25" s="1" t="str">
        <f>'Population Definitions'!$A$4</f>
        <v>15-64</v>
      </c>
      <c r="B25" t="s">
        <v>119</v>
      </c>
      <c r="C25" s="4">
        <v>0.3</v>
      </c>
      <c r="D25" s="3" t="s">
        <v>15</v>
      </c>
      <c r="E25" s="4"/>
      <c r="F25" s="4"/>
      <c r="G25" s="4"/>
      <c r="H25" s="4"/>
      <c r="I25" s="4"/>
      <c r="J25" s="4"/>
      <c r="K25" s="4"/>
      <c r="L25" s="4"/>
      <c r="M25" s="4"/>
      <c r="N25" s="4"/>
      <c r="O25" s="4"/>
      <c r="P25" s="4"/>
      <c r="Q25" s="4"/>
      <c r="R25" s="4"/>
      <c r="S25" s="4"/>
      <c r="T25" s="4"/>
      <c r="U25" s="4"/>
      <c r="V25" s="4"/>
    </row>
    <row r="26" spans="1:22" x14ac:dyDescent="0.25">
      <c r="A26" s="1" t="str">
        <f>'Population Definitions'!$A$5</f>
        <v>65+</v>
      </c>
      <c r="B26" t="s">
        <v>119</v>
      </c>
      <c r="C26" s="4">
        <v>0.3</v>
      </c>
      <c r="D26" s="3" t="s">
        <v>15</v>
      </c>
      <c r="E26" s="4"/>
      <c r="F26" s="4"/>
      <c r="G26" s="4"/>
      <c r="H26" s="4"/>
      <c r="I26" s="4"/>
      <c r="J26" s="4"/>
      <c r="K26" s="4"/>
      <c r="L26" s="4"/>
      <c r="M26" s="4"/>
      <c r="N26" s="4"/>
      <c r="O26" s="4"/>
      <c r="P26" s="4"/>
      <c r="Q26" s="4"/>
      <c r="R26" s="4"/>
      <c r="S26" s="4"/>
      <c r="T26" s="4"/>
      <c r="U26" s="4"/>
      <c r="V26" s="4"/>
    </row>
    <row r="27" spans="1:22" x14ac:dyDescent="0.25">
      <c r="A27" s="1" t="str">
        <f>'Population Definitions'!$B$6</f>
        <v>Prisoners</v>
      </c>
      <c r="B27" t="s">
        <v>119</v>
      </c>
      <c r="C27" s="4">
        <v>0.3</v>
      </c>
      <c r="D27" s="3" t="s">
        <v>15</v>
      </c>
      <c r="E27" s="4"/>
      <c r="F27" s="4"/>
      <c r="G27" s="4"/>
      <c r="H27" s="4"/>
      <c r="I27" s="4"/>
      <c r="J27" s="4"/>
      <c r="K27" s="4"/>
      <c r="L27" s="4"/>
      <c r="M27" s="4"/>
      <c r="N27" s="4"/>
      <c r="O27" s="4"/>
      <c r="P27" s="4"/>
      <c r="Q27" s="4"/>
      <c r="R27" s="4"/>
      <c r="S27" s="4"/>
      <c r="T27" s="4"/>
      <c r="U27" s="4"/>
      <c r="V27" s="4"/>
    </row>
    <row r="29" spans="1:22" x14ac:dyDescent="0.25">
      <c r="A29" s="1" t="s">
        <v>120</v>
      </c>
      <c r="B29" s="1" t="s">
        <v>12</v>
      </c>
      <c r="C29" s="1" t="s">
        <v>13</v>
      </c>
      <c r="D29" s="1"/>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row>
    <row r="30" spans="1:22" x14ac:dyDescent="0.25">
      <c r="A30" s="1" t="str">
        <f>'Population Definitions'!$A$2</f>
        <v>0-4</v>
      </c>
      <c r="B30" t="s">
        <v>119</v>
      </c>
      <c r="C30" s="4">
        <v>0.5</v>
      </c>
      <c r="D30" s="3" t="s">
        <v>15</v>
      </c>
      <c r="E30" s="4"/>
      <c r="F30" s="4"/>
      <c r="G30" s="4"/>
      <c r="H30" s="4"/>
      <c r="I30" s="4"/>
      <c r="J30" s="4"/>
      <c r="K30" s="4"/>
      <c r="L30" s="4"/>
      <c r="M30" s="4"/>
      <c r="N30" s="4"/>
      <c r="O30" s="4"/>
      <c r="P30" s="4"/>
      <c r="Q30" s="4"/>
      <c r="R30" s="4"/>
      <c r="S30" s="4"/>
      <c r="T30" s="4"/>
      <c r="U30" s="4"/>
      <c r="V30" s="4"/>
    </row>
    <row r="31" spans="1:22" x14ac:dyDescent="0.25">
      <c r="A31" s="1" t="str">
        <f>'Population Definitions'!$A$3</f>
        <v>5-14</v>
      </c>
      <c r="B31" t="s">
        <v>119</v>
      </c>
      <c r="C31" s="4">
        <v>0.5</v>
      </c>
      <c r="D31" s="3" t="s">
        <v>15</v>
      </c>
      <c r="E31" s="4"/>
      <c r="F31" s="4"/>
      <c r="G31" s="4"/>
      <c r="H31" s="4"/>
      <c r="I31" s="4"/>
      <c r="J31" s="4"/>
      <c r="K31" s="4"/>
      <c r="L31" s="4"/>
      <c r="M31" s="4"/>
      <c r="N31" s="4"/>
      <c r="O31" s="4"/>
      <c r="P31" s="4"/>
      <c r="Q31" s="4"/>
      <c r="R31" s="4"/>
      <c r="S31" s="4"/>
      <c r="T31" s="4"/>
      <c r="U31" s="4"/>
      <c r="V31" s="4"/>
    </row>
    <row r="32" spans="1:22" x14ac:dyDescent="0.25">
      <c r="A32" s="1" t="str">
        <f>'Population Definitions'!$A$4</f>
        <v>15-64</v>
      </c>
      <c r="B32" t="s">
        <v>119</v>
      </c>
      <c r="C32" s="4">
        <v>0.5</v>
      </c>
      <c r="D32" s="3" t="s">
        <v>15</v>
      </c>
      <c r="E32" s="4"/>
      <c r="F32" s="4"/>
      <c r="G32" s="4"/>
      <c r="H32" s="4"/>
      <c r="I32" s="4"/>
      <c r="J32" s="4"/>
      <c r="K32" s="4"/>
      <c r="L32" s="4"/>
      <c r="M32" s="4"/>
      <c r="N32" s="4"/>
      <c r="O32" s="4"/>
      <c r="P32" s="4"/>
      <c r="Q32" s="4"/>
      <c r="R32" s="4"/>
      <c r="S32" s="4"/>
      <c r="T32" s="4"/>
      <c r="U32" s="4"/>
      <c r="V32" s="4"/>
    </row>
    <row r="33" spans="1:22" x14ac:dyDescent="0.25">
      <c r="A33" s="1" t="str">
        <f>'Population Definitions'!$A$5</f>
        <v>65+</v>
      </c>
      <c r="B33" t="s">
        <v>119</v>
      </c>
      <c r="C33" s="4">
        <v>0.5</v>
      </c>
      <c r="D33" s="3" t="s">
        <v>15</v>
      </c>
      <c r="E33" s="4"/>
      <c r="F33" s="4"/>
      <c r="G33" s="4"/>
      <c r="H33" s="4"/>
      <c r="I33" s="4"/>
      <c r="J33" s="4"/>
      <c r="K33" s="4"/>
      <c r="L33" s="4"/>
      <c r="M33" s="4"/>
      <c r="N33" s="4"/>
      <c r="O33" s="4"/>
      <c r="P33" s="4"/>
      <c r="Q33" s="4"/>
      <c r="R33" s="4"/>
      <c r="S33" s="4"/>
      <c r="T33" s="4"/>
      <c r="U33" s="4"/>
      <c r="V33" s="4"/>
    </row>
    <row r="34" spans="1:22" x14ac:dyDescent="0.25">
      <c r="A34" s="1" t="str">
        <f>'Population Definitions'!$B$6</f>
        <v>Prisoners</v>
      </c>
      <c r="B34" t="s">
        <v>119</v>
      </c>
      <c r="C34" s="4">
        <v>0.5</v>
      </c>
      <c r="D34" s="3" t="s">
        <v>15</v>
      </c>
      <c r="E34" s="4"/>
      <c r="F34" s="4"/>
      <c r="G34" s="4"/>
      <c r="H34" s="4"/>
      <c r="I34" s="4"/>
      <c r="J34" s="4"/>
      <c r="K34" s="4"/>
      <c r="L34" s="4"/>
      <c r="M34" s="4"/>
      <c r="N34" s="4"/>
      <c r="O34" s="4"/>
      <c r="P34" s="4"/>
      <c r="Q34" s="4"/>
      <c r="R34" s="4"/>
      <c r="S34" s="4"/>
      <c r="T34" s="4"/>
      <c r="U34" s="4"/>
      <c r="V34" s="4"/>
    </row>
    <row r="36" spans="1:22" x14ac:dyDescent="0.25">
      <c r="A36" s="1" t="s">
        <v>121</v>
      </c>
      <c r="B36" s="1" t="s">
        <v>12</v>
      </c>
      <c r="C36" s="1" t="s">
        <v>13</v>
      </c>
      <c r="D36" s="1"/>
      <c r="E36" s="1">
        <v>2000</v>
      </c>
      <c r="F36" s="1">
        <v>2001</v>
      </c>
      <c r="G36" s="1">
        <v>2002</v>
      </c>
      <c r="H36" s="1">
        <v>2003</v>
      </c>
      <c r="I36" s="1">
        <v>2004</v>
      </c>
      <c r="J36" s="1">
        <v>2005</v>
      </c>
      <c r="K36" s="1">
        <v>2006</v>
      </c>
      <c r="L36" s="1">
        <v>2007</v>
      </c>
      <c r="M36" s="1">
        <v>2008</v>
      </c>
      <c r="N36" s="1">
        <v>2009</v>
      </c>
      <c r="O36" s="1">
        <v>2010</v>
      </c>
      <c r="P36" s="1">
        <v>2011</v>
      </c>
      <c r="Q36" s="1">
        <v>2012</v>
      </c>
      <c r="R36" s="1">
        <v>2013</v>
      </c>
      <c r="S36" s="1">
        <v>2014</v>
      </c>
      <c r="T36" s="1">
        <v>2015</v>
      </c>
      <c r="U36" s="1">
        <v>2016</v>
      </c>
      <c r="V36" s="1">
        <v>2017</v>
      </c>
    </row>
    <row r="37" spans="1:22" x14ac:dyDescent="0.25">
      <c r="A37" s="1" t="str">
        <f>'Population Definitions'!$A$2</f>
        <v>0-4</v>
      </c>
      <c r="B37" t="s">
        <v>119</v>
      </c>
      <c r="C37" s="4">
        <v>0.03</v>
      </c>
      <c r="D37" s="3" t="s">
        <v>15</v>
      </c>
      <c r="E37" s="4"/>
      <c r="F37" s="4"/>
      <c r="G37" s="4"/>
      <c r="H37" s="4"/>
      <c r="I37" s="4"/>
      <c r="J37" s="4"/>
      <c r="K37" s="4"/>
      <c r="L37" s="4"/>
      <c r="M37" s="4"/>
      <c r="N37" s="4"/>
      <c r="O37" s="4"/>
      <c r="P37" s="4"/>
      <c r="Q37" s="4"/>
      <c r="R37" s="4"/>
      <c r="S37" s="4"/>
      <c r="T37" s="4"/>
      <c r="U37" s="4"/>
      <c r="V37" s="4"/>
    </row>
    <row r="38" spans="1:22" x14ac:dyDescent="0.25">
      <c r="A38" s="1" t="str">
        <f>'Population Definitions'!$A$3</f>
        <v>5-14</v>
      </c>
      <c r="B38" t="s">
        <v>119</v>
      </c>
      <c r="C38" s="4">
        <v>0.03</v>
      </c>
      <c r="D38" s="3" t="s">
        <v>15</v>
      </c>
      <c r="E38" s="4"/>
      <c r="F38" s="4"/>
      <c r="G38" s="4"/>
      <c r="H38" s="4"/>
      <c r="I38" s="4"/>
      <c r="J38" s="4"/>
      <c r="K38" s="4"/>
      <c r="L38" s="4"/>
      <c r="M38" s="4"/>
      <c r="N38" s="4"/>
      <c r="O38" s="4"/>
      <c r="P38" s="4"/>
      <c r="Q38" s="4"/>
      <c r="R38" s="4"/>
      <c r="S38" s="4"/>
      <c r="T38" s="4"/>
      <c r="U38" s="4"/>
      <c r="V38" s="4"/>
    </row>
    <row r="39" spans="1:22" x14ac:dyDescent="0.25">
      <c r="A39" s="1" t="str">
        <f>'Population Definitions'!$A$4</f>
        <v>15-64</v>
      </c>
      <c r="B39" t="s">
        <v>119</v>
      </c>
      <c r="C39" s="4">
        <v>0.03</v>
      </c>
      <c r="D39" s="3" t="s">
        <v>15</v>
      </c>
      <c r="E39" s="4"/>
      <c r="F39" s="4"/>
      <c r="G39" s="4"/>
      <c r="H39" s="4"/>
      <c r="I39" s="4"/>
      <c r="J39" s="4"/>
      <c r="K39" s="4"/>
      <c r="L39" s="4"/>
      <c r="M39" s="4"/>
      <c r="N39" s="4"/>
      <c r="O39" s="4"/>
      <c r="P39" s="4"/>
      <c r="Q39" s="4"/>
      <c r="R39" s="4"/>
      <c r="S39" s="4"/>
      <c r="T39" s="4"/>
      <c r="U39" s="4"/>
      <c r="V39" s="4"/>
    </row>
    <row r="40" spans="1:22" x14ac:dyDescent="0.25">
      <c r="A40" s="1" t="str">
        <f>'Population Definitions'!$A$5</f>
        <v>65+</v>
      </c>
      <c r="B40" t="s">
        <v>119</v>
      </c>
      <c r="C40" s="4">
        <v>0.03</v>
      </c>
      <c r="D40" s="3" t="s">
        <v>15</v>
      </c>
      <c r="E40" s="4"/>
      <c r="F40" s="4"/>
      <c r="G40" s="4"/>
      <c r="H40" s="4"/>
      <c r="I40" s="4"/>
      <c r="J40" s="4"/>
      <c r="K40" s="4"/>
      <c r="L40" s="4"/>
      <c r="M40" s="4"/>
      <c r="N40" s="4"/>
      <c r="O40" s="4"/>
      <c r="P40" s="4"/>
      <c r="Q40" s="4"/>
      <c r="R40" s="4"/>
      <c r="S40" s="4"/>
      <c r="T40" s="4"/>
      <c r="U40" s="4"/>
      <c r="V40" s="4"/>
    </row>
    <row r="41" spans="1:22" x14ac:dyDescent="0.25">
      <c r="A41" s="1" t="str">
        <f>'Population Definitions'!$B$6</f>
        <v>Prisoners</v>
      </c>
      <c r="B41" t="s">
        <v>119</v>
      </c>
      <c r="C41" s="4">
        <v>0.03</v>
      </c>
      <c r="D41" s="3" t="s">
        <v>15</v>
      </c>
      <c r="E41" s="4"/>
      <c r="F41" s="4"/>
      <c r="G41" s="4"/>
      <c r="H41" s="4"/>
      <c r="I41" s="4"/>
      <c r="J41" s="4"/>
      <c r="K41" s="4"/>
      <c r="L41" s="4"/>
      <c r="M41" s="4"/>
      <c r="N41" s="4"/>
      <c r="O41" s="4"/>
      <c r="P41" s="4"/>
      <c r="Q41" s="4"/>
      <c r="R41" s="4"/>
      <c r="S41" s="4"/>
      <c r="T41" s="4"/>
      <c r="U41" s="4"/>
      <c r="V41" s="4"/>
    </row>
    <row r="43" spans="1:22" x14ac:dyDescent="0.25">
      <c r="A43" s="1" t="s">
        <v>122</v>
      </c>
      <c r="B43" s="1" t="s">
        <v>12</v>
      </c>
      <c r="C43" s="1" t="s">
        <v>13</v>
      </c>
      <c r="D43" s="1"/>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row>
    <row r="44" spans="1:22" x14ac:dyDescent="0.25">
      <c r="A44" s="1" t="str">
        <f>'Population Definitions'!$A$2</f>
        <v>0-4</v>
      </c>
      <c r="B44" t="s">
        <v>119</v>
      </c>
      <c r="C44" s="4">
        <v>0.03</v>
      </c>
      <c r="D44" s="3" t="s">
        <v>15</v>
      </c>
      <c r="E44" s="4"/>
      <c r="F44" s="4"/>
      <c r="G44" s="4"/>
      <c r="H44" s="4"/>
      <c r="I44" s="4"/>
      <c r="J44" s="4"/>
      <c r="K44" s="4"/>
      <c r="L44" s="4"/>
      <c r="M44" s="4"/>
      <c r="N44" s="4"/>
      <c r="O44" s="4"/>
      <c r="P44" s="4"/>
      <c r="Q44" s="4"/>
      <c r="R44" s="4"/>
      <c r="S44" s="4"/>
      <c r="T44" s="4"/>
      <c r="U44" s="4"/>
      <c r="V44" s="4"/>
    </row>
    <row r="45" spans="1:22" x14ac:dyDescent="0.25">
      <c r="A45" s="1" t="str">
        <f>'Population Definitions'!$A$3</f>
        <v>5-14</v>
      </c>
      <c r="B45" t="s">
        <v>119</v>
      </c>
      <c r="C45" s="4">
        <v>0.03</v>
      </c>
      <c r="D45" s="3" t="s">
        <v>15</v>
      </c>
      <c r="E45" s="4"/>
      <c r="F45" s="4"/>
      <c r="G45" s="4"/>
      <c r="H45" s="4"/>
      <c r="I45" s="4"/>
      <c r="J45" s="4"/>
      <c r="K45" s="4"/>
      <c r="L45" s="4"/>
      <c r="M45" s="4"/>
      <c r="N45" s="4"/>
      <c r="O45" s="4"/>
      <c r="P45" s="4"/>
      <c r="Q45" s="4"/>
      <c r="R45" s="4"/>
      <c r="S45" s="4"/>
      <c r="T45" s="4"/>
      <c r="U45" s="4"/>
      <c r="V45" s="4"/>
    </row>
    <row r="46" spans="1:22" x14ac:dyDescent="0.25">
      <c r="A46" s="1" t="str">
        <f>'Population Definitions'!$A$4</f>
        <v>15-64</v>
      </c>
      <c r="B46" t="s">
        <v>119</v>
      </c>
      <c r="C46" s="4">
        <v>0.03</v>
      </c>
      <c r="D46" s="3" t="s">
        <v>15</v>
      </c>
      <c r="E46" s="4"/>
      <c r="F46" s="4"/>
      <c r="G46" s="4"/>
      <c r="H46" s="4"/>
      <c r="I46" s="4"/>
      <c r="J46" s="4"/>
      <c r="K46" s="4"/>
      <c r="L46" s="4"/>
      <c r="M46" s="4"/>
      <c r="N46" s="4"/>
      <c r="O46" s="4"/>
      <c r="P46" s="4"/>
      <c r="Q46" s="4"/>
      <c r="R46" s="4"/>
      <c r="S46" s="4"/>
      <c r="T46" s="4"/>
      <c r="U46" s="4"/>
      <c r="V46" s="4"/>
    </row>
    <row r="47" spans="1:22" x14ac:dyDescent="0.25">
      <c r="A47" s="1" t="str">
        <f>'Population Definitions'!$A$5</f>
        <v>65+</v>
      </c>
      <c r="B47" t="s">
        <v>119</v>
      </c>
      <c r="C47" s="4">
        <v>0.03</v>
      </c>
      <c r="D47" s="3" t="s">
        <v>15</v>
      </c>
      <c r="E47" s="4"/>
      <c r="F47" s="4"/>
      <c r="G47" s="4"/>
      <c r="H47" s="4"/>
      <c r="I47" s="4"/>
      <c r="J47" s="4"/>
      <c r="K47" s="4"/>
      <c r="L47" s="4"/>
      <c r="M47" s="4"/>
      <c r="N47" s="4"/>
      <c r="O47" s="4"/>
      <c r="P47" s="4"/>
      <c r="Q47" s="4"/>
      <c r="R47" s="4"/>
      <c r="S47" s="4"/>
      <c r="T47" s="4"/>
      <c r="U47" s="4"/>
      <c r="V47" s="4"/>
    </row>
    <row r="48" spans="1:22" x14ac:dyDescent="0.25">
      <c r="A48" s="1" t="str">
        <f>'Population Definitions'!$B$6</f>
        <v>Prisoners</v>
      </c>
      <c r="B48" t="s">
        <v>119</v>
      </c>
      <c r="C48" s="4">
        <v>0.03</v>
      </c>
      <c r="D48" s="3" t="s">
        <v>15</v>
      </c>
      <c r="E48" s="4"/>
      <c r="F48" s="4"/>
      <c r="G48" s="4"/>
      <c r="H48" s="4"/>
      <c r="I48" s="4"/>
      <c r="J48" s="4"/>
      <c r="K48" s="4"/>
      <c r="L48" s="4"/>
      <c r="M48" s="4"/>
      <c r="N48" s="4"/>
      <c r="O48" s="4"/>
      <c r="P48" s="4"/>
      <c r="Q48" s="4"/>
      <c r="R48" s="4"/>
      <c r="S48" s="4"/>
      <c r="T48" s="4"/>
      <c r="U48" s="4"/>
      <c r="V48" s="4"/>
    </row>
    <row r="50" spans="1:22" x14ac:dyDescent="0.25">
      <c r="A50" s="1" t="s">
        <v>123</v>
      </c>
      <c r="B50" s="1" t="s">
        <v>12</v>
      </c>
      <c r="C50" s="1" t="s">
        <v>13</v>
      </c>
      <c r="D50" s="1"/>
      <c r="E50" s="1">
        <v>2000</v>
      </c>
      <c r="F50" s="1">
        <v>2001</v>
      </c>
      <c r="G50" s="1">
        <v>2002</v>
      </c>
      <c r="H50" s="1">
        <v>2003</v>
      </c>
      <c r="I50" s="1">
        <v>2004</v>
      </c>
      <c r="J50" s="1">
        <v>2005</v>
      </c>
      <c r="K50" s="1">
        <v>2006</v>
      </c>
      <c r="L50" s="1">
        <v>2007</v>
      </c>
      <c r="M50" s="1">
        <v>2008</v>
      </c>
      <c r="N50" s="1">
        <v>2009</v>
      </c>
      <c r="O50" s="1">
        <v>2010</v>
      </c>
      <c r="P50" s="1">
        <v>2011</v>
      </c>
      <c r="Q50" s="1">
        <v>2012</v>
      </c>
      <c r="R50" s="1">
        <v>2013</v>
      </c>
      <c r="S50" s="1">
        <v>2014</v>
      </c>
      <c r="T50" s="1">
        <v>2015</v>
      </c>
      <c r="U50" s="1">
        <v>2016</v>
      </c>
      <c r="V50" s="1">
        <v>2017</v>
      </c>
    </row>
    <row r="51" spans="1:22" x14ac:dyDescent="0.25">
      <c r="A51" s="1" t="str">
        <f>'Population Definitions'!$A$2</f>
        <v>0-4</v>
      </c>
      <c r="B51" t="s">
        <v>119</v>
      </c>
      <c r="C51" s="4">
        <v>0.03</v>
      </c>
      <c r="D51" s="3" t="s">
        <v>15</v>
      </c>
      <c r="E51" s="4"/>
      <c r="F51" s="4"/>
      <c r="G51" s="4"/>
      <c r="H51" s="4"/>
      <c r="I51" s="4"/>
      <c r="J51" s="4"/>
      <c r="K51" s="4"/>
      <c r="L51" s="4"/>
      <c r="M51" s="4"/>
      <c r="N51" s="4"/>
      <c r="O51" s="4"/>
      <c r="P51" s="4"/>
      <c r="Q51" s="4"/>
      <c r="R51" s="4"/>
      <c r="S51" s="4"/>
      <c r="T51" s="4"/>
      <c r="U51" s="4"/>
      <c r="V51" s="4"/>
    </row>
    <row r="52" spans="1:22" x14ac:dyDescent="0.25">
      <c r="A52" s="1" t="str">
        <f>'Population Definitions'!$A$3</f>
        <v>5-14</v>
      </c>
      <c r="B52" t="s">
        <v>119</v>
      </c>
      <c r="C52" s="4">
        <v>0.03</v>
      </c>
      <c r="D52" s="3" t="s">
        <v>15</v>
      </c>
      <c r="E52" s="4"/>
      <c r="F52" s="4"/>
      <c r="G52" s="4"/>
      <c r="H52" s="4"/>
      <c r="I52" s="4"/>
      <c r="J52" s="4"/>
      <c r="K52" s="4"/>
      <c r="L52" s="4"/>
      <c r="M52" s="4"/>
      <c r="N52" s="4"/>
      <c r="O52" s="4"/>
      <c r="P52" s="4"/>
      <c r="Q52" s="4"/>
      <c r="R52" s="4"/>
      <c r="S52" s="4"/>
      <c r="T52" s="4"/>
      <c r="U52" s="4"/>
      <c r="V52" s="4"/>
    </row>
    <row r="53" spans="1:22" x14ac:dyDescent="0.25">
      <c r="A53" s="1" t="str">
        <f>'Population Definitions'!$A$4</f>
        <v>15-64</v>
      </c>
      <c r="B53" t="s">
        <v>119</v>
      </c>
      <c r="C53" s="4">
        <v>0.03</v>
      </c>
      <c r="D53" s="3" t="s">
        <v>15</v>
      </c>
      <c r="E53" s="4"/>
      <c r="F53" s="4"/>
      <c r="G53" s="4"/>
      <c r="H53" s="4"/>
      <c r="I53" s="4"/>
      <c r="J53" s="4"/>
      <c r="K53" s="4"/>
      <c r="L53" s="4"/>
      <c r="M53" s="4"/>
      <c r="N53" s="4"/>
      <c r="O53" s="4"/>
      <c r="P53" s="4"/>
      <c r="Q53" s="4"/>
      <c r="R53" s="4"/>
      <c r="S53" s="4"/>
      <c r="T53" s="4"/>
      <c r="U53" s="4"/>
      <c r="V53" s="4"/>
    </row>
    <row r="54" spans="1:22" x14ac:dyDescent="0.25">
      <c r="A54" s="1" t="str">
        <f>'Population Definitions'!$A$5</f>
        <v>65+</v>
      </c>
      <c r="B54" t="s">
        <v>119</v>
      </c>
      <c r="C54" s="4">
        <v>0.03</v>
      </c>
      <c r="D54" s="3" t="s">
        <v>15</v>
      </c>
      <c r="E54" s="4"/>
      <c r="F54" s="4"/>
      <c r="G54" s="4"/>
      <c r="H54" s="4"/>
      <c r="I54" s="4"/>
      <c r="J54" s="4"/>
      <c r="K54" s="4"/>
      <c r="L54" s="4"/>
      <c r="M54" s="4"/>
      <c r="N54" s="4"/>
      <c r="O54" s="4"/>
      <c r="P54" s="4"/>
      <c r="Q54" s="4"/>
      <c r="R54" s="4"/>
      <c r="S54" s="4"/>
      <c r="T54" s="4"/>
      <c r="U54" s="4"/>
      <c r="V54" s="4"/>
    </row>
    <row r="55" spans="1:22" x14ac:dyDescent="0.25">
      <c r="A55" s="1" t="str">
        <f>'Population Definitions'!$B$6</f>
        <v>Prisoners</v>
      </c>
      <c r="B55" t="s">
        <v>119</v>
      </c>
      <c r="C55" s="4">
        <v>0.03</v>
      </c>
      <c r="D55" s="3" t="s">
        <v>15</v>
      </c>
      <c r="E55" s="4"/>
      <c r="F55" s="4"/>
      <c r="G55" s="4"/>
      <c r="H55" s="4"/>
      <c r="I55" s="4"/>
      <c r="J55" s="4"/>
      <c r="K55" s="4"/>
      <c r="L55" s="4"/>
      <c r="M55" s="4"/>
      <c r="N55" s="4"/>
      <c r="O55" s="4"/>
      <c r="P55" s="4"/>
      <c r="Q55" s="4"/>
      <c r="R55" s="4"/>
      <c r="S55" s="4"/>
      <c r="T55" s="4"/>
      <c r="U55" s="4"/>
      <c r="V55" s="4"/>
    </row>
    <row r="57" spans="1:22" x14ac:dyDescent="0.25">
      <c r="A57" s="1" t="s">
        <v>124</v>
      </c>
      <c r="B57" s="1" t="s">
        <v>12</v>
      </c>
      <c r="C57" s="1" t="s">
        <v>13</v>
      </c>
      <c r="D57" s="1"/>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row>
    <row r="58" spans="1:22" x14ac:dyDescent="0.25">
      <c r="A58" s="1" t="str">
        <f>'Population Definitions'!$A$2</f>
        <v>0-4</v>
      </c>
      <c r="B58" t="s">
        <v>119</v>
      </c>
      <c r="C58" s="4">
        <v>0.16</v>
      </c>
      <c r="D58" s="3" t="s">
        <v>15</v>
      </c>
      <c r="E58" s="4"/>
      <c r="F58" s="4"/>
      <c r="G58" s="4"/>
      <c r="H58" s="4"/>
      <c r="I58" s="4"/>
      <c r="J58" s="4"/>
      <c r="K58" s="4"/>
      <c r="L58" s="4"/>
      <c r="M58" s="4"/>
      <c r="N58" s="4"/>
      <c r="O58" s="4"/>
      <c r="P58" s="4"/>
      <c r="Q58" s="4"/>
      <c r="R58" s="4"/>
      <c r="S58" s="4"/>
      <c r="T58" s="4"/>
      <c r="U58" s="4"/>
      <c r="V58" s="4"/>
    </row>
    <row r="59" spans="1:22" x14ac:dyDescent="0.25">
      <c r="A59" s="1" t="str">
        <f>'Population Definitions'!$A$3</f>
        <v>5-14</v>
      </c>
      <c r="B59" t="s">
        <v>119</v>
      </c>
      <c r="C59" s="4">
        <v>0.16</v>
      </c>
      <c r="D59" s="3" t="s">
        <v>15</v>
      </c>
      <c r="E59" s="4"/>
      <c r="F59" s="4"/>
      <c r="G59" s="4"/>
      <c r="H59" s="4"/>
      <c r="I59" s="4"/>
      <c r="J59" s="4"/>
      <c r="K59" s="4"/>
      <c r="L59" s="4"/>
      <c r="M59" s="4"/>
      <c r="N59" s="4"/>
      <c r="O59" s="4"/>
      <c r="P59" s="4"/>
      <c r="Q59" s="4"/>
      <c r="R59" s="4"/>
      <c r="S59" s="4"/>
      <c r="T59" s="4"/>
      <c r="U59" s="4"/>
      <c r="V59" s="4"/>
    </row>
    <row r="60" spans="1:22" x14ac:dyDescent="0.25">
      <c r="A60" s="1" t="str">
        <f>'Population Definitions'!$A$4</f>
        <v>15-64</v>
      </c>
      <c r="B60" t="s">
        <v>119</v>
      </c>
      <c r="C60" s="4">
        <v>0.16</v>
      </c>
      <c r="D60" s="3" t="s">
        <v>15</v>
      </c>
      <c r="E60" s="4"/>
      <c r="F60" s="4"/>
      <c r="G60" s="4"/>
      <c r="H60" s="4"/>
      <c r="I60" s="4"/>
      <c r="J60" s="4"/>
      <c r="K60" s="4"/>
      <c r="L60" s="4"/>
      <c r="M60" s="4"/>
      <c r="N60" s="4"/>
      <c r="O60" s="4"/>
      <c r="P60" s="4"/>
      <c r="Q60" s="4"/>
      <c r="R60" s="4"/>
      <c r="S60" s="4"/>
      <c r="T60" s="4"/>
      <c r="U60" s="4"/>
      <c r="V60" s="4"/>
    </row>
    <row r="61" spans="1:22" x14ac:dyDescent="0.25">
      <c r="A61" s="1" t="str">
        <f>'Population Definitions'!$A$5</f>
        <v>65+</v>
      </c>
      <c r="B61" t="s">
        <v>119</v>
      </c>
      <c r="C61" s="4">
        <v>0.16</v>
      </c>
      <c r="D61" s="3" t="s">
        <v>15</v>
      </c>
      <c r="E61" s="4"/>
      <c r="F61" s="4"/>
      <c r="G61" s="4"/>
      <c r="H61" s="4"/>
      <c r="I61" s="4"/>
      <c r="J61" s="4"/>
      <c r="K61" s="4"/>
      <c r="L61" s="4"/>
      <c r="M61" s="4"/>
      <c r="N61" s="4"/>
      <c r="O61" s="4"/>
      <c r="P61" s="4"/>
      <c r="Q61" s="4"/>
      <c r="R61" s="4"/>
      <c r="S61" s="4"/>
      <c r="T61" s="4"/>
      <c r="U61" s="4"/>
      <c r="V61" s="4"/>
    </row>
    <row r="62" spans="1:22" x14ac:dyDescent="0.25">
      <c r="A62" s="1" t="str">
        <f>'Population Definitions'!$B$6</f>
        <v>Prisoners</v>
      </c>
      <c r="B62" t="s">
        <v>119</v>
      </c>
      <c r="C62" s="4">
        <v>0.16</v>
      </c>
      <c r="D62" s="3" t="s">
        <v>15</v>
      </c>
      <c r="E62" s="4"/>
      <c r="F62" s="4"/>
      <c r="G62" s="4"/>
      <c r="H62" s="4"/>
      <c r="I62" s="4"/>
      <c r="J62" s="4"/>
      <c r="K62" s="4"/>
      <c r="L62" s="4"/>
      <c r="M62" s="4"/>
      <c r="N62" s="4"/>
      <c r="O62" s="4"/>
      <c r="P62" s="4"/>
      <c r="Q62" s="4"/>
      <c r="R62" s="4"/>
      <c r="S62" s="4"/>
      <c r="T62" s="4"/>
      <c r="U62" s="4"/>
      <c r="V62" s="4"/>
    </row>
    <row r="64" spans="1:22" x14ac:dyDescent="0.25">
      <c r="A64" s="1" t="s">
        <v>125</v>
      </c>
      <c r="B64" s="1" t="s">
        <v>12</v>
      </c>
      <c r="C64" s="1" t="s">
        <v>13</v>
      </c>
      <c r="D64" s="1"/>
      <c r="E64" s="1">
        <v>2000</v>
      </c>
      <c r="F64" s="1">
        <v>2001</v>
      </c>
      <c r="G64" s="1">
        <v>2002</v>
      </c>
      <c r="H64" s="1">
        <v>2003</v>
      </c>
      <c r="I64" s="1">
        <v>2004</v>
      </c>
      <c r="J64" s="1">
        <v>2005</v>
      </c>
      <c r="K64" s="1">
        <v>2006</v>
      </c>
      <c r="L64" s="1">
        <v>2007</v>
      </c>
      <c r="M64" s="1">
        <v>2008</v>
      </c>
      <c r="N64" s="1">
        <v>2009</v>
      </c>
      <c r="O64" s="1">
        <v>2010</v>
      </c>
      <c r="P64" s="1">
        <v>2011</v>
      </c>
      <c r="Q64" s="1">
        <v>2012</v>
      </c>
      <c r="R64" s="1">
        <v>2013</v>
      </c>
      <c r="S64" s="1">
        <v>2014</v>
      </c>
      <c r="T64" s="1">
        <v>2015</v>
      </c>
      <c r="U64" s="1">
        <v>2016</v>
      </c>
      <c r="V64" s="1">
        <v>2017</v>
      </c>
    </row>
    <row r="65" spans="1:22" x14ac:dyDescent="0.25">
      <c r="A65" s="1" t="str">
        <f>'Population Definitions'!$A$2</f>
        <v>0-4</v>
      </c>
      <c r="B65" t="s">
        <v>119</v>
      </c>
      <c r="C65" s="4">
        <v>0.16</v>
      </c>
      <c r="D65" s="3" t="s">
        <v>15</v>
      </c>
      <c r="E65" s="4"/>
      <c r="F65" s="4"/>
      <c r="G65" s="4"/>
      <c r="H65" s="4"/>
      <c r="I65" s="4"/>
      <c r="J65" s="4"/>
      <c r="K65" s="4"/>
      <c r="L65" s="4"/>
      <c r="M65" s="4"/>
      <c r="N65" s="4"/>
      <c r="O65" s="4"/>
      <c r="P65" s="4"/>
      <c r="Q65" s="4"/>
      <c r="R65" s="4"/>
      <c r="S65" s="4"/>
      <c r="T65" s="4"/>
      <c r="U65" s="4"/>
      <c r="V65" s="4"/>
    </row>
    <row r="66" spans="1:22" x14ac:dyDescent="0.25">
      <c r="A66" s="1" t="str">
        <f>'Population Definitions'!$A$3</f>
        <v>5-14</v>
      </c>
      <c r="B66" t="s">
        <v>119</v>
      </c>
      <c r="C66" s="4">
        <v>0.16</v>
      </c>
      <c r="D66" s="3" t="s">
        <v>15</v>
      </c>
      <c r="E66" s="4"/>
      <c r="F66" s="4"/>
      <c r="G66" s="4"/>
      <c r="H66" s="4"/>
      <c r="I66" s="4"/>
      <c r="J66" s="4"/>
      <c r="K66" s="4"/>
      <c r="L66" s="4"/>
      <c r="M66" s="4"/>
      <c r="N66" s="4"/>
      <c r="O66" s="4"/>
      <c r="P66" s="4"/>
      <c r="Q66" s="4"/>
      <c r="R66" s="4"/>
      <c r="S66" s="4"/>
      <c r="T66" s="4"/>
      <c r="U66" s="4"/>
      <c r="V66" s="4"/>
    </row>
    <row r="67" spans="1:22" x14ac:dyDescent="0.25">
      <c r="A67" s="1" t="str">
        <f>'Population Definitions'!$A$4</f>
        <v>15-64</v>
      </c>
      <c r="B67" t="s">
        <v>119</v>
      </c>
      <c r="C67" s="4">
        <v>0.16</v>
      </c>
      <c r="D67" s="3" t="s">
        <v>15</v>
      </c>
      <c r="E67" s="4"/>
      <c r="F67" s="4"/>
      <c r="G67" s="4"/>
      <c r="H67" s="4"/>
      <c r="I67" s="4"/>
      <c r="J67" s="4"/>
      <c r="K67" s="4"/>
      <c r="L67" s="4"/>
      <c r="M67" s="4"/>
      <c r="N67" s="4"/>
      <c r="O67" s="4"/>
      <c r="P67" s="4"/>
      <c r="Q67" s="4"/>
      <c r="R67" s="4"/>
      <c r="S67" s="4"/>
      <c r="T67" s="4"/>
      <c r="U67" s="4"/>
      <c r="V67" s="4"/>
    </row>
    <row r="68" spans="1:22" x14ac:dyDescent="0.25">
      <c r="A68" s="1" t="str">
        <f>'Population Definitions'!$A$5</f>
        <v>65+</v>
      </c>
      <c r="B68" t="s">
        <v>119</v>
      </c>
      <c r="C68" s="4">
        <v>0.16</v>
      </c>
      <c r="D68" s="3" t="s">
        <v>15</v>
      </c>
      <c r="E68" s="4"/>
      <c r="F68" s="4"/>
      <c r="G68" s="4"/>
      <c r="H68" s="4"/>
      <c r="I68" s="4"/>
      <c r="J68" s="4"/>
      <c r="K68" s="4"/>
      <c r="L68" s="4"/>
      <c r="M68" s="4"/>
      <c r="N68" s="4"/>
      <c r="O68" s="4"/>
      <c r="P68" s="4"/>
      <c r="Q68" s="4"/>
      <c r="R68" s="4"/>
      <c r="S68" s="4"/>
      <c r="T68" s="4"/>
      <c r="U68" s="4"/>
      <c r="V68" s="4"/>
    </row>
    <row r="69" spans="1:22" x14ac:dyDescent="0.25">
      <c r="A69" s="1" t="str">
        <f>'Population Definitions'!$B$6</f>
        <v>Prisoners</v>
      </c>
      <c r="B69" t="s">
        <v>119</v>
      </c>
      <c r="C69" s="4">
        <v>0.16</v>
      </c>
      <c r="D69" s="3" t="s">
        <v>15</v>
      </c>
      <c r="E69" s="4"/>
      <c r="F69" s="4"/>
      <c r="G69" s="4"/>
      <c r="H69" s="4"/>
      <c r="I69" s="4"/>
      <c r="J69" s="4"/>
      <c r="K69" s="4"/>
      <c r="L69" s="4"/>
      <c r="M69" s="4"/>
      <c r="N69" s="4"/>
      <c r="O69" s="4"/>
      <c r="P69" s="4"/>
      <c r="Q69" s="4"/>
      <c r="R69" s="4"/>
      <c r="S69" s="4"/>
      <c r="T69" s="4"/>
      <c r="U69" s="4"/>
      <c r="V69" s="4"/>
    </row>
    <row r="71" spans="1:22" x14ac:dyDescent="0.25">
      <c r="A71" s="1" t="s">
        <v>126</v>
      </c>
      <c r="B71" s="1" t="s">
        <v>12</v>
      </c>
      <c r="C71" s="1" t="s">
        <v>13</v>
      </c>
      <c r="D71" s="1"/>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row>
    <row r="72" spans="1:22" x14ac:dyDescent="0.25">
      <c r="A72" s="1" t="str">
        <f>'Population Definitions'!$A$2</f>
        <v>0-4</v>
      </c>
      <c r="B72" t="s">
        <v>119</v>
      </c>
      <c r="C72" s="4">
        <v>0.16</v>
      </c>
      <c r="D72" s="3" t="s">
        <v>15</v>
      </c>
      <c r="E72" s="4"/>
      <c r="F72" s="4"/>
      <c r="G72" s="4"/>
      <c r="H72" s="4"/>
      <c r="I72" s="4"/>
      <c r="J72" s="4"/>
      <c r="K72" s="4"/>
      <c r="L72" s="4"/>
      <c r="M72" s="4"/>
      <c r="N72" s="4"/>
      <c r="O72" s="4"/>
      <c r="P72" s="4"/>
      <c r="Q72" s="4"/>
      <c r="R72" s="4"/>
      <c r="S72" s="4"/>
      <c r="T72" s="4"/>
      <c r="U72" s="4"/>
      <c r="V72" s="4"/>
    </row>
    <row r="73" spans="1:22" x14ac:dyDescent="0.25">
      <c r="A73" s="1" t="str">
        <f>'Population Definitions'!$A$3</f>
        <v>5-14</v>
      </c>
      <c r="B73" t="s">
        <v>119</v>
      </c>
      <c r="C73" s="4">
        <v>0.16</v>
      </c>
      <c r="D73" s="3" t="s">
        <v>15</v>
      </c>
      <c r="E73" s="4"/>
      <c r="F73" s="4"/>
      <c r="G73" s="4"/>
      <c r="H73" s="4"/>
      <c r="I73" s="4"/>
      <c r="J73" s="4"/>
      <c r="K73" s="4"/>
      <c r="L73" s="4"/>
      <c r="M73" s="4"/>
      <c r="N73" s="4"/>
      <c r="O73" s="4"/>
      <c r="P73" s="4"/>
      <c r="Q73" s="4"/>
      <c r="R73" s="4"/>
      <c r="S73" s="4"/>
      <c r="T73" s="4"/>
      <c r="U73" s="4"/>
      <c r="V73" s="4"/>
    </row>
    <row r="74" spans="1:22" x14ac:dyDescent="0.25">
      <c r="A74" s="1" t="str">
        <f>'Population Definitions'!$A$4</f>
        <v>15-64</v>
      </c>
      <c r="B74" t="s">
        <v>119</v>
      </c>
      <c r="C74" s="4">
        <v>0.16</v>
      </c>
      <c r="D74" s="3" t="s">
        <v>15</v>
      </c>
      <c r="E74" s="4"/>
      <c r="F74" s="4"/>
      <c r="G74" s="4"/>
      <c r="H74" s="4"/>
      <c r="I74" s="4"/>
      <c r="J74" s="4"/>
      <c r="K74" s="4"/>
      <c r="L74" s="4"/>
      <c r="M74" s="4"/>
      <c r="N74" s="4"/>
      <c r="O74" s="4"/>
      <c r="P74" s="4"/>
      <c r="Q74" s="4"/>
      <c r="R74" s="4"/>
      <c r="S74" s="4"/>
      <c r="T74" s="4"/>
      <c r="U74" s="4"/>
      <c r="V74" s="4"/>
    </row>
    <row r="75" spans="1:22" x14ac:dyDescent="0.25">
      <c r="A75" s="1" t="str">
        <f>'Population Definitions'!$A$5</f>
        <v>65+</v>
      </c>
      <c r="B75" t="s">
        <v>119</v>
      </c>
      <c r="C75" s="4">
        <v>0.16</v>
      </c>
      <c r="D75" s="3" t="s">
        <v>15</v>
      </c>
      <c r="E75" s="4"/>
      <c r="F75" s="4"/>
      <c r="G75" s="4"/>
      <c r="H75" s="4"/>
      <c r="I75" s="4"/>
      <c r="J75" s="4"/>
      <c r="K75" s="4"/>
      <c r="L75" s="4"/>
      <c r="M75" s="4"/>
      <c r="N75" s="4"/>
      <c r="O75" s="4"/>
      <c r="P75" s="4"/>
      <c r="Q75" s="4"/>
      <c r="R75" s="4"/>
      <c r="S75" s="4"/>
      <c r="T75" s="4"/>
      <c r="U75" s="4"/>
      <c r="V75" s="4"/>
    </row>
    <row r="76" spans="1:22" x14ac:dyDescent="0.25">
      <c r="A76" s="1" t="str">
        <f>'Population Definitions'!$B$6</f>
        <v>Prisoners</v>
      </c>
      <c r="B76" t="s">
        <v>119</v>
      </c>
      <c r="C76" s="4">
        <v>0.16</v>
      </c>
      <c r="D76" s="3" t="s">
        <v>15</v>
      </c>
      <c r="E76" s="4"/>
      <c r="F76" s="4"/>
      <c r="G76" s="4"/>
      <c r="H76" s="4"/>
      <c r="I76" s="4"/>
      <c r="J76" s="4"/>
      <c r="K76" s="4"/>
      <c r="L76" s="4"/>
      <c r="M76" s="4"/>
      <c r="N76" s="4"/>
      <c r="O76" s="4"/>
      <c r="P76" s="4"/>
      <c r="Q76" s="4"/>
      <c r="R76" s="4"/>
      <c r="S76" s="4"/>
      <c r="T76" s="4"/>
      <c r="U76" s="4"/>
      <c r="V76" s="4"/>
    </row>
    <row r="78" spans="1:22" x14ac:dyDescent="0.25">
      <c r="A78" s="1" t="s">
        <v>127</v>
      </c>
      <c r="B78" s="1" t="s">
        <v>12</v>
      </c>
      <c r="C78" s="1" t="s">
        <v>13</v>
      </c>
      <c r="D78" s="1"/>
      <c r="E78" s="1">
        <v>2000</v>
      </c>
      <c r="F78" s="1">
        <v>2001</v>
      </c>
      <c r="G78" s="1">
        <v>2002</v>
      </c>
      <c r="H78" s="1">
        <v>2003</v>
      </c>
      <c r="I78" s="1">
        <v>2004</v>
      </c>
      <c r="J78" s="1">
        <v>2005</v>
      </c>
      <c r="K78" s="1">
        <v>2006</v>
      </c>
      <c r="L78" s="1">
        <v>2007</v>
      </c>
      <c r="M78" s="1">
        <v>2008</v>
      </c>
      <c r="N78" s="1">
        <v>2009</v>
      </c>
      <c r="O78" s="1">
        <v>2010</v>
      </c>
      <c r="P78" s="1">
        <v>2011</v>
      </c>
      <c r="Q78" s="1">
        <v>2012</v>
      </c>
      <c r="R78" s="1">
        <v>2013</v>
      </c>
      <c r="S78" s="1">
        <v>2014</v>
      </c>
      <c r="T78" s="1">
        <v>2015</v>
      </c>
      <c r="U78" s="1">
        <v>2016</v>
      </c>
      <c r="V78" s="1">
        <v>2017</v>
      </c>
    </row>
    <row r="79" spans="1:22" x14ac:dyDescent="0.25">
      <c r="A79" s="1" t="str">
        <f>'Population Definitions'!$A$2</f>
        <v>0-4</v>
      </c>
      <c r="B79" t="s">
        <v>119</v>
      </c>
      <c r="C79" s="4">
        <v>0.12</v>
      </c>
      <c r="D79" s="3" t="s">
        <v>15</v>
      </c>
      <c r="E79" s="4"/>
      <c r="F79" s="4"/>
      <c r="G79" s="4"/>
      <c r="H79" s="4"/>
      <c r="I79" s="4"/>
      <c r="J79" s="4"/>
      <c r="K79" s="4"/>
      <c r="L79" s="4"/>
      <c r="M79" s="4"/>
      <c r="N79" s="4"/>
      <c r="O79" s="4"/>
      <c r="P79" s="4"/>
      <c r="Q79" s="4"/>
      <c r="R79" s="4"/>
      <c r="S79" s="4"/>
      <c r="T79" s="4"/>
      <c r="U79" s="4"/>
      <c r="V79" s="4"/>
    </row>
    <row r="80" spans="1:22" x14ac:dyDescent="0.25">
      <c r="A80" s="1" t="str">
        <f>'Population Definitions'!$A$3</f>
        <v>5-14</v>
      </c>
      <c r="B80" t="s">
        <v>119</v>
      </c>
      <c r="C80" s="4">
        <v>0.12</v>
      </c>
      <c r="D80" s="3" t="s">
        <v>15</v>
      </c>
      <c r="E80" s="4"/>
      <c r="F80" s="4"/>
      <c r="G80" s="4"/>
      <c r="H80" s="4"/>
      <c r="I80" s="4"/>
      <c r="J80" s="4"/>
      <c r="K80" s="4"/>
      <c r="L80" s="4"/>
      <c r="M80" s="4"/>
      <c r="N80" s="4"/>
      <c r="O80" s="4"/>
      <c r="P80" s="4"/>
      <c r="Q80" s="4"/>
      <c r="R80" s="4"/>
      <c r="S80" s="4"/>
      <c r="T80" s="4"/>
      <c r="U80" s="4"/>
      <c r="V80" s="4"/>
    </row>
    <row r="81" spans="1:22" x14ac:dyDescent="0.25">
      <c r="A81" s="1" t="str">
        <f>'Population Definitions'!$A$4</f>
        <v>15-64</v>
      </c>
      <c r="B81" t="s">
        <v>119</v>
      </c>
      <c r="C81" s="4">
        <v>0.12</v>
      </c>
      <c r="D81" s="3" t="s">
        <v>15</v>
      </c>
      <c r="E81" s="4"/>
      <c r="F81" s="4"/>
      <c r="G81" s="4"/>
      <c r="H81" s="4"/>
      <c r="I81" s="4"/>
      <c r="J81" s="4"/>
      <c r="K81" s="4"/>
      <c r="L81" s="4"/>
      <c r="M81" s="4"/>
      <c r="N81" s="4"/>
      <c r="O81" s="4"/>
      <c r="P81" s="4"/>
      <c r="Q81" s="4"/>
      <c r="R81" s="4"/>
      <c r="S81" s="4"/>
      <c r="T81" s="4"/>
      <c r="U81" s="4"/>
      <c r="V81" s="4"/>
    </row>
    <row r="82" spans="1:22" x14ac:dyDescent="0.25">
      <c r="A82" s="1" t="str">
        <f>'Population Definitions'!$A$5</f>
        <v>65+</v>
      </c>
      <c r="B82" t="s">
        <v>119</v>
      </c>
      <c r="C82" s="4">
        <v>0.12</v>
      </c>
      <c r="D82" s="3" t="s">
        <v>15</v>
      </c>
      <c r="E82" s="4"/>
      <c r="F82" s="4"/>
      <c r="G82" s="4"/>
      <c r="H82" s="4"/>
      <c r="I82" s="4"/>
      <c r="J82" s="4"/>
      <c r="K82" s="4"/>
      <c r="L82" s="4"/>
      <c r="M82" s="4"/>
      <c r="N82" s="4"/>
      <c r="O82" s="4"/>
      <c r="P82" s="4"/>
      <c r="Q82" s="4"/>
      <c r="R82" s="4"/>
      <c r="S82" s="4"/>
      <c r="T82" s="4"/>
      <c r="U82" s="4"/>
      <c r="V82" s="4"/>
    </row>
    <row r="83" spans="1:22" x14ac:dyDescent="0.25">
      <c r="A83" s="1" t="str">
        <f>'Population Definitions'!$B$6</f>
        <v>Prisoners</v>
      </c>
      <c r="B83" t="s">
        <v>119</v>
      </c>
      <c r="C83" s="4">
        <v>0.12</v>
      </c>
      <c r="D83" s="3" t="s">
        <v>15</v>
      </c>
      <c r="E83" s="4"/>
      <c r="F83" s="4"/>
      <c r="G83" s="4"/>
      <c r="H83" s="4"/>
      <c r="I83" s="4"/>
      <c r="J83" s="4"/>
      <c r="K83" s="4"/>
      <c r="L83" s="4"/>
      <c r="M83" s="4"/>
      <c r="N83" s="4"/>
      <c r="O83" s="4"/>
      <c r="P83" s="4"/>
      <c r="Q83" s="4"/>
      <c r="R83" s="4"/>
      <c r="S83" s="4"/>
      <c r="T83" s="4"/>
      <c r="U83" s="4"/>
      <c r="V83" s="4"/>
    </row>
    <row r="85" spans="1:22" x14ac:dyDescent="0.25">
      <c r="A85" s="1" t="s">
        <v>128</v>
      </c>
      <c r="B85" s="1" t="s">
        <v>12</v>
      </c>
      <c r="C85" s="1" t="s">
        <v>13</v>
      </c>
      <c r="D85" s="1"/>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row>
    <row r="86" spans="1:22" x14ac:dyDescent="0.25">
      <c r="A86" s="1" t="str">
        <f>'Population Definitions'!$A$2</f>
        <v>0-4</v>
      </c>
      <c r="B86" t="s">
        <v>119</v>
      </c>
      <c r="C86" s="4">
        <v>0.12</v>
      </c>
      <c r="D86" s="3" t="s">
        <v>15</v>
      </c>
      <c r="E86" s="4"/>
      <c r="F86" s="4"/>
      <c r="G86" s="4"/>
      <c r="H86" s="4"/>
      <c r="I86" s="4"/>
      <c r="J86" s="4"/>
      <c r="K86" s="4"/>
      <c r="L86" s="4"/>
      <c r="M86" s="4"/>
      <c r="N86" s="4"/>
      <c r="O86" s="4"/>
      <c r="P86" s="4"/>
      <c r="Q86" s="4"/>
      <c r="R86" s="4"/>
      <c r="S86" s="4"/>
      <c r="T86" s="4"/>
      <c r="U86" s="4"/>
      <c r="V86" s="4"/>
    </row>
    <row r="87" spans="1:22" x14ac:dyDescent="0.25">
      <c r="A87" s="1" t="str">
        <f>'Population Definitions'!$A$3</f>
        <v>5-14</v>
      </c>
      <c r="B87" t="s">
        <v>119</v>
      </c>
      <c r="C87" s="4">
        <v>0.12</v>
      </c>
      <c r="D87" s="3" t="s">
        <v>15</v>
      </c>
      <c r="E87" s="4"/>
      <c r="F87" s="4"/>
      <c r="G87" s="4"/>
      <c r="H87" s="4"/>
      <c r="I87" s="4"/>
      <c r="J87" s="4"/>
      <c r="K87" s="4"/>
      <c r="L87" s="4"/>
      <c r="M87" s="4"/>
      <c r="N87" s="4"/>
      <c r="O87" s="4"/>
      <c r="P87" s="4"/>
      <c r="Q87" s="4"/>
      <c r="R87" s="4"/>
      <c r="S87" s="4"/>
      <c r="T87" s="4"/>
      <c r="U87" s="4"/>
      <c r="V87" s="4"/>
    </row>
    <row r="88" spans="1:22" x14ac:dyDescent="0.25">
      <c r="A88" s="1" t="str">
        <f>'Population Definitions'!$A$4</f>
        <v>15-64</v>
      </c>
      <c r="B88" t="s">
        <v>119</v>
      </c>
      <c r="C88" s="4">
        <v>0.12</v>
      </c>
      <c r="D88" s="3" t="s">
        <v>15</v>
      </c>
      <c r="E88" s="4"/>
      <c r="F88" s="4"/>
      <c r="G88" s="4"/>
      <c r="H88" s="4"/>
      <c r="I88" s="4"/>
      <c r="J88" s="4"/>
      <c r="K88" s="4"/>
      <c r="L88" s="4"/>
      <c r="M88" s="4"/>
      <c r="N88" s="4"/>
      <c r="O88" s="4"/>
      <c r="P88" s="4"/>
      <c r="Q88" s="4"/>
      <c r="R88" s="4"/>
      <c r="S88" s="4"/>
      <c r="T88" s="4"/>
      <c r="U88" s="4"/>
      <c r="V88" s="4"/>
    </row>
    <row r="89" spans="1:22" x14ac:dyDescent="0.25">
      <c r="A89" s="1" t="str">
        <f>'Population Definitions'!$A$5</f>
        <v>65+</v>
      </c>
      <c r="B89" t="s">
        <v>119</v>
      </c>
      <c r="C89" s="4">
        <v>0.12</v>
      </c>
      <c r="D89" s="3" t="s">
        <v>15</v>
      </c>
      <c r="E89" s="4"/>
      <c r="F89" s="4"/>
      <c r="G89" s="4"/>
      <c r="H89" s="4"/>
      <c r="I89" s="4"/>
      <c r="J89" s="4"/>
      <c r="K89" s="4"/>
      <c r="L89" s="4"/>
      <c r="M89" s="4"/>
      <c r="N89" s="4"/>
      <c r="O89" s="4"/>
      <c r="P89" s="4"/>
      <c r="Q89" s="4"/>
      <c r="R89" s="4"/>
      <c r="S89" s="4"/>
      <c r="T89" s="4"/>
      <c r="U89" s="4"/>
      <c r="V89" s="4"/>
    </row>
    <row r="90" spans="1:22" x14ac:dyDescent="0.25">
      <c r="A90" s="1" t="str">
        <f>'Population Definitions'!$B$6</f>
        <v>Prisoners</v>
      </c>
      <c r="B90" t="s">
        <v>119</v>
      </c>
      <c r="C90" s="4">
        <v>0.12</v>
      </c>
      <c r="D90" s="3" t="s">
        <v>15</v>
      </c>
      <c r="E90" s="4"/>
      <c r="F90" s="4"/>
      <c r="G90" s="4"/>
      <c r="H90" s="4"/>
      <c r="I90" s="4"/>
      <c r="J90" s="4"/>
      <c r="K90" s="4"/>
      <c r="L90" s="4"/>
      <c r="M90" s="4"/>
      <c r="N90" s="4"/>
      <c r="O90" s="4"/>
      <c r="P90" s="4"/>
      <c r="Q90" s="4"/>
      <c r="R90" s="4"/>
      <c r="S90" s="4"/>
      <c r="T90" s="4"/>
      <c r="U90" s="4"/>
      <c r="V90" s="4"/>
    </row>
    <row r="92" spans="1:22" x14ac:dyDescent="0.25">
      <c r="A92" s="1" t="s">
        <v>129</v>
      </c>
      <c r="B92" s="1" t="s">
        <v>12</v>
      </c>
      <c r="C92" s="1" t="s">
        <v>13</v>
      </c>
      <c r="D92" s="1"/>
      <c r="E92" s="1">
        <v>2000</v>
      </c>
      <c r="F92" s="1">
        <v>2001</v>
      </c>
      <c r="G92" s="1">
        <v>2002</v>
      </c>
      <c r="H92" s="1">
        <v>2003</v>
      </c>
      <c r="I92" s="1">
        <v>2004</v>
      </c>
      <c r="J92" s="1">
        <v>2005</v>
      </c>
      <c r="K92" s="1">
        <v>2006</v>
      </c>
      <c r="L92" s="1">
        <v>2007</v>
      </c>
      <c r="M92" s="1">
        <v>2008</v>
      </c>
      <c r="N92" s="1">
        <v>2009</v>
      </c>
      <c r="O92" s="1">
        <v>2010</v>
      </c>
      <c r="P92" s="1">
        <v>2011</v>
      </c>
      <c r="Q92" s="1">
        <v>2012</v>
      </c>
      <c r="R92" s="1">
        <v>2013</v>
      </c>
      <c r="S92" s="1">
        <v>2014</v>
      </c>
      <c r="T92" s="1">
        <v>2015</v>
      </c>
      <c r="U92" s="1">
        <v>2016</v>
      </c>
      <c r="V92" s="1">
        <v>2017</v>
      </c>
    </row>
    <row r="93" spans="1:22" x14ac:dyDescent="0.25">
      <c r="A93" s="1" t="str">
        <f>'Population Definitions'!$A$2</f>
        <v>0-4</v>
      </c>
      <c r="B93" t="s">
        <v>119</v>
      </c>
      <c r="C93" s="4">
        <v>0.12</v>
      </c>
      <c r="D93" s="3" t="s">
        <v>15</v>
      </c>
      <c r="E93" s="4"/>
      <c r="F93" s="4"/>
      <c r="G93" s="4"/>
      <c r="H93" s="4"/>
      <c r="I93" s="4"/>
      <c r="J93" s="4"/>
      <c r="K93" s="4"/>
      <c r="L93" s="4"/>
      <c r="M93" s="4"/>
      <c r="N93" s="4"/>
      <c r="O93" s="4"/>
      <c r="P93" s="4"/>
      <c r="Q93" s="4"/>
      <c r="R93" s="4"/>
      <c r="S93" s="4"/>
      <c r="T93" s="4"/>
      <c r="U93" s="4"/>
      <c r="V93" s="4"/>
    </row>
    <row r="94" spans="1:22" x14ac:dyDescent="0.25">
      <c r="A94" s="1" t="str">
        <f>'Population Definitions'!$A$3</f>
        <v>5-14</v>
      </c>
      <c r="B94" t="s">
        <v>119</v>
      </c>
      <c r="C94" s="4">
        <v>0.12</v>
      </c>
      <c r="D94" s="3" t="s">
        <v>15</v>
      </c>
      <c r="E94" s="4"/>
      <c r="F94" s="4"/>
      <c r="G94" s="4"/>
      <c r="H94" s="4"/>
      <c r="I94" s="4"/>
      <c r="J94" s="4"/>
      <c r="K94" s="4"/>
      <c r="L94" s="4"/>
      <c r="M94" s="4"/>
      <c r="N94" s="4"/>
      <c r="O94" s="4"/>
      <c r="P94" s="4"/>
      <c r="Q94" s="4"/>
      <c r="R94" s="4"/>
      <c r="S94" s="4"/>
      <c r="T94" s="4"/>
      <c r="U94" s="4"/>
      <c r="V94" s="4"/>
    </row>
    <row r="95" spans="1:22" x14ac:dyDescent="0.25">
      <c r="A95" s="1" t="str">
        <f>'Population Definitions'!$A$4</f>
        <v>15-64</v>
      </c>
      <c r="B95" t="s">
        <v>119</v>
      </c>
      <c r="C95" s="4">
        <v>0.12</v>
      </c>
      <c r="D95" s="3" t="s">
        <v>15</v>
      </c>
      <c r="E95" s="4"/>
      <c r="F95" s="4"/>
      <c r="G95" s="4"/>
      <c r="H95" s="4"/>
      <c r="I95" s="4"/>
      <c r="J95" s="4"/>
      <c r="K95" s="4"/>
      <c r="L95" s="4"/>
      <c r="M95" s="4"/>
      <c r="N95" s="4"/>
      <c r="O95" s="4"/>
      <c r="P95" s="4"/>
      <c r="Q95" s="4"/>
      <c r="R95" s="4"/>
      <c r="S95" s="4"/>
      <c r="T95" s="4"/>
      <c r="U95" s="4"/>
      <c r="V95" s="4"/>
    </row>
    <row r="96" spans="1:22" x14ac:dyDescent="0.25">
      <c r="A96" s="1" t="str">
        <f>'Population Definitions'!$A$5</f>
        <v>65+</v>
      </c>
      <c r="B96" t="s">
        <v>119</v>
      </c>
      <c r="C96" s="4">
        <v>0.12</v>
      </c>
      <c r="D96" s="3" t="s">
        <v>15</v>
      </c>
      <c r="E96" s="4"/>
      <c r="F96" s="4"/>
      <c r="G96" s="4"/>
      <c r="H96" s="4"/>
      <c r="I96" s="4"/>
      <c r="J96" s="4"/>
      <c r="K96" s="4"/>
      <c r="L96" s="4"/>
      <c r="M96" s="4"/>
      <c r="N96" s="4"/>
      <c r="O96" s="4"/>
      <c r="P96" s="4"/>
      <c r="Q96" s="4"/>
      <c r="R96" s="4"/>
      <c r="S96" s="4"/>
      <c r="T96" s="4"/>
      <c r="U96" s="4"/>
      <c r="V96" s="4"/>
    </row>
    <row r="97" spans="1:22" x14ac:dyDescent="0.25">
      <c r="A97" s="1" t="str">
        <f>'Population Definitions'!$B$6</f>
        <v>Prisoners</v>
      </c>
      <c r="B97" t="s">
        <v>119</v>
      </c>
      <c r="C97" s="4">
        <v>0.12</v>
      </c>
      <c r="D97" s="3" t="s">
        <v>15</v>
      </c>
      <c r="E97" s="4"/>
      <c r="F97" s="4"/>
      <c r="G97" s="4"/>
      <c r="H97" s="4"/>
      <c r="I97" s="4"/>
      <c r="J97" s="4"/>
      <c r="K97" s="4"/>
      <c r="L97" s="4"/>
      <c r="M97" s="4"/>
      <c r="N97" s="4"/>
      <c r="O97" s="4"/>
      <c r="P97" s="4"/>
      <c r="Q97" s="4"/>
      <c r="R97" s="4"/>
      <c r="S97" s="4"/>
      <c r="T97" s="4"/>
      <c r="U97" s="4"/>
      <c r="V97" s="4"/>
    </row>
    <row r="99" spans="1:22" x14ac:dyDescent="0.25">
      <c r="A99" s="1" t="s">
        <v>130</v>
      </c>
      <c r="B99" s="1" t="s">
        <v>12</v>
      </c>
      <c r="C99" s="1" t="s">
        <v>13</v>
      </c>
      <c r="D99" s="1"/>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row>
    <row r="100" spans="1:22" x14ac:dyDescent="0.25">
      <c r="A100" s="1" t="str">
        <f>'Population Definitions'!$A$2</f>
        <v>0-4</v>
      </c>
      <c r="B100" t="s">
        <v>119</v>
      </c>
      <c r="C100" s="4">
        <v>0.02</v>
      </c>
      <c r="D100" s="3" t="s">
        <v>15</v>
      </c>
      <c r="E100" s="4"/>
      <c r="F100" s="4"/>
      <c r="G100" s="4"/>
      <c r="H100" s="4"/>
      <c r="I100" s="4"/>
      <c r="J100" s="4"/>
      <c r="K100" s="4"/>
      <c r="L100" s="4"/>
      <c r="M100" s="4"/>
      <c r="N100" s="4"/>
      <c r="O100" s="4"/>
      <c r="P100" s="4"/>
      <c r="Q100" s="4"/>
      <c r="R100" s="4"/>
      <c r="S100" s="4"/>
      <c r="T100" s="4"/>
      <c r="U100" s="4"/>
      <c r="V100" s="4"/>
    </row>
    <row r="101" spans="1:22" x14ac:dyDescent="0.25">
      <c r="A101" s="1" t="str">
        <f>'Population Definitions'!$A$3</f>
        <v>5-14</v>
      </c>
      <c r="B101" t="s">
        <v>119</v>
      </c>
      <c r="C101" s="4">
        <v>0.02</v>
      </c>
      <c r="D101" s="3" t="s">
        <v>15</v>
      </c>
      <c r="E101" s="4"/>
      <c r="F101" s="4"/>
      <c r="G101" s="4"/>
      <c r="H101" s="4"/>
      <c r="I101" s="4"/>
      <c r="J101" s="4"/>
      <c r="K101" s="4"/>
      <c r="L101" s="4"/>
      <c r="M101" s="4"/>
      <c r="N101" s="4"/>
      <c r="O101" s="4"/>
      <c r="P101" s="4"/>
      <c r="Q101" s="4"/>
      <c r="R101" s="4"/>
      <c r="S101" s="4"/>
      <c r="T101" s="4"/>
      <c r="U101" s="4"/>
      <c r="V101" s="4"/>
    </row>
    <row r="102" spans="1:22" x14ac:dyDescent="0.25">
      <c r="A102" s="1" t="str">
        <f>'Population Definitions'!$A$4</f>
        <v>15-64</v>
      </c>
      <c r="B102" t="s">
        <v>119</v>
      </c>
      <c r="C102" s="4">
        <v>0.02</v>
      </c>
      <c r="D102" s="3" t="s">
        <v>15</v>
      </c>
      <c r="E102" s="4"/>
      <c r="F102" s="4"/>
      <c r="G102" s="4"/>
      <c r="H102" s="4"/>
      <c r="I102" s="4"/>
      <c r="J102" s="4"/>
      <c r="K102" s="4"/>
      <c r="L102" s="4"/>
      <c r="M102" s="4"/>
      <c r="N102" s="4"/>
      <c r="O102" s="4"/>
      <c r="P102" s="4"/>
      <c r="Q102" s="4"/>
      <c r="R102" s="4"/>
      <c r="S102" s="4"/>
      <c r="T102" s="4"/>
      <c r="U102" s="4"/>
      <c r="V102" s="4"/>
    </row>
    <row r="103" spans="1:22" x14ac:dyDescent="0.25">
      <c r="A103" s="1" t="str">
        <f>'Population Definitions'!$A$5</f>
        <v>65+</v>
      </c>
      <c r="B103" t="s">
        <v>119</v>
      </c>
      <c r="C103" s="4">
        <v>0.02</v>
      </c>
      <c r="D103" s="3" t="s">
        <v>15</v>
      </c>
      <c r="E103" s="4"/>
      <c r="F103" s="4"/>
      <c r="G103" s="4"/>
      <c r="H103" s="4"/>
      <c r="I103" s="4"/>
      <c r="J103" s="4"/>
      <c r="K103" s="4"/>
      <c r="L103" s="4"/>
      <c r="M103" s="4"/>
      <c r="N103" s="4"/>
      <c r="O103" s="4"/>
      <c r="P103" s="4"/>
      <c r="Q103" s="4"/>
      <c r="R103" s="4"/>
      <c r="S103" s="4"/>
      <c r="T103" s="4"/>
      <c r="U103" s="4"/>
      <c r="V103" s="4"/>
    </row>
    <row r="104" spans="1:22" x14ac:dyDescent="0.25">
      <c r="A104" s="1" t="str">
        <f>'Population Definitions'!$B$6</f>
        <v>Prisoners</v>
      </c>
      <c r="B104" t="s">
        <v>119</v>
      </c>
      <c r="C104" s="4">
        <v>0.02</v>
      </c>
      <c r="D104" s="3" t="s">
        <v>15</v>
      </c>
      <c r="E104" s="4"/>
      <c r="F104" s="4"/>
      <c r="G104" s="4"/>
      <c r="H104" s="4"/>
      <c r="I104" s="4"/>
      <c r="J104" s="4"/>
      <c r="K104" s="4"/>
      <c r="L104" s="4"/>
      <c r="M104" s="4"/>
      <c r="N104" s="4"/>
      <c r="O104" s="4"/>
      <c r="P104" s="4"/>
      <c r="Q104" s="4"/>
      <c r="R104" s="4"/>
      <c r="S104" s="4"/>
      <c r="T104" s="4"/>
      <c r="U104" s="4"/>
      <c r="V104" s="4"/>
    </row>
    <row r="106" spans="1:22" x14ac:dyDescent="0.25">
      <c r="A106" s="1" t="s">
        <v>131</v>
      </c>
      <c r="B106" s="1" t="s">
        <v>12</v>
      </c>
      <c r="C106" s="1" t="s">
        <v>13</v>
      </c>
      <c r="D106" s="1"/>
      <c r="E106" s="1">
        <v>2000</v>
      </c>
      <c r="F106" s="1">
        <v>2001</v>
      </c>
      <c r="G106" s="1">
        <v>2002</v>
      </c>
      <c r="H106" s="1">
        <v>2003</v>
      </c>
      <c r="I106" s="1">
        <v>2004</v>
      </c>
      <c r="J106" s="1">
        <v>2005</v>
      </c>
      <c r="K106" s="1">
        <v>2006</v>
      </c>
      <c r="L106" s="1">
        <v>2007</v>
      </c>
      <c r="M106" s="1">
        <v>2008</v>
      </c>
      <c r="N106" s="1">
        <v>2009</v>
      </c>
      <c r="O106" s="1">
        <v>2010</v>
      </c>
      <c r="P106" s="1">
        <v>2011</v>
      </c>
      <c r="Q106" s="1">
        <v>2012</v>
      </c>
      <c r="R106" s="1">
        <v>2013</v>
      </c>
      <c r="S106" s="1">
        <v>2014</v>
      </c>
      <c r="T106" s="1">
        <v>2015</v>
      </c>
      <c r="U106" s="1">
        <v>2016</v>
      </c>
      <c r="V106" s="1">
        <v>2017</v>
      </c>
    </row>
    <row r="107" spans="1:22" x14ac:dyDescent="0.25">
      <c r="A107" s="1" t="str">
        <f>'Population Definitions'!$A$2</f>
        <v>0-4</v>
      </c>
      <c r="B107" t="s">
        <v>119</v>
      </c>
      <c r="C107" s="4">
        <v>0.02</v>
      </c>
      <c r="D107" s="3" t="s">
        <v>15</v>
      </c>
      <c r="E107" s="4"/>
      <c r="F107" s="4"/>
      <c r="G107" s="4"/>
      <c r="H107" s="4"/>
      <c r="I107" s="4"/>
      <c r="J107" s="4"/>
      <c r="K107" s="4"/>
      <c r="L107" s="4"/>
      <c r="M107" s="4"/>
      <c r="N107" s="4"/>
      <c r="O107" s="4"/>
      <c r="P107" s="4"/>
      <c r="Q107" s="4"/>
      <c r="R107" s="4"/>
      <c r="S107" s="4"/>
      <c r="T107" s="4"/>
      <c r="U107" s="4"/>
      <c r="V107" s="4"/>
    </row>
    <row r="108" spans="1:22" x14ac:dyDescent="0.25">
      <c r="A108" s="1" t="str">
        <f>'Population Definitions'!$A$3</f>
        <v>5-14</v>
      </c>
      <c r="B108" t="s">
        <v>119</v>
      </c>
      <c r="C108" s="4">
        <v>0.02</v>
      </c>
      <c r="D108" s="3" t="s">
        <v>15</v>
      </c>
      <c r="E108" s="4"/>
      <c r="F108" s="4"/>
      <c r="G108" s="4"/>
      <c r="H108" s="4"/>
      <c r="I108" s="4"/>
      <c r="J108" s="4"/>
      <c r="K108" s="4"/>
      <c r="L108" s="4"/>
      <c r="M108" s="4"/>
      <c r="N108" s="4"/>
      <c r="O108" s="4"/>
      <c r="P108" s="4"/>
      <c r="Q108" s="4"/>
      <c r="R108" s="4"/>
      <c r="S108" s="4"/>
      <c r="T108" s="4"/>
      <c r="U108" s="4"/>
      <c r="V108" s="4"/>
    </row>
    <row r="109" spans="1:22" x14ac:dyDescent="0.25">
      <c r="A109" s="1" t="str">
        <f>'Population Definitions'!$A$4</f>
        <v>15-64</v>
      </c>
      <c r="B109" t="s">
        <v>119</v>
      </c>
      <c r="C109" s="4">
        <v>0.02</v>
      </c>
      <c r="D109" s="3" t="s">
        <v>15</v>
      </c>
      <c r="E109" s="4"/>
      <c r="F109" s="4"/>
      <c r="G109" s="4"/>
      <c r="H109" s="4"/>
      <c r="I109" s="4"/>
      <c r="J109" s="4"/>
      <c r="K109" s="4"/>
      <c r="L109" s="4"/>
      <c r="M109" s="4"/>
      <c r="N109" s="4"/>
      <c r="O109" s="4"/>
      <c r="P109" s="4"/>
      <c r="Q109" s="4"/>
      <c r="R109" s="4"/>
      <c r="S109" s="4"/>
      <c r="T109" s="4"/>
      <c r="U109" s="4"/>
      <c r="V109" s="4"/>
    </row>
    <row r="110" spans="1:22" x14ac:dyDescent="0.25">
      <c r="A110" s="1" t="str">
        <f>'Population Definitions'!$A$5</f>
        <v>65+</v>
      </c>
      <c r="B110" t="s">
        <v>119</v>
      </c>
      <c r="C110" s="4">
        <v>0.02</v>
      </c>
      <c r="D110" s="3" t="s">
        <v>15</v>
      </c>
      <c r="E110" s="4"/>
      <c r="F110" s="4"/>
      <c r="G110" s="4"/>
      <c r="H110" s="4"/>
      <c r="I110" s="4"/>
      <c r="J110" s="4"/>
      <c r="K110" s="4"/>
      <c r="L110" s="4"/>
      <c r="M110" s="4"/>
      <c r="N110" s="4"/>
      <c r="O110" s="4"/>
      <c r="P110" s="4"/>
      <c r="Q110" s="4"/>
      <c r="R110" s="4"/>
      <c r="S110" s="4"/>
      <c r="T110" s="4"/>
      <c r="U110" s="4"/>
      <c r="V110" s="4"/>
    </row>
    <row r="111" spans="1:22" x14ac:dyDescent="0.25">
      <c r="A111" s="1" t="str">
        <f>'Population Definitions'!$B$6</f>
        <v>Prisoners</v>
      </c>
      <c r="B111" t="s">
        <v>119</v>
      </c>
      <c r="C111" s="4">
        <v>0.02</v>
      </c>
      <c r="D111" s="3" t="s">
        <v>15</v>
      </c>
      <c r="E111" s="4"/>
      <c r="F111" s="4"/>
      <c r="G111" s="4"/>
      <c r="H111" s="4"/>
      <c r="I111" s="4"/>
      <c r="J111" s="4"/>
      <c r="K111" s="4"/>
      <c r="L111" s="4"/>
      <c r="M111" s="4"/>
      <c r="N111" s="4"/>
      <c r="O111" s="4"/>
      <c r="P111" s="4"/>
      <c r="Q111" s="4"/>
      <c r="R111" s="4"/>
      <c r="S111" s="4"/>
      <c r="T111" s="4"/>
      <c r="U111" s="4"/>
      <c r="V111" s="4"/>
    </row>
    <row r="113" spans="1:22" x14ac:dyDescent="0.25">
      <c r="A113" s="1" t="s">
        <v>132</v>
      </c>
      <c r="B113" s="1" t="s">
        <v>12</v>
      </c>
      <c r="C113" s="1" t="s">
        <v>13</v>
      </c>
      <c r="D113" s="1"/>
      <c r="E113" s="1">
        <v>2000</v>
      </c>
      <c r="F113" s="1">
        <v>2001</v>
      </c>
      <c r="G113" s="1">
        <v>2002</v>
      </c>
      <c r="H113" s="1">
        <v>2003</v>
      </c>
      <c r="I113" s="1">
        <v>2004</v>
      </c>
      <c r="J113" s="1">
        <v>2005</v>
      </c>
      <c r="K113" s="1">
        <v>2006</v>
      </c>
      <c r="L113" s="1">
        <v>2007</v>
      </c>
      <c r="M113" s="1">
        <v>2008</v>
      </c>
      <c r="N113" s="1">
        <v>2009</v>
      </c>
      <c r="O113" s="1">
        <v>2010</v>
      </c>
      <c r="P113" s="1">
        <v>2011</v>
      </c>
      <c r="Q113" s="1">
        <v>2012</v>
      </c>
      <c r="R113" s="1">
        <v>2013</v>
      </c>
      <c r="S113" s="1">
        <v>2014</v>
      </c>
      <c r="T113" s="1">
        <v>2015</v>
      </c>
      <c r="U113" s="1">
        <v>2016</v>
      </c>
      <c r="V113" s="1">
        <v>2017</v>
      </c>
    </row>
    <row r="114" spans="1:22" x14ac:dyDescent="0.25">
      <c r="A114" s="1" t="str">
        <f>'Population Definitions'!$A$2</f>
        <v>0-4</v>
      </c>
      <c r="B114" t="s">
        <v>119</v>
      </c>
      <c r="C114" s="4">
        <v>0.02</v>
      </c>
      <c r="D114" s="3" t="s">
        <v>15</v>
      </c>
      <c r="E114" s="4"/>
      <c r="F114" s="4"/>
      <c r="G114" s="4"/>
      <c r="H114" s="4"/>
      <c r="I114" s="4"/>
      <c r="J114" s="4"/>
      <c r="K114" s="4"/>
      <c r="L114" s="4"/>
      <c r="M114" s="4"/>
      <c r="N114" s="4"/>
      <c r="O114" s="4"/>
      <c r="P114" s="4"/>
      <c r="Q114" s="4"/>
      <c r="R114" s="4"/>
      <c r="S114" s="4"/>
      <c r="T114" s="4"/>
      <c r="U114" s="4"/>
      <c r="V114" s="4"/>
    </row>
    <row r="115" spans="1:22" x14ac:dyDescent="0.25">
      <c r="A115" s="1" t="str">
        <f>'Population Definitions'!$A$3</f>
        <v>5-14</v>
      </c>
      <c r="B115" t="s">
        <v>119</v>
      </c>
      <c r="C115" s="4">
        <v>0.02</v>
      </c>
      <c r="D115" s="3" t="s">
        <v>15</v>
      </c>
      <c r="E115" s="4"/>
      <c r="F115" s="4"/>
      <c r="G115" s="4"/>
      <c r="H115" s="4"/>
      <c r="I115" s="4"/>
      <c r="J115" s="4"/>
      <c r="K115" s="4"/>
      <c r="L115" s="4"/>
      <c r="M115" s="4"/>
      <c r="N115" s="4"/>
      <c r="O115" s="4"/>
      <c r="P115" s="4"/>
      <c r="Q115" s="4"/>
      <c r="R115" s="4"/>
      <c r="S115" s="4"/>
      <c r="T115" s="4"/>
      <c r="U115" s="4"/>
      <c r="V115" s="4"/>
    </row>
    <row r="116" spans="1:22" x14ac:dyDescent="0.25">
      <c r="A116" s="1" t="str">
        <f>'Population Definitions'!$A$4</f>
        <v>15-64</v>
      </c>
      <c r="B116" t="s">
        <v>119</v>
      </c>
      <c r="C116" s="4">
        <v>0.02</v>
      </c>
      <c r="D116" s="3" t="s">
        <v>15</v>
      </c>
      <c r="E116" s="4"/>
      <c r="F116" s="4"/>
      <c r="G116" s="4"/>
      <c r="H116" s="4"/>
      <c r="I116" s="4"/>
      <c r="J116" s="4"/>
      <c r="K116" s="4"/>
      <c r="L116" s="4"/>
      <c r="M116" s="4"/>
      <c r="N116" s="4"/>
      <c r="O116" s="4"/>
      <c r="P116" s="4"/>
      <c r="Q116" s="4"/>
      <c r="R116" s="4"/>
      <c r="S116" s="4"/>
      <c r="T116" s="4"/>
      <c r="U116" s="4"/>
      <c r="V116" s="4"/>
    </row>
    <row r="117" spans="1:22" x14ac:dyDescent="0.25">
      <c r="A117" s="1" t="str">
        <f>'Population Definitions'!$A$5</f>
        <v>65+</v>
      </c>
      <c r="B117" t="s">
        <v>119</v>
      </c>
      <c r="C117" s="4">
        <v>0.02</v>
      </c>
      <c r="D117" s="3" t="s">
        <v>15</v>
      </c>
      <c r="E117" s="4"/>
      <c r="F117" s="4"/>
      <c r="G117" s="4"/>
      <c r="H117" s="4"/>
      <c r="I117" s="4"/>
      <c r="J117" s="4"/>
      <c r="K117" s="4"/>
      <c r="L117" s="4"/>
      <c r="M117" s="4"/>
      <c r="N117" s="4"/>
      <c r="O117" s="4"/>
      <c r="P117" s="4"/>
      <c r="Q117" s="4"/>
      <c r="R117" s="4"/>
      <c r="S117" s="4"/>
      <c r="T117" s="4"/>
      <c r="U117" s="4"/>
      <c r="V117" s="4"/>
    </row>
    <row r="118" spans="1:22" x14ac:dyDescent="0.25">
      <c r="A118" s="1" t="str">
        <f>'Population Definitions'!$B$6</f>
        <v>Prisoners</v>
      </c>
      <c r="B118" t="s">
        <v>119</v>
      </c>
      <c r="C118" s="4">
        <v>0.02</v>
      </c>
      <c r="D118" s="3" t="s">
        <v>15</v>
      </c>
      <c r="E118" s="4"/>
      <c r="F118" s="4"/>
      <c r="G118" s="4"/>
      <c r="H118" s="4"/>
      <c r="I118" s="4"/>
      <c r="J118" s="4"/>
      <c r="K118" s="4"/>
      <c r="L118" s="4"/>
      <c r="M118" s="4"/>
      <c r="N118" s="4"/>
      <c r="O118" s="4"/>
      <c r="P118" s="4"/>
      <c r="Q118" s="4"/>
      <c r="R118" s="4"/>
      <c r="S118" s="4"/>
      <c r="T118" s="4"/>
      <c r="U118" s="4"/>
      <c r="V118" s="4"/>
    </row>
  </sheetData>
  <conditionalFormatting sqref="C10">
    <cfRule type="expression" dxfId="719" priority="13">
      <formula>COUNTIF(E10:V10,"&lt;&gt;" &amp; "")&gt;0</formula>
    </cfRule>
    <cfRule type="expression" dxfId="718" priority="14">
      <formula>AND(COUNTIF(E10:V10,"&lt;&gt;" &amp; "")&gt;0,NOT(ISBLANK(C10)))</formula>
    </cfRule>
  </conditionalFormatting>
  <conditionalFormatting sqref="C100">
    <cfRule type="expression" dxfId="717" priority="141">
      <formula>COUNTIF(E100:V100,"&lt;&gt;" &amp; "")&gt;0</formula>
    </cfRule>
    <cfRule type="expression" dxfId="716" priority="142">
      <formula>AND(COUNTIF(E100:V100,"&lt;&gt;" &amp; "")&gt;0,NOT(ISBLANK(C100)))</formula>
    </cfRule>
  </conditionalFormatting>
  <conditionalFormatting sqref="C101">
    <cfRule type="expression" dxfId="715" priority="143">
      <formula>COUNTIF(E101:V101,"&lt;&gt;" &amp; "")&gt;0</formula>
    </cfRule>
    <cfRule type="expression" dxfId="714" priority="144">
      <formula>AND(COUNTIF(E101:V101,"&lt;&gt;" &amp; "")&gt;0,NOT(ISBLANK(C101)))</formula>
    </cfRule>
  </conditionalFormatting>
  <conditionalFormatting sqref="C102">
    <cfRule type="expression" dxfId="713" priority="145">
      <formula>COUNTIF(E102:V102,"&lt;&gt;" &amp; "")&gt;0</formula>
    </cfRule>
    <cfRule type="expression" dxfId="712" priority="146">
      <formula>AND(COUNTIF(E102:V102,"&lt;&gt;" &amp; "")&gt;0,NOT(ISBLANK(C102)))</formula>
    </cfRule>
  </conditionalFormatting>
  <conditionalFormatting sqref="C103">
    <cfRule type="expression" dxfId="711" priority="147">
      <formula>COUNTIF(E103:V103,"&lt;&gt;" &amp; "")&gt;0</formula>
    </cfRule>
    <cfRule type="expression" dxfId="710" priority="148">
      <formula>AND(COUNTIF(E103:V103,"&lt;&gt;" &amp; "")&gt;0,NOT(ISBLANK(C103)))</formula>
    </cfRule>
  </conditionalFormatting>
  <conditionalFormatting sqref="C104">
    <cfRule type="expression" dxfId="709" priority="149">
      <formula>COUNTIF(E104:V104,"&lt;&gt;" &amp; "")&gt;0</formula>
    </cfRule>
    <cfRule type="expression" dxfId="708" priority="150">
      <formula>AND(COUNTIF(E104:V104,"&lt;&gt;" &amp; "")&gt;0,NOT(ISBLANK(C104)))</formula>
    </cfRule>
  </conditionalFormatting>
  <conditionalFormatting sqref="C107">
    <cfRule type="expression" dxfId="707" priority="151">
      <formula>COUNTIF(E107:V107,"&lt;&gt;" &amp; "")&gt;0</formula>
    </cfRule>
    <cfRule type="expression" dxfId="706" priority="152">
      <formula>AND(COUNTIF(E107:V107,"&lt;&gt;" &amp; "")&gt;0,NOT(ISBLANK(C107)))</formula>
    </cfRule>
  </conditionalFormatting>
  <conditionalFormatting sqref="C108">
    <cfRule type="expression" dxfId="705" priority="153">
      <formula>COUNTIF(E108:V108,"&lt;&gt;" &amp; "")&gt;0</formula>
    </cfRule>
    <cfRule type="expression" dxfId="704" priority="154">
      <formula>AND(COUNTIF(E108:V108,"&lt;&gt;" &amp; "")&gt;0,NOT(ISBLANK(C108)))</formula>
    </cfRule>
  </conditionalFormatting>
  <conditionalFormatting sqref="C109">
    <cfRule type="expression" dxfId="703" priority="155">
      <formula>COUNTIF(E109:V109,"&lt;&gt;" &amp; "")&gt;0</formula>
    </cfRule>
    <cfRule type="expression" dxfId="702" priority="156">
      <formula>AND(COUNTIF(E109:V109,"&lt;&gt;" &amp; "")&gt;0,NOT(ISBLANK(C109)))</formula>
    </cfRule>
  </conditionalFormatting>
  <conditionalFormatting sqref="C11">
    <cfRule type="expression" dxfId="701" priority="15">
      <formula>COUNTIF(E11:V11,"&lt;&gt;" &amp; "")&gt;0</formula>
    </cfRule>
    <cfRule type="expression" dxfId="700" priority="16">
      <formula>AND(COUNTIF(E11:V11,"&lt;&gt;" &amp; "")&gt;0,NOT(ISBLANK(C11)))</formula>
    </cfRule>
  </conditionalFormatting>
  <conditionalFormatting sqref="C110">
    <cfRule type="expression" dxfId="699" priority="157">
      <formula>COUNTIF(E110:V110,"&lt;&gt;" &amp; "")&gt;0</formula>
    </cfRule>
    <cfRule type="expression" dxfId="698" priority="158">
      <formula>AND(COUNTIF(E110:V110,"&lt;&gt;" &amp; "")&gt;0,NOT(ISBLANK(C110)))</formula>
    </cfRule>
  </conditionalFormatting>
  <conditionalFormatting sqref="C111">
    <cfRule type="expression" dxfId="697" priority="159">
      <formula>COUNTIF(E111:V111,"&lt;&gt;" &amp; "")&gt;0</formula>
    </cfRule>
    <cfRule type="expression" dxfId="696" priority="160">
      <formula>AND(COUNTIF(E111:V111,"&lt;&gt;" &amp; "")&gt;0,NOT(ISBLANK(C111)))</formula>
    </cfRule>
  </conditionalFormatting>
  <conditionalFormatting sqref="C114">
    <cfRule type="expression" dxfId="695" priority="161">
      <formula>COUNTIF(E114:V114,"&lt;&gt;" &amp; "")&gt;0</formula>
    </cfRule>
    <cfRule type="expression" dxfId="694" priority="162">
      <formula>AND(COUNTIF(E114:V114,"&lt;&gt;" &amp; "")&gt;0,NOT(ISBLANK(C114)))</formula>
    </cfRule>
  </conditionalFormatting>
  <conditionalFormatting sqref="C115">
    <cfRule type="expression" dxfId="693" priority="163">
      <formula>COUNTIF(E115:V115,"&lt;&gt;" &amp; "")&gt;0</formula>
    </cfRule>
    <cfRule type="expression" dxfId="692" priority="164">
      <formula>AND(COUNTIF(E115:V115,"&lt;&gt;" &amp; "")&gt;0,NOT(ISBLANK(C115)))</formula>
    </cfRule>
  </conditionalFormatting>
  <conditionalFormatting sqref="C116">
    <cfRule type="expression" dxfId="691" priority="165">
      <formula>COUNTIF(E116:V116,"&lt;&gt;" &amp; "")&gt;0</formula>
    </cfRule>
    <cfRule type="expression" dxfId="690" priority="166">
      <formula>AND(COUNTIF(E116:V116,"&lt;&gt;" &amp; "")&gt;0,NOT(ISBLANK(C116)))</formula>
    </cfRule>
  </conditionalFormatting>
  <conditionalFormatting sqref="C117">
    <cfRule type="expression" dxfId="689" priority="167">
      <formula>COUNTIF(E117:V117,"&lt;&gt;" &amp; "")&gt;0</formula>
    </cfRule>
    <cfRule type="expression" dxfId="688" priority="168">
      <formula>AND(COUNTIF(E117:V117,"&lt;&gt;" &amp; "")&gt;0,NOT(ISBLANK(C117)))</formula>
    </cfRule>
  </conditionalFormatting>
  <conditionalFormatting sqref="C118">
    <cfRule type="expression" dxfId="687" priority="169">
      <formula>COUNTIF(E118:V118,"&lt;&gt;" &amp; "")&gt;0</formula>
    </cfRule>
    <cfRule type="expression" dxfId="686" priority="170">
      <formula>AND(COUNTIF(E118:V118,"&lt;&gt;" &amp; "")&gt;0,NOT(ISBLANK(C118)))</formula>
    </cfRule>
  </conditionalFormatting>
  <conditionalFormatting sqref="C12">
    <cfRule type="expression" dxfId="685" priority="17">
      <formula>COUNTIF(E12:V12,"&lt;&gt;" &amp; "")&gt;0</formula>
    </cfRule>
    <cfRule type="expression" dxfId="684" priority="18">
      <formula>AND(COUNTIF(E12:V12,"&lt;&gt;" &amp; "")&gt;0,NOT(ISBLANK(C12)))</formula>
    </cfRule>
  </conditionalFormatting>
  <conditionalFormatting sqref="C13">
    <cfRule type="expression" dxfId="683" priority="19">
      <formula>COUNTIF(E13:V13,"&lt;&gt;" &amp; "")&gt;0</formula>
    </cfRule>
    <cfRule type="expression" dxfId="682" priority="20">
      <formula>AND(COUNTIF(E13:V13,"&lt;&gt;" &amp; "")&gt;0,NOT(ISBLANK(C13)))</formula>
    </cfRule>
  </conditionalFormatting>
  <conditionalFormatting sqref="C16">
    <cfRule type="expression" dxfId="681" priority="21">
      <formula>COUNTIF(E16:V16,"&lt;&gt;" &amp; "")&gt;0</formula>
    </cfRule>
    <cfRule type="expression" dxfId="680" priority="22">
      <formula>AND(COUNTIF(E16:V16,"&lt;&gt;" &amp; "")&gt;0,NOT(ISBLANK(C16)))</formula>
    </cfRule>
  </conditionalFormatting>
  <conditionalFormatting sqref="C17">
    <cfRule type="expression" dxfId="679" priority="23">
      <formula>COUNTIF(E17:V17,"&lt;&gt;" &amp; "")&gt;0</formula>
    </cfRule>
    <cfRule type="expression" dxfId="678" priority="24">
      <formula>AND(COUNTIF(E17:V17,"&lt;&gt;" &amp; "")&gt;0,NOT(ISBLANK(C17)))</formula>
    </cfRule>
  </conditionalFormatting>
  <conditionalFormatting sqref="C18">
    <cfRule type="expression" dxfId="677" priority="25">
      <formula>COUNTIF(E18:V18,"&lt;&gt;" &amp; "")&gt;0</formula>
    </cfRule>
    <cfRule type="expression" dxfId="676" priority="26">
      <formula>AND(COUNTIF(E18:V18,"&lt;&gt;" &amp; "")&gt;0,NOT(ISBLANK(C18)))</formula>
    </cfRule>
  </conditionalFormatting>
  <conditionalFormatting sqref="C19">
    <cfRule type="expression" dxfId="675" priority="27">
      <formula>COUNTIF(E19:V19,"&lt;&gt;" &amp; "")&gt;0</formula>
    </cfRule>
    <cfRule type="expression" dxfId="674" priority="28">
      <formula>AND(COUNTIF(E19:V19,"&lt;&gt;" &amp; "")&gt;0,NOT(ISBLANK(C19)))</formula>
    </cfRule>
  </conditionalFormatting>
  <conditionalFormatting sqref="C2">
    <cfRule type="expression" dxfId="673" priority="1">
      <formula>COUNTIF(E2:V2,"&lt;&gt;" &amp; "")&gt;0</formula>
    </cfRule>
    <cfRule type="expression" dxfId="672" priority="2">
      <formula>AND(COUNTIF(E2:V2,"&lt;&gt;" &amp; "")&gt;0,NOT(ISBLANK(C2)))</formula>
    </cfRule>
  </conditionalFormatting>
  <conditionalFormatting sqref="C20">
    <cfRule type="expression" dxfId="671" priority="29">
      <formula>COUNTIF(E20:V20,"&lt;&gt;" &amp; "")&gt;0</formula>
    </cfRule>
    <cfRule type="expression" dxfId="670" priority="30">
      <formula>AND(COUNTIF(E20:V20,"&lt;&gt;" &amp; "")&gt;0,NOT(ISBLANK(C20)))</formula>
    </cfRule>
  </conditionalFormatting>
  <conditionalFormatting sqref="C23">
    <cfRule type="expression" dxfId="669" priority="31">
      <formula>COUNTIF(E23:V23,"&lt;&gt;" &amp; "")&gt;0</formula>
    </cfRule>
    <cfRule type="expression" dxfId="668" priority="32">
      <formula>AND(COUNTIF(E23:V23,"&lt;&gt;" &amp; "")&gt;0,NOT(ISBLANK(C23)))</formula>
    </cfRule>
  </conditionalFormatting>
  <conditionalFormatting sqref="C24">
    <cfRule type="expression" dxfId="667" priority="33">
      <formula>COUNTIF(E24:V24,"&lt;&gt;" &amp; "")&gt;0</formula>
    </cfRule>
    <cfRule type="expression" dxfId="666" priority="34">
      <formula>AND(COUNTIF(E24:V24,"&lt;&gt;" &amp; "")&gt;0,NOT(ISBLANK(C24)))</formula>
    </cfRule>
  </conditionalFormatting>
  <conditionalFormatting sqref="C25">
    <cfRule type="expression" dxfId="665" priority="35">
      <formula>COUNTIF(E25:V25,"&lt;&gt;" &amp; "")&gt;0</formula>
    </cfRule>
    <cfRule type="expression" dxfId="664" priority="36">
      <formula>AND(COUNTIF(E25:V25,"&lt;&gt;" &amp; "")&gt;0,NOT(ISBLANK(C25)))</formula>
    </cfRule>
  </conditionalFormatting>
  <conditionalFormatting sqref="C26">
    <cfRule type="expression" dxfId="663" priority="37">
      <formula>COUNTIF(E26:V26,"&lt;&gt;" &amp; "")&gt;0</formula>
    </cfRule>
    <cfRule type="expression" dxfId="662" priority="38">
      <formula>AND(COUNTIF(E26:V26,"&lt;&gt;" &amp; "")&gt;0,NOT(ISBLANK(C26)))</formula>
    </cfRule>
  </conditionalFormatting>
  <conditionalFormatting sqref="C27">
    <cfRule type="expression" dxfId="661" priority="39">
      <formula>COUNTIF(E27:V27,"&lt;&gt;" &amp; "")&gt;0</formula>
    </cfRule>
    <cfRule type="expression" dxfId="660" priority="40">
      <formula>AND(COUNTIF(E27:V27,"&lt;&gt;" &amp; "")&gt;0,NOT(ISBLANK(C27)))</formula>
    </cfRule>
  </conditionalFormatting>
  <conditionalFormatting sqref="C3">
    <cfRule type="expression" dxfId="659" priority="3">
      <formula>COUNTIF(E3:V3,"&lt;&gt;" &amp; "")&gt;0</formula>
    </cfRule>
    <cfRule type="expression" dxfId="658" priority="4">
      <formula>AND(COUNTIF(E3:V3,"&lt;&gt;" &amp; "")&gt;0,NOT(ISBLANK(C3)))</formula>
    </cfRule>
  </conditionalFormatting>
  <conditionalFormatting sqref="C30">
    <cfRule type="expression" dxfId="657" priority="41">
      <formula>COUNTIF(E30:V30,"&lt;&gt;" &amp; "")&gt;0</formula>
    </cfRule>
    <cfRule type="expression" dxfId="656" priority="42">
      <formula>AND(COUNTIF(E30:V30,"&lt;&gt;" &amp; "")&gt;0,NOT(ISBLANK(C30)))</formula>
    </cfRule>
  </conditionalFormatting>
  <conditionalFormatting sqref="C31">
    <cfRule type="expression" dxfId="655" priority="43">
      <formula>COUNTIF(E31:V31,"&lt;&gt;" &amp; "")&gt;0</formula>
    </cfRule>
    <cfRule type="expression" dxfId="654" priority="44">
      <formula>AND(COUNTIF(E31:V31,"&lt;&gt;" &amp; "")&gt;0,NOT(ISBLANK(C31)))</formula>
    </cfRule>
  </conditionalFormatting>
  <conditionalFormatting sqref="C32">
    <cfRule type="expression" dxfId="653" priority="45">
      <formula>COUNTIF(E32:V32,"&lt;&gt;" &amp; "")&gt;0</formula>
    </cfRule>
    <cfRule type="expression" dxfId="652" priority="46">
      <formula>AND(COUNTIF(E32:V32,"&lt;&gt;" &amp; "")&gt;0,NOT(ISBLANK(C32)))</formula>
    </cfRule>
  </conditionalFormatting>
  <conditionalFormatting sqref="C33">
    <cfRule type="expression" dxfId="651" priority="47">
      <formula>COUNTIF(E33:V33,"&lt;&gt;" &amp; "")&gt;0</formula>
    </cfRule>
    <cfRule type="expression" dxfId="650" priority="48">
      <formula>AND(COUNTIF(E33:V33,"&lt;&gt;" &amp; "")&gt;0,NOT(ISBLANK(C33)))</formula>
    </cfRule>
  </conditionalFormatting>
  <conditionalFormatting sqref="C34">
    <cfRule type="expression" dxfId="649" priority="49">
      <formula>COUNTIF(E34:V34,"&lt;&gt;" &amp; "")&gt;0</formula>
    </cfRule>
    <cfRule type="expression" dxfId="648" priority="50">
      <formula>AND(COUNTIF(E34:V34,"&lt;&gt;" &amp; "")&gt;0,NOT(ISBLANK(C34)))</formula>
    </cfRule>
  </conditionalFormatting>
  <conditionalFormatting sqref="C37">
    <cfRule type="expression" dxfId="647" priority="51">
      <formula>COUNTIF(E37:V37,"&lt;&gt;" &amp; "")&gt;0</formula>
    </cfRule>
    <cfRule type="expression" dxfId="646" priority="52">
      <formula>AND(COUNTIF(E37:V37,"&lt;&gt;" &amp; "")&gt;0,NOT(ISBLANK(C37)))</formula>
    </cfRule>
  </conditionalFormatting>
  <conditionalFormatting sqref="C38">
    <cfRule type="expression" dxfId="645" priority="53">
      <formula>COUNTIF(E38:V38,"&lt;&gt;" &amp; "")&gt;0</formula>
    </cfRule>
    <cfRule type="expression" dxfId="644" priority="54">
      <formula>AND(COUNTIF(E38:V38,"&lt;&gt;" &amp; "")&gt;0,NOT(ISBLANK(C38)))</formula>
    </cfRule>
  </conditionalFormatting>
  <conditionalFormatting sqref="C39">
    <cfRule type="expression" dxfId="643" priority="55">
      <formula>COUNTIF(E39:V39,"&lt;&gt;" &amp; "")&gt;0</formula>
    </cfRule>
    <cfRule type="expression" dxfId="642" priority="56">
      <formula>AND(COUNTIF(E39:V39,"&lt;&gt;" &amp; "")&gt;0,NOT(ISBLANK(C39)))</formula>
    </cfRule>
  </conditionalFormatting>
  <conditionalFormatting sqref="C4">
    <cfRule type="expression" dxfId="641" priority="5">
      <formula>COUNTIF(E4:V4,"&lt;&gt;" &amp; "")&gt;0</formula>
    </cfRule>
    <cfRule type="expression" dxfId="640" priority="6">
      <formula>AND(COUNTIF(E4:V4,"&lt;&gt;" &amp; "")&gt;0,NOT(ISBLANK(C4)))</formula>
    </cfRule>
  </conditionalFormatting>
  <conditionalFormatting sqref="C40">
    <cfRule type="expression" dxfId="639" priority="57">
      <formula>COUNTIF(E40:V40,"&lt;&gt;" &amp; "")&gt;0</formula>
    </cfRule>
    <cfRule type="expression" dxfId="638" priority="58">
      <formula>AND(COUNTIF(E40:V40,"&lt;&gt;" &amp; "")&gt;0,NOT(ISBLANK(C40)))</formula>
    </cfRule>
  </conditionalFormatting>
  <conditionalFormatting sqref="C41">
    <cfRule type="expression" dxfId="637" priority="59">
      <formula>COUNTIF(E41:V41,"&lt;&gt;" &amp; "")&gt;0</formula>
    </cfRule>
    <cfRule type="expression" dxfId="636" priority="60">
      <formula>AND(COUNTIF(E41:V41,"&lt;&gt;" &amp; "")&gt;0,NOT(ISBLANK(C41)))</formula>
    </cfRule>
  </conditionalFormatting>
  <conditionalFormatting sqref="C44">
    <cfRule type="expression" dxfId="635" priority="61">
      <formula>COUNTIF(E44:V44,"&lt;&gt;" &amp; "")&gt;0</formula>
    </cfRule>
    <cfRule type="expression" dxfId="634" priority="62">
      <formula>AND(COUNTIF(E44:V44,"&lt;&gt;" &amp; "")&gt;0,NOT(ISBLANK(C44)))</formula>
    </cfRule>
  </conditionalFormatting>
  <conditionalFormatting sqref="C45">
    <cfRule type="expression" dxfId="633" priority="63">
      <formula>COUNTIF(E45:V45,"&lt;&gt;" &amp; "")&gt;0</formula>
    </cfRule>
    <cfRule type="expression" dxfId="632" priority="64">
      <formula>AND(COUNTIF(E45:V45,"&lt;&gt;" &amp; "")&gt;0,NOT(ISBLANK(C45)))</formula>
    </cfRule>
  </conditionalFormatting>
  <conditionalFormatting sqref="C46">
    <cfRule type="expression" dxfId="631" priority="65">
      <formula>COUNTIF(E46:V46,"&lt;&gt;" &amp; "")&gt;0</formula>
    </cfRule>
    <cfRule type="expression" dxfId="630" priority="66">
      <formula>AND(COUNTIF(E46:V46,"&lt;&gt;" &amp; "")&gt;0,NOT(ISBLANK(C46)))</formula>
    </cfRule>
  </conditionalFormatting>
  <conditionalFormatting sqref="C47">
    <cfRule type="expression" dxfId="629" priority="67">
      <formula>COUNTIF(E47:V47,"&lt;&gt;" &amp; "")&gt;0</formula>
    </cfRule>
    <cfRule type="expression" dxfId="628" priority="68">
      <formula>AND(COUNTIF(E47:V47,"&lt;&gt;" &amp; "")&gt;0,NOT(ISBLANK(C47)))</formula>
    </cfRule>
  </conditionalFormatting>
  <conditionalFormatting sqref="C48">
    <cfRule type="expression" dxfId="627" priority="69">
      <formula>COUNTIF(E48:V48,"&lt;&gt;" &amp; "")&gt;0</formula>
    </cfRule>
    <cfRule type="expression" dxfId="626" priority="70">
      <formula>AND(COUNTIF(E48:V48,"&lt;&gt;" &amp; "")&gt;0,NOT(ISBLANK(C48)))</formula>
    </cfRule>
  </conditionalFormatting>
  <conditionalFormatting sqref="C5">
    <cfRule type="expression" dxfId="625" priority="7">
      <formula>COUNTIF(E5:V5,"&lt;&gt;" &amp; "")&gt;0</formula>
    </cfRule>
    <cfRule type="expression" dxfId="624" priority="8">
      <formula>AND(COUNTIF(E5:V5,"&lt;&gt;" &amp; "")&gt;0,NOT(ISBLANK(C5)))</formula>
    </cfRule>
  </conditionalFormatting>
  <conditionalFormatting sqref="C51">
    <cfRule type="expression" dxfId="623" priority="71">
      <formula>COUNTIF(E51:V51,"&lt;&gt;" &amp; "")&gt;0</formula>
    </cfRule>
    <cfRule type="expression" dxfId="622" priority="72">
      <formula>AND(COUNTIF(E51:V51,"&lt;&gt;" &amp; "")&gt;0,NOT(ISBLANK(C51)))</formula>
    </cfRule>
  </conditionalFormatting>
  <conditionalFormatting sqref="C52">
    <cfRule type="expression" dxfId="621" priority="73">
      <formula>COUNTIF(E52:V52,"&lt;&gt;" &amp; "")&gt;0</formula>
    </cfRule>
    <cfRule type="expression" dxfId="620" priority="74">
      <formula>AND(COUNTIF(E52:V52,"&lt;&gt;" &amp; "")&gt;0,NOT(ISBLANK(C52)))</formula>
    </cfRule>
  </conditionalFormatting>
  <conditionalFormatting sqref="C53">
    <cfRule type="expression" dxfId="619" priority="75">
      <formula>COUNTIF(E53:V53,"&lt;&gt;" &amp; "")&gt;0</formula>
    </cfRule>
    <cfRule type="expression" dxfId="618" priority="76">
      <formula>AND(COUNTIF(E53:V53,"&lt;&gt;" &amp; "")&gt;0,NOT(ISBLANK(C53)))</formula>
    </cfRule>
  </conditionalFormatting>
  <conditionalFormatting sqref="C54">
    <cfRule type="expression" dxfId="617" priority="77">
      <formula>COUNTIF(E54:V54,"&lt;&gt;" &amp; "")&gt;0</formula>
    </cfRule>
    <cfRule type="expression" dxfId="616" priority="78">
      <formula>AND(COUNTIF(E54:V54,"&lt;&gt;" &amp; "")&gt;0,NOT(ISBLANK(C54)))</formula>
    </cfRule>
  </conditionalFormatting>
  <conditionalFormatting sqref="C55">
    <cfRule type="expression" dxfId="615" priority="79">
      <formula>COUNTIF(E55:V55,"&lt;&gt;" &amp; "")&gt;0</formula>
    </cfRule>
    <cfRule type="expression" dxfId="614" priority="80">
      <formula>AND(COUNTIF(E55:V55,"&lt;&gt;" &amp; "")&gt;0,NOT(ISBLANK(C55)))</formula>
    </cfRule>
  </conditionalFormatting>
  <conditionalFormatting sqref="C58">
    <cfRule type="expression" dxfId="613" priority="81">
      <formula>COUNTIF(E58:V58,"&lt;&gt;" &amp; "")&gt;0</formula>
    </cfRule>
    <cfRule type="expression" dxfId="612" priority="82">
      <formula>AND(COUNTIF(E58:V58,"&lt;&gt;" &amp; "")&gt;0,NOT(ISBLANK(C58)))</formula>
    </cfRule>
  </conditionalFormatting>
  <conditionalFormatting sqref="C59">
    <cfRule type="expression" dxfId="611" priority="83">
      <formula>COUNTIF(E59:V59,"&lt;&gt;" &amp; "")&gt;0</formula>
    </cfRule>
    <cfRule type="expression" dxfId="610" priority="84">
      <formula>AND(COUNTIF(E59:V59,"&lt;&gt;" &amp; "")&gt;0,NOT(ISBLANK(C59)))</formula>
    </cfRule>
  </conditionalFormatting>
  <conditionalFormatting sqref="C6">
    <cfRule type="expression" dxfId="609" priority="9">
      <formula>COUNTIF(E6:V6,"&lt;&gt;" &amp; "")&gt;0</formula>
    </cfRule>
    <cfRule type="expression" dxfId="608" priority="10">
      <formula>AND(COUNTIF(E6:V6,"&lt;&gt;" &amp; "")&gt;0,NOT(ISBLANK(C6)))</formula>
    </cfRule>
  </conditionalFormatting>
  <conditionalFormatting sqref="C60">
    <cfRule type="expression" dxfId="607" priority="85">
      <formula>COUNTIF(E60:V60,"&lt;&gt;" &amp; "")&gt;0</formula>
    </cfRule>
    <cfRule type="expression" dxfId="606" priority="86">
      <formula>AND(COUNTIF(E60:V60,"&lt;&gt;" &amp; "")&gt;0,NOT(ISBLANK(C60)))</formula>
    </cfRule>
  </conditionalFormatting>
  <conditionalFormatting sqref="C61">
    <cfRule type="expression" dxfId="605" priority="87">
      <formula>COUNTIF(E61:V61,"&lt;&gt;" &amp; "")&gt;0</formula>
    </cfRule>
    <cfRule type="expression" dxfId="604" priority="88">
      <formula>AND(COUNTIF(E61:V61,"&lt;&gt;" &amp; "")&gt;0,NOT(ISBLANK(C61)))</formula>
    </cfRule>
  </conditionalFormatting>
  <conditionalFormatting sqref="C62">
    <cfRule type="expression" dxfId="603" priority="89">
      <formula>COUNTIF(E62:V62,"&lt;&gt;" &amp; "")&gt;0</formula>
    </cfRule>
    <cfRule type="expression" dxfId="602" priority="90">
      <formula>AND(COUNTIF(E62:V62,"&lt;&gt;" &amp; "")&gt;0,NOT(ISBLANK(C62)))</formula>
    </cfRule>
  </conditionalFormatting>
  <conditionalFormatting sqref="C65">
    <cfRule type="expression" dxfId="601" priority="91">
      <formula>COUNTIF(E65:V65,"&lt;&gt;" &amp; "")&gt;0</formula>
    </cfRule>
    <cfRule type="expression" dxfId="600" priority="92">
      <formula>AND(COUNTIF(E65:V65,"&lt;&gt;" &amp; "")&gt;0,NOT(ISBLANK(C65)))</formula>
    </cfRule>
  </conditionalFormatting>
  <conditionalFormatting sqref="C66">
    <cfRule type="expression" dxfId="599" priority="93">
      <formula>COUNTIF(E66:V66,"&lt;&gt;" &amp; "")&gt;0</formula>
    </cfRule>
    <cfRule type="expression" dxfId="598" priority="94">
      <formula>AND(COUNTIF(E66:V66,"&lt;&gt;" &amp; "")&gt;0,NOT(ISBLANK(C66)))</formula>
    </cfRule>
  </conditionalFormatting>
  <conditionalFormatting sqref="C67">
    <cfRule type="expression" dxfId="597" priority="95">
      <formula>COUNTIF(E67:V67,"&lt;&gt;" &amp; "")&gt;0</formula>
    </cfRule>
    <cfRule type="expression" dxfId="596" priority="96">
      <formula>AND(COUNTIF(E67:V67,"&lt;&gt;" &amp; "")&gt;0,NOT(ISBLANK(C67)))</formula>
    </cfRule>
  </conditionalFormatting>
  <conditionalFormatting sqref="C68">
    <cfRule type="expression" dxfId="595" priority="97">
      <formula>COUNTIF(E68:V68,"&lt;&gt;" &amp; "")&gt;0</formula>
    </cfRule>
    <cfRule type="expression" dxfId="594" priority="98">
      <formula>AND(COUNTIF(E68:V68,"&lt;&gt;" &amp; "")&gt;0,NOT(ISBLANK(C68)))</formula>
    </cfRule>
  </conditionalFormatting>
  <conditionalFormatting sqref="C69">
    <cfRule type="expression" dxfId="593" priority="99">
      <formula>COUNTIF(E69:V69,"&lt;&gt;" &amp; "")&gt;0</formula>
    </cfRule>
    <cfRule type="expression" dxfId="592" priority="100">
      <formula>AND(COUNTIF(E69:V69,"&lt;&gt;" &amp; "")&gt;0,NOT(ISBLANK(C69)))</formula>
    </cfRule>
  </conditionalFormatting>
  <conditionalFormatting sqref="C72">
    <cfRule type="expression" dxfId="591" priority="101">
      <formula>COUNTIF(E72:V72,"&lt;&gt;" &amp; "")&gt;0</formula>
    </cfRule>
    <cfRule type="expression" dxfId="590" priority="102">
      <formula>AND(COUNTIF(E72:V72,"&lt;&gt;" &amp; "")&gt;0,NOT(ISBLANK(C72)))</formula>
    </cfRule>
  </conditionalFormatting>
  <conditionalFormatting sqref="C73">
    <cfRule type="expression" dxfId="589" priority="103">
      <formula>COUNTIF(E73:V73,"&lt;&gt;" &amp; "")&gt;0</formula>
    </cfRule>
    <cfRule type="expression" dxfId="588" priority="104">
      <formula>AND(COUNTIF(E73:V73,"&lt;&gt;" &amp; "")&gt;0,NOT(ISBLANK(C73)))</formula>
    </cfRule>
  </conditionalFormatting>
  <conditionalFormatting sqref="C74">
    <cfRule type="expression" dxfId="587" priority="105">
      <formula>COUNTIF(E74:V74,"&lt;&gt;" &amp; "")&gt;0</formula>
    </cfRule>
    <cfRule type="expression" dxfId="586" priority="106">
      <formula>AND(COUNTIF(E74:V74,"&lt;&gt;" &amp; "")&gt;0,NOT(ISBLANK(C74)))</formula>
    </cfRule>
  </conditionalFormatting>
  <conditionalFormatting sqref="C75">
    <cfRule type="expression" dxfId="585" priority="107">
      <formula>COUNTIF(E75:V75,"&lt;&gt;" &amp; "")&gt;0</formula>
    </cfRule>
    <cfRule type="expression" dxfId="584" priority="108">
      <formula>AND(COUNTIF(E75:V75,"&lt;&gt;" &amp; "")&gt;0,NOT(ISBLANK(C75)))</formula>
    </cfRule>
  </conditionalFormatting>
  <conditionalFormatting sqref="C76">
    <cfRule type="expression" dxfId="583" priority="109">
      <formula>COUNTIF(E76:V76,"&lt;&gt;" &amp; "")&gt;0</formula>
    </cfRule>
    <cfRule type="expression" dxfId="582" priority="110">
      <formula>AND(COUNTIF(E76:V76,"&lt;&gt;" &amp; "")&gt;0,NOT(ISBLANK(C76)))</formula>
    </cfRule>
  </conditionalFormatting>
  <conditionalFormatting sqref="C79">
    <cfRule type="expression" dxfId="581" priority="111">
      <formula>COUNTIF(E79:V79,"&lt;&gt;" &amp; "")&gt;0</formula>
    </cfRule>
    <cfRule type="expression" dxfId="580" priority="112">
      <formula>AND(COUNTIF(E79:V79,"&lt;&gt;" &amp; "")&gt;0,NOT(ISBLANK(C79)))</formula>
    </cfRule>
  </conditionalFormatting>
  <conditionalFormatting sqref="C80">
    <cfRule type="expression" dxfId="579" priority="113">
      <formula>COUNTIF(E80:V80,"&lt;&gt;" &amp; "")&gt;0</formula>
    </cfRule>
    <cfRule type="expression" dxfId="578" priority="114">
      <formula>AND(COUNTIF(E80:V80,"&lt;&gt;" &amp; "")&gt;0,NOT(ISBLANK(C80)))</formula>
    </cfRule>
  </conditionalFormatting>
  <conditionalFormatting sqref="C81">
    <cfRule type="expression" dxfId="577" priority="115">
      <formula>COUNTIF(E81:V81,"&lt;&gt;" &amp; "")&gt;0</formula>
    </cfRule>
    <cfRule type="expression" dxfId="576" priority="116">
      <formula>AND(COUNTIF(E81:V81,"&lt;&gt;" &amp; "")&gt;0,NOT(ISBLANK(C81)))</formula>
    </cfRule>
  </conditionalFormatting>
  <conditionalFormatting sqref="C82">
    <cfRule type="expression" dxfId="575" priority="117">
      <formula>COUNTIF(E82:V82,"&lt;&gt;" &amp; "")&gt;0</formula>
    </cfRule>
    <cfRule type="expression" dxfId="574" priority="118">
      <formula>AND(COUNTIF(E82:V82,"&lt;&gt;" &amp; "")&gt;0,NOT(ISBLANK(C82)))</formula>
    </cfRule>
  </conditionalFormatting>
  <conditionalFormatting sqref="C83">
    <cfRule type="expression" dxfId="573" priority="119">
      <formula>COUNTIF(E83:V83,"&lt;&gt;" &amp; "")&gt;0</formula>
    </cfRule>
    <cfRule type="expression" dxfId="572" priority="120">
      <formula>AND(COUNTIF(E83:V83,"&lt;&gt;" &amp; "")&gt;0,NOT(ISBLANK(C83)))</formula>
    </cfRule>
  </conditionalFormatting>
  <conditionalFormatting sqref="C86">
    <cfRule type="expression" dxfId="571" priority="121">
      <formula>COUNTIF(E86:V86,"&lt;&gt;" &amp; "")&gt;0</formula>
    </cfRule>
    <cfRule type="expression" dxfId="570" priority="122">
      <formula>AND(COUNTIF(E86:V86,"&lt;&gt;" &amp; "")&gt;0,NOT(ISBLANK(C86)))</formula>
    </cfRule>
  </conditionalFormatting>
  <conditionalFormatting sqref="C87">
    <cfRule type="expression" dxfId="569" priority="123">
      <formula>COUNTIF(E87:V87,"&lt;&gt;" &amp; "")&gt;0</formula>
    </cfRule>
    <cfRule type="expression" dxfId="568" priority="124">
      <formula>AND(COUNTIF(E87:V87,"&lt;&gt;" &amp; "")&gt;0,NOT(ISBLANK(C87)))</formula>
    </cfRule>
  </conditionalFormatting>
  <conditionalFormatting sqref="C88">
    <cfRule type="expression" dxfId="567" priority="125">
      <formula>COUNTIF(E88:V88,"&lt;&gt;" &amp; "")&gt;0</formula>
    </cfRule>
    <cfRule type="expression" dxfId="566" priority="126">
      <formula>AND(COUNTIF(E88:V88,"&lt;&gt;" &amp; "")&gt;0,NOT(ISBLANK(C88)))</formula>
    </cfRule>
  </conditionalFormatting>
  <conditionalFormatting sqref="C89">
    <cfRule type="expression" dxfId="565" priority="127">
      <formula>COUNTIF(E89:V89,"&lt;&gt;" &amp; "")&gt;0</formula>
    </cfRule>
    <cfRule type="expression" dxfId="564" priority="128">
      <formula>AND(COUNTIF(E89:V89,"&lt;&gt;" &amp; "")&gt;0,NOT(ISBLANK(C89)))</formula>
    </cfRule>
  </conditionalFormatting>
  <conditionalFormatting sqref="C9">
    <cfRule type="expression" dxfId="563" priority="11">
      <formula>COUNTIF(E9:V9,"&lt;&gt;" &amp; "")&gt;0</formula>
    </cfRule>
    <cfRule type="expression" dxfId="562" priority="12">
      <formula>AND(COUNTIF(E9:V9,"&lt;&gt;" &amp; "")&gt;0,NOT(ISBLANK(C9)))</formula>
    </cfRule>
  </conditionalFormatting>
  <conditionalFormatting sqref="C90">
    <cfRule type="expression" dxfId="561" priority="129">
      <formula>COUNTIF(E90:V90,"&lt;&gt;" &amp; "")&gt;0</formula>
    </cfRule>
    <cfRule type="expression" dxfId="560" priority="130">
      <formula>AND(COUNTIF(E90:V90,"&lt;&gt;" &amp; "")&gt;0,NOT(ISBLANK(C90)))</formula>
    </cfRule>
  </conditionalFormatting>
  <conditionalFormatting sqref="C93">
    <cfRule type="expression" dxfId="559" priority="131">
      <formula>COUNTIF(E93:V93,"&lt;&gt;" &amp; "")&gt;0</formula>
    </cfRule>
    <cfRule type="expression" dxfId="558" priority="132">
      <formula>AND(COUNTIF(E93:V93,"&lt;&gt;" &amp; "")&gt;0,NOT(ISBLANK(C93)))</formula>
    </cfRule>
  </conditionalFormatting>
  <conditionalFormatting sqref="C94">
    <cfRule type="expression" dxfId="557" priority="133">
      <formula>COUNTIF(E94:V94,"&lt;&gt;" &amp; "")&gt;0</formula>
    </cfRule>
    <cfRule type="expression" dxfId="556" priority="134">
      <formula>AND(COUNTIF(E94:V94,"&lt;&gt;" &amp; "")&gt;0,NOT(ISBLANK(C94)))</formula>
    </cfRule>
  </conditionalFormatting>
  <conditionalFormatting sqref="C95">
    <cfRule type="expression" dxfId="555" priority="135">
      <formula>COUNTIF(E95:V95,"&lt;&gt;" &amp; "")&gt;0</formula>
    </cfRule>
    <cfRule type="expression" dxfId="554" priority="136">
      <formula>AND(COUNTIF(E95:V95,"&lt;&gt;" &amp; "")&gt;0,NOT(ISBLANK(C95)))</formula>
    </cfRule>
  </conditionalFormatting>
  <conditionalFormatting sqref="C96">
    <cfRule type="expression" dxfId="553" priority="137">
      <formula>COUNTIF(E96:V96,"&lt;&gt;" &amp; "")&gt;0</formula>
    </cfRule>
    <cfRule type="expression" dxfId="552" priority="138">
      <formula>AND(COUNTIF(E96:V96,"&lt;&gt;" &amp; "")&gt;0,NOT(ISBLANK(C96)))</formula>
    </cfRule>
  </conditionalFormatting>
  <conditionalFormatting sqref="C97">
    <cfRule type="expression" dxfId="551" priority="139">
      <formula>COUNTIF(E97:V97,"&lt;&gt;" &amp; "")&gt;0</formula>
    </cfRule>
    <cfRule type="expression" dxfId="550" priority="140">
      <formula>AND(COUNTIF(E97:V97,"&lt;&gt;" &amp; "")&gt;0,NOT(ISBLANK(C97)))</formula>
    </cfRule>
  </conditionalFormatting>
  <dataValidations count="70">
    <dataValidation type="list" allowBlank="1" showInputMessage="1" showErrorMessage="1" sqref="B23">
      <formula1>"probability"</formula1>
    </dataValidation>
    <dataValidation type="list" allowBlank="1" showInputMessage="1" showErrorMessage="1" sqref="B24">
      <formula1>"probability"</formula1>
    </dataValidation>
    <dataValidation type="list" allowBlank="1" showInputMessage="1" showErrorMessage="1" sqref="B25">
      <formula1>"probability"</formula1>
    </dataValidation>
    <dataValidation type="list" allowBlank="1" showInputMessage="1" showErrorMessage="1" sqref="B26">
      <formula1>"probability"</formula1>
    </dataValidation>
    <dataValidation type="list" allowBlank="1" showInputMessage="1" showErrorMessage="1" sqref="B27">
      <formula1>"probability"</formula1>
    </dataValidation>
    <dataValidation type="list" allowBlank="1" showInputMessage="1" showErrorMessage="1" sqref="B30">
      <formula1>"probability"</formula1>
    </dataValidation>
    <dataValidation type="list" allowBlank="1" showInputMessage="1" showErrorMessage="1" sqref="B31">
      <formula1>"probability"</formula1>
    </dataValidation>
    <dataValidation type="list" allowBlank="1" showInputMessage="1" showErrorMessage="1" sqref="B32">
      <formula1>"probability"</formula1>
    </dataValidation>
    <dataValidation type="list" allowBlank="1" showInputMessage="1" showErrorMessage="1" sqref="B33">
      <formula1>"probability"</formula1>
    </dataValidation>
    <dataValidation type="list" allowBlank="1" showInputMessage="1" showErrorMessage="1" sqref="B34">
      <formula1>"probability"</formula1>
    </dataValidation>
    <dataValidation type="list" allowBlank="1" showInputMessage="1" showErrorMessage="1" sqref="B37">
      <formula1>"probability"</formula1>
    </dataValidation>
    <dataValidation type="list" allowBlank="1" showInputMessage="1" showErrorMessage="1" sqref="B38">
      <formula1>"probability"</formula1>
    </dataValidation>
    <dataValidation type="list" allowBlank="1" showInputMessage="1" showErrorMessage="1" sqref="B39">
      <formula1>"probability"</formula1>
    </dataValidation>
    <dataValidation type="list" allowBlank="1" showInputMessage="1" showErrorMessage="1" sqref="B40">
      <formula1>"probability"</formula1>
    </dataValidation>
    <dataValidation type="list" allowBlank="1" showInputMessage="1" showErrorMessage="1" sqref="B41">
      <formula1>"probability"</formula1>
    </dataValidation>
    <dataValidation type="list" allowBlank="1" showInputMessage="1" showErrorMessage="1" sqref="B44">
      <formula1>"probability"</formula1>
    </dataValidation>
    <dataValidation type="list" allowBlank="1" showInputMessage="1" showErrorMessage="1" sqref="B45">
      <formula1>"probability"</formula1>
    </dataValidation>
    <dataValidation type="list" allowBlank="1" showInputMessage="1" showErrorMessage="1" sqref="B46">
      <formula1>"probability"</formula1>
    </dataValidation>
    <dataValidation type="list" allowBlank="1" showInputMessage="1" showErrorMessage="1" sqref="B47">
      <formula1>"probability"</formula1>
    </dataValidation>
    <dataValidation type="list" allowBlank="1" showInputMessage="1" showErrorMessage="1" sqref="B48">
      <formula1>"probability"</formula1>
    </dataValidation>
    <dataValidation type="list" allowBlank="1" showInputMessage="1" showErrorMessage="1" sqref="B51">
      <formula1>"probability"</formula1>
    </dataValidation>
    <dataValidation type="list" allowBlank="1" showInputMessage="1" showErrorMessage="1" sqref="B52">
      <formula1>"probability"</formula1>
    </dataValidation>
    <dataValidation type="list" allowBlank="1" showInputMessage="1" showErrorMessage="1" sqref="B53">
      <formula1>"probability"</formula1>
    </dataValidation>
    <dataValidation type="list" allowBlank="1" showInputMessage="1" showErrorMessage="1" sqref="B54">
      <formula1>"probability"</formula1>
    </dataValidation>
    <dataValidation type="list" allowBlank="1" showInputMessage="1" showErrorMessage="1" sqref="B55">
      <formula1>"probability"</formula1>
    </dataValidation>
    <dataValidation type="list" allowBlank="1" showInputMessage="1" showErrorMessage="1" sqref="B58">
      <formula1>"probability"</formula1>
    </dataValidation>
    <dataValidation type="list" allowBlank="1" showInputMessage="1" showErrorMessage="1" sqref="B59">
      <formula1>"probability"</formula1>
    </dataValidation>
    <dataValidation type="list" allowBlank="1" showInputMessage="1" showErrorMessage="1" sqref="B60">
      <formula1>"probability"</formula1>
    </dataValidation>
    <dataValidation type="list" allowBlank="1" showInputMessage="1" showErrorMessage="1" sqref="B61">
      <formula1>"probability"</formula1>
    </dataValidation>
    <dataValidation type="list" allowBlank="1" showInputMessage="1" showErrorMessage="1" sqref="B62">
      <formula1>"probability"</formula1>
    </dataValidation>
    <dataValidation type="list" allowBlank="1" showInputMessage="1" showErrorMessage="1" sqref="B65">
      <formula1>"probability"</formula1>
    </dataValidation>
    <dataValidation type="list" allowBlank="1" showInputMessage="1" showErrorMessage="1" sqref="B66">
      <formula1>"probability"</formula1>
    </dataValidation>
    <dataValidation type="list" allowBlank="1" showInputMessage="1" showErrorMessage="1" sqref="B67">
      <formula1>"probability"</formula1>
    </dataValidation>
    <dataValidation type="list" allowBlank="1" showInputMessage="1" showErrorMessage="1" sqref="B68">
      <formula1>"probability"</formula1>
    </dataValidation>
    <dataValidation type="list" allowBlank="1" showInputMessage="1" showErrorMessage="1" sqref="B69">
      <formula1>"probability"</formula1>
    </dataValidation>
    <dataValidation type="list" allowBlank="1" showInputMessage="1" showErrorMessage="1" sqref="B72">
      <formula1>"probability"</formula1>
    </dataValidation>
    <dataValidation type="list" allowBlank="1" showInputMessage="1" showErrorMessage="1" sqref="B73">
      <formula1>"probability"</formula1>
    </dataValidation>
    <dataValidation type="list" allowBlank="1" showInputMessage="1" showErrorMessage="1" sqref="B74">
      <formula1>"probability"</formula1>
    </dataValidation>
    <dataValidation type="list" allowBlank="1" showInputMessage="1" showErrorMessage="1" sqref="B75">
      <formula1>"probability"</formula1>
    </dataValidation>
    <dataValidation type="list" allowBlank="1" showInputMessage="1" showErrorMessage="1" sqref="B76">
      <formula1>"probability"</formula1>
    </dataValidation>
    <dataValidation type="list" allowBlank="1" showInputMessage="1" showErrorMessage="1" sqref="B79">
      <formula1>"probability"</formula1>
    </dataValidation>
    <dataValidation type="list" allowBlank="1" showInputMessage="1" showErrorMessage="1" sqref="B80">
      <formula1>"probability"</formula1>
    </dataValidation>
    <dataValidation type="list" allowBlank="1" showInputMessage="1" showErrorMessage="1" sqref="B81">
      <formula1>"probability"</formula1>
    </dataValidation>
    <dataValidation type="list" allowBlank="1" showInputMessage="1" showErrorMessage="1" sqref="B82">
      <formula1>"probability"</formula1>
    </dataValidation>
    <dataValidation type="list" allowBlank="1" showInputMessage="1" showErrorMessage="1" sqref="B83">
      <formula1>"probability"</formula1>
    </dataValidation>
    <dataValidation type="list" allowBlank="1" showInputMessage="1" showErrorMessage="1" sqref="B86">
      <formula1>"probability"</formula1>
    </dataValidation>
    <dataValidation type="list" allowBlank="1" showInputMessage="1" showErrorMessage="1" sqref="B87">
      <formula1>"probability"</formula1>
    </dataValidation>
    <dataValidation type="list" allowBlank="1" showInputMessage="1" showErrorMessage="1" sqref="B88">
      <formula1>"probability"</formula1>
    </dataValidation>
    <dataValidation type="list" allowBlank="1" showInputMessage="1" showErrorMessage="1" sqref="B89">
      <formula1>"probability"</formula1>
    </dataValidation>
    <dataValidation type="list" allowBlank="1" showInputMessage="1" showErrorMessage="1" sqref="B90">
      <formula1>"probability"</formula1>
    </dataValidation>
    <dataValidation type="list" allowBlank="1" showInputMessage="1" showErrorMessage="1" sqref="B93">
      <formula1>"probability"</formula1>
    </dataValidation>
    <dataValidation type="list" allowBlank="1" showInputMessage="1" showErrorMessage="1" sqref="B94">
      <formula1>"probability"</formula1>
    </dataValidation>
    <dataValidation type="list" allowBlank="1" showInputMessage="1" showErrorMessage="1" sqref="B95">
      <formula1>"probability"</formula1>
    </dataValidation>
    <dataValidation type="list" allowBlank="1" showInputMessage="1" showErrorMessage="1" sqref="B96">
      <formula1>"probability"</formula1>
    </dataValidation>
    <dataValidation type="list" allowBlank="1" showInputMessage="1" showErrorMessage="1" sqref="B97">
      <formula1>"probability"</formula1>
    </dataValidation>
    <dataValidation type="list" allowBlank="1" showInputMessage="1" showErrorMessage="1" sqref="B100">
      <formula1>"probability"</formula1>
    </dataValidation>
    <dataValidation type="list" allowBlank="1" showInputMessage="1" showErrorMessage="1" sqref="B101">
      <formula1>"probability"</formula1>
    </dataValidation>
    <dataValidation type="list" allowBlank="1" showInputMessage="1" showErrorMessage="1" sqref="B102">
      <formula1>"probability"</formula1>
    </dataValidation>
    <dataValidation type="list" allowBlank="1" showInputMessage="1" showErrorMessage="1" sqref="B103">
      <formula1>"probability"</formula1>
    </dataValidation>
    <dataValidation type="list" allowBlank="1" showInputMessage="1" showErrorMessage="1" sqref="B104">
      <formula1>"probability"</formula1>
    </dataValidation>
    <dataValidation type="list" allowBlank="1" showInputMessage="1" showErrorMessage="1" sqref="B107">
      <formula1>"probability"</formula1>
    </dataValidation>
    <dataValidation type="list" allowBlank="1" showInputMessage="1" showErrorMessage="1" sqref="B108">
      <formula1>"probability"</formula1>
    </dataValidation>
    <dataValidation type="list" allowBlank="1" showInputMessage="1" showErrorMessage="1" sqref="B109">
      <formula1>"probability"</formula1>
    </dataValidation>
    <dataValidation type="list" allowBlank="1" showInputMessage="1" showErrorMessage="1" sqref="B110">
      <formula1>"probability"</formula1>
    </dataValidation>
    <dataValidation type="list" allowBlank="1" showInputMessage="1" showErrorMessage="1" sqref="B111">
      <formula1>"probability"</formula1>
    </dataValidation>
    <dataValidation type="list" allowBlank="1" showInputMessage="1" showErrorMessage="1" sqref="B114">
      <formula1>"probability"</formula1>
    </dataValidation>
    <dataValidation type="list" allowBlank="1" showInputMessage="1" showErrorMessage="1" sqref="B115">
      <formula1>"probability"</formula1>
    </dataValidation>
    <dataValidation type="list" allowBlank="1" showInputMessage="1" showErrorMessage="1" sqref="B116">
      <formula1>"probability"</formula1>
    </dataValidation>
    <dataValidation type="list" allowBlank="1" showInputMessage="1" showErrorMessage="1" sqref="B117">
      <formula1>"probability"</formula1>
    </dataValidation>
    <dataValidation type="list" allowBlank="1" showInputMessage="1" showErrorMessage="1" sqref="B118">
      <formula1>"probability"</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08080"/>
  </sheetPr>
  <dimension ref="A1:X36"/>
  <sheetViews>
    <sheetView workbookViewId="0">
      <selection activeCell="G34" sqref="G34"/>
    </sheetView>
  </sheetViews>
  <sheetFormatPr defaultRowHeight="15" x14ac:dyDescent="0.25"/>
  <cols>
    <col min="1" max="1" width="14.85546875" customWidth="1"/>
    <col min="2" max="3" width="11.5703125" customWidth="1"/>
    <col min="4" max="4" width="7.28515625" customWidth="1"/>
    <col min="5" max="5" width="10.5703125" customWidth="1"/>
    <col min="6" max="6" width="11.5703125" customWidth="1"/>
  </cols>
  <sheetData>
    <row r="1" spans="1:24" x14ac:dyDescent="0.25">
      <c r="A1" s="1" t="s">
        <v>0</v>
      </c>
      <c r="B1" s="1" t="s">
        <v>1</v>
      </c>
    </row>
    <row r="2" spans="1:24" x14ac:dyDescent="0.25">
      <c r="A2" t="s">
        <v>133</v>
      </c>
      <c r="B2" t="s">
        <v>134</v>
      </c>
    </row>
    <row r="4" spans="1:24" x14ac:dyDescent="0.25">
      <c r="B4" s="1" t="str">
        <f>'Population Definitions'!$A$2</f>
        <v>0-4</v>
      </c>
      <c r="C4" s="1" t="str">
        <f>'Population Definitions'!$A$3</f>
        <v>5-14</v>
      </c>
      <c r="D4" s="1" t="str">
        <f>'Population Definitions'!$A$4</f>
        <v>15-64</v>
      </c>
      <c r="E4" s="1" t="str">
        <f>'Population Definitions'!$A$5</f>
        <v>65+</v>
      </c>
      <c r="F4" s="1" t="str">
        <f>'Population Definitions'!$B$6</f>
        <v>Prisoners</v>
      </c>
    </row>
    <row r="5" spans="1:24" x14ac:dyDescent="0.25">
      <c r="A5" s="1" t="str">
        <f>'Population Definitions'!$A$2</f>
        <v>0-4</v>
      </c>
      <c r="B5" s="5" t="s">
        <v>135</v>
      </c>
      <c r="C5" s="5" t="s">
        <v>135</v>
      </c>
      <c r="D5" s="5" t="s">
        <v>135</v>
      </c>
      <c r="E5" s="5" t="s">
        <v>135</v>
      </c>
      <c r="F5" s="5" t="s">
        <v>138</v>
      </c>
    </row>
    <row r="6" spans="1:24" x14ac:dyDescent="0.25">
      <c r="A6" s="1" t="str">
        <f>'Population Definitions'!$A$3</f>
        <v>5-14</v>
      </c>
      <c r="B6" s="5" t="s">
        <v>135</v>
      </c>
      <c r="C6" s="5" t="s">
        <v>135</v>
      </c>
      <c r="D6" s="5" t="s">
        <v>135</v>
      </c>
      <c r="E6" s="5" t="s">
        <v>135</v>
      </c>
      <c r="F6" s="5" t="s">
        <v>138</v>
      </c>
    </row>
    <row r="7" spans="1:24" x14ac:dyDescent="0.25">
      <c r="A7" s="1" t="str">
        <f>'Population Definitions'!$A$4</f>
        <v>15-64</v>
      </c>
      <c r="B7" s="5" t="s">
        <v>135</v>
      </c>
      <c r="C7" s="5" t="s">
        <v>135</v>
      </c>
      <c r="D7" s="5" t="s">
        <v>135</v>
      </c>
      <c r="E7" s="5" t="s">
        <v>135</v>
      </c>
      <c r="F7" s="5" t="s">
        <v>138</v>
      </c>
    </row>
    <row r="8" spans="1:24" x14ac:dyDescent="0.25">
      <c r="A8" s="1" t="str">
        <f>'Population Definitions'!$A$5</f>
        <v>65+</v>
      </c>
      <c r="B8" s="5" t="s">
        <v>135</v>
      </c>
      <c r="C8" s="5" t="s">
        <v>135</v>
      </c>
      <c r="D8" s="5" t="s">
        <v>135</v>
      </c>
      <c r="E8" s="5" t="s">
        <v>135</v>
      </c>
      <c r="F8" s="5" t="s">
        <v>138</v>
      </c>
    </row>
    <row r="9" spans="1:24" x14ac:dyDescent="0.25">
      <c r="A9" s="1" t="str">
        <f>'Population Definitions'!$B$6</f>
        <v>Prisoners</v>
      </c>
      <c r="B9" s="5" t="s">
        <v>138</v>
      </c>
      <c r="C9" s="5" t="s">
        <v>138</v>
      </c>
      <c r="D9" s="5" t="s">
        <v>138</v>
      </c>
      <c r="E9" s="5" t="s">
        <v>138</v>
      </c>
      <c r="F9" s="5" t="s">
        <v>135</v>
      </c>
    </row>
    <row r="11" spans="1:24" x14ac:dyDescent="0.25">
      <c r="A11" s="1"/>
      <c r="B11" s="1"/>
      <c r="C11" s="1"/>
      <c r="D11" s="1" t="s">
        <v>12</v>
      </c>
      <c r="E11" s="1" t="s">
        <v>13</v>
      </c>
      <c r="F11" s="1"/>
      <c r="G11" s="1">
        <v>2000</v>
      </c>
      <c r="H11" s="1">
        <v>2001</v>
      </c>
      <c r="I11" s="1">
        <v>2002</v>
      </c>
      <c r="J11" s="1">
        <v>2003</v>
      </c>
      <c r="K11" s="1">
        <v>2004</v>
      </c>
      <c r="L11" s="1">
        <v>2005</v>
      </c>
      <c r="M11" s="1">
        <v>2006</v>
      </c>
      <c r="N11" s="1">
        <v>2007</v>
      </c>
      <c r="O11" s="1">
        <v>2008</v>
      </c>
      <c r="P11" s="1">
        <v>2009</v>
      </c>
      <c r="Q11" s="1">
        <v>2010</v>
      </c>
      <c r="R11" s="1">
        <v>2011</v>
      </c>
      <c r="S11" s="1">
        <v>2012</v>
      </c>
      <c r="T11" s="1">
        <v>2013</v>
      </c>
      <c r="U11" s="1">
        <v>2014</v>
      </c>
      <c r="V11" s="1">
        <v>2015</v>
      </c>
      <c r="W11" s="1">
        <v>2016</v>
      </c>
      <c r="X11" s="1">
        <v>2017</v>
      </c>
    </row>
    <row r="12" spans="1:24" x14ac:dyDescent="0.25">
      <c r="A12" s="1" t="str">
        <f>IF($B$5="Y",'Population Definitions'!$A$2,"...")</f>
        <v>0-4</v>
      </c>
      <c r="B12" s="3" t="str">
        <f>IF($B$5="Y","---&gt;","...")</f>
        <v>---&gt;</v>
      </c>
      <c r="C12" s="1" t="str">
        <f>IF($B$5="Y",'Population Definitions'!$A$2,"...")</f>
        <v>0-4</v>
      </c>
      <c r="D12" t="s">
        <v>109</v>
      </c>
      <c r="E12" s="4">
        <v>1</v>
      </c>
      <c r="F12" s="3" t="str">
        <f>IF($B$5="Y","OR","...")</f>
        <v>OR</v>
      </c>
      <c r="G12" s="4"/>
      <c r="H12" s="4"/>
      <c r="I12" s="4"/>
      <c r="J12" s="4"/>
      <c r="K12" s="4"/>
      <c r="L12" s="4"/>
      <c r="M12" s="4"/>
      <c r="N12" s="4"/>
      <c r="O12" s="4"/>
      <c r="P12" s="4"/>
      <c r="Q12" s="4"/>
      <c r="R12" s="4"/>
      <c r="S12" s="4"/>
      <c r="T12" s="4"/>
      <c r="U12" s="4"/>
      <c r="V12" s="4"/>
      <c r="W12" s="4"/>
      <c r="X12" s="4"/>
    </row>
    <row r="13" spans="1:24" x14ac:dyDescent="0.25">
      <c r="A13" s="1" t="str">
        <f>IF($C$5="Y",'Population Definitions'!$A$2,"...")</f>
        <v>0-4</v>
      </c>
      <c r="B13" s="3" t="str">
        <f>IF($C$5="Y","---&gt;","...")</f>
        <v>---&gt;</v>
      </c>
      <c r="C13" s="1" t="str">
        <f>IF($C$5="Y",'Population Definitions'!$A$3,"...")</f>
        <v>5-14</v>
      </c>
      <c r="D13" t="s">
        <v>109</v>
      </c>
      <c r="E13" s="4">
        <v>1</v>
      </c>
      <c r="F13" s="3" t="str">
        <f>IF($C$5="Y","OR","...")</f>
        <v>OR</v>
      </c>
      <c r="G13" s="4"/>
      <c r="H13" s="4"/>
      <c r="I13" s="4"/>
      <c r="J13" s="4"/>
      <c r="K13" s="4"/>
      <c r="L13" s="4"/>
      <c r="M13" s="4"/>
      <c r="N13" s="4"/>
      <c r="O13" s="4"/>
      <c r="P13" s="4"/>
      <c r="Q13" s="4"/>
      <c r="R13" s="4"/>
      <c r="S13" s="4"/>
      <c r="T13" s="4"/>
      <c r="U13" s="4"/>
      <c r="V13" s="4"/>
      <c r="W13" s="4"/>
      <c r="X13" s="4"/>
    </row>
    <row r="14" spans="1:24" x14ac:dyDescent="0.25">
      <c r="A14" s="1" t="str">
        <f>IF($D$5="Y",'Population Definitions'!$A$2,"...")</f>
        <v>0-4</v>
      </c>
      <c r="B14" s="3" t="str">
        <f>IF($D$5="Y","---&gt;","...")</f>
        <v>---&gt;</v>
      </c>
      <c r="C14" s="1" t="str">
        <f>IF($D$5="Y",'Population Definitions'!$A$4,"...")</f>
        <v>15-64</v>
      </c>
      <c r="D14" t="s">
        <v>109</v>
      </c>
      <c r="E14" s="4">
        <v>1</v>
      </c>
      <c r="F14" s="3" t="str">
        <f>IF($D$5="Y","OR","...")</f>
        <v>OR</v>
      </c>
      <c r="G14" s="4"/>
      <c r="H14" s="4"/>
      <c r="I14" s="4"/>
      <c r="J14" s="4"/>
      <c r="K14" s="4"/>
      <c r="L14" s="4"/>
      <c r="M14" s="4"/>
      <c r="N14" s="4"/>
      <c r="O14" s="4"/>
      <c r="P14" s="4"/>
      <c r="Q14" s="4"/>
      <c r="R14" s="4"/>
      <c r="S14" s="4"/>
      <c r="T14" s="4"/>
      <c r="U14" s="4"/>
      <c r="V14" s="4"/>
      <c r="W14" s="4"/>
      <c r="X14" s="4"/>
    </row>
    <row r="15" spans="1:24" x14ac:dyDescent="0.25">
      <c r="A15" s="1" t="str">
        <f>IF($E$5="Y",'Population Definitions'!$A$2,"...")</f>
        <v>0-4</v>
      </c>
      <c r="B15" s="3" t="str">
        <f>IF($E$5="Y","---&gt;","...")</f>
        <v>---&gt;</v>
      </c>
      <c r="C15" s="1" t="str">
        <f>IF($E$5="Y",'Population Definitions'!$A$5,"...")</f>
        <v>65+</v>
      </c>
      <c r="D15" t="s">
        <v>109</v>
      </c>
      <c r="E15" s="4">
        <v>1</v>
      </c>
      <c r="F15" s="3" t="str">
        <f>IF($E$5="Y","OR","...")</f>
        <v>OR</v>
      </c>
      <c r="G15" s="4"/>
      <c r="H15" s="4"/>
      <c r="I15" s="4"/>
      <c r="J15" s="4"/>
      <c r="K15" s="4"/>
      <c r="L15" s="4"/>
      <c r="M15" s="4"/>
      <c r="N15" s="4"/>
      <c r="O15" s="4"/>
      <c r="P15" s="4"/>
      <c r="Q15" s="4"/>
      <c r="R15" s="4"/>
      <c r="S15" s="4"/>
      <c r="T15" s="4"/>
      <c r="U15" s="4"/>
      <c r="V15" s="4"/>
      <c r="W15" s="4"/>
      <c r="X15" s="4"/>
    </row>
    <row r="16" spans="1:24" x14ac:dyDescent="0.25">
      <c r="A16" s="1" t="str">
        <f>IF($F$5="Y",'Population Definitions'!$A$2,"...")</f>
        <v>...</v>
      </c>
      <c r="B16" s="3" t="str">
        <f>IF($F$5="Y","---&gt;","...")</f>
        <v>...</v>
      </c>
      <c r="C16" s="1" t="str">
        <f>IF($F$5="Y",'Population Definitions'!$B$6,"...")</f>
        <v>...</v>
      </c>
      <c r="D16" t="s">
        <v>109</v>
      </c>
      <c r="E16" s="4"/>
      <c r="F16" s="3" t="str">
        <f>IF($F$5="Y","OR","...")</f>
        <v>...</v>
      </c>
      <c r="G16" s="4"/>
      <c r="H16" s="4"/>
      <c r="I16" s="4"/>
      <c r="J16" s="4"/>
      <c r="K16" s="4"/>
      <c r="L16" s="4"/>
      <c r="M16" s="4"/>
      <c r="N16" s="4"/>
      <c r="O16" s="4"/>
      <c r="P16" s="4"/>
      <c r="Q16" s="4"/>
      <c r="R16" s="4"/>
      <c r="S16" s="4"/>
      <c r="T16" s="4"/>
      <c r="U16" s="4"/>
      <c r="V16" s="4"/>
      <c r="W16" s="4"/>
      <c r="X16" s="4"/>
    </row>
    <row r="17" spans="1:24" x14ac:dyDescent="0.25">
      <c r="A17" s="1" t="str">
        <f>IF($B$6="Y",'Population Definitions'!$A$3,"...")</f>
        <v>5-14</v>
      </c>
      <c r="B17" s="3" t="str">
        <f>IF($B$6="Y","---&gt;","...")</f>
        <v>---&gt;</v>
      </c>
      <c r="C17" s="1" t="str">
        <f>IF($B$6="Y",'Population Definitions'!$A$2,"...")</f>
        <v>0-4</v>
      </c>
      <c r="D17" t="s">
        <v>109</v>
      </c>
      <c r="E17" s="4">
        <v>1</v>
      </c>
      <c r="F17" s="3" t="str">
        <f>IF($B$6="Y","OR","...")</f>
        <v>OR</v>
      </c>
      <c r="G17" s="4"/>
      <c r="H17" s="4"/>
      <c r="I17" s="4"/>
      <c r="J17" s="4"/>
      <c r="K17" s="4"/>
      <c r="L17" s="4"/>
      <c r="M17" s="4"/>
      <c r="N17" s="4"/>
      <c r="O17" s="4"/>
      <c r="P17" s="4"/>
      <c r="Q17" s="4"/>
      <c r="R17" s="4"/>
      <c r="S17" s="4"/>
      <c r="T17" s="4"/>
      <c r="U17" s="4"/>
      <c r="V17" s="4"/>
      <c r="W17" s="4"/>
      <c r="X17" s="4"/>
    </row>
    <row r="18" spans="1:24" x14ac:dyDescent="0.25">
      <c r="A18" s="1" t="str">
        <f>IF($C$6="Y",'Population Definitions'!$A$3,"...")</f>
        <v>5-14</v>
      </c>
      <c r="B18" s="3" t="str">
        <f>IF($C$6="Y","---&gt;","...")</f>
        <v>---&gt;</v>
      </c>
      <c r="C18" s="1" t="str">
        <f>IF($C$6="Y",'Population Definitions'!$A$3,"...")</f>
        <v>5-14</v>
      </c>
      <c r="D18" t="s">
        <v>109</v>
      </c>
      <c r="E18" s="4">
        <v>1</v>
      </c>
      <c r="F18" s="3" t="str">
        <f>IF($C$6="Y","OR","...")</f>
        <v>OR</v>
      </c>
      <c r="G18" s="4"/>
      <c r="H18" s="4"/>
      <c r="I18" s="4"/>
      <c r="J18" s="4"/>
      <c r="K18" s="4"/>
      <c r="L18" s="4"/>
      <c r="M18" s="4"/>
      <c r="N18" s="4"/>
      <c r="O18" s="4"/>
      <c r="P18" s="4"/>
      <c r="Q18" s="4"/>
      <c r="R18" s="4"/>
      <c r="S18" s="4"/>
      <c r="T18" s="4"/>
      <c r="U18" s="4"/>
      <c r="V18" s="4"/>
      <c r="W18" s="4"/>
      <c r="X18" s="4"/>
    </row>
    <row r="19" spans="1:24" x14ac:dyDescent="0.25">
      <c r="A19" s="1" t="str">
        <f>IF($D$6="Y",'Population Definitions'!$A$3,"...")</f>
        <v>5-14</v>
      </c>
      <c r="B19" s="3" t="str">
        <f>IF($D$6="Y","---&gt;","...")</f>
        <v>---&gt;</v>
      </c>
      <c r="C19" s="1" t="str">
        <f>IF($D$6="Y",'Population Definitions'!$A$4,"...")</f>
        <v>15-64</v>
      </c>
      <c r="D19" t="s">
        <v>109</v>
      </c>
      <c r="E19" s="4">
        <v>1</v>
      </c>
      <c r="F19" s="3" t="str">
        <f>IF($D$6="Y","OR","...")</f>
        <v>OR</v>
      </c>
      <c r="G19" s="4"/>
      <c r="H19" s="4"/>
      <c r="I19" s="4"/>
      <c r="J19" s="4"/>
      <c r="K19" s="4"/>
      <c r="L19" s="4"/>
      <c r="M19" s="4"/>
      <c r="N19" s="4"/>
      <c r="O19" s="4"/>
      <c r="P19" s="4"/>
      <c r="Q19" s="4"/>
      <c r="R19" s="4"/>
      <c r="S19" s="4"/>
      <c r="T19" s="4"/>
      <c r="U19" s="4"/>
      <c r="V19" s="4"/>
      <c r="W19" s="4"/>
      <c r="X19" s="4"/>
    </row>
    <row r="20" spans="1:24" x14ac:dyDescent="0.25">
      <c r="A20" s="1" t="str">
        <f>IF($E$6="Y",'Population Definitions'!$A$3,"...")</f>
        <v>5-14</v>
      </c>
      <c r="B20" s="3" t="str">
        <f>IF($E$6="Y","---&gt;","...")</f>
        <v>---&gt;</v>
      </c>
      <c r="C20" s="1" t="str">
        <f>IF($E$6="Y",'Population Definitions'!$A$5,"...")</f>
        <v>65+</v>
      </c>
      <c r="D20" t="s">
        <v>109</v>
      </c>
      <c r="E20" s="4">
        <v>1</v>
      </c>
      <c r="F20" s="3" t="str">
        <f>IF($E$6="Y","OR","...")</f>
        <v>OR</v>
      </c>
      <c r="G20" s="4"/>
      <c r="H20" s="4"/>
      <c r="I20" s="4"/>
      <c r="J20" s="4"/>
      <c r="K20" s="4"/>
      <c r="L20" s="4"/>
      <c r="M20" s="4"/>
      <c r="N20" s="4"/>
      <c r="O20" s="4"/>
      <c r="P20" s="4"/>
      <c r="Q20" s="4"/>
      <c r="R20" s="4"/>
      <c r="S20" s="4"/>
      <c r="T20" s="4"/>
      <c r="U20" s="4"/>
      <c r="V20" s="4"/>
      <c r="W20" s="4"/>
      <c r="X20" s="4"/>
    </row>
    <row r="21" spans="1:24" x14ac:dyDescent="0.25">
      <c r="A21" s="1" t="str">
        <f>IF($F$6="Y",'Population Definitions'!$A$3,"...")</f>
        <v>...</v>
      </c>
      <c r="B21" s="3" t="str">
        <f>IF($F$6="Y","---&gt;","...")</f>
        <v>...</v>
      </c>
      <c r="C21" s="1" t="str">
        <f>IF($F$6="Y",'Population Definitions'!$B$6,"...")</f>
        <v>...</v>
      </c>
      <c r="D21" t="s">
        <v>109</v>
      </c>
      <c r="E21" s="4"/>
      <c r="F21" s="3" t="str">
        <f>IF($F$6="Y","OR","...")</f>
        <v>...</v>
      </c>
      <c r="G21" s="4"/>
      <c r="H21" s="4"/>
      <c r="I21" s="4"/>
      <c r="J21" s="4"/>
      <c r="K21" s="4"/>
      <c r="L21" s="4"/>
      <c r="M21" s="4"/>
      <c r="N21" s="4"/>
      <c r="O21" s="4"/>
      <c r="P21" s="4"/>
      <c r="Q21" s="4"/>
      <c r="R21" s="4"/>
      <c r="S21" s="4"/>
      <c r="T21" s="4"/>
      <c r="U21" s="4"/>
      <c r="V21" s="4"/>
      <c r="W21" s="4"/>
      <c r="X21" s="4"/>
    </row>
    <row r="22" spans="1:24" x14ac:dyDescent="0.25">
      <c r="A22" s="1" t="str">
        <f>IF($B$7="Y",'Population Definitions'!$A$4,"...")</f>
        <v>15-64</v>
      </c>
      <c r="B22" s="3" t="str">
        <f>IF($B$7="Y","---&gt;","...")</f>
        <v>---&gt;</v>
      </c>
      <c r="C22" s="1" t="str">
        <f>IF($B$7="Y",'Population Definitions'!$A$2,"...")</f>
        <v>0-4</v>
      </c>
      <c r="D22" t="s">
        <v>109</v>
      </c>
      <c r="E22" s="4">
        <v>1</v>
      </c>
      <c r="F22" s="3" t="str">
        <f>IF($B$7="Y","OR","...")</f>
        <v>OR</v>
      </c>
      <c r="G22" s="4"/>
      <c r="H22" s="4"/>
      <c r="I22" s="4"/>
      <c r="J22" s="4"/>
      <c r="K22" s="4"/>
      <c r="L22" s="4"/>
      <c r="M22" s="4"/>
      <c r="N22" s="4"/>
      <c r="O22" s="4"/>
      <c r="P22" s="4"/>
      <c r="Q22" s="4"/>
      <c r="R22" s="4"/>
      <c r="S22" s="4"/>
      <c r="T22" s="4"/>
      <c r="U22" s="4"/>
      <c r="V22" s="4"/>
      <c r="W22" s="4"/>
      <c r="X22" s="4"/>
    </row>
    <row r="23" spans="1:24" x14ac:dyDescent="0.25">
      <c r="A23" s="1" t="str">
        <f>IF($C$7="Y",'Population Definitions'!$A$4,"...")</f>
        <v>15-64</v>
      </c>
      <c r="B23" s="3" t="str">
        <f>IF($C$7="Y","---&gt;","...")</f>
        <v>---&gt;</v>
      </c>
      <c r="C23" s="1" t="str">
        <f>IF($C$7="Y",'Population Definitions'!$A$3,"...")</f>
        <v>5-14</v>
      </c>
      <c r="D23" t="s">
        <v>109</v>
      </c>
      <c r="E23" s="4">
        <v>1</v>
      </c>
      <c r="F23" s="3" t="str">
        <f>IF($C$7="Y","OR","...")</f>
        <v>OR</v>
      </c>
      <c r="G23" s="4"/>
      <c r="H23" s="4"/>
      <c r="I23" s="4"/>
      <c r="J23" s="4"/>
      <c r="K23" s="4"/>
      <c r="L23" s="4"/>
      <c r="M23" s="4"/>
      <c r="N23" s="4"/>
      <c r="O23" s="4"/>
      <c r="P23" s="4"/>
      <c r="Q23" s="4"/>
      <c r="R23" s="4"/>
      <c r="S23" s="4"/>
      <c r="T23" s="4"/>
      <c r="U23" s="4"/>
      <c r="V23" s="4"/>
      <c r="W23" s="4"/>
      <c r="X23" s="4"/>
    </row>
    <row r="24" spans="1:24" x14ac:dyDescent="0.25">
      <c r="A24" s="1" t="str">
        <f>IF($D$7="Y",'Population Definitions'!$A$4,"...")</f>
        <v>15-64</v>
      </c>
      <c r="B24" s="3" t="str">
        <f>IF($D$7="Y","---&gt;","...")</f>
        <v>---&gt;</v>
      </c>
      <c r="C24" s="1" t="str">
        <f>IF($D$7="Y",'Population Definitions'!$A$4,"...")</f>
        <v>15-64</v>
      </c>
      <c r="D24" t="s">
        <v>109</v>
      </c>
      <c r="E24" s="4">
        <v>1</v>
      </c>
      <c r="F24" s="3" t="str">
        <f>IF($D$7="Y","OR","...")</f>
        <v>OR</v>
      </c>
      <c r="G24" s="4"/>
      <c r="H24" s="4"/>
      <c r="I24" s="4"/>
      <c r="J24" s="4"/>
      <c r="K24" s="4"/>
      <c r="L24" s="4"/>
      <c r="M24" s="4"/>
      <c r="N24" s="4"/>
      <c r="O24" s="4"/>
      <c r="P24" s="4"/>
      <c r="Q24" s="4"/>
      <c r="R24" s="4"/>
      <c r="S24" s="4"/>
      <c r="T24" s="4"/>
      <c r="U24" s="4"/>
      <c r="V24" s="4"/>
      <c r="W24" s="4"/>
      <c r="X24" s="4"/>
    </row>
    <row r="25" spans="1:24" x14ac:dyDescent="0.25">
      <c r="A25" s="1" t="str">
        <f>IF($E$7="Y",'Population Definitions'!$A$4,"...")</f>
        <v>15-64</v>
      </c>
      <c r="B25" s="3" t="str">
        <f>IF($E$7="Y","---&gt;","...")</f>
        <v>---&gt;</v>
      </c>
      <c r="C25" s="1" t="str">
        <f>IF($E$7="Y",'Population Definitions'!$A$5,"...")</f>
        <v>65+</v>
      </c>
      <c r="D25" t="s">
        <v>109</v>
      </c>
      <c r="E25" s="4">
        <v>1</v>
      </c>
      <c r="F25" s="3" t="str">
        <f>IF($E$7="Y","OR","...")</f>
        <v>OR</v>
      </c>
      <c r="G25" s="4"/>
      <c r="H25" s="4"/>
      <c r="I25" s="4"/>
      <c r="J25" s="4"/>
      <c r="K25" s="4"/>
      <c r="L25" s="4"/>
      <c r="M25" s="4"/>
      <c r="N25" s="4"/>
      <c r="O25" s="4"/>
      <c r="P25" s="4"/>
      <c r="Q25" s="4"/>
      <c r="R25" s="4"/>
      <c r="S25" s="4"/>
      <c r="T25" s="4"/>
      <c r="U25" s="4"/>
      <c r="V25" s="4"/>
      <c r="W25" s="4"/>
      <c r="X25" s="4"/>
    </row>
    <row r="26" spans="1:24" x14ac:dyDescent="0.25">
      <c r="A26" s="1" t="str">
        <f>IF($F$7="Y",'Population Definitions'!$A$4,"...")</f>
        <v>...</v>
      </c>
      <c r="B26" s="3" t="str">
        <f>IF($F$7="Y","---&gt;","...")</f>
        <v>...</v>
      </c>
      <c r="C26" s="1" t="str">
        <f>IF($F$7="Y",'Population Definitions'!$B$6,"...")</f>
        <v>...</v>
      </c>
      <c r="D26" t="s">
        <v>109</v>
      </c>
      <c r="E26" s="4"/>
      <c r="F26" s="3" t="str">
        <f>IF($F$7="Y","OR","...")</f>
        <v>...</v>
      </c>
      <c r="G26" s="4"/>
      <c r="H26" s="4"/>
      <c r="I26" s="4"/>
      <c r="J26" s="4"/>
      <c r="K26" s="4"/>
      <c r="L26" s="4"/>
      <c r="M26" s="4"/>
      <c r="N26" s="4"/>
      <c r="O26" s="4"/>
      <c r="P26" s="4"/>
      <c r="Q26" s="4"/>
      <c r="R26" s="4"/>
      <c r="S26" s="4"/>
      <c r="T26" s="4"/>
      <c r="U26" s="4"/>
      <c r="V26" s="4"/>
      <c r="W26" s="4"/>
      <c r="X26" s="4"/>
    </row>
    <row r="27" spans="1:24" x14ac:dyDescent="0.25">
      <c r="A27" s="1" t="str">
        <f>IF($B$8="Y",'Population Definitions'!$A$5,"...")</f>
        <v>65+</v>
      </c>
      <c r="B27" s="3" t="str">
        <f>IF($B$8="Y","---&gt;","...")</f>
        <v>---&gt;</v>
      </c>
      <c r="C27" s="1" t="str">
        <f>IF($B$8="Y",'Population Definitions'!$A$2,"...")</f>
        <v>0-4</v>
      </c>
      <c r="D27" t="s">
        <v>109</v>
      </c>
      <c r="E27" s="4">
        <v>1</v>
      </c>
      <c r="F27" s="3" t="str">
        <f>IF($B$8="Y","OR","...")</f>
        <v>OR</v>
      </c>
      <c r="G27" s="4"/>
      <c r="H27" s="4"/>
      <c r="I27" s="4"/>
      <c r="J27" s="4"/>
      <c r="K27" s="4"/>
      <c r="L27" s="4"/>
      <c r="M27" s="4"/>
      <c r="N27" s="4"/>
      <c r="O27" s="4"/>
      <c r="P27" s="4"/>
      <c r="Q27" s="4"/>
      <c r="R27" s="4"/>
      <c r="S27" s="4"/>
      <c r="T27" s="4"/>
      <c r="U27" s="4"/>
      <c r="V27" s="4"/>
      <c r="W27" s="4"/>
      <c r="X27" s="4"/>
    </row>
    <row r="28" spans="1:24" x14ac:dyDescent="0.25">
      <c r="A28" s="1" t="str">
        <f>IF($C$8="Y",'Population Definitions'!$A$5,"...")</f>
        <v>65+</v>
      </c>
      <c r="B28" s="3" t="str">
        <f>IF($C$8="Y","---&gt;","...")</f>
        <v>---&gt;</v>
      </c>
      <c r="C28" s="1" t="str">
        <f>IF($C$8="Y",'Population Definitions'!$A$3,"...")</f>
        <v>5-14</v>
      </c>
      <c r="D28" t="s">
        <v>109</v>
      </c>
      <c r="E28" s="4">
        <v>1</v>
      </c>
      <c r="F28" s="3" t="str">
        <f>IF($C$8="Y","OR","...")</f>
        <v>OR</v>
      </c>
      <c r="G28" s="4"/>
      <c r="H28" s="4"/>
      <c r="I28" s="4"/>
      <c r="J28" s="4"/>
      <c r="K28" s="4"/>
      <c r="L28" s="4"/>
      <c r="M28" s="4"/>
      <c r="N28" s="4"/>
      <c r="O28" s="4"/>
      <c r="P28" s="4"/>
      <c r="Q28" s="4"/>
      <c r="R28" s="4"/>
      <c r="S28" s="4"/>
      <c r="T28" s="4"/>
      <c r="U28" s="4"/>
      <c r="V28" s="4"/>
      <c r="W28" s="4"/>
      <c r="X28" s="4"/>
    </row>
    <row r="29" spans="1:24" x14ac:dyDescent="0.25">
      <c r="A29" s="1" t="str">
        <f>IF($D$8="Y",'Population Definitions'!$A$5,"...")</f>
        <v>65+</v>
      </c>
      <c r="B29" s="3" t="str">
        <f>IF($D$8="Y","---&gt;","...")</f>
        <v>---&gt;</v>
      </c>
      <c r="C29" s="1" t="str">
        <f>IF($D$8="Y",'Population Definitions'!$A$4,"...")</f>
        <v>15-64</v>
      </c>
      <c r="D29" t="s">
        <v>109</v>
      </c>
      <c r="E29" s="4">
        <v>1</v>
      </c>
      <c r="F29" s="3" t="str">
        <f>IF($D$8="Y","OR","...")</f>
        <v>OR</v>
      </c>
      <c r="G29" s="4"/>
      <c r="H29" s="4"/>
      <c r="I29" s="4"/>
      <c r="J29" s="4"/>
      <c r="K29" s="4"/>
      <c r="L29" s="4"/>
      <c r="M29" s="4"/>
      <c r="N29" s="4"/>
      <c r="O29" s="4"/>
      <c r="P29" s="4"/>
      <c r="Q29" s="4"/>
      <c r="R29" s="4"/>
      <c r="S29" s="4"/>
      <c r="T29" s="4"/>
      <c r="U29" s="4"/>
      <c r="V29" s="4"/>
      <c r="W29" s="4"/>
      <c r="X29" s="4"/>
    </row>
    <row r="30" spans="1:24" x14ac:dyDescent="0.25">
      <c r="A30" s="1" t="str">
        <f>IF($E$8="Y",'Population Definitions'!$A$5,"...")</f>
        <v>65+</v>
      </c>
      <c r="B30" s="3" t="str">
        <f>IF($E$8="Y","---&gt;","...")</f>
        <v>---&gt;</v>
      </c>
      <c r="C30" s="1" t="str">
        <f>IF($E$8="Y",'Population Definitions'!$A$5,"...")</f>
        <v>65+</v>
      </c>
      <c r="D30" t="s">
        <v>109</v>
      </c>
      <c r="E30" s="4">
        <v>1</v>
      </c>
      <c r="F30" s="3" t="str">
        <f>IF($E$8="Y","OR","...")</f>
        <v>OR</v>
      </c>
      <c r="G30" s="4"/>
      <c r="H30" s="4"/>
      <c r="I30" s="4"/>
      <c r="J30" s="4"/>
      <c r="K30" s="4"/>
      <c r="L30" s="4"/>
      <c r="M30" s="4"/>
      <c r="N30" s="4"/>
      <c r="O30" s="4"/>
      <c r="P30" s="4"/>
      <c r="Q30" s="4"/>
      <c r="R30" s="4"/>
      <c r="S30" s="4"/>
      <c r="T30" s="4"/>
      <c r="U30" s="4"/>
      <c r="V30" s="4"/>
      <c r="W30" s="4"/>
      <c r="X30" s="4"/>
    </row>
    <row r="31" spans="1:24" x14ac:dyDescent="0.25">
      <c r="A31" s="1" t="str">
        <f>IF($F$8="Y",'Population Definitions'!$A$5,"...")</f>
        <v>...</v>
      </c>
      <c r="B31" s="3" t="str">
        <f>IF($F$8="Y","---&gt;","...")</f>
        <v>...</v>
      </c>
      <c r="C31" s="1" t="str">
        <f>IF($F$8="Y",'Population Definitions'!$B$6,"...")</f>
        <v>...</v>
      </c>
      <c r="D31" t="s">
        <v>109</v>
      </c>
      <c r="E31" s="4"/>
      <c r="F31" s="3" t="str">
        <f>IF($F$8="Y","OR","...")</f>
        <v>...</v>
      </c>
      <c r="G31" s="4"/>
      <c r="H31" s="4"/>
      <c r="I31" s="4"/>
      <c r="J31" s="4"/>
      <c r="K31" s="4"/>
      <c r="L31" s="4"/>
      <c r="M31" s="4"/>
      <c r="N31" s="4"/>
      <c r="O31" s="4"/>
      <c r="P31" s="4"/>
      <c r="Q31" s="4"/>
      <c r="R31" s="4"/>
      <c r="S31" s="4"/>
      <c r="T31" s="4"/>
      <c r="U31" s="4"/>
      <c r="V31" s="4"/>
      <c r="W31" s="4"/>
      <c r="X31" s="4"/>
    </row>
    <row r="32" spans="1:24" x14ac:dyDescent="0.25">
      <c r="A32" s="1" t="str">
        <f>IF($B$9="Y",'Population Definitions'!$B$6,"...")</f>
        <v>...</v>
      </c>
      <c r="B32" s="3" t="str">
        <f>IF($B$9="Y","---&gt;","...")</f>
        <v>...</v>
      </c>
      <c r="C32" s="1" t="str">
        <f>IF($B$9="Y",'Population Definitions'!$A$2,"...")</f>
        <v>...</v>
      </c>
      <c r="D32" t="s">
        <v>109</v>
      </c>
      <c r="E32" s="4"/>
      <c r="F32" s="3" t="str">
        <f>IF($B$9="Y","OR","...")</f>
        <v>...</v>
      </c>
      <c r="G32" s="4"/>
      <c r="H32" s="4"/>
      <c r="I32" s="4"/>
      <c r="J32" s="4"/>
      <c r="K32" s="4"/>
      <c r="L32" s="4"/>
      <c r="M32" s="4"/>
      <c r="N32" s="4"/>
      <c r="O32" s="4"/>
      <c r="P32" s="4"/>
      <c r="Q32" s="4"/>
      <c r="R32" s="4"/>
      <c r="S32" s="4"/>
      <c r="T32" s="4"/>
      <c r="U32" s="4"/>
      <c r="V32" s="4"/>
      <c r="W32" s="4"/>
      <c r="X32" s="4"/>
    </row>
    <row r="33" spans="1:24" x14ac:dyDescent="0.25">
      <c r="A33" s="1" t="str">
        <f>IF($C$9="Y",'Population Definitions'!$B$6,"...")</f>
        <v>...</v>
      </c>
      <c r="B33" s="3" t="str">
        <f>IF($C$9="Y","---&gt;","...")</f>
        <v>...</v>
      </c>
      <c r="C33" s="1" t="str">
        <f>IF($C$9="Y",'Population Definitions'!$A$3,"...")</f>
        <v>...</v>
      </c>
      <c r="D33" t="s">
        <v>109</v>
      </c>
      <c r="E33" s="4"/>
      <c r="F33" s="3" t="str">
        <f>IF($C$9="Y","OR","...")</f>
        <v>...</v>
      </c>
      <c r="G33" s="4"/>
      <c r="H33" s="4"/>
      <c r="I33" s="4"/>
      <c r="J33" s="4"/>
      <c r="K33" s="4"/>
      <c r="L33" s="4"/>
      <c r="M33" s="4"/>
      <c r="N33" s="4"/>
      <c r="O33" s="4"/>
      <c r="P33" s="4"/>
      <c r="Q33" s="4"/>
      <c r="R33" s="4"/>
      <c r="S33" s="4"/>
      <c r="T33" s="4"/>
      <c r="U33" s="4"/>
      <c r="V33" s="4"/>
      <c r="W33" s="4"/>
      <c r="X33" s="4"/>
    </row>
    <row r="34" spans="1:24" x14ac:dyDescent="0.25">
      <c r="A34" s="1" t="str">
        <f>IF($D$9="Y",'Population Definitions'!$B$6,"...")</f>
        <v>...</v>
      </c>
      <c r="B34" s="3" t="str">
        <f>IF($D$9="Y","---&gt;","...")</f>
        <v>...</v>
      </c>
      <c r="C34" s="1" t="str">
        <f>IF($D$9="Y",'Population Definitions'!$A$4,"...")</f>
        <v>...</v>
      </c>
      <c r="D34" t="s">
        <v>109</v>
      </c>
      <c r="E34" s="4"/>
      <c r="F34" s="3" t="str">
        <f>IF($D$9="Y","OR","...")</f>
        <v>...</v>
      </c>
      <c r="G34" s="4"/>
      <c r="H34" s="4"/>
      <c r="I34" s="4"/>
      <c r="J34" s="4"/>
      <c r="K34" s="4"/>
      <c r="L34" s="4"/>
      <c r="M34" s="4"/>
      <c r="N34" s="4"/>
      <c r="O34" s="4"/>
      <c r="P34" s="4"/>
      <c r="Q34" s="4"/>
      <c r="R34" s="4"/>
      <c r="S34" s="4"/>
      <c r="T34" s="4"/>
      <c r="U34" s="4"/>
      <c r="V34" s="4"/>
      <c r="W34" s="4"/>
      <c r="X34" s="4"/>
    </row>
    <row r="35" spans="1:24" x14ac:dyDescent="0.25">
      <c r="A35" s="1" t="str">
        <f>IF($E$9="Y",'Population Definitions'!$B$6,"...")</f>
        <v>...</v>
      </c>
      <c r="B35" s="3" t="str">
        <f>IF($E$9="Y","---&gt;","...")</f>
        <v>...</v>
      </c>
      <c r="C35" s="1" t="str">
        <f>IF($E$9="Y",'Population Definitions'!$A$5,"...")</f>
        <v>...</v>
      </c>
      <c r="D35" t="s">
        <v>109</v>
      </c>
      <c r="E35" s="4"/>
      <c r="F35" s="3" t="str">
        <f>IF($E$9="Y","OR","...")</f>
        <v>...</v>
      </c>
      <c r="G35" s="4"/>
      <c r="H35" s="4"/>
      <c r="I35" s="4"/>
      <c r="J35" s="4"/>
      <c r="K35" s="4"/>
      <c r="L35" s="4"/>
      <c r="M35" s="4"/>
      <c r="N35" s="4"/>
      <c r="O35" s="4"/>
      <c r="P35" s="4"/>
      <c r="Q35" s="4"/>
      <c r="R35" s="4"/>
      <c r="S35" s="4"/>
      <c r="T35" s="4"/>
      <c r="U35" s="4"/>
      <c r="V35" s="4"/>
      <c r="W35" s="4"/>
      <c r="X35" s="4"/>
    </row>
    <row r="36" spans="1:24" x14ac:dyDescent="0.25">
      <c r="A36" s="1" t="str">
        <f>IF($F$9="Y",'Population Definitions'!$B$6,"...")</f>
        <v>Prisoners</v>
      </c>
      <c r="B36" s="3" t="str">
        <f>IF($F$9="Y","---&gt;","...")</f>
        <v>---&gt;</v>
      </c>
      <c r="C36" s="1" t="str">
        <f>IF($F$9="Y",'Population Definitions'!$B$6,"...")</f>
        <v>Prisoners</v>
      </c>
      <c r="D36" t="s">
        <v>109</v>
      </c>
      <c r="E36" s="4">
        <v>1</v>
      </c>
      <c r="F36" s="3" t="str">
        <f>IF($F$9="Y","OR","...")</f>
        <v>OR</v>
      </c>
      <c r="G36" s="4"/>
      <c r="H36" s="4"/>
      <c r="I36" s="4"/>
      <c r="J36" s="4"/>
      <c r="K36" s="4"/>
      <c r="L36" s="4"/>
      <c r="M36" s="4"/>
      <c r="N36" s="4"/>
      <c r="O36" s="4"/>
      <c r="P36" s="4"/>
      <c r="Q36" s="4"/>
      <c r="R36" s="4"/>
      <c r="S36" s="4"/>
      <c r="T36" s="4"/>
      <c r="U36" s="4"/>
      <c r="V36" s="4"/>
      <c r="W36" s="4"/>
      <c r="X36" s="4"/>
    </row>
  </sheetData>
  <conditionalFormatting sqref="B5">
    <cfRule type="cellIs" dxfId="549" priority="1" operator="equal">
      <formula>"Y"</formula>
    </cfRule>
    <cfRule type="cellIs" dxfId="548" priority="2" operator="equal">
      <formula>"N"</formula>
    </cfRule>
  </conditionalFormatting>
  <conditionalFormatting sqref="B6">
    <cfRule type="cellIs" dxfId="547" priority="11" operator="equal">
      <formula>"Y"</formula>
    </cfRule>
    <cfRule type="cellIs" dxfId="546" priority="12" operator="equal">
      <formula>"N"</formula>
    </cfRule>
  </conditionalFormatting>
  <conditionalFormatting sqref="B7">
    <cfRule type="cellIs" dxfId="545" priority="21" operator="equal">
      <formula>"Y"</formula>
    </cfRule>
    <cfRule type="cellIs" dxfId="544" priority="22" operator="equal">
      <formula>"N"</formula>
    </cfRule>
  </conditionalFormatting>
  <conditionalFormatting sqref="B8">
    <cfRule type="cellIs" dxfId="543" priority="31" operator="equal">
      <formula>"Y"</formula>
    </cfRule>
    <cfRule type="cellIs" dxfId="542" priority="32" operator="equal">
      <formula>"N"</formula>
    </cfRule>
  </conditionalFormatting>
  <conditionalFormatting sqref="B9">
    <cfRule type="cellIs" dxfId="541" priority="41" operator="equal">
      <formula>"Y"</formula>
    </cfRule>
    <cfRule type="cellIs" dxfId="540" priority="42" operator="equal">
      <formula>"N"</formula>
    </cfRule>
  </conditionalFormatting>
  <conditionalFormatting sqref="C5">
    <cfRule type="cellIs" dxfId="539" priority="3" operator="equal">
      <formula>"Y"</formula>
    </cfRule>
    <cfRule type="cellIs" dxfId="538" priority="4" operator="equal">
      <formula>"N"</formula>
    </cfRule>
  </conditionalFormatting>
  <conditionalFormatting sqref="C6">
    <cfRule type="cellIs" dxfId="537" priority="13" operator="equal">
      <formula>"Y"</formula>
    </cfRule>
    <cfRule type="cellIs" dxfId="536" priority="14" operator="equal">
      <formula>"N"</formula>
    </cfRule>
  </conditionalFormatting>
  <conditionalFormatting sqref="C7">
    <cfRule type="cellIs" dxfId="535" priority="23" operator="equal">
      <formula>"Y"</formula>
    </cfRule>
    <cfRule type="cellIs" dxfId="534" priority="24" operator="equal">
      <formula>"N"</formula>
    </cfRule>
  </conditionalFormatting>
  <conditionalFormatting sqref="C8">
    <cfRule type="cellIs" dxfId="533" priority="33" operator="equal">
      <formula>"Y"</formula>
    </cfRule>
    <cfRule type="cellIs" dxfId="532" priority="34" operator="equal">
      <formula>"N"</formula>
    </cfRule>
  </conditionalFormatting>
  <conditionalFormatting sqref="C9">
    <cfRule type="cellIs" dxfId="531" priority="43" operator="equal">
      <formula>"Y"</formula>
    </cfRule>
    <cfRule type="cellIs" dxfId="530" priority="44" operator="equal">
      <formula>"N"</formula>
    </cfRule>
  </conditionalFormatting>
  <conditionalFormatting sqref="D5">
    <cfRule type="cellIs" dxfId="529" priority="5" operator="equal">
      <formula>"Y"</formula>
    </cfRule>
    <cfRule type="cellIs" dxfId="528" priority="6" operator="equal">
      <formula>"N"</formula>
    </cfRule>
  </conditionalFormatting>
  <conditionalFormatting sqref="D6">
    <cfRule type="cellIs" dxfId="527" priority="15" operator="equal">
      <formula>"Y"</formula>
    </cfRule>
    <cfRule type="cellIs" dxfId="526" priority="16" operator="equal">
      <formula>"N"</formula>
    </cfRule>
  </conditionalFormatting>
  <conditionalFormatting sqref="D7">
    <cfRule type="cellIs" dxfId="525" priority="25" operator="equal">
      <formula>"Y"</formula>
    </cfRule>
    <cfRule type="cellIs" dxfId="524" priority="26" operator="equal">
      <formula>"N"</formula>
    </cfRule>
  </conditionalFormatting>
  <conditionalFormatting sqref="D8">
    <cfRule type="cellIs" dxfId="523" priority="35" operator="equal">
      <formula>"Y"</formula>
    </cfRule>
    <cfRule type="cellIs" dxfId="522" priority="36" operator="equal">
      <formula>"N"</formula>
    </cfRule>
  </conditionalFormatting>
  <conditionalFormatting sqref="D9">
    <cfRule type="cellIs" dxfId="521" priority="45" operator="equal">
      <formula>"Y"</formula>
    </cfRule>
    <cfRule type="cellIs" dxfId="520" priority="46" operator="equal">
      <formula>"N"</formula>
    </cfRule>
  </conditionalFormatting>
  <conditionalFormatting sqref="E12">
    <cfRule type="expression" dxfId="519" priority="51">
      <formula>COUNTIF(G12:X12,"&lt;&gt;" &amp; "")&gt;0</formula>
    </cfRule>
    <cfRule type="expression" dxfId="518" priority="52">
      <formula>AND(COUNTIF(G12:X12,"&lt;&gt;" &amp; "")&gt;0,NOT(ISBLANK(E12)))</formula>
    </cfRule>
    <cfRule type="expression" dxfId="517" priority="53">
      <formula>$B$5&lt;&gt;"Y"</formula>
    </cfRule>
  </conditionalFormatting>
  <conditionalFormatting sqref="E13">
    <cfRule type="expression" dxfId="516" priority="55">
      <formula>COUNTIF(G13:X13,"&lt;&gt;" &amp; "")&gt;0</formula>
    </cfRule>
    <cfRule type="expression" dxfId="515" priority="56">
      <formula>AND(COUNTIF(G13:X13,"&lt;&gt;" &amp; "")&gt;0,NOT(ISBLANK(E13)))</formula>
    </cfRule>
    <cfRule type="expression" dxfId="514" priority="57">
      <formula>$C$5&lt;&gt;"Y"</formula>
    </cfRule>
  </conditionalFormatting>
  <conditionalFormatting sqref="E14">
    <cfRule type="expression" dxfId="513" priority="59">
      <formula>COUNTIF(G14:X14,"&lt;&gt;" &amp; "")&gt;0</formula>
    </cfRule>
    <cfRule type="expression" dxfId="512" priority="60">
      <formula>AND(COUNTIF(G14:X14,"&lt;&gt;" &amp; "")&gt;0,NOT(ISBLANK(E14)))</formula>
    </cfRule>
    <cfRule type="expression" dxfId="511" priority="61">
      <formula>$D$5&lt;&gt;"Y"</formula>
    </cfRule>
  </conditionalFormatting>
  <conditionalFormatting sqref="E15">
    <cfRule type="expression" dxfId="510" priority="63">
      <formula>COUNTIF(G15:X15,"&lt;&gt;" &amp; "")&gt;0</formula>
    </cfRule>
    <cfRule type="expression" dxfId="509" priority="64">
      <formula>AND(COUNTIF(G15:X15,"&lt;&gt;" &amp; "")&gt;0,NOT(ISBLANK(E15)))</formula>
    </cfRule>
    <cfRule type="expression" dxfId="508" priority="65">
      <formula>$E$5&lt;&gt;"Y"</formula>
    </cfRule>
  </conditionalFormatting>
  <conditionalFormatting sqref="E16">
    <cfRule type="expression" dxfId="507" priority="67">
      <formula>COUNTIF(G16:X16,"&lt;&gt;" &amp; "")&gt;0</formula>
    </cfRule>
    <cfRule type="expression" dxfId="506" priority="68">
      <formula>AND(COUNTIF(G16:X16,"&lt;&gt;" &amp; "")&gt;0,NOT(ISBLANK(E16)))</formula>
    </cfRule>
    <cfRule type="expression" dxfId="505" priority="69">
      <formula>$F$5&lt;&gt;"Y"</formula>
    </cfRule>
  </conditionalFormatting>
  <conditionalFormatting sqref="E17">
    <cfRule type="expression" dxfId="504" priority="71">
      <formula>COUNTIF(G17:X17,"&lt;&gt;" &amp; "")&gt;0</formula>
    </cfRule>
    <cfRule type="expression" dxfId="503" priority="72">
      <formula>AND(COUNTIF(G17:X17,"&lt;&gt;" &amp; "")&gt;0,NOT(ISBLANK(E17)))</formula>
    </cfRule>
    <cfRule type="expression" dxfId="502" priority="73">
      <formula>$B$6&lt;&gt;"Y"</formula>
    </cfRule>
  </conditionalFormatting>
  <conditionalFormatting sqref="E18">
    <cfRule type="expression" dxfId="501" priority="75">
      <formula>COUNTIF(G18:X18,"&lt;&gt;" &amp; "")&gt;0</formula>
    </cfRule>
    <cfRule type="expression" dxfId="500" priority="76">
      <formula>AND(COUNTIF(G18:X18,"&lt;&gt;" &amp; "")&gt;0,NOT(ISBLANK(E18)))</formula>
    </cfRule>
    <cfRule type="expression" dxfId="499" priority="77">
      <formula>$C$6&lt;&gt;"Y"</formula>
    </cfRule>
  </conditionalFormatting>
  <conditionalFormatting sqref="E19">
    <cfRule type="expression" dxfId="498" priority="79">
      <formula>COUNTIF(G19:X19,"&lt;&gt;" &amp; "")&gt;0</formula>
    </cfRule>
    <cfRule type="expression" dxfId="497" priority="80">
      <formula>AND(COUNTIF(G19:X19,"&lt;&gt;" &amp; "")&gt;0,NOT(ISBLANK(E19)))</formula>
    </cfRule>
    <cfRule type="expression" dxfId="496" priority="81">
      <formula>$D$6&lt;&gt;"Y"</formula>
    </cfRule>
  </conditionalFormatting>
  <conditionalFormatting sqref="E20">
    <cfRule type="expression" dxfId="495" priority="83">
      <formula>COUNTIF(G20:X20,"&lt;&gt;" &amp; "")&gt;0</formula>
    </cfRule>
    <cfRule type="expression" dxfId="494" priority="84">
      <formula>AND(COUNTIF(G20:X20,"&lt;&gt;" &amp; "")&gt;0,NOT(ISBLANK(E20)))</formula>
    </cfRule>
    <cfRule type="expression" dxfId="493" priority="85">
      <formula>$E$6&lt;&gt;"Y"</formula>
    </cfRule>
  </conditionalFormatting>
  <conditionalFormatting sqref="E21">
    <cfRule type="expression" dxfId="492" priority="87">
      <formula>COUNTIF(G21:X21,"&lt;&gt;" &amp; "")&gt;0</formula>
    </cfRule>
    <cfRule type="expression" dxfId="491" priority="88">
      <formula>AND(COUNTIF(G21:X21,"&lt;&gt;" &amp; "")&gt;0,NOT(ISBLANK(E21)))</formula>
    </cfRule>
    <cfRule type="expression" dxfId="490" priority="89">
      <formula>$F$6&lt;&gt;"Y"</formula>
    </cfRule>
  </conditionalFormatting>
  <conditionalFormatting sqref="E22">
    <cfRule type="expression" dxfId="489" priority="91">
      <formula>COUNTIF(G22:X22,"&lt;&gt;" &amp; "")&gt;0</formula>
    </cfRule>
    <cfRule type="expression" dxfId="488" priority="92">
      <formula>AND(COUNTIF(G22:X22,"&lt;&gt;" &amp; "")&gt;0,NOT(ISBLANK(E22)))</formula>
    </cfRule>
    <cfRule type="expression" dxfId="487" priority="93">
      <formula>$B$7&lt;&gt;"Y"</formula>
    </cfRule>
  </conditionalFormatting>
  <conditionalFormatting sqref="E23">
    <cfRule type="expression" dxfId="486" priority="95">
      <formula>COUNTIF(G23:X23,"&lt;&gt;" &amp; "")&gt;0</formula>
    </cfRule>
    <cfRule type="expression" dxfId="485" priority="96">
      <formula>AND(COUNTIF(G23:X23,"&lt;&gt;" &amp; "")&gt;0,NOT(ISBLANK(E23)))</formula>
    </cfRule>
    <cfRule type="expression" dxfId="484" priority="97">
      <formula>$C$7&lt;&gt;"Y"</formula>
    </cfRule>
  </conditionalFormatting>
  <conditionalFormatting sqref="E24">
    <cfRule type="expression" dxfId="483" priority="99">
      <formula>COUNTIF(G24:X24,"&lt;&gt;" &amp; "")&gt;0</formula>
    </cfRule>
    <cfRule type="expression" dxfId="482" priority="100">
      <formula>AND(COUNTIF(G24:X24,"&lt;&gt;" &amp; "")&gt;0,NOT(ISBLANK(E24)))</formula>
    </cfRule>
    <cfRule type="expression" dxfId="481" priority="101">
      <formula>$D$7&lt;&gt;"Y"</formula>
    </cfRule>
  </conditionalFormatting>
  <conditionalFormatting sqref="E25">
    <cfRule type="expression" dxfId="480" priority="103">
      <formula>COUNTIF(G25:X25,"&lt;&gt;" &amp; "")&gt;0</formula>
    </cfRule>
    <cfRule type="expression" dxfId="479" priority="104">
      <formula>AND(COUNTIF(G25:X25,"&lt;&gt;" &amp; "")&gt;0,NOT(ISBLANK(E25)))</formula>
    </cfRule>
    <cfRule type="expression" dxfId="478" priority="105">
      <formula>$E$7&lt;&gt;"Y"</formula>
    </cfRule>
  </conditionalFormatting>
  <conditionalFormatting sqref="E26">
    <cfRule type="expression" dxfId="477" priority="107">
      <formula>COUNTIF(G26:X26,"&lt;&gt;" &amp; "")&gt;0</formula>
    </cfRule>
    <cfRule type="expression" dxfId="476" priority="108">
      <formula>AND(COUNTIF(G26:X26,"&lt;&gt;" &amp; "")&gt;0,NOT(ISBLANK(E26)))</formula>
    </cfRule>
    <cfRule type="expression" dxfId="475" priority="109">
      <formula>$F$7&lt;&gt;"Y"</formula>
    </cfRule>
  </conditionalFormatting>
  <conditionalFormatting sqref="E27">
    <cfRule type="expression" dxfId="474" priority="111">
      <formula>COUNTIF(G27:X27,"&lt;&gt;" &amp; "")&gt;0</formula>
    </cfRule>
    <cfRule type="expression" dxfId="473" priority="112">
      <formula>AND(COUNTIF(G27:X27,"&lt;&gt;" &amp; "")&gt;0,NOT(ISBLANK(E27)))</formula>
    </cfRule>
    <cfRule type="expression" dxfId="472" priority="113">
      <formula>$B$8&lt;&gt;"Y"</formula>
    </cfRule>
  </conditionalFormatting>
  <conditionalFormatting sqref="E28">
    <cfRule type="expression" dxfId="471" priority="115">
      <formula>COUNTIF(G28:X28,"&lt;&gt;" &amp; "")&gt;0</formula>
    </cfRule>
    <cfRule type="expression" dxfId="470" priority="116">
      <formula>AND(COUNTIF(G28:X28,"&lt;&gt;" &amp; "")&gt;0,NOT(ISBLANK(E28)))</formula>
    </cfRule>
    <cfRule type="expression" dxfId="469" priority="117">
      <formula>$C$8&lt;&gt;"Y"</formula>
    </cfRule>
  </conditionalFormatting>
  <conditionalFormatting sqref="E29">
    <cfRule type="expression" dxfId="468" priority="119">
      <formula>COUNTIF(G29:X29,"&lt;&gt;" &amp; "")&gt;0</formula>
    </cfRule>
    <cfRule type="expression" dxfId="467" priority="120">
      <formula>AND(COUNTIF(G29:X29,"&lt;&gt;" &amp; "")&gt;0,NOT(ISBLANK(E29)))</formula>
    </cfRule>
    <cfRule type="expression" dxfId="466" priority="121">
      <formula>$D$8&lt;&gt;"Y"</formula>
    </cfRule>
  </conditionalFormatting>
  <conditionalFormatting sqref="E30">
    <cfRule type="expression" dxfId="465" priority="123">
      <formula>COUNTIF(G30:X30,"&lt;&gt;" &amp; "")&gt;0</formula>
    </cfRule>
    <cfRule type="expression" dxfId="464" priority="124">
      <formula>AND(COUNTIF(G30:X30,"&lt;&gt;" &amp; "")&gt;0,NOT(ISBLANK(E30)))</formula>
    </cfRule>
    <cfRule type="expression" dxfId="463" priority="125">
      <formula>$E$8&lt;&gt;"Y"</formula>
    </cfRule>
  </conditionalFormatting>
  <conditionalFormatting sqref="E31">
    <cfRule type="expression" dxfId="462" priority="127">
      <formula>COUNTIF(G31:X31,"&lt;&gt;" &amp; "")&gt;0</formula>
    </cfRule>
    <cfRule type="expression" dxfId="461" priority="128">
      <formula>AND(COUNTIF(G31:X31,"&lt;&gt;" &amp; "")&gt;0,NOT(ISBLANK(E31)))</formula>
    </cfRule>
    <cfRule type="expression" dxfId="460" priority="129">
      <formula>$F$8&lt;&gt;"Y"</formula>
    </cfRule>
  </conditionalFormatting>
  <conditionalFormatting sqref="E32">
    <cfRule type="expression" dxfId="459" priority="131">
      <formula>COUNTIF(G32:X32,"&lt;&gt;" &amp; "")&gt;0</formula>
    </cfRule>
    <cfRule type="expression" dxfId="458" priority="132">
      <formula>AND(COUNTIF(G32:X32,"&lt;&gt;" &amp; "")&gt;0,NOT(ISBLANK(E32)))</formula>
    </cfRule>
    <cfRule type="expression" dxfId="457" priority="133">
      <formula>$B$9&lt;&gt;"Y"</formula>
    </cfRule>
  </conditionalFormatting>
  <conditionalFormatting sqref="E33">
    <cfRule type="expression" dxfId="456" priority="135">
      <formula>COUNTIF(G33:X33,"&lt;&gt;" &amp; "")&gt;0</formula>
    </cfRule>
    <cfRule type="expression" dxfId="455" priority="136">
      <formula>AND(COUNTIF(G33:X33,"&lt;&gt;" &amp; "")&gt;0,NOT(ISBLANK(E33)))</formula>
    </cfRule>
    <cfRule type="expression" dxfId="454" priority="137">
      <formula>$C$9&lt;&gt;"Y"</formula>
    </cfRule>
  </conditionalFormatting>
  <conditionalFormatting sqref="E34">
    <cfRule type="expression" dxfId="453" priority="139">
      <formula>COUNTIF(G34:X34,"&lt;&gt;" &amp; "")&gt;0</formula>
    </cfRule>
    <cfRule type="expression" dxfId="452" priority="140">
      <formula>AND(COUNTIF(G34:X34,"&lt;&gt;" &amp; "")&gt;0,NOT(ISBLANK(E34)))</formula>
    </cfRule>
    <cfRule type="expression" dxfId="451" priority="141">
      <formula>$D$9&lt;&gt;"Y"</formula>
    </cfRule>
  </conditionalFormatting>
  <conditionalFormatting sqref="E35">
    <cfRule type="expression" dxfId="450" priority="143">
      <formula>COUNTIF(G35:X35,"&lt;&gt;" &amp; "")&gt;0</formula>
    </cfRule>
    <cfRule type="expression" dxfId="449" priority="144">
      <formula>AND(COUNTIF(G35:X35,"&lt;&gt;" &amp; "")&gt;0,NOT(ISBLANK(E35)))</formula>
    </cfRule>
    <cfRule type="expression" dxfId="448" priority="145">
      <formula>$E$9&lt;&gt;"Y"</formula>
    </cfRule>
  </conditionalFormatting>
  <conditionalFormatting sqref="E36">
    <cfRule type="expression" dxfId="447" priority="147">
      <formula>COUNTIF(G36:X36,"&lt;&gt;" &amp; "")&gt;0</formula>
    </cfRule>
    <cfRule type="expression" dxfId="446" priority="148">
      <formula>AND(COUNTIF(G36:X36,"&lt;&gt;" &amp; "")&gt;0,NOT(ISBLANK(E36)))</formula>
    </cfRule>
    <cfRule type="expression" dxfId="445" priority="149">
      <formula>$F$9&lt;&gt;"Y"</formula>
    </cfRule>
  </conditionalFormatting>
  <conditionalFormatting sqref="E5">
    <cfRule type="cellIs" dxfId="444" priority="7" operator="equal">
      <formula>"Y"</formula>
    </cfRule>
    <cfRule type="cellIs" dxfId="443" priority="8" operator="equal">
      <formula>"N"</formula>
    </cfRule>
  </conditionalFormatting>
  <conditionalFormatting sqref="E6">
    <cfRule type="cellIs" dxfId="442" priority="17" operator="equal">
      <formula>"Y"</formula>
    </cfRule>
    <cfRule type="cellIs" dxfId="441" priority="18" operator="equal">
      <formula>"N"</formula>
    </cfRule>
  </conditionalFormatting>
  <conditionalFormatting sqref="E7">
    <cfRule type="cellIs" dxfId="440" priority="27" operator="equal">
      <formula>"Y"</formula>
    </cfRule>
    <cfRule type="cellIs" dxfId="439" priority="28" operator="equal">
      <formula>"N"</formula>
    </cfRule>
  </conditionalFormatting>
  <conditionalFormatting sqref="E8">
    <cfRule type="cellIs" dxfId="438" priority="37" operator="equal">
      <formula>"Y"</formula>
    </cfRule>
    <cfRule type="cellIs" dxfId="437" priority="38" operator="equal">
      <formula>"N"</formula>
    </cfRule>
  </conditionalFormatting>
  <conditionalFormatting sqref="E9">
    <cfRule type="cellIs" dxfId="436" priority="47" operator="equal">
      <formula>"Y"</formula>
    </cfRule>
    <cfRule type="cellIs" dxfId="435" priority="48" operator="equal">
      <formula>"N"</formula>
    </cfRule>
  </conditionalFormatting>
  <conditionalFormatting sqref="F5">
    <cfRule type="cellIs" dxfId="434" priority="9" operator="equal">
      <formula>"Y"</formula>
    </cfRule>
    <cfRule type="cellIs" dxfId="433" priority="10" operator="equal">
      <formula>"N"</formula>
    </cfRule>
  </conditionalFormatting>
  <conditionalFormatting sqref="F6">
    <cfRule type="cellIs" dxfId="432" priority="19" operator="equal">
      <formula>"Y"</formula>
    </cfRule>
    <cfRule type="cellIs" dxfId="431" priority="20" operator="equal">
      <formula>"N"</formula>
    </cfRule>
  </conditionalFormatting>
  <conditionalFormatting sqref="F7">
    <cfRule type="cellIs" dxfId="430" priority="29" operator="equal">
      <formula>"Y"</formula>
    </cfRule>
    <cfRule type="cellIs" dxfId="429" priority="30" operator="equal">
      <formula>"N"</formula>
    </cfRule>
  </conditionalFormatting>
  <conditionalFormatting sqref="F8">
    <cfRule type="cellIs" dxfId="428" priority="39" operator="equal">
      <formula>"Y"</formula>
    </cfRule>
    <cfRule type="cellIs" dxfId="427" priority="40" operator="equal">
      <formula>"N"</formula>
    </cfRule>
  </conditionalFormatting>
  <conditionalFormatting sqref="F9">
    <cfRule type="cellIs" dxfId="426" priority="49" operator="equal">
      <formula>"Y"</formula>
    </cfRule>
    <cfRule type="cellIs" dxfId="425" priority="50" operator="equal">
      <formula>"N"</formula>
    </cfRule>
  </conditionalFormatting>
  <conditionalFormatting sqref="G12:X12">
    <cfRule type="expression" dxfId="424" priority="54">
      <formula>$B$5&lt;&gt;"Y"</formula>
    </cfRule>
  </conditionalFormatting>
  <conditionalFormatting sqref="G13:X13">
    <cfRule type="expression" dxfId="423" priority="58">
      <formula>$C$5&lt;&gt;"Y"</formula>
    </cfRule>
  </conditionalFormatting>
  <conditionalFormatting sqref="G14:X14">
    <cfRule type="expression" dxfId="422" priority="62">
      <formula>$D$5&lt;&gt;"Y"</formula>
    </cfRule>
  </conditionalFormatting>
  <conditionalFormatting sqref="G15:X15">
    <cfRule type="expression" dxfId="421" priority="66">
      <formula>$E$5&lt;&gt;"Y"</formula>
    </cfRule>
  </conditionalFormatting>
  <conditionalFormatting sqref="G16:X16">
    <cfRule type="expression" dxfId="420" priority="70">
      <formula>$F$5&lt;&gt;"Y"</formula>
    </cfRule>
  </conditionalFormatting>
  <conditionalFormatting sqref="G17:X17">
    <cfRule type="expression" dxfId="419" priority="74">
      <formula>$B$6&lt;&gt;"Y"</formula>
    </cfRule>
  </conditionalFormatting>
  <conditionalFormatting sqref="G18:X18">
    <cfRule type="expression" dxfId="418" priority="78">
      <formula>$C$6&lt;&gt;"Y"</formula>
    </cfRule>
  </conditionalFormatting>
  <conditionalFormatting sqref="G19:X19">
    <cfRule type="expression" dxfId="417" priority="82">
      <formula>$D$6&lt;&gt;"Y"</formula>
    </cfRule>
  </conditionalFormatting>
  <conditionalFormatting sqref="G20:X20">
    <cfRule type="expression" dxfId="416" priority="86">
      <formula>$E$6&lt;&gt;"Y"</formula>
    </cfRule>
  </conditionalFormatting>
  <conditionalFormatting sqref="G21:X21">
    <cfRule type="expression" dxfId="415" priority="90">
      <formula>$F$6&lt;&gt;"Y"</formula>
    </cfRule>
  </conditionalFormatting>
  <conditionalFormatting sqref="G22:X22">
    <cfRule type="expression" dxfId="414" priority="94">
      <formula>$B$7&lt;&gt;"Y"</formula>
    </cfRule>
  </conditionalFormatting>
  <conditionalFormatting sqref="G23:X23">
    <cfRule type="expression" dxfId="413" priority="98">
      <formula>$C$7&lt;&gt;"Y"</formula>
    </cfRule>
  </conditionalFormatting>
  <conditionalFormatting sqref="G24:X24">
    <cfRule type="expression" dxfId="412" priority="102">
      <formula>$D$7&lt;&gt;"Y"</formula>
    </cfRule>
  </conditionalFormatting>
  <conditionalFormatting sqref="G25:X25">
    <cfRule type="expression" dxfId="411" priority="106">
      <formula>$E$7&lt;&gt;"Y"</formula>
    </cfRule>
  </conditionalFormatting>
  <conditionalFormatting sqref="G26:X26">
    <cfRule type="expression" dxfId="410" priority="110">
      <formula>$F$7&lt;&gt;"Y"</formula>
    </cfRule>
  </conditionalFormatting>
  <conditionalFormatting sqref="G27:X27">
    <cfRule type="expression" dxfId="409" priority="114">
      <formula>$B$8&lt;&gt;"Y"</formula>
    </cfRule>
  </conditionalFormatting>
  <conditionalFormatting sqref="G28:X28">
    <cfRule type="expression" dxfId="408" priority="118">
      <formula>$C$8&lt;&gt;"Y"</formula>
    </cfRule>
  </conditionalFormatting>
  <conditionalFormatting sqref="G29:X29">
    <cfRule type="expression" dxfId="407" priority="122">
      <formula>$D$8&lt;&gt;"Y"</formula>
    </cfRule>
  </conditionalFormatting>
  <conditionalFormatting sqref="G30:X30">
    <cfRule type="expression" dxfId="406" priority="126">
      <formula>$E$8&lt;&gt;"Y"</formula>
    </cfRule>
  </conditionalFormatting>
  <conditionalFormatting sqref="G31:X31">
    <cfRule type="expression" dxfId="405" priority="130">
      <formula>$F$8&lt;&gt;"Y"</formula>
    </cfRule>
  </conditionalFormatting>
  <conditionalFormatting sqref="G32:X32">
    <cfRule type="expression" dxfId="404" priority="134">
      <formula>$B$9&lt;&gt;"Y"</formula>
    </cfRule>
  </conditionalFormatting>
  <conditionalFormatting sqref="G33:X33">
    <cfRule type="expression" dxfId="403" priority="138">
      <formula>$C$9&lt;&gt;"Y"</formula>
    </cfRule>
  </conditionalFormatting>
  <conditionalFormatting sqref="G34:X34">
    <cfRule type="expression" dxfId="402" priority="142">
      <formula>$D$9&lt;&gt;"Y"</formula>
    </cfRule>
  </conditionalFormatting>
  <conditionalFormatting sqref="G35:X35">
    <cfRule type="expression" dxfId="401" priority="146">
      <formula>$E$9&lt;&gt;"Y"</formula>
    </cfRule>
  </conditionalFormatting>
  <conditionalFormatting sqref="G36:X36">
    <cfRule type="expression" dxfId="400" priority="150">
      <formula>$F$9&lt;&gt;"Y"</formula>
    </cfRule>
  </conditionalFormatting>
  <dataValidations count="50">
    <dataValidation type="list" allowBlank="1" showInputMessage="1" showErrorMessage="1" sqref="B5">
      <formula1>"Y,N"</formula1>
    </dataValidation>
    <dataValidation type="list" allowBlank="1" showInputMessage="1" showErrorMessage="1" sqref="C5">
      <formula1>"Y,N"</formula1>
    </dataValidation>
    <dataValidation type="list" allowBlank="1" showInputMessage="1" showErrorMessage="1" sqref="D5">
      <formula1>"Y,N"</formula1>
    </dataValidation>
    <dataValidation type="list" allowBlank="1" showInputMessage="1" showErrorMessage="1" sqref="E5">
      <formula1>"Y,N"</formula1>
    </dataValidation>
    <dataValidation type="list" allowBlank="1" showInputMessage="1" showErrorMessage="1" sqref="F5">
      <formula1>"Y,N"</formula1>
    </dataValidation>
    <dataValidation type="list" allowBlank="1" showInputMessage="1" showErrorMessage="1" sqref="B6">
      <formula1>"Y,N"</formula1>
    </dataValidation>
    <dataValidation type="list" allowBlank="1" showInputMessage="1" showErrorMessage="1" sqref="C6">
      <formula1>"Y,N"</formula1>
    </dataValidation>
    <dataValidation type="list" allowBlank="1" showInputMessage="1" showErrorMessage="1" sqref="D6">
      <formula1>"Y,N"</formula1>
    </dataValidation>
    <dataValidation type="list" allowBlank="1" showInputMessage="1" showErrorMessage="1" sqref="E6">
      <formula1>"Y,N"</formula1>
    </dataValidation>
    <dataValidation type="list" allowBlank="1" showInputMessage="1" showErrorMessage="1" sqref="F6">
      <formula1>"Y,N"</formula1>
    </dataValidation>
    <dataValidation type="list" allowBlank="1" showInputMessage="1" showErrorMessage="1" sqref="B7">
      <formula1>"Y,N"</formula1>
    </dataValidation>
    <dataValidation type="list" allowBlank="1" showInputMessage="1" showErrorMessage="1" sqref="C7">
      <formula1>"Y,N"</formula1>
    </dataValidation>
    <dataValidation type="list" allowBlank="1" showInputMessage="1" showErrorMessage="1" sqref="D7">
      <formula1>"Y,N"</formula1>
    </dataValidation>
    <dataValidation type="list" allowBlank="1" showInputMessage="1" showErrorMessage="1" sqref="E7">
      <formula1>"Y,N"</formula1>
    </dataValidation>
    <dataValidation type="list" allowBlank="1" showInputMessage="1" showErrorMessage="1" sqref="F7">
      <formula1>"Y,N"</formula1>
    </dataValidation>
    <dataValidation type="list" allowBlank="1" showInputMessage="1" showErrorMessage="1" sqref="B8">
      <formula1>"Y,N"</formula1>
    </dataValidation>
    <dataValidation type="list" allowBlank="1" showInputMessage="1" showErrorMessage="1" sqref="C8">
      <formula1>"Y,N"</formula1>
    </dataValidation>
    <dataValidation type="list" allowBlank="1" showInputMessage="1" showErrorMessage="1" sqref="D8">
      <formula1>"Y,N"</formula1>
    </dataValidation>
    <dataValidation type="list" allowBlank="1" showInputMessage="1" showErrorMessage="1" sqref="E8">
      <formula1>"Y,N"</formula1>
    </dataValidation>
    <dataValidation type="list" allowBlank="1" showInputMessage="1" showErrorMessage="1" sqref="F8">
      <formula1>"Y,N"</formula1>
    </dataValidation>
    <dataValidation type="list" allowBlank="1" showInputMessage="1" showErrorMessage="1" sqref="B9">
      <formula1>"Y,N"</formula1>
    </dataValidation>
    <dataValidation type="list" allowBlank="1" showInputMessage="1" showErrorMessage="1" sqref="C9">
      <formula1>"Y,N"</formula1>
    </dataValidation>
    <dataValidation type="list" allowBlank="1" showInputMessage="1" showErrorMessage="1" sqref="D9">
      <formula1>"Y,N"</formula1>
    </dataValidation>
    <dataValidation type="list" allowBlank="1" showInputMessage="1" showErrorMessage="1" sqref="E9">
      <formula1>"Y,N"</formula1>
    </dataValidation>
    <dataValidation type="list" allowBlank="1" showInputMessage="1" showErrorMessage="1" sqref="F9">
      <formula1>"Y,N"</formula1>
    </dataValidation>
    <dataValidation type="list" allowBlank="1" showInputMessage="1" showErrorMessage="1" sqref="D12">
      <formula1>"N.A."</formula1>
    </dataValidation>
    <dataValidation type="list" allowBlank="1" showInputMessage="1" showErrorMessage="1" sqref="D13">
      <formula1>"N.A."</formula1>
    </dataValidation>
    <dataValidation type="list" allowBlank="1" showInputMessage="1" showErrorMessage="1" sqref="D14">
      <formula1>"N.A."</formula1>
    </dataValidation>
    <dataValidation type="list" allowBlank="1" showInputMessage="1" showErrorMessage="1" sqref="D15">
      <formula1>"N.A."</formula1>
    </dataValidation>
    <dataValidation type="list" allowBlank="1" showInputMessage="1" showErrorMessage="1" sqref="D16">
      <formula1>"N.A."</formula1>
    </dataValidation>
    <dataValidation type="list" allowBlank="1" showInputMessage="1" showErrorMessage="1" sqref="D17">
      <formula1>"N.A."</formula1>
    </dataValidation>
    <dataValidation type="list" allowBlank="1" showInputMessage="1" showErrorMessage="1" sqref="D18">
      <formula1>"N.A."</formula1>
    </dataValidation>
    <dataValidation type="list" allowBlank="1" showInputMessage="1" showErrorMessage="1" sqref="D19">
      <formula1>"N.A."</formula1>
    </dataValidation>
    <dataValidation type="list" allowBlank="1" showInputMessage="1" showErrorMessage="1" sqref="D20">
      <formula1>"N.A."</formula1>
    </dataValidation>
    <dataValidation type="list" allowBlank="1" showInputMessage="1" showErrorMessage="1" sqref="D21">
      <formula1>"N.A."</formula1>
    </dataValidation>
    <dataValidation type="list" allowBlank="1" showInputMessage="1" showErrorMessage="1" sqref="D22">
      <formula1>"N.A."</formula1>
    </dataValidation>
    <dataValidation type="list" allowBlank="1" showInputMessage="1" showErrorMessage="1" sqref="D23">
      <formula1>"N.A."</formula1>
    </dataValidation>
    <dataValidation type="list" allowBlank="1" showInputMessage="1" showErrorMessage="1" sqref="D24">
      <formula1>"N.A."</formula1>
    </dataValidation>
    <dataValidation type="list" allowBlank="1" showInputMessage="1" showErrorMessage="1" sqref="D25">
      <formula1>"N.A."</formula1>
    </dataValidation>
    <dataValidation type="list" allowBlank="1" showInputMessage="1" showErrorMessage="1" sqref="D26">
      <formula1>"N.A."</formula1>
    </dataValidation>
    <dataValidation type="list" allowBlank="1" showInputMessage="1" showErrorMessage="1" sqref="D27">
      <formula1>"N.A."</formula1>
    </dataValidation>
    <dataValidation type="list" allowBlank="1" showInputMessage="1" showErrorMessage="1" sqref="D28">
      <formula1>"N.A."</formula1>
    </dataValidation>
    <dataValidation type="list" allowBlank="1" showInputMessage="1" showErrorMessage="1" sqref="D29">
      <formula1>"N.A."</formula1>
    </dataValidation>
    <dataValidation type="list" allowBlank="1" showInputMessage="1" showErrorMessage="1" sqref="D30">
      <formula1>"N.A."</formula1>
    </dataValidation>
    <dataValidation type="list" allowBlank="1" showInputMessage="1" showErrorMessage="1" sqref="D31">
      <formula1>"N.A."</formula1>
    </dataValidation>
    <dataValidation type="list" allowBlank="1" showInputMessage="1" showErrorMessage="1" sqref="D32">
      <formula1>"N.A."</formula1>
    </dataValidation>
    <dataValidation type="list" allowBlank="1" showInputMessage="1" showErrorMessage="1" sqref="D33">
      <formula1>"N.A."</formula1>
    </dataValidation>
    <dataValidation type="list" allowBlank="1" showInputMessage="1" showErrorMessage="1" sqref="D34">
      <formula1>"N.A."</formula1>
    </dataValidation>
    <dataValidation type="list" allowBlank="1" showInputMessage="1" showErrorMessage="1" sqref="D35">
      <formula1>"N.A."</formula1>
    </dataValidation>
    <dataValidation type="list" allowBlank="1" showInputMessage="1" showErrorMessage="1" sqref="D36">
      <formula1>"N.A."</formula1>
    </dataValidation>
  </dataValidations>
  <hyperlinks>
    <hyperlink ref="B5" location="Interactions!C12" display="Y"/>
    <hyperlink ref="C5" location="Interactions!C13" display="Y"/>
    <hyperlink ref="D5" location="Interactions!C14" display="Y"/>
    <hyperlink ref="E5" location="Interactions!C15" display="Y"/>
    <hyperlink ref="F5" location="Interactions!C16" display="Y"/>
    <hyperlink ref="B6" location="Interactions!C17" display="Y"/>
    <hyperlink ref="C6" location="Interactions!C18" display="Y"/>
    <hyperlink ref="D6" location="Interactions!C19" display="Y"/>
    <hyperlink ref="E6" location="Interactions!C20" display="Y"/>
    <hyperlink ref="F6" location="Interactions!C21" display="Y"/>
    <hyperlink ref="B7" location="Interactions!C22" display="Y"/>
    <hyperlink ref="C7" location="Interactions!C23" display="Y"/>
    <hyperlink ref="D7" location="Interactions!C24" display="Y"/>
    <hyperlink ref="E7" location="Interactions!C25" display="Y"/>
    <hyperlink ref="F7" location="Interactions!C26" display="Y"/>
    <hyperlink ref="B8" location="Interactions!C27" display="Y"/>
    <hyperlink ref="C8" location="Interactions!C28" display="Y"/>
    <hyperlink ref="D8" location="Interactions!C29" display="Y"/>
    <hyperlink ref="E8" location="Interactions!C30" display="Y"/>
    <hyperlink ref="F8" location="Interactions!C31" display="Y"/>
    <hyperlink ref="B9" location="Interactions!C32" display="Y"/>
    <hyperlink ref="C9" location="Interactions!C33" display="Y"/>
    <hyperlink ref="D9" location="Interactions!C34" display="Y"/>
    <hyperlink ref="E9" location="Interactions!C35" display="Y"/>
    <hyperlink ref="F9" location="Interactions!C36" display="Y"/>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08080"/>
  </sheetPr>
  <dimension ref="A1:X73"/>
  <sheetViews>
    <sheetView topLeftCell="A11" workbookViewId="0">
      <selection activeCell="R33" sqref="R33"/>
    </sheetView>
  </sheetViews>
  <sheetFormatPr defaultRowHeight="15" x14ac:dyDescent="0.25"/>
  <cols>
    <col min="1" max="1" width="14.85546875" customWidth="1"/>
    <col min="2" max="2" width="11.5703125" customWidth="1"/>
    <col min="3" max="3" width="6.140625" customWidth="1"/>
    <col min="4" max="4" width="7.28515625" customWidth="1"/>
    <col min="5" max="5" width="10.5703125" customWidth="1"/>
    <col min="6" max="6" width="11.5703125" customWidth="1"/>
  </cols>
  <sheetData>
    <row r="1" spans="1:24" x14ac:dyDescent="0.25">
      <c r="A1" s="1" t="s">
        <v>0</v>
      </c>
      <c r="B1" s="1" t="s">
        <v>1</v>
      </c>
    </row>
    <row r="2" spans="1:24" x14ac:dyDescent="0.25">
      <c r="A2" t="s">
        <v>136</v>
      </c>
      <c r="B2" t="s">
        <v>137</v>
      </c>
    </row>
    <row r="4" spans="1:24" x14ac:dyDescent="0.25">
      <c r="B4" s="1" t="str">
        <f>'Population Definitions'!$A$2</f>
        <v>0-4</v>
      </c>
      <c r="C4" s="1" t="str">
        <f>'Population Definitions'!$A$3</f>
        <v>5-14</v>
      </c>
      <c r="D4" s="1" t="str">
        <f>'Population Definitions'!$A$4</f>
        <v>15-64</v>
      </c>
      <c r="E4" s="1" t="str">
        <f>'Population Definitions'!$A$5</f>
        <v>65+</v>
      </c>
      <c r="F4" s="1" t="str">
        <f>'Population Definitions'!$B$6</f>
        <v>Prisoners</v>
      </c>
    </row>
    <row r="5" spans="1:24" x14ac:dyDescent="0.25">
      <c r="A5" s="1" t="str">
        <f>'Population Definitions'!$A$2</f>
        <v>0-4</v>
      </c>
      <c r="B5" s="3" t="s">
        <v>109</v>
      </c>
      <c r="C5" s="5" t="s">
        <v>135</v>
      </c>
      <c r="D5" s="5" t="s">
        <v>138</v>
      </c>
      <c r="E5" s="5" t="s">
        <v>138</v>
      </c>
      <c r="F5" s="5" t="s">
        <v>138</v>
      </c>
    </row>
    <row r="6" spans="1:24" x14ac:dyDescent="0.25">
      <c r="A6" s="1" t="str">
        <f>'Population Definitions'!$A$3</f>
        <v>5-14</v>
      </c>
      <c r="B6" s="5" t="s">
        <v>138</v>
      </c>
      <c r="C6" s="3" t="s">
        <v>109</v>
      </c>
      <c r="D6" s="5" t="s">
        <v>135</v>
      </c>
      <c r="E6" s="5" t="s">
        <v>138</v>
      </c>
      <c r="F6" s="5" t="s">
        <v>138</v>
      </c>
    </row>
    <row r="7" spans="1:24" x14ac:dyDescent="0.25">
      <c r="A7" s="1" t="str">
        <f>'Population Definitions'!$A$4</f>
        <v>15-64</v>
      </c>
      <c r="B7" s="5" t="s">
        <v>138</v>
      </c>
      <c r="C7" s="5" t="s">
        <v>138</v>
      </c>
      <c r="D7" s="3" t="s">
        <v>109</v>
      </c>
      <c r="E7" s="5" t="s">
        <v>135</v>
      </c>
      <c r="F7" s="5" t="s">
        <v>138</v>
      </c>
    </row>
    <row r="8" spans="1:24" x14ac:dyDescent="0.25">
      <c r="A8" s="1" t="str">
        <f>'Population Definitions'!$A$5</f>
        <v>65+</v>
      </c>
      <c r="B8" s="5" t="s">
        <v>138</v>
      </c>
      <c r="C8" s="5" t="s">
        <v>138</v>
      </c>
      <c r="D8" s="5" t="s">
        <v>138</v>
      </c>
      <c r="E8" s="3" t="s">
        <v>109</v>
      </c>
      <c r="F8" s="5" t="s">
        <v>138</v>
      </c>
    </row>
    <row r="9" spans="1:24" x14ac:dyDescent="0.25">
      <c r="A9" s="1" t="str">
        <f>'Population Definitions'!$B$6</f>
        <v>Prisoners</v>
      </c>
      <c r="B9" s="5" t="s">
        <v>138</v>
      </c>
      <c r="C9" s="5" t="s">
        <v>138</v>
      </c>
      <c r="D9" s="5" t="s">
        <v>138</v>
      </c>
      <c r="E9" s="5" t="s">
        <v>138</v>
      </c>
      <c r="F9" s="3" t="s">
        <v>109</v>
      </c>
    </row>
    <row r="11" spans="1:24" x14ac:dyDescent="0.25">
      <c r="A11" s="1"/>
      <c r="B11" s="1"/>
      <c r="C11" s="1"/>
      <c r="D11" s="1" t="s">
        <v>12</v>
      </c>
      <c r="E11" s="1" t="s">
        <v>13</v>
      </c>
      <c r="F11" s="1"/>
      <c r="G11" s="1">
        <v>2000</v>
      </c>
      <c r="H11" s="1">
        <v>2001</v>
      </c>
      <c r="I11" s="1">
        <v>2002</v>
      </c>
      <c r="J11" s="1">
        <v>2003</v>
      </c>
      <c r="K11" s="1">
        <v>2004</v>
      </c>
      <c r="L11" s="1">
        <v>2005</v>
      </c>
      <c r="M11" s="1">
        <v>2006</v>
      </c>
      <c r="N11" s="1">
        <v>2007</v>
      </c>
      <c r="O11" s="1">
        <v>2008</v>
      </c>
      <c r="P11" s="1">
        <v>2009</v>
      </c>
      <c r="Q11" s="1">
        <v>2010</v>
      </c>
      <c r="R11" s="1">
        <v>2011</v>
      </c>
      <c r="S11" s="1">
        <v>2012</v>
      </c>
      <c r="T11" s="1">
        <v>2013</v>
      </c>
      <c r="U11" s="1">
        <v>2014</v>
      </c>
      <c r="V11" s="1">
        <v>2015</v>
      </c>
      <c r="W11" s="1">
        <v>2016</v>
      </c>
      <c r="X11" s="1">
        <v>2017</v>
      </c>
    </row>
    <row r="12" spans="1:24" x14ac:dyDescent="0.25">
      <c r="A12" s="1" t="str">
        <f>IF($B$5="Y",'Population Definitions'!$A$2,"...")</f>
        <v>...</v>
      </c>
      <c r="B12" s="3" t="str">
        <f>IF($B$5="Y","---&gt;","...")</f>
        <v>...</v>
      </c>
      <c r="C12" s="1" t="str">
        <f>IF($B$5="Y",'Population Definitions'!$A$2,"...")</f>
        <v>...</v>
      </c>
      <c r="E12" s="2"/>
      <c r="F12" s="3" t="str">
        <f>IF($B$5="Y","OR","...")</f>
        <v>...</v>
      </c>
      <c r="G12" s="2"/>
      <c r="H12" s="2"/>
      <c r="I12" s="2"/>
      <c r="J12" s="2"/>
      <c r="K12" s="2"/>
      <c r="L12" s="2"/>
      <c r="M12" s="2"/>
      <c r="N12" s="2"/>
      <c r="O12" s="2"/>
      <c r="P12" s="2"/>
      <c r="Q12" s="2"/>
      <c r="R12" s="2"/>
      <c r="S12" s="2"/>
      <c r="T12" s="2"/>
      <c r="U12" s="2"/>
      <c r="V12" s="2"/>
      <c r="W12" s="2"/>
      <c r="X12" s="2"/>
    </row>
    <row r="13" spans="1:24" x14ac:dyDescent="0.25">
      <c r="A13" s="1" t="str">
        <f>IF($C$5="Y",'Population Definitions'!$A$2,"...")</f>
        <v>0-4</v>
      </c>
      <c r="B13" s="3" t="str">
        <f>IF($C$5="Y","---&gt;","...")</f>
        <v>---&gt;</v>
      </c>
      <c r="C13" s="1" t="str">
        <f>IF($C$5="Y",'Population Definitions'!$A$3,"...")</f>
        <v>5-14</v>
      </c>
      <c r="D13" t="s">
        <v>119</v>
      </c>
      <c r="E13" s="2"/>
      <c r="F13" s="3" t="str">
        <f>IF($C$5="Y","OR","...")</f>
        <v>OR</v>
      </c>
      <c r="G13" s="2">
        <v>0.19</v>
      </c>
      <c r="H13" s="2"/>
      <c r="I13" s="2"/>
      <c r="J13" s="2"/>
      <c r="K13" s="2"/>
      <c r="L13" s="2">
        <v>0.19</v>
      </c>
      <c r="M13" s="2"/>
      <c r="N13" s="2"/>
      <c r="O13" s="2"/>
      <c r="P13" s="2"/>
      <c r="Q13" s="2">
        <v>0.2</v>
      </c>
      <c r="R13" s="2"/>
      <c r="S13" s="2"/>
      <c r="T13" s="2"/>
      <c r="U13" s="2"/>
      <c r="V13" s="2"/>
      <c r="W13" s="2"/>
      <c r="X13" s="2"/>
    </row>
    <row r="14" spans="1:24" x14ac:dyDescent="0.25">
      <c r="A14" s="1" t="str">
        <f>IF($D$5="Y",'Population Definitions'!$A$2,"...")</f>
        <v>...</v>
      </c>
      <c r="B14" s="3" t="str">
        <f>IF($D$5="Y","---&gt;","...")</f>
        <v>...</v>
      </c>
      <c r="C14" s="1" t="str">
        <f>IF($D$5="Y",'Population Definitions'!$A$4,"...")</f>
        <v>...</v>
      </c>
      <c r="E14" s="2"/>
      <c r="F14" s="3" t="str">
        <f>IF($D$5="Y","OR","...")</f>
        <v>...</v>
      </c>
      <c r="G14" s="2"/>
      <c r="H14" s="2"/>
      <c r="I14" s="2"/>
      <c r="J14" s="2"/>
      <c r="K14" s="2"/>
      <c r="L14" s="2"/>
      <c r="M14" s="2"/>
      <c r="N14" s="2"/>
      <c r="O14" s="2"/>
      <c r="P14" s="2"/>
      <c r="Q14" s="2"/>
      <c r="R14" s="2"/>
      <c r="S14" s="2"/>
      <c r="T14" s="2"/>
      <c r="U14" s="2"/>
      <c r="V14" s="2"/>
      <c r="W14" s="2"/>
      <c r="X14" s="2"/>
    </row>
    <row r="15" spans="1:24" x14ac:dyDescent="0.25">
      <c r="A15" s="1" t="str">
        <f>IF($E$5="Y",'Population Definitions'!$A$2,"...")</f>
        <v>...</v>
      </c>
      <c r="B15" s="3" t="str">
        <f>IF($E$5="Y","---&gt;","...")</f>
        <v>...</v>
      </c>
      <c r="C15" s="1" t="str">
        <f>IF($E$5="Y",'Population Definitions'!$A$5,"...")</f>
        <v>...</v>
      </c>
      <c r="E15" s="2"/>
      <c r="F15" s="3" t="str">
        <f>IF($E$5="Y","OR","...")</f>
        <v>...</v>
      </c>
      <c r="G15" s="2"/>
      <c r="H15" s="2"/>
      <c r="I15" s="2"/>
      <c r="J15" s="2"/>
      <c r="K15" s="2"/>
      <c r="L15" s="2"/>
      <c r="M15" s="2"/>
      <c r="N15" s="2"/>
      <c r="O15" s="2"/>
      <c r="P15" s="2"/>
      <c r="Q15" s="2"/>
      <c r="R15" s="2"/>
      <c r="S15" s="2"/>
      <c r="T15" s="2"/>
      <c r="U15" s="2"/>
      <c r="V15" s="2"/>
      <c r="W15" s="2"/>
      <c r="X15" s="2"/>
    </row>
    <row r="16" spans="1:24" x14ac:dyDescent="0.25">
      <c r="A16" s="1" t="str">
        <f>IF($F$5="Y",'Population Definitions'!$A$2,"...")</f>
        <v>...</v>
      </c>
      <c r="B16" s="3" t="str">
        <f>IF($F$5="Y","---&gt;","...")</f>
        <v>...</v>
      </c>
      <c r="C16" s="1" t="str">
        <f>IF($F$5="Y",'Population Definitions'!$B$6,"...")</f>
        <v>...</v>
      </c>
      <c r="E16" s="2"/>
      <c r="F16" s="3" t="str">
        <f>IF($F$5="Y","OR","...")</f>
        <v>...</v>
      </c>
      <c r="G16" s="2"/>
      <c r="H16" s="2"/>
      <c r="I16" s="2"/>
      <c r="J16" s="2"/>
      <c r="K16" s="2"/>
      <c r="L16" s="2"/>
      <c r="M16" s="2"/>
      <c r="N16" s="2"/>
      <c r="O16" s="2"/>
      <c r="P16" s="2"/>
      <c r="Q16" s="2"/>
      <c r="R16" s="2"/>
      <c r="S16" s="2"/>
      <c r="T16" s="2"/>
      <c r="U16" s="2"/>
      <c r="V16" s="2"/>
      <c r="W16" s="2"/>
      <c r="X16" s="2"/>
    </row>
    <row r="17" spans="1:24" x14ac:dyDescent="0.25">
      <c r="A17" s="1" t="str">
        <f>IF($B$6="Y",'Population Definitions'!$A$3,"...")</f>
        <v>...</v>
      </c>
      <c r="B17" s="3" t="str">
        <f>IF($B$6="Y","---&gt;","...")</f>
        <v>...</v>
      </c>
      <c r="C17" s="1" t="str">
        <f>IF($B$6="Y",'Population Definitions'!$A$2,"...")</f>
        <v>...</v>
      </c>
      <c r="E17" s="2"/>
      <c r="F17" s="3" t="str">
        <f>IF($B$6="Y","OR","...")</f>
        <v>...</v>
      </c>
      <c r="G17" s="2"/>
      <c r="H17" s="2"/>
      <c r="I17" s="2"/>
      <c r="J17" s="2"/>
      <c r="K17" s="2"/>
      <c r="L17" s="2"/>
      <c r="M17" s="2"/>
      <c r="N17" s="2"/>
      <c r="O17" s="2"/>
      <c r="P17" s="2"/>
      <c r="Q17" s="2"/>
      <c r="R17" s="2"/>
      <c r="S17" s="2"/>
      <c r="T17" s="2"/>
      <c r="U17" s="2"/>
      <c r="V17" s="2"/>
      <c r="W17" s="2"/>
      <c r="X17" s="2"/>
    </row>
    <row r="18" spans="1:24" x14ac:dyDescent="0.25">
      <c r="A18" s="1" t="str">
        <f>IF($C$6="Y",'Population Definitions'!$A$3,"...")</f>
        <v>...</v>
      </c>
      <c r="B18" s="3" t="str">
        <f>IF($C$6="Y","---&gt;","...")</f>
        <v>...</v>
      </c>
      <c r="C18" s="1" t="str">
        <f>IF($C$6="Y",'Population Definitions'!$A$3,"...")</f>
        <v>...</v>
      </c>
      <c r="E18" s="2"/>
      <c r="F18" s="3" t="str">
        <f>IF($C$6="Y","OR","...")</f>
        <v>...</v>
      </c>
      <c r="G18" s="2"/>
      <c r="H18" s="2"/>
      <c r="I18" s="2"/>
      <c r="J18" s="2"/>
      <c r="K18" s="2"/>
      <c r="L18" s="2"/>
      <c r="M18" s="2"/>
      <c r="N18" s="2"/>
      <c r="O18" s="2"/>
      <c r="P18" s="2"/>
      <c r="Q18" s="2"/>
      <c r="R18" s="2"/>
      <c r="S18" s="2"/>
      <c r="T18" s="2"/>
      <c r="U18" s="2"/>
      <c r="V18" s="2"/>
      <c r="W18" s="2"/>
      <c r="X18" s="2"/>
    </row>
    <row r="19" spans="1:24" x14ac:dyDescent="0.25">
      <c r="A19" s="1" t="str">
        <f>IF($D$6="Y",'Population Definitions'!$A$3,"...")</f>
        <v>5-14</v>
      </c>
      <c r="B19" s="3" t="str">
        <f>IF($D$6="Y","---&gt;","...")</f>
        <v>---&gt;</v>
      </c>
      <c r="C19" s="1" t="str">
        <f>IF($D$6="Y",'Population Definitions'!$A$4,"...")</f>
        <v>15-64</v>
      </c>
      <c r="D19" t="s">
        <v>119</v>
      </c>
      <c r="E19" s="2"/>
      <c r="F19" s="3" t="str">
        <f>IF($D$6="Y","OR","...")</f>
        <v>OR</v>
      </c>
      <c r="G19" s="2">
        <v>0.11</v>
      </c>
      <c r="H19" s="2"/>
      <c r="I19" s="2"/>
      <c r="J19" s="2"/>
      <c r="K19" s="2"/>
      <c r="L19" s="2"/>
      <c r="M19" s="2"/>
      <c r="N19" s="2"/>
      <c r="O19" s="2"/>
      <c r="P19" s="2"/>
      <c r="Q19" s="2"/>
      <c r="R19" s="2"/>
      <c r="S19" s="2"/>
      <c r="T19" s="2"/>
      <c r="U19" s="2"/>
      <c r="V19" s="2">
        <v>0.10100000000000001</v>
      </c>
      <c r="W19" s="2"/>
      <c r="X19" s="2"/>
    </row>
    <row r="20" spans="1:24" x14ac:dyDescent="0.25">
      <c r="A20" s="1" t="str">
        <f>IF($E$6="Y",'Population Definitions'!$A$3,"...")</f>
        <v>...</v>
      </c>
      <c r="B20" s="3" t="str">
        <f>IF($E$6="Y","---&gt;","...")</f>
        <v>...</v>
      </c>
      <c r="C20" s="1" t="str">
        <f>IF($E$6="Y",'Population Definitions'!$A$5,"...")</f>
        <v>...</v>
      </c>
      <c r="E20" s="2"/>
      <c r="F20" s="3" t="str">
        <f>IF($E$6="Y","OR","...")</f>
        <v>...</v>
      </c>
      <c r="G20" s="2"/>
      <c r="H20" s="2"/>
      <c r="I20" s="2"/>
      <c r="J20" s="2"/>
      <c r="K20" s="2"/>
      <c r="L20" s="2"/>
      <c r="M20" s="2"/>
      <c r="N20" s="2"/>
      <c r="O20" s="2"/>
      <c r="P20" s="2"/>
      <c r="Q20" s="2"/>
      <c r="R20" s="2"/>
      <c r="S20" s="2"/>
      <c r="T20" s="2"/>
      <c r="U20" s="2"/>
      <c r="V20" s="2"/>
      <c r="W20" s="2"/>
      <c r="X20" s="2"/>
    </row>
    <row r="21" spans="1:24" x14ac:dyDescent="0.25">
      <c r="A21" s="1" t="str">
        <f>IF($F$6="Y",'Population Definitions'!$A$3,"...")</f>
        <v>...</v>
      </c>
      <c r="B21" s="3" t="str">
        <f>IF($F$6="Y","---&gt;","...")</f>
        <v>...</v>
      </c>
      <c r="C21" s="1" t="str">
        <f>IF($F$6="Y",'Population Definitions'!$B$6,"...")</f>
        <v>...</v>
      </c>
      <c r="E21" s="2"/>
      <c r="F21" s="3" t="str">
        <f>IF($F$6="Y","OR","...")</f>
        <v>...</v>
      </c>
      <c r="G21" s="2"/>
      <c r="H21" s="2"/>
      <c r="I21" s="2"/>
      <c r="J21" s="2"/>
      <c r="K21" s="2"/>
      <c r="L21" s="2"/>
      <c r="M21" s="2"/>
      <c r="N21" s="2"/>
      <c r="O21" s="2"/>
      <c r="P21" s="2"/>
      <c r="Q21" s="2"/>
      <c r="R21" s="2"/>
      <c r="S21" s="2"/>
      <c r="T21" s="2"/>
      <c r="U21" s="2"/>
      <c r="V21" s="2"/>
      <c r="W21" s="2"/>
      <c r="X21" s="2"/>
    </row>
    <row r="22" spans="1:24" x14ac:dyDescent="0.25">
      <c r="A22" s="1" t="str">
        <f>IF($B$7="Y",'Population Definitions'!$A$4,"...")</f>
        <v>...</v>
      </c>
      <c r="B22" s="3" t="str">
        <f>IF($B$7="Y","---&gt;","...")</f>
        <v>...</v>
      </c>
      <c r="C22" s="1" t="str">
        <f>IF($B$7="Y",'Population Definitions'!$A$2,"...")</f>
        <v>...</v>
      </c>
      <c r="E22" s="2"/>
      <c r="F22" s="3" t="str">
        <f>IF($B$7="Y","OR","...")</f>
        <v>...</v>
      </c>
      <c r="G22" s="2"/>
      <c r="H22" s="2"/>
      <c r="I22" s="2"/>
      <c r="J22" s="2"/>
      <c r="K22" s="2"/>
      <c r="L22" s="2"/>
      <c r="M22" s="2"/>
      <c r="N22" s="2"/>
      <c r="O22" s="2"/>
      <c r="P22" s="2"/>
      <c r="Q22" s="2"/>
      <c r="R22" s="2"/>
      <c r="S22" s="2"/>
      <c r="T22" s="2"/>
      <c r="U22" s="2"/>
      <c r="V22" s="2"/>
      <c r="W22" s="2"/>
      <c r="X22" s="2"/>
    </row>
    <row r="23" spans="1:24" x14ac:dyDescent="0.25">
      <c r="A23" s="1" t="str">
        <f>IF($C$7="Y",'Population Definitions'!$A$4,"...")</f>
        <v>...</v>
      </c>
      <c r="B23" s="3" t="str">
        <f>IF($C$7="Y","---&gt;","...")</f>
        <v>...</v>
      </c>
      <c r="C23" s="1" t="str">
        <f>IF($C$7="Y",'Population Definitions'!$A$3,"...")</f>
        <v>...</v>
      </c>
      <c r="E23" s="2"/>
      <c r="F23" s="3" t="str">
        <f>IF($C$7="Y","OR","...")</f>
        <v>...</v>
      </c>
      <c r="G23" s="2"/>
      <c r="H23" s="2"/>
      <c r="I23" s="2"/>
      <c r="J23" s="2"/>
      <c r="K23" s="2"/>
      <c r="L23" s="2"/>
      <c r="M23" s="2"/>
      <c r="N23" s="2"/>
      <c r="O23" s="2"/>
      <c r="P23" s="2"/>
      <c r="Q23" s="2"/>
      <c r="R23" s="2"/>
      <c r="S23" s="2"/>
      <c r="T23" s="2"/>
      <c r="U23" s="2"/>
      <c r="V23" s="2"/>
      <c r="W23" s="2"/>
      <c r="X23" s="2"/>
    </row>
    <row r="24" spans="1:24" x14ac:dyDescent="0.25">
      <c r="A24" s="1" t="str">
        <f>IF($D$7="Y",'Population Definitions'!$A$4,"...")</f>
        <v>...</v>
      </c>
      <c r="B24" s="3" t="str">
        <f>IF($D$7="Y","---&gt;","...")</f>
        <v>...</v>
      </c>
      <c r="C24" s="1" t="str">
        <f>IF($D$7="Y",'Population Definitions'!$A$4,"...")</f>
        <v>...</v>
      </c>
      <c r="E24" s="2"/>
      <c r="F24" s="3" t="str">
        <f>IF($D$7="Y","OR","...")</f>
        <v>...</v>
      </c>
      <c r="G24" s="2"/>
      <c r="H24" s="2"/>
      <c r="I24" s="2"/>
      <c r="J24" s="2"/>
      <c r="K24" s="2"/>
      <c r="L24" s="2"/>
      <c r="M24" s="2"/>
      <c r="N24" s="2"/>
      <c r="O24" s="2"/>
      <c r="P24" s="2"/>
      <c r="Q24" s="2"/>
      <c r="R24" s="2"/>
      <c r="S24" s="2"/>
      <c r="T24" s="2"/>
      <c r="U24" s="2"/>
      <c r="V24" s="2"/>
      <c r="W24" s="2"/>
      <c r="X24" s="2"/>
    </row>
    <row r="25" spans="1:24" x14ac:dyDescent="0.25">
      <c r="A25" s="1" t="str">
        <f>IF($E$7="Y",'Population Definitions'!$A$4,"...")</f>
        <v>15-64</v>
      </c>
      <c r="B25" s="3" t="str">
        <f>IF($E$7="Y","---&gt;","...")</f>
        <v>---&gt;</v>
      </c>
      <c r="C25" s="1" t="str">
        <f>IF($E$7="Y",'Population Definitions'!$A$5,"...")</f>
        <v>65+</v>
      </c>
      <c r="D25" t="s">
        <v>119</v>
      </c>
      <c r="E25" s="2"/>
      <c r="F25" s="3" t="str">
        <f>IF($E$7="Y","OR","...")</f>
        <v>OR</v>
      </c>
      <c r="G25" s="2">
        <v>0.01</v>
      </c>
      <c r="H25" s="2"/>
      <c r="I25" s="2"/>
      <c r="J25" s="2"/>
      <c r="K25" s="2"/>
      <c r="L25" s="2"/>
      <c r="M25" s="2"/>
      <c r="N25" s="2"/>
      <c r="O25" s="2"/>
      <c r="P25" s="2"/>
      <c r="Q25" s="2"/>
      <c r="R25" s="2"/>
      <c r="S25" s="2"/>
      <c r="T25" s="2"/>
      <c r="U25" s="2"/>
      <c r="V25" s="2">
        <v>1.4E-2</v>
      </c>
      <c r="W25" s="2"/>
      <c r="X25" s="2"/>
    </row>
    <row r="26" spans="1:24" x14ac:dyDescent="0.25">
      <c r="A26" s="1" t="str">
        <f>IF($F$7="Y",'Population Definitions'!$A$4,"...")</f>
        <v>...</v>
      </c>
      <c r="B26" s="3" t="str">
        <f>IF($F$7="Y","---&gt;","...")</f>
        <v>...</v>
      </c>
      <c r="C26" s="1" t="str">
        <f>IF($F$7="Y",'Population Definitions'!$B$6,"...")</f>
        <v>...</v>
      </c>
      <c r="E26" s="2"/>
      <c r="F26" s="3" t="str">
        <f>IF($F$7="Y","OR","...")</f>
        <v>...</v>
      </c>
      <c r="G26" s="2"/>
      <c r="H26" s="2"/>
      <c r="I26" s="2"/>
      <c r="J26" s="2"/>
      <c r="K26" s="2"/>
      <c r="L26" s="2"/>
      <c r="M26" s="2"/>
      <c r="N26" s="2"/>
      <c r="O26" s="2"/>
      <c r="P26" s="2"/>
      <c r="Q26" s="2"/>
      <c r="R26" s="2"/>
      <c r="S26" s="2"/>
      <c r="T26" s="2"/>
      <c r="U26" s="2"/>
      <c r="V26" s="2"/>
      <c r="W26" s="2"/>
      <c r="X26" s="2"/>
    </row>
    <row r="27" spans="1:24" x14ac:dyDescent="0.25">
      <c r="A27" s="1" t="str">
        <f>IF($B$8="Y",'Population Definitions'!$A$5,"...")</f>
        <v>...</v>
      </c>
      <c r="B27" s="3" t="str">
        <f>IF($B$8="Y","---&gt;","...")</f>
        <v>...</v>
      </c>
      <c r="C27" s="1" t="str">
        <f>IF($B$8="Y",'Population Definitions'!$A$2,"...")</f>
        <v>...</v>
      </c>
      <c r="E27" s="2"/>
      <c r="F27" s="3" t="str">
        <f>IF($B$8="Y","OR","...")</f>
        <v>...</v>
      </c>
      <c r="G27" s="2"/>
      <c r="H27" s="2"/>
      <c r="I27" s="2"/>
      <c r="J27" s="2"/>
      <c r="K27" s="2"/>
      <c r="L27" s="2"/>
      <c r="M27" s="2"/>
      <c r="N27" s="2"/>
      <c r="O27" s="2"/>
      <c r="P27" s="2"/>
      <c r="Q27" s="2"/>
      <c r="R27" s="2"/>
      <c r="S27" s="2"/>
      <c r="T27" s="2"/>
      <c r="U27" s="2"/>
      <c r="V27" s="2"/>
      <c r="W27" s="2"/>
      <c r="X27" s="2"/>
    </row>
    <row r="28" spans="1:24" x14ac:dyDescent="0.25">
      <c r="A28" s="1" t="str">
        <f>IF($C$8="Y",'Population Definitions'!$A$5,"...")</f>
        <v>...</v>
      </c>
      <c r="B28" s="3" t="str">
        <f>IF($C$8="Y","---&gt;","...")</f>
        <v>...</v>
      </c>
      <c r="C28" s="1" t="str">
        <f>IF($C$8="Y",'Population Definitions'!$A$3,"...")</f>
        <v>...</v>
      </c>
      <c r="E28" s="2"/>
      <c r="F28" s="3" t="str">
        <f>IF($C$8="Y","OR","...")</f>
        <v>...</v>
      </c>
      <c r="G28" s="2"/>
      <c r="H28" s="2"/>
      <c r="I28" s="2"/>
      <c r="J28" s="2"/>
      <c r="K28" s="2"/>
      <c r="L28" s="2"/>
      <c r="M28" s="2"/>
      <c r="N28" s="2"/>
      <c r="O28" s="2"/>
      <c r="P28" s="2"/>
      <c r="Q28" s="2"/>
      <c r="R28" s="2"/>
      <c r="S28" s="2"/>
      <c r="T28" s="2"/>
      <c r="U28" s="2"/>
      <c r="V28" s="2"/>
      <c r="W28" s="2"/>
      <c r="X28" s="2"/>
    </row>
    <row r="29" spans="1:24" x14ac:dyDescent="0.25">
      <c r="A29" s="1" t="str">
        <f>IF($D$8="Y",'Population Definitions'!$A$5,"...")</f>
        <v>...</v>
      </c>
      <c r="B29" s="3" t="str">
        <f>IF($D$8="Y","---&gt;","...")</f>
        <v>...</v>
      </c>
      <c r="C29" s="1" t="str">
        <f>IF($D$8="Y",'Population Definitions'!$A$4,"...")</f>
        <v>...</v>
      </c>
      <c r="E29" s="2"/>
      <c r="F29" s="3" t="str">
        <f>IF($D$8="Y","OR","...")</f>
        <v>...</v>
      </c>
      <c r="G29" s="2"/>
      <c r="H29" s="2"/>
      <c r="I29" s="2"/>
      <c r="J29" s="2"/>
      <c r="K29" s="2"/>
      <c r="L29" s="2"/>
      <c r="M29" s="2"/>
      <c r="N29" s="2"/>
      <c r="O29" s="2"/>
      <c r="P29" s="2"/>
      <c r="Q29" s="2"/>
      <c r="R29" s="2"/>
      <c r="S29" s="2"/>
      <c r="T29" s="2"/>
      <c r="U29" s="2"/>
      <c r="V29" s="2"/>
      <c r="W29" s="2"/>
      <c r="X29" s="2"/>
    </row>
    <row r="30" spans="1:24" x14ac:dyDescent="0.25">
      <c r="A30" s="1" t="str">
        <f>IF($E$8="Y",'Population Definitions'!$A$5,"...")</f>
        <v>...</v>
      </c>
      <c r="B30" s="3" t="str">
        <f>IF($E$8="Y","---&gt;","...")</f>
        <v>...</v>
      </c>
      <c r="C30" s="1" t="str">
        <f>IF($E$8="Y",'Population Definitions'!$A$5,"...")</f>
        <v>...</v>
      </c>
      <c r="E30" s="2"/>
      <c r="F30" s="3" t="str">
        <f>IF($E$8="Y","OR","...")</f>
        <v>...</v>
      </c>
      <c r="G30" s="2"/>
      <c r="H30" s="2"/>
      <c r="I30" s="2"/>
      <c r="J30" s="2"/>
      <c r="K30" s="2"/>
      <c r="L30" s="2"/>
      <c r="M30" s="2"/>
      <c r="N30" s="2"/>
      <c r="O30" s="2"/>
      <c r="P30" s="2"/>
      <c r="Q30" s="2"/>
      <c r="R30" s="2"/>
      <c r="S30" s="2"/>
      <c r="T30" s="2"/>
      <c r="U30" s="2"/>
      <c r="V30" s="2"/>
      <c r="W30" s="2"/>
      <c r="X30" s="2"/>
    </row>
    <row r="31" spans="1:24" x14ac:dyDescent="0.25">
      <c r="A31" s="1" t="str">
        <f>IF($F$8="Y",'Population Definitions'!$A$5,"...")</f>
        <v>...</v>
      </c>
      <c r="B31" s="3" t="str">
        <f>IF($F$8="Y","---&gt;","...")</f>
        <v>...</v>
      </c>
      <c r="C31" s="1" t="str">
        <f>IF($F$8="Y",'Population Definitions'!$B$6,"...")</f>
        <v>...</v>
      </c>
      <c r="E31" s="2"/>
      <c r="F31" s="3" t="str">
        <f>IF($F$8="Y","OR","...")</f>
        <v>...</v>
      </c>
      <c r="G31" s="2"/>
      <c r="H31" s="2"/>
      <c r="I31" s="2"/>
      <c r="J31" s="2"/>
      <c r="K31" s="2"/>
      <c r="L31" s="2"/>
      <c r="M31" s="2"/>
      <c r="N31" s="2"/>
      <c r="O31" s="2"/>
      <c r="P31" s="2"/>
      <c r="Q31" s="2"/>
      <c r="R31" s="2"/>
      <c r="S31" s="2"/>
      <c r="T31" s="2"/>
      <c r="U31" s="2"/>
      <c r="V31" s="2"/>
      <c r="W31" s="2"/>
      <c r="X31" s="2"/>
    </row>
    <row r="32" spans="1:24" x14ac:dyDescent="0.25">
      <c r="A32" s="1" t="str">
        <f>IF($B$9="Y",'Population Definitions'!$B$6,"...")</f>
        <v>...</v>
      </c>
      <c r="B32" s="3" t="str">
        <f>IF($B$9="Y","---&gt;","...")</f>
        <v>...</v>
      </c>
      <c r="C32" s="1" t="str">
        <f>IF($B$9="Y",'Population Definitions'!$A$2,"...")</f>
        <v>...</v>
      </c>
      <c r="E32" s="2"/>
      <c r="F32" s="3" t="str">
        <f>IF($B$9="Y","OR","...")</f>
        <v>...</v>
      </c>
      <c r="G32" s="2"/>
      <c r="H32" s="2"/>
      <c r="I32" s="2"/>
      <c r="J32" s="2"/>
      <c r="K32" s="2"/>
      <c r="L32" s="2"/>
      <c r="M32" s="2"/>
      <c r="N32" s="2"/>
      <c r="O32" s="2"/>
      <c r="P32" s="2"/>
      <c r="Q32" s="2"/>
      <c r="R32" s="2"/>
      <c r="S32" s="2"/>
      <c r="T32" s="2"/>
      <c r="U32" s="2"/>
      <c r="V32" s="2"/>
      <c r="W32" s="2"/>
      <c r="X32" s="2"/>
    </row>
    <row r="33" spans="1:24" x14ac:dyDescent="0.25">
      <c r="A33" s="1" t="str">
        <f>IF($C$9="Y",'Population Definitions'!$B$6,"...")</f>
        <v>...</v>
      </c>
      <c r="B33" s="3" t="str">
        <f>IF($C$9="Y","---&gt;","...")</f>
        <v>...</v>
      </c>
      <c r="C33" s="1" t="str">
        <f>IF($C$9="Y",'Population Definitions'!$A$3,"...")</f>
        <v>...</v>
      </c>
      <c r="E33" s="2"/>
      <c r="F33" s="3" t="str">
        <f>IF($C$9="Y","OR","...")</f>
        <v>...</v>
      </c>
      <c r="G33" s="2"/>
      <c r="H33" s="2"/>
      <c r="I33" s="2"/>
      <c r="J33" s="2"/>
      <c r="K33" s="2"/>
      <c r="L33" s="2"/>
      <c r="M33" s="2"/>
      <c r="N33" s="2"/>
      <c r="O33" s="2"/>
      <c r="P33" s="2"/>
      <c r="Q33" s="2"/>
      <c r="R33" s="2"/>
      <c r="S33" s="2"/>
      <c r="T33" s="2"/>
      <c r="U33" s="2"/>
      <c r="V33" s="2"/>
      <c r="W33" s="2"/>
      <c r="X33" s="2"/>
    </row>
    <row r="34" spans="1:24" x14ac:dyDescent="0.25">
      <c r="A34" s="1" t="str">
        <f>IF($D$9="Y",'Population Definitions'!$B$6,"...")</f>
        <v>...</v>
      </c>
      <c r="B34" s="3" t="str">
        <f>IF($D$9="Y","---&gt;","...")</f>
        <v>...</v>
      </c>
      <c r="C34" s="1" t="str">
        <f>IF($D$9="Y",'Population Definitions'!$A$4,"...")</f>
        <v>...</v>
      </c>
      <c r="E34" s="2"/>
      <c r="F34" s="3" t="str">
        <f>IF($D$9="Y","OR","...")</f>
        <v>...</v>
      </c>
      <c r="G34" s="2"/>
      <c r="H34" s="2"/>
      <c r="I34" s="2"/>
      <c r="J34" s="2"/>
      <c r="K34" s="2"/>
      <c r="L34" s="2"/>
      <c r="M34" s="2"/>
      <c r="N34" s="2"/>
      <c r="O34" s="2"/>
      <c r="P34" s="2"/>
      <c r="Q34" s="2"/>
      <c r="R34" s="2"/>
      <c r="S34" s="2"/>
      <c r="T34" s="2"/>
      <c r="U34" s="2"/>
      <c r="V34" s="2"/>
      <c r="W34" s="2"/>
      <c r="X34" s="2"/>
    </row>
    <row r="35" spans="1:24" x14ac:dyDescent="0.25">
      <c r="A35" s="1" t="str">
        <f>IF($E$9="Y",'Population Definitions'!$B$6,"...")</f>
        <v>...</v>
      </c>
      <c r="B35" s="3" t="str">
        <f>IF($E$9="Y","---&gt;","...")</f>
        <v>...</v>
      </c>
      <c r="C35" s="1" t="str">
        <f>IF($E$9="Y",'Population Definitions'!$A$5,"...")</f>
        <v>...</v>
      </c>
      <c r="E35" s="2"/>
      <c r="F35" s="3" t="str">
        <f>IF($E$9="Y","OR","...")</f>
        <v>...</v>
      </c>
      <c r="G35" s="2"/>
      <c r="H35" s="2"/>
      <c r="I35" s="2"/>
      <c r="J35" s="2"/>
      <c r="K35" s="2"/>
      <c r="L35" s="2"/>
      <c r="M35" s="2"/>
      <c r="N35" s="2"/>
      <c r="O35" s="2"/>
      <c r="P35" s="2"/>
      <c r="Q35" s="2"/>
      <c r="R35" s="2"/>
      <c r="S35" s="2"/>
      <c r="T35" s="2"/>
      <c r="U35" s="2"/>
      <c r="V35" s="2"/>
      <c r="W35" s="2"/>
      <c r="X35" s="2"/>
    </row>
    <row r="36" spans="1:24" x14ac:dyDescent="0.25">
      <c r="A36" s="1" t="str">
        <f>IF($F$9="Y",'Population Definitions'!$B$6,"...")</f>
        <v>...</v>
      </c>
      <c r="B36" s="3" t="str">
        <f>IF($F$9="Y","---&gt;","...")</f>
        <v>...</v>
      </c>
      <c r="C36" s="1" t="str">
        <f>IF($F$9="Y",'Population Definitions'!$B$6,"...")</f>
        <v>...</v>
      </c>
      <c r="E36" s="2"/>
      <c r="F36" s="3" t="str">
        <f>IF($F$9="Y","OR","...")</f>
        <v>...</v>
      </c>
      <c r="G36" s="2"/>
      <c r="H36" s="2"/>
      <c r="I36" s="2"/>
      <c r="J36" s="2"/>
      <c r="K36" s="2"/>
      <c r="L36" s="2"/>
      <c r="M36" s="2"/>
      <c r="N36" s="2"/>
      <c r="O36" s="2"/>
      <c r="P36" s="2"/>
      <c r="Q36" s="2"/>
      <c r="R36" s="2"/>
      <c r="S36" s="2"/>
      <c r="T36" s="2"/>
      <c r="U36" s="2"/>
      <c r="V36" s="2"/>
      <c r="W36" s="2"/>
      <c r="X36" s="2"/>
    </row>
    <row r="38" spans="1:24" x14ac:dyDescent="0.25">
      <c r="A38" s="1" t="s">
        <v>0</v>
      </c>
      <c r="B38" s="1" t="s">
        <v>1</v>
      </c>
    </row>
    <row r="39" spans="1:24" x14ac:dyDescent="0.25">
      <c r="A39" t="s">
        <v>139</v>
      </c>
      <c r="B39" t="s">
        <v>140</v>
      </c>
    </row>
    <row r="41" spans="1:24" x14ac:dyDescent="0.25">
      <c r="B41" s="1" t="str">
        <f>'Population Definitions'!$A$2</f>
        <v>0-4</v>
      </c>
      <c r="C41" s="1" t="str">
        <f>'Population Definitions'!$A$3</f>
        <v>5-14</v>
      </c>
      <c r="D41" s="1" t="str">
        <f>'Population Definitions'!$A$4</f>
        <v>15-64</v>
      </c>
      <c r="E41" s="1" t="str">
        <f>'Population Definitions'!$A$5</f>
        <v>65+</v>
      </c>
      <c r="F41" s="1" t="str">
        <f>'Population Definitions'!$B$6</f>
        <v>Prisoners</v>
      </c>
    </row>
    <row r="42" spans="1:24" x14ac:dyDescent="0.25">
      <c r="A42" s="1" t="str">
        <f>'Population Definitions'!$A$2</f>
        <v>0-4</v>
      </c>
      <c r="B42" s="3" t="s">
        <v>109</v>
      </c>
      <c r="C42" s="5" t="s">
        <v>138</v>
      </c>
      <c r="D42" s="5" t="s">
        <v>138</v>
      </c>
      <c r="E42" s="5" t="s">
        <v>138</v>
      </c>
      <c r="F42" s="5" t="s">
        <v>138</v>
      </c>
    </row>
    <row r="43" spans="1:24" x14ac:dyDescent="0.25">
      <c r="A43" s="1" t="str">
        <f>'Population Definitions'!$A$3</f>
        <v>5-14</v>
      </c>
      <c r="B43" s="5" t="s">
        <v>138</v>
      </c>
      <c r="C43" s="3" t="s">
        <v>109</v>
      </c>
      <c r="D43" s="5" t="s">
        <v>138</v>
      </c>
      <c r="E43" s="5" t="s">
        <v>138</v>
      </c>
      <c r="F43" s="5" t="s">
        <v>138</v>
      </c>
    </row>
    <row r="44" spans="1:24" x14ac:dyDescent="0.25">
      <c r="A44" s="1" t="str">
        <f>'Population Definitions'!$A$4</f>
        <v>15-64</v>
      </c>
      <c r="B44" s="5" t="s">
        <v>138</v>
      </c>
      <c r="C44" s="5" t="s">
        <v>138</v>
      </c>
      <c r="D44" s="3" t="s">
        <v>109</v>
      </c>
      <c r="E44" s="5" t="s">
        <v>138</v>
      </c>
      <c r="F44" s="5" t="s">
        <v>135</v>
      </c>
    </row>
    <row r="45" spans="1:24" x14ac:dyDescent="0.25">
      <c r="A45" s="1" t="str">
        <f>'Population Definitions'!$A$5</f>
        <v>65+</v>
      </c>
      <c r="B45" s="5" t="s">
        <v>138</v>
      </c>
      <c r="C45" s="5" t="s">
        <v>138</v>
      </c>
      <c r="D45" s="5" t="s">
        <v>138</v>
      </c>
      <c r="E45" s="3" t="s">
        <v>109</v>
      </c>
      <c r="F45" s="5" t="s">
        <v>138</v>
      </c>
    </row>
    <row r="46" spans="1:24" x14ac:dyDescent="0.25">
      <c r="A46" s="1" t="str">
        <f>'Population Definitions'!$B$6</f>
        <v>Prisoners</v>
      </c>
      <c r="B46" s="5" t="s">
        <v>138</v>
      </c>
      <c r="C46" s="5" t="s">
        <v>138</v>
      </c>
      <c r="D46" s="5" t="s">
        <v>135</v>
      </c>
      <c r="E46" s="5" t="s">
        <v>138</v>
      </c>
      <c r="F46" s="3" t="s">
        <v>109</v>
      </c>
    </row>
    <row r="48" spans="1:24" x14ac:dyDescent="0.25">
      <c r="A48" s="1"/>
      <c r="B48" s="1"/>
      <c r="C48" s="1"/>
      <c r="D48" s="1" t="s">
        <v>12</v>
      </c>
      <c r="E48" s="1" t="s">
        <v>13</v>
      </c>
      <c r="F48" s="1"/>
      <c r="G48" s="1">
        <v>2000</v>
      </c>
      <c r="H48" s="1">
        <v>2001</v>
      </c>
      <c r="I48" s="1">
        <v>2002</v>
      </c>
      <c r="J48" s="1">
        <v>2003</v>
      </c>
      <c r="K48" s="1">
        <v>2004</v>
      </c>
      <c r="L48" s="1">
        <v>2005</v>
      </c>
      <c r="M48" s="1">
        <v>2006</v>
      </c>
      <c r="N48" s="1">
        <v>2007</v>
      </c>
      <c r="O48" s="1">
        <v>2008</v>
      </c>
      <c r="P48" s="1">
        <v>2009</v>
      </c>
      <c r="Q48" s="1">
        <v>2010</v>
      </c>
      <c r="R48" s="1">
        <v>2011</v>
      </c>
      <c r="S48" s="1">
        <v>2012</v>
      </c>
      <c r="T48" s="1">
        <v>2013</v>
      </c>
      <c r="U48" s="1">
        <v>2014</v>
      </c>
      <c r="V48" s="1">
        <v>2015</v>
      </c>
      <c r="W48" s="1">
        <v>2016</v>
      </c>
      <c r="X48" s="1">
        <v>2017</v>
      </c>
    </row>
    <row r="49" spans="1:24" x14ac:dyDescent="0.25">
      <c r="A49" s="1" t="str">
        <f>IF($B$42="Y",'Population Definitions'!$A$2,"...")</f>
        <v>...</v>
      </c>
      <c r="B49" s="3" t="str">
        <f>IF($B$42="Y","---&gt;","...")</f>
        <v>...</v>
      </c>
      <c r="C49" s="1" t="str">
        <f>IF($B$42="Y",'Population Definitions'!$A$2,"...")</f>
        <v>...</v>
      </c>
      <c r="E49" s="2"/>
      <c r="F49" s="3" t="str">
        <f>IF($B$42="Y","OR","...")</f>
        <v>...</v>
      </c>
      <c r="G49" s="2"/>
      <c r="H49" s="2"/>
      <c r="I49" s="2"/>
      <c r="J49" s="2"/>
      <c r="K49" s="2"/>
      <c r="L49" s="2"/>
      <c r="M49" s="2"/>
      <c r="N49" s="2"/>
      <c r="O49" s="2"/>
      <c r="P49" s="2"/>
      <c r="Q49" s="2"/>
      <c r="R49" s="2"/>
      <c r="S49" s="2"/>
      <c r="T49" s="2"/>
      <c r="U49" s="2"/>
      <c r="V49" s="2"/>
      <c r="W49" s="2"/>
      <c r="X49" s="2"/>
    </row>
    <row r="50" spans="1:24" x14ac:dyDescent="0.25">
      <c r="A50" s="1" t="str">
        <f>IF($C$42="Y",'Population Definitions'!$A$2,"...")</f>
        <v>...</v>
      </c>
      <c r="B50" s="3" t="str">
        <f>IF($C$42="Y","---&gt;","...")</f>
        <v>...</v>
      </c>
      <c r="C50" s="1" t="str">
        <f>IF($C$42="Y",'Population Definitions'!$A$3,"...")</f>
        <v>...</v>
      </c>
      <c r="E50" s="2"/>
      <c r="F50" s="3" t="str">
        <f>IF($C$42="Y","OR","...")</f>
        <v>...</v>
      </c>
      <c r="G50" s="2"/>
      <c r="H50" s="2"/>
      <c r="I50" s="2"/>
      <c r="J50" s="2"/>
      <c r="K50" s="2"/>
      <c r="L50" s="2"/>
      <c r="M50" s="2"/>
      <c r="N50" s="2"/>
      <c r="O50" s="2"/>
      <c r="P50" s="2"/>
      <c r="Q50" s="2"/>
      <c r="R50" s="2"/>
      <c r="S50" s="2"/>
      <c r="T50" s="2"/>
      <c r="U50" s="2"/>
      <c r="V50" s="2"/>
      <c r="W50" s="2"/>
      <c r="X50" s="2"/>
    </row>
    <row r="51" spans="1:24" x14ac:dyDescent="0.25">
      <c r="A51" s="1" t="str">
        <f>IF($D$42="Y",'Population Definitions'!$A$2,"...")</f>
        <v>...</v>
      </c>
      <c r="B51" s="3" t="str">
        <f>IF($D$42="Y","---&gt;","...")</f>
        <v>...</v>
      </c>
      <c r="C51" s="1" t="str">
        <f>IF($D$42="Y",'Population Definitions'!$A$4,"...")</f>
        <v>...</v>
      </c>
      <c r="E51" s="2"/>
      <c r="F51" s="3" t="str">
        <f>IF($D$42="Y","OR","...")</f>
        <v>...</v>
      </c>
      <c r="G51" s="2"/>
      <c r="H51" s="2"/>
      <c r="I51" s="2"/>
      <c r="J51" s="2"/>
      <c r="K51" s="2"/>
      <c r="L51" s="2"/>
      <c r="M51" s="2"/>
      <c r="N51" s="2"/>
      <c r="O51" s="2"/>
      <c r="P51" s="2"/>
      <c r="Q51" s="2"/>
      <c r="R51" s="2"/>
      <c r="S51" s="2"/>
      <c r="T51" s="2"/>
      <c r="U51" s="2"/>
      <c r="V51" s="2"/>
      <c r="W51" s="2"/>
      <c r="X51" s="2"/>
    </row>
    <row r="52" spans="1:24" x14ac:dyDescent="0.25">
      <c r="A52" s="1" t="str">
        <f>IF($E$42="Y",'Population Definitions'!$A$2,"...")</f>
        <v>...</v>
      </c>
      <c r="B52" s="3" t="str">
        <f>IF($E$42="Y","---&gt;","...")</f>
        <v>...</v>
      </c>
      <c r="C52" s="1" t="str">
        <f>IF($E$42="Y",'Population Definitions'!$A$5,"...")</f>
        <v>...</v>
      </c>
      <c r="E52" s="2"/>
      <c r="F52" s="3" t="str">
        <f>IF($E$42="Y","OR","...")</f>
        <v>...</v>
      </c>
      <c r="G52" s="2"/>
      <c r="H52" s="2"/>
      <c r="I52" s="2"/>
      <c r="J52" s="2"/>
      <c r="K52" s="2"/>
      <c r="L52" s="2"/>
      <c r="M52" s="2"/>
      <c r="N52" s="2"/>
      <c r="O52" s="2"/>
      <c r="P52" s="2"/>
      <c r="Q52" s="2"/>
      <c r="R52" s="2"/>
      <c r="S52" s="2"/>
      <c r="T52" s="2"/>
      <c r="U52" s="2"/>
      <c r="V52" s="2"/>
      <c r="W52" s="2"/>
      <c r="X52" s="2"/>
    </row>
    <row r="53" spans="1:24" x14ac:dyDescent="0.25">
      <c r="A53" s="1" t="str">
        <f>IF($F$42="Y",'Population Definitions'!$A$2,"...")</f>
        <v>...</v>
      </c>
      <c r="B53" s="3" t="str">
        <f>IF($F$42="Y","---&gt;","...")</f>
        <v>...</v>
      </c>
      <c r="C53" s="1" t="str">
        <f>IF($F$42="Y",'Population Definitions'!$B$6,"...")</f>
        <v>...</v>
      </c>
      <c r="E53" s="2"/>
      <c r="F53" s="3" t="str">
        <f>IF($F$42="Y","OR","...")</f>
        <v>...</v>
      </c>
      <c r="G53" s="2"/>
      <c r="H53" s="2"/>
      <c r="I53" s="2"/>
      <c r="J53" s="2"/>
      <c r="K53" s="2"/>
      <c r="L53" s="2"/>
      <c r="M53" s="2"/>
      <c r="N53" s="2"/>
      <c r="O53" s="2"/>
      <c r="P53" s="2"/>
      <c r="Q53" s="2"/>
      <c r="R53" s="2"/>
      <c r="S53" s="2"/>
      <c r="T53" s="2"/>
      <c r="U53" s="2"/>
      <c r="V53" s="2"/>
      <c r="W53" s="2"/>
      <c r="X53" s="2"/>
    </row>
    <row r="54" spans="1:24" x14ac:dyDescent="0.25">
      <c r="A54" s="1" t="str">
        <f>IF($B$43="Y",'Population Definitions'!$A$3,"...")</f>
        <v>...</v>
      </c>
      <c r="B54" s="3" t="str">
        <f>IF($B$43="Y","---&gt;","...")</f>
        <v>...</v>
      </c>
      <c r="C54" s="1" t="str">
        <f>IF($B$43="Y",'Population Definitions'!$A$2,"...")</f>
        <v>...</v>
      </c>
      <c r="E54" s="2"/>
      <c r="F54" s="3" t="str">
        <f>IF($B$43="Y","OR","...")</f>
        <v>...</v>
      </c>
      <c r="G54" s="2"/>
      <c r="H54" s="2"/>
      <c r="I54" s="2"/>
      <c r="J54" s="2"/>
      <c r="K54" s="2"/>
      <c r="L54" s="2"/>
      <c r="M54" s="2"/>
      <c r="N54" s="2"/>
      <c r="O54" s="2"/>
      <c r="P54" s="2"/>
      <c r="Q54" s="2"/>
      <c r="R54" s="2"/>
      <c r="S54" s="2"/>
      <c r="T54" s="2"/>
      <c r="U54" s="2"/>
      <c r="V54" s="2"/>
      <c r="W54" s="2"/>
      <c r="X54" s="2"/>
    </row>
    <row r="55" spans="1:24" x14ac:dyDescent="0.25">
      <c r="A55" s="1" t="str">
        <f>IF($C$43="Y",'Population Definitions'!$A$3,"...")</f>
        <v>...</v>
      </c>
      <c r="B55" s="3" t="str">
        <f>IF($C$43="Y","---&gt;","...")</f>
        <v>...</v>
      </c>
      <c r="C55" s="1" t="str">
        <f>IF($C$43="Y",'Population Definitions'!$A$3,"...")</f>
        <v>...</v>
      </c>
      <c r="E55" s="2"/>
      <c r="F55" s="3" t="str">
        <f>IF($C$43="Y","OR","...")</f>
        <v>...</v>
      </c>
      <c r="G55" s="2"/>
      <c r="H55" s="2"/>
      <c r="I55" s="2"/>
      <c r="J55" s="2"/>
      <c r="K55" s="2"/>
      <c r="L55" s="2"/>
      <c r="M55" s="2"/>
      <c r="N55" s="2"/>
      <c r="O55" s="2"/>
      <c r="P55" s="2"/>
      <c r="Q55" s="2"/>
      <c r="R55" s="2"/>
      <c r="S55" s="2"/>
      <c r="T55" s="2"/>
      <c r="U55" s="2"/>
      <c r="V55" s="2"/>
      <c r="W55" s="2"/>
      <c r="X55" s="2"/>
    </row>
    <row r="56" spans="1:24" x14ac:dyDescent="0.25">
      <c r="A56" s="1" t="str">
        <f>IF($D$43="Y",'Population Definitions'!$A$3,"...")</f>
        <v>...</v>
      </c>
      <c r="B56" s="3" t="str">
        <f>IF($D$43="Y","---&gt;","...")</f>
        <v>...</v>
      </c>
      <c r="C56" s="1" t="str">
        <f>IF($D$43="Y",'Population Definitions'!$A$4,"...")</f>
        <v>...</v>
      </c>
      <c r="E56" s="2"/>
      <c r="F56" s="3" t="str">
        <f>IF($D$43="Y","OR","...")</f>
        <v>...</v>
      </c>
      <c r="G56" s="2"/>
      <c r="H56" s="2"/>
      <c r="I56" s="2"/>
      <c r="J56" s="2"/>
      <c r="K56" s="2"/>
      <c r="L56" s="2"/>
      <c r="M56" s="2"/>
      <c r="N56" s="2"/>
      <c r="O56" s="2"/>
      <c r="P56" s="2"/>
      <c r="Q56" s="2"/>
      <c r="R56" s="2"/>
      <c r="S56" s="2"/>
      <c r="T56" s="2"/>
      <c r="U56" s="2"/>
      <c r="V56" s="2"/>
      <c r="W56" s="2"/>
      <c r="X56" s="2"/>
    </row>
    <row r="57" spans="1:24" x14ac:dyDescent="0.25">
      <c r="A57" s="1" t="str">
        <f>IF($E$43="Y",'Population Definitions'!$A$3,"...")</f>
        <v>...</v>
      </c>
      <c r="B57" s="3" t="str">
        <f>IF($E$43="Y","---&gt;","...")</f>
        <v>...</v>
      </c>
      <c r="C57" s="1" t="str">
        <f>IF($E$43="Y",'Population Definitions'!$A$5,"...")</f>
        <v>...</v>
      </c>
      <c r="E57" s="2"/>
      <c r="F57" s="3" t="str">
        <f>IF($E$43="Y","OR","...")</f>
        <v>...</v>
      </c>
      <c r="G57" s="2"/>
      <c r="H57" s="2"/>
      <c r="I57" s="2"/>
      <c r="J57" s="2"/>
      <c r="K57" s="2"/>
      <c r="L57" s="2"/>
      <c r="M57" s="2"/>
      <c r="N57" s="2"/>
      <c r="O57" s="2"/>
      <c r="P57" s="2"/>
      <c r="Q57" s="2"/>
      <c r="R57" s="2"/>
      <c r="S57" s="2"/>
      <c r="T57" s="2"/>
      <c r="U57" s="2"/>
      <c r="V57" s="2"/>
      <c r="W57" s="2"/>
      <c r="X57" s="2"/>
    </row>
    <row r="58" spans="1:24" x14ac:dyDescent="0.25">
      <c r="A58" s="1" t="str">
        <f>IF($F$43="Y",'Population Definitions'!$A$3,"...")</f>
        <v>...</v>
      </c>
      <c r="B58" s="3" t="str">
        <f>IF($F$43="Y","---&gt;","...")</f>
        <v>...</v>
      </c>
      <c r="C58" s="1" t="str">
        <f>IF($F$43="Y",'Population Definitions'!$B$6,"...")</f>
        <v>...</v>
      </c>
      <c r="E58" s="2"/>
      <c r="F58" s="3" t="str">
        <f>IF($F$43="Y","OR","...")</f>
        <v>...</v>
      </c>
      <c r="G58" s="2"/>
      <c r="H58" s="2"/>
      <c r="I58" s="2"/>
      <c r="J58" s="2"/>
      <c r="K58" s="2"/>
      <c r="L58" s="2"/>
      <c r="M58" s="2"/>
      <c r="N58" s="2"/>
      <c r="O58" s="2"/>
      <c r="P58" s="2"/>
      <c r="Q58" s="2"/>
      <c r="R58" s="2"/>
      <c r="S58" s="2"/>
      <c r="T58" s="2"/>
      <c r="U58" s="2"/>
      <c r="V58" s="2"/>
      <c r="W58" s="2"/>
      <c r="X58" s="2"/>
    </row>
    <row r="59" spans="1:24" x14ac:dyDescent="0.25">
      <c r="A59" s="1" t="str">
        <f>IF($B$44="Y",'Population Definitions'!$A$4,"...")</f>
        <v>...</v>
      </c>
      <c r="B59" s="3" t="str">
        <f>IF($B$44="Y","---&gt;","...")</f>
        <v>...</v>
      </c>
      <c r="C59" s="1" t="str">
        <f>IF($B$44="Y",'Population Definitions'!$A$2,"...")</f>
        <v>...</v>
      </c>
      <c r="E59" s="2"/>
      <c r="F59" s="3" t="str">
        <f>IF($B$44="Y","OR","...")</f>
        <v>...</v>
      </c>
      <c r="G59" s="2"/>
      <c r="H59" s="2"/>
      <c r="I59" s="2"/>
      <c r="J59" s="2"/>
      <c r="K59" s="2"/>
      <c r="L59" s="2"/>
      <c r="M59" s="2"/>
      <c r="N59" s="2"/>
      <c r="O59" s="2"/>
      <c r="P59" s="2"/>
      <c r="Q59" s="2"/>
      <c r="R59" s="2"/>
      <c r="S59" s="2"/>
      <c r="T59" s="2"/>
      <c r="U59" s="2"/>
      <c r="V59" s="2"/>
      <c r="W59" s="2"/>
      <c r="X59" s="2"/>
    </row>
    <row r="60" spans="1:24" x14ac:dyDescent="0.25">
      <c r="A60" s="1" t="str">
        <f>IF($C$44="Y",'Population Definitions'!$A$4,"...")</f>
        <v>...</v>
      </c>
      <c r="B60" s="3" t="str">
        <f>IF($C$44="Y","---&gt;","...")</f>
        <v>...</v>
      </c>
      <c r="C60" s="1" t="str">
        <f>IF($C$44="Y",'Population Definitions'!$A$3,"...")</f>
        <v>...</v>
      </c>
      <c r="E60" s="2"/>
      <c r="F60" s="3" t="str">
        <f>IF($C$44="Y","OR","...")</f>
        <v>...</v>
      </c>
      <c r="G60" s="2"/>
      <c r="H60" s="2"/>
      <c r="I60" s="2"/>
      <c r="J60" s="2"/>
      <c r="K60" s="2"/>
      <c r="L60" s="2"/>
      <c r="M60" s="2"/>
      <c r="N60" s="2"/>
      <c r="O60" s="2"/>
      <c r="P60" s="2"/>
      <c r="Q60" s="2"/>
      <c r="R60" s="2"/>
      <c r="S60" s="2"/>
      <c r="T60" s="2"/>
      <c r="U60" s="2"/>
      <c r="V60" s="2"/>
      <c r="W60" s="2"/>
      <c r="X60" s="2"/>
    </row>
    <row r="61" spans="1:24" x14ac:dyDescent="0.25">
      <c r="A61" s="1" t="str">
        <f>IF($D$44="Y",'Population Definitions'!$A$4,"...")</f>
        <v>...</v>
      </c>
      <c r="B61" s="3" t="str">
        <f>IF($D$44="Y","---&gt;","...")</f>
        <v>...</v>
      </c>
      <c r="C61" s="1" t="str">
        <f>IF($D$44="Y",'Population Definitions'!$A$4,"...")</f>
        <v>...</v>
      </c>
      <c r="E61" s="2"/>
      <c r="F61" s="3" t="str">
        <f>IF($D$44="Y","OR","...")</f>
        <v>...</v>
      </c>
      <c r="G61" s="2"/>
      <c r="H61" s="2"/>
      <c r="I61" s="2"/>
      <c r="J61" s="2"/>
      <c r="K61" s="2"/>
      <c r="L61" s="2"/>
      <c r="M61" s="2"/>
      <c r="N61" s="2"/>
      <c r="O61" s="2"/>
      <c r="P61" s="2"/>
      <c r="Q61" s="2"/>
      <c r="R61" s="2"/>
      <c r="S61" s="2"/>
      <c r="T61" s="2"/>
      <c r="U61" s="2"/>
      <c r="V61" s="2"/>
      <c r="W61" s="2"/>
      <c r="X61" s="2"/>
    </row>
    <row r="62" spans="1:24" x14ac:dyDescent="0.25">
      <c r="A62" s="1" t="str">
        <f>IF($E$44="Y",'Population Definitions'!$A$4,"...")</f>
        <v>...</v>
      </c>
      <c r="B62" s="3" t="str">
        <f>IF($E$44="Y","---&gt;","...")</f>
        <v>...</v>
      </c>
      <c r="C62" s="1" t="str">
        <f>IF($E$44="Y",'Population Definitions'!$A$5,"...")</f>
        <v>...</v>
      </c>
      <c r="E62" s="2"/>
      <c r="F62" s="3" t="str">
        <f>IF($E$44="Y","OR","...")</f>
        <v>...</v>
      </c>
      <c r="G62" s="2"/>
      <c r="H62" s="2"/>
      <c r="I62" s="2"/>
      <c r="J62" s="2"/>
      <c r="K62" s="2"/>
      <c r="L62" s="2"/>
      <c r="M62" s="2"/>
      <c r="N62" s="2"/>
      <c r="O62" s="2"/>
      <c r="P62" s="2"/>
      <c r="Q62" s="2"/>
      <c r="R62" s="2"/>
      <c r="S62" s="2"/>
      <c r="T62" s="2"/>
      <c r="U62" s="2"/>
      <c r="V62" s="2"/>
      <c r="W62" s="2"/>
      <c r="X62" s="2"/>
    </row>
    <row r="63" spans="1:24" x14ac:dyDescent="0.25">
      <c r="A63" s="1" t="str">
        <f>IF($F$44="Y",'Population Definitions'!$A$4,"...")</f>
        <v>15-64</v>
      </c>
      <c r="B63" s="3" t="str">
        <f>IF($F$44="Y","---&gt;","...")</f>
        <v>---&gt;</v>
      </c>
      <c r="C63" s="1" t="str">
        <f>IF($F$44="Y",'Population Definitions'!$B$6,"...")</f>
        <v>Prisoners</v>
      </c>
      <c r="D63" t="s">
        <v>119</v>
      </c>
      <c r="E63" s="2">
        <v>5.0000000000000001E-4</v>
      </c>
      <c r="F63" s="3" t="str">
        <f>IF($F$44="Y","OR","...")</f>
        <v>OR</v>
      </c>
      <c r="G63" s="2"/>
      <c r="H63" s="2"/>
      <c r="I63" s="2"/>
      <c r="J63" s="2"/>
      <c r="K63" s="2"/>
      <c r="L63" s="2"/>
      <c r="M63" s="2"/>
      <c r="N63" s="2"/>
      <c r="O63" s="2"/>
      <c r="P63" s="2"/>
      <c r="Q63" s="2"/>
      <c r="R63" s="2"/>
      <c r="S63" s="2"/>
      <c r="T63" s="2"/>
      <c r="U63" s="2"/>
      <c r="V63" s="2"/>
      <c r="W63" s="2"/>
      <c r="X63" s="2"/>
    </row>
    <row r="64" spans="1:24" x14ac:dyDescent="0.25">
      <c r="A64" s="1" t="str">
        <f>IF($B$45="Y",'Population Definitions'!$A$5,"...")</f>
        <v>...</v>
      </c>
      <c r="B64" s="3" t="str">
        <f>IF($B$45="Y","---&gt;","...")</f>
        <v>...</v>
      </c>
      <c r="C64" s="1" t="str">
        <f>IF($B$45="Y",'Population Definitions'!$A$2,"...")</f>
        <v>...</v>
      </c>
      <c r="E64" s="2"/>
      <c r="F64" s="3" t="str">
        <f>IF($B$45="Y","OR","...")</f>
        <v>...</v>
      </c>
      <c r="G64" s="2"/>
      <c r="H64" s="2"/>
      <c r="I64" s="2"/>
      <c r="J64" s="2"/>
      <c r="K64" s="2"/>
      <c r="L64" s="2"/>
      <c r="M64" s="2"/>
      <c r="N64" s="2"/>
      <c r="O64" s="2"/>
      <c r="P64" s="2"/>
      <c r="Q64" s="2"/>
      <c r="R64" s="2"/>
      <c r="S64" s="2"/>
      <c r="T64" s="2"/>
      <c r="U64" s="2"/>
      <c r="V64" s="2"/>
      <c r="W64" s="2"/>
      <c r="X64" s="2"/>
    </row>
    <row r="65" spans="1:24" x14ac:dyDescent="0.25">
      <c r="A65" s="1" t="str">
        <f>IF($C$45="Y",'Population Definitions'!$A$5,"...")</f>
        <v>...</v>
      </c>
      <c r="B65" s="3" t="str">
        <f>IF($C$45="Y","---&gt;","...")</f>
        <v>...</v>
      </c>
      <c r="C65" s="1" t="str">
        <f>IF($C$45="Y",'Population Definitions'!$A$3,"...")</f>
        <v>...</v>
      </c>
      <c r="E65" s="2"/>
      <c r="F65" s="3" t="str">
        <f>IF($C$45="Y","OR","...")</f>
        <v>...</v>
      </c>
      <c r="G65" s="2"/>
      <c r="H65" s="2"/>
      <c r="I65" s="2"/>
      <c r="J65" s="2"/>
      <c r="K65" s="2"/>
      <c r="L65" s="2"/>
      <c r="M65" s="2"/>
      <c r="N65" s="2"/>
      <c r="O65" s="2"/>
      <c r="P65" s="2"/>
      <c r="Q65" s="2"/>
      <c r="R65" s="2"/>
      <c r="S65" s="2"/>
      <c r="T65" s="2"/>
      <c r="U65" s="2"/>
      <c r="V65" s="2"/>
      <c r="W65" s="2"/>
      <c r="X65" s="2"/>
    </row>
    <row r="66" spans="1:24" x14ac:dyDescent="0.25">
      <c r="A66" s="1" t="str">
        <f>IF($D$45="Y",'Population Definitions'!$A$5,"...")</f>
        <v>...</v>
      </c>
      <c r="B66" s="3" t="str">
        <f>IF($D$45="Y","---&gt;","...")</f>
        <v>...</v>
      </c>
      <c r="C66" s="1" t="str">
        <f>IF($D$45="Y",'Population Definitions'!$A$4,"...")</f>
        <v>...</v>
      </c>
      <c r="E66" s="2"/>
      <c r="F66" s="3" t="str">
        <f>IF($D$45="Y","OR","...")</f>
        <v>...</v>
      </c>
      <c r="G66" s="2"/>
      <c r="H66" s="2"/>
      <c r="I66" s="2"/>
      <c r="J66" s="2"/>
      <c r="K66" s="2"/>
      <c r="L66" s="2"/>
      <c r="M66" s="2"/>
      <c r="N66" s="2"/>
      <c r="O66" s="2"/>
      <c r="P66" s="2"/>
      <c r="Q66" s="2"/>
      <c r="R66" s="2"/>
      <c r="S66" s="2"/>
      <c r="T66" s="2"/>
      <c r="U66" s="2"/>
      <c r="V66" s="2"/>
      <c r="W66" s="2"/>
      <c r="X66" s="2"/>
    </row>
    <row r="67" spans="1:24" x14ac:dyDescent="0.25">
      <c r="A67" s="1" t="str">
        <f>IF($E$45="Y",'Population Definitions'!$A$5,"...")</f>
        <v>...</v>
      </c>
      <c r="B67" s="3" t="str">
        <f>IF($E$45="Y","---&gt;","...")</f>
        <v>...</v>
      </c>
      <c r="C67" s="1" t="str">
        <f>IF($E$45="Y",'Population Definitions'!$A$5,"...")</f>
        <v>...</v>
      </c>
      <c r="E67" s="2"/>
      <c r="F67" s="3" t="str">
        <f>IF($E$45="Y","OR","...")</f>
        <v>...</v>
      </c>
      <c r="G67" s="2"/>
      <c r="H67" s="2"/>
      <c r="I67" s="2"/>
      <c r="J67" s="2"/>
      <c r="K67" s="2"/>
      <c r="L67" s="2"/>
      <c r="M67" s="2"/>
      <c r="N67" s="2"/>
      <c r="O67" s="2"/>
      <c r="P67" s="2"/>
      <c r="Q67" s="2"/>
      <c r="R67" s="2"/>
      <c r="S67" s="2"/>
      <c r="T67" s="2"/>
      <c r="U67" s="2"/>
      <c r="V67" s="2"/>
      <c r="W67" s="2"/>
      <c r="X67" s="2"/>
    </row>
    <row r="68" spans="1:24" x14ac:dyDescent="0.25">
      <c r="A68" s="1" t="str">
        <f>IF($F$45="Y",'Population Definitions'!$A$5,"...")</f>
        <v>...</v>
      </c>
      <c r="B68" s="3" t="str">
        <f>IF($F$45="Y","---&gt;","...")</f>
        <v>...</v>
      </c>
      <c r="C68" s="1" t="str">
        <f>IF($F$45="Y",'Population Definitions'!$B$6,"...")</f>
        <v>...</v>
      </c>
      <c r="E68" s="2"/>
      <c r="F68" s="3" t="str">
        <f>IF($F$45="Y","OR","...")</f>
        <v>...</v>
      </c>
      <c r="G68" s="2"/>
      <c r="H68" s="2"/>
      <c r="I68" s="2"/>
      <c r="J68" s="2"/>
      <c r="K68" s="2"/>
      <c r="L68" s="2"/>
      <c r="M68" s="2"/>
      <c r="N68" s="2"/>
      <c r="O68" s="2"/>
      <c r="P68" s="2"/>
      <c r="Q68" s="2"/>
      <c r="R68" s="2"/>
      <c r="S68" s="2"/>
      <c r="T68" s="2"/>
      <c r="U68" s="2"/>
      <c r="V68" s="2"/>
      <c r="W68" s="2"/>
      <c r="X68" s="2"/>
    </row>
    <row r="69" spans="1:24" x14ac:dyDescent="0.25">
      <c r="A69" s="1" t="str">
        <f>IF($B$46="Y",'Population Definitions'!$B$6,"...")</f>
        <v>...</v>
      </c>
      <c r="B69" s="3" t="str">
        <f>IF($B$46="Y","---&gt;","...")</f>
        <v>...</v>
      </c>
      <c r="C69" s="1" t="str">
        <f>IF($B$46="Y",'Population Definitions'!$A$2,"...")</f>
        <v>...</v>
      </c>
      <c r="E69" s="2"/>
      <c r="F69" s="3" t="str">
        <f>IF($B$46="Y","OR","...")</f>
        <v>...</v>
      </c>
      <c r="G69" s="2"/>
      <c r="H69" s="2"/>
      <c r="I69" s="2"/>
      <c r="J69" s="2"/>
      <c r="K69" s="2"/>
      <c r="L69" s="2"/>
      <c r="M69" s="2"/>
      <c r="N69" s="2"/>
      <c r="O69" s="2"/>
      <c r="P69" s="2"/>
      <c r="Q69" s="2"/>
      <c r="R69" s="2"/>
      <c r="S69" s="2"/>
      <c r="T69" s="2"/>
      <c r="U69" s="2"/>
      <c r="V69" s="2"/>
      <c r="W69" s="2"/>
      <c r="X69" s="2"/>
    </row>
    <row r="70" spans="1:24" x14ac:dyDescent="0.25">
      <c r="A70" s="1" t="str">
        <f>IF($C$46="Y",'Population Definitions'!$B$6,"...")</f>
        <v>...</v>
      </c>
      <c r="B70" s="3" t="str">
        <f>IF($C$46="Y","---&gt;","...")</f>
        <v>...</v>
      </c>
      <c r="C70" s="1" t="str">
        <f>IF($C$46="Y",'Population Definitions'!$A$3,"...")</f>
        <v>...</v>
      </c>
      <c r="E70" s="2"/>
      <c r="F70" s="3" t="str">
        <f>IF($C$46="Y","OR","...")</f>
        <v>...</v>
      </c>
      <c r="G70" s="2"/>
      <c r="H70" s="2"/>
      <c r="I70" s="2"/>
      <c r="J70" s="2"/>
      <c r="K70" s="2"/>
      <c r="L70" s="2"/>
      <c r="M70" s="2"/>
      <c r="N70" s="2"/>
      <c r="O70" s="2"/>
      <c r="P70" s="2"/>
      <c r="Q70" s="2"/>
      <c r="R70" s="2"/>
      <c r="S70" s="2"/>
      <c r="T70" s="2"/>
      <c r="U70" s="2"/>
      <c r="V70" s="2"/>
      <c r="W70" s="2"/>
      <c r="X70" s="2"/>
    </row>
    <row r="71" spans="1:24" x14ac:dyDescent="0.25">
      <c r="A71" s="1" t="str">
        <f>IF($D$46="Y",'Population Definitions'!$B$6,"...")</f>
        <v>Prisoners</v>
      </c>
      <c r="B71" s="3" t="str">
        <f>IF($D$46="Y","---&gt;","...")</f>
        <v>---&gt;</v>
      </c>
      <c r="C71" s="1" t="str">
        <f>IF($D$46="Y",'Population Definitions'!$A$4,"...")</f>
        <v>15-64</v>
      </c>
      <c r="D71" t="s">
        <v>119</v>
      </c>
      <c r="E71" s="2">
        <v>0.12</v>
      </c>
      <c r="F71" s="3" t="str">
        <f>IF($D$46="Y","OR","...")</f>
        <v>OR</v>
      </c>
      <c r="G71" s="2"/>
      <c r="H71" s="2"/>
      <c r="I71" s="2"/>
      <c r="J71" s="2"/>
      <c r="K71" s="2"/>
      <c r="L71" s="2"/>
      <c r="M71" s="2"/>
      <c r="N71" s="2"/>
      <c r="O71" s="2"/>
      <c r="P71" s="2"/>
      <c r="Q71" s="2"/>
      <c r="R71" s="2"/>
      <c r="S71" s="2"/>
      <c r="T71" s="2"/>
      <c r="U71" s="2"/>
      <c r="V71" s="2"/>
      <c r="W71" s="2"/>
      <c r="X71" s="2"/>
    </row>
    <row r="72" spans="1:24" x14ac:dyDescent="0.25">
      <c r="A72" s="1" t="str">
        <f>IF($E$46="Y",'Population Definitions'!$B$6,"...")</f>
        <v>...</v>
      </c>
      <c r="B72" s="3" t="str">
        <f>IF($E$46="Y","---&gt;","...")</f>
        <v>...</v>
      </c>
      <c r="C72" s="1" t="str">
        <f>IF($E$46="Y",'Population Definitions'!$A$5,"...")</f>
        <v>...</v>
      </c>
      <c r="E72" s="2"/>
      <c r="F72" s="3" t="str">
        <f>IF($E$46="Y","OR","...")</f>
        <v>...</v>
      </c>
      <c r="G72" s="2"/>
      <c r="H72" s="2"/>
      <c r="I72" s="2"/>
      <c r="J72" s="2"/>
      <c r="K72" s="2"/>
      <c r="L72" s="2"/>
      <c r="M72" s="2"/>
      <c r="N72" s="2"/>
      <c r="O72" s="2"/>
      <c r="P72" s="2"/>
      <c r="Q72" s="2"/>
      <c r="R72" s="2"/>
      <c r="S72" s="2"/>
      <c r="T72" s="2"/>
      <c r="U72" s="2"/>
      <c r="V72" s="2"/>
      <c r="W72" s="2"/>
      <c r="X72" s="2"/>
    </row>
    <row r="73" spans="1:24" x14ac:dyDescent="0.25">
      <c r="A73" s="1" t="str">
        <f>IF($F$46="Y",'Population Definitions'!$B$6,"...")</f>
        <v>...</v>
      </c>
      <c r="B73" s="3" t="str">
        <f>IF($F$46="Y","---&gt;","...")</f>
        <v>...</v>
      </c>
      <c r="C73" s="1" t="str">
        <f>IF($F$46="Y",'Population Definitions'!$B$6,"...")</f>
        <v>...</v>
      </c>
      <c r="E73" s="2"/>
      <c r="F73" s="3" t="str">
        <f>IF($F$46="Y","OR","...")</f>
        <v>...</v>
      </c>
      <c r="G73" s="2"/>
      <c r="H73" s="2"/>
      <c r="I73" s="2"/>
      <c r="J73" s="2"/>
      <c r="K73" s="2"/>
      <c r="L73" s="2"/>
      <c r="M73" s="2"/>
      <c r="N73" s="2"/>
      <c r="O73" s="2"/>
      <c r="P73" s="2"/>
      <c r="Q73" s="2"/>
      <c r="R73" s="2"/>
      <c r="S73" s="2"/>
      <c r="T73" s="2"/>
      <c r="U73" s="2"/>
      <c r="V73" s="2"/>
      <c r="W73" s="2"/>
      <c r="X73" s="2"/>
    </row>
  </sheetData>
  <conditionalFormatting sqref="B43">
    <cfRule type="cellIs" dxfId="399" priority="151" operator="equal">
      <formula>"Y"</formula>
    </cfRule>
    <cfRule type="cellIs" dxfId="398" priority="152" operator="equal">
      <formula>"N"</formula>
    </cfRule>
  </conditionalFormatting>
  <conditionalFormatting sqref="B44">
    <cfRule type="cellIs" dxfId="397" priority="159" operator="equal">
      <formula>"Y"</formula>
    </cfRule>
    <cfRule type="cellIs" dxfId="396" priority="160" operator="equal">
      <formula>"N"</formula>
    </cfRule>
  </conditionalFormatting>
  <conditionalFormatting sqref="B45">
    <cfRule type="cellIs" dxfId="395" priority="167" operator="equal">
      <formula>"Y"</formula>
    </cfRule>
    <cfRule type="cellIs" dxfId="394" priority="168" operator="equal">
      <formula>"N"</formula>
    </cfRule>
  </conditionalFormatting>
  <conditionalFormatting sqref="B46">
    <cfRule type="cellIs" dxfId="393" priority="175" operator="equal">
      <formula>"Y"</formula>
    </cfRule>
    <cfRule type="cellIs" dxfId="392" priority="176" operator="equal">
      <formula>"N"</formula>
    </cfRule>
  </conditionalFormatting>
  <conditionalFormatting sqref="B6">
    <cfRule type="cellIs" dxfId="391" priority="11" operator="equal">
      <formula>"Y"</formula>
    </cfRule>
    <cfRule type="cellIs" dxfId="390" priority="12" operator="equal">
      <formula>"N"</formula>
    </cfRule>
  </conditionalFormatting>
  <conditionalFormatting sqref="B7">
    <cfRule type="cellIs" dxfId="389" priority="19" operator="equal">
      <formula>"Y"</formula>
    </cfRule>
    <cfRule type="cellIs" dxfId="388" priority="20" operator="equal">
      <formula>"N"</formula>
    </cfRule>
  </conditionalFormatting>
  <conditionalFormatting sqref="B8">
    <cfRule type="cellIs" dxfId="387" priority="27" operator="equal">
      <formula>"Y"</formula>
    </cfRule>
    <cfRule type="cellIs" dxfId="386" priority="28" operator="equal">
      <formula>"N"</formula>
    </cfRule>
  </conditionalFormatting>
  <conditionalFormatting sqref="B9">
    <cfRule type="cellIs" dxfId="385" priority="35" operator="equal">
      <formula>"Y"</formula>
    </cfRule>
    <cfRule type="cellIs" dxfId="384" priority="36" operator="equal">
      <formula>"N"</formula>
    </cfRule>
  </conditionalFormatting>
  <conditionalFormatting sqref="C42">
    <cfRule type="cellIs" dxfId="383" priority="143" operator="equal">
      <formula>"Y"</formula>
    </cfRule>
    <cfRule type="cellIs" dxfId="382" priority="144" operator="equal">
      <formula>"N"</formula>
    </cfRule>
  </conditionalFormatting>
  <conditionalFormatting sqref="C44">
    <cfRule type="cellIs" dxfId="381" priority="161" operator="equal">
      <formula>"Y"</formula>
    </cfRule>
    <cfRule type="cellIs" dxfId="380" priority="162" operator="equal">
      <formula>"N"</formula>
    </cfRule>
  </conditionalFormatting>
  <conditionalFormatting sqref="C45">
    <cfRule type="cellIs" dxfId="379" priority="169" operator="equal">
      <formula>"Y"</formula>
    </cfRule>
    <cfRule type="cellIs" dxfId="378" priority="170" operator="equal">
      <formula>"N"</formula>
    </cfRule>
  </conditionalFormatting>
  <conditionalFormatting sqref="C46">
    <cfRule type="cellIs" dxfId="377" priority="177" operator="equal">
      <formula>"Y"</formula>
    </cfRule>
    <cfRule type="cellIs" dxfId="376" priority="178" operator="equal">
      <formula>"N"</formula>
    </cfRule>
  </conditionalFormatting>
  <conditionalFormatting sqref="C5">
    <cfRule type="cellIs" dxfId="375" priority="3" operator="equal">
      <formula>"Y"</formula>
    </cfRule>
    <cfRule type="cellIs" dxfId="374" priority="4" operator="equal">
      <formula>"N"</formula>
    </cfRule>
  </conditionalFormatting>
  <conditionalFormatting sqref="C7">
    <cfRule type="cellIs" dxfId="373" priority="21" operator="equal">
      <formula>"Y"</formula>
    </cfRule>
    <cfRule type="cellIs" dxfId="372" priority="22" operator="equal">
      <formula>"N"</formula>
    </cfRule>
  </conditionalFormatting>
  <conditionalFormatting sqref="C8">
    <cfRule type="cellIs" dxfId="371" priority="29" operator="equal">
      <formula>"Y"</formula>
    </cfRule>
    <cfRule type="cellIs" dxfId="370" priority="30" operator="equal">
      <formula>"N"</formula>
    </cfRule>
  </conditionalFormatting>
  <conditionalFormatting sqref="C9">
    <cfRule type="cellIs" dxfId="369" priority="37" operator="equal">
      <formula>"Y"</formula>
    </cfRule>
    <cfRule type="cellIs" dxfId="368" priority="38" operator="equal">
      <formula>"N"</formula>
    </cfRule>
  </conditionalFormatting>
  <conditionalFormatting sqref="D42">
    <cfRule type="cellIs" dxfId="367" priority="145" operator="equal">
      <formula>"Y"</formula>
    </cfRule>
    <cfRule type="cellIs" dxfId="366" priority="146" operator="equal">
      <formula>"N"</formula>
    </cfRule>
  </conditionalFormatting>
  <conditionalFormatting sqref="D43">
    <cfRule type="cellIs" dxfId="365" priority="153" operator="equal">
      <formula>"Y"</formula>
    </cfRule>
    <cfRule type="cellIs" dxfId="364" priority="154" operator="equal">
      <formula>"N"</formula>
    </cfRule>
  </conditionalFormatting>
  <conditionalFormatting sqref="D45">
    <cfRule type="cellIs" dxfId="363" priority="171" operator="equal">
      <formula>"Y"</formula>
    </cfRule>
    <cfRule type="cellIs" dxfId="362" priority="172" operator="equal">
      <formula>"N"</formula>
    </cfRule>
  </conditionalFormatting>
  <conditionalFormatting sqref="D46">
    <cfRule type="cellIs" dxfId="361" priority="179" operator="equal">
      <formula>"Y"</formula>
    </cfRule>
    <cfRule type="cellIs" dxfId="360" priority="180" operator="equal">
      <formula>"N"</formula>
    </cfRule>
  </conditionalFormatting>
  <conditionalFormatting sqref="D5">
    <cfRule type="cellIs" dxfId="359" priority="5" operator="equal">
      <formula>"Y"</formula>
    </cfRule>
    <cfRule type="cellIs" dxfId="358" priority="6" operator="equal">
      <formula>"N"</formula>
    </cfRule>
  </conditionalFormatting>
  <conditionalFormatting sqref="D6">
    <cfRule type="cellIs" dxfId="357" priority="13" operator="equal">
      <formula>"Y"</formula>
    </cfRule>
    <cfRule type="cellIs" dxfId="356" priority="14" operator="equal">
      <formula>"N"</formula>
    </cfRule>
  </conditionalFormatting>
  <conditionalFormatting sqref="D8">
    <cfRule type="cellIs" dxfId="355" priority="31" operator="equal">
      <formula>"Y"</formula>
    </cfRule>
    <cfRule type="cellIs" dxfId="354" priority="32" operator="equal">
      <formula>"N"</formula>
    </cfRule>
  </conditionalFormatting>
  <conditionalFormatting sqref="D9">
    <cfRule type="cellIs" dxfId="353" priority="39" operator="equal">
      <formula>"Y"</formula>
    </cfRule>
    <cfRule type="cellIs" dxfId="352" priority="40" operator="equal">
      <formula>"N"</formula>
    </cfRule>
  </conditionalFormatting>
  <conditionalFormatting sqref="E12">
    <cfRule type="expression" dxfId="351" priority="43">
      <formula>COUNTIF(G12:X12,"&lt;&gt;" &amp; "")&gt;0</formula>
    </cfRule>
    <cfRule type="expression" dxfId="350" priority="44">
      <formula>AND(COUNTIF(G12:X12,"&lt;&gt;" &amp; "")&gt;0,NOT(ISBLANK(E12)))</formula>
    </cfRule>
    <cfRule type="expression" dxfId="349" priority="45">
      <formula>$B$5&lt;&gt;"Y"</formula>
    </cfRule>
  </conditionalFormatting>
  <conditionalFormatting sqref="E13">
    <cfRule type="expression" dxfId="348" priority="47">
      <formula>COUNTIF(G13:X13,"&lt;&gt;" &amp; "")&gt;0</formula>
    </cfRule>
    <cfRule type="expression" dxfId="347" priority="48">
      <formula>AND(COUNTIF(G13:X13,"&lt;&gt;" &amp; "")&gt;0,NOT(ISBLANK(E13)))</formula>
    </cfRule>
    <cfRule type="expression" dxfId="346" priority="49">
      <formula>$C$5&lt;&gt;"Y"</formula>
    </cfRule>
  </conditionalFormatting>
  <conditionalFormatting sqref="E14">
    <cfRule type="expression" dxfId="345" priority="51">
      <formula>COUNTIF(G14:X14,"&lt;&gt;" &amp; "")&gt;0</formula>
    </cfRule>
    <cfRule type="expression" dxfId="344" priority="52">
      <formula>AND(COUNTIF(G14:X14,"&lt;&gt;" &amp; "")&gt;0,NOT(ISBLANK(E14)))</formula>
    </cfRule>
    <cfRule type="expression" dxfId="343" priority="53">
      <formula>$D$5&lt;&gt;"Y"</formula>
    </cfRule>
  </conditionalFormatting>
  <conditionalFormatting sqref="E15">
    <cfRule type="expression" dxfId="342" priority="55">
      <formula>COUNTIF(G15:X15,"&lt;&gt;" &amp; "")&gt;0</formula>
    </cfRule>
    <cfRule type="expression" dxfId="341" priority="56">
      <formula>AND(COUNTIF(G15:X15,"&lt;&gt;" &amp; "")&gt;0,NOT(ISBLANK(E15)))</formula>
    </cfRule>
    <cfRule type="expression" dxfId="340" priority="57">
      <formula>$E$5&lt;&gt;"Y"</formula>
    </cfRule>
  </conditionalFormatting>
  <conditionalFormatting sqref="E16">
    <cfRule type="expression" dxfId="339" priority="59">
      <formula>COUNTIF(G16:X16,"&lt;&gt;" &amp; "")&gt;0</formula>
    </cfRule>
    <cfRule type="expression" dxfId="338" priority="60">
      <formula>AND(COUNTIF(G16:X16,"&lt;&gt;" &amp; "")&gt;0,NOT(ISBLANK(E16)))</formula>
    </cfRule>
    <cfRule type="expression" dxfId="337" priority="61">
      <formula>$F$5&lt;&gt;"Y"</formula>
    </cfRule>
  </conditionalFormatting>
  <conditionalFormatting sqref="E17">
    <cfRule type="expression" dxfId="336" priority="63">
      <formula>COUNTIF(G17:X17,"&lt;&gt;" &amp; "")&gt;0</formula>
    </cfRule>
    <cfRule type="expression" dxfId="335" priority="64">
      <formula>AND(COUNTIF(G17:X17,"&lt;&gt;" &amp; "")&gt;0,NOT(ISBLANK(E17)))</formula>
    </cfRule>
    <cfRule type="expression" dxfId="334" priority="65">
      <formula>$B$6&lt;&gt;"Y"</formula>
    </cfRule>
  </conditionalFormatting>
  <conditionalFormatting sqref="E18">
    <cfRule type="expression" dxfId="333" priority="67">
      <formula>COUNTIF(G18:X18,"&lt;&gt;" &amp; "")&gt;0</formula>
    </cfRule>
    <cfRule type="expression" dxfId="332" priority="68">
      <formula>AND(COUNTIF(G18:X18,"&lt;&gt;" &amp; "")&gt;0,NOT(ISBLANK(E18)))</formula>
    </cfRule>
    <cfRule type="expression" dxfId="331" priority="69">
      <formula>$C$6&lt;&gt;"Y"</formula>
    </cfRule>
  </conditionalFormatting>
  <conditionalFormatting sqref="E19">
    <cfRule type="expression" dxfId="330" priority="71">
      <formula>COUNTIF(G19:X19,"&lt;&gt;" &amp; "")&gt;0</formula>
    </cfRule>
    <cfRule type="expression" dxfId="329" priority="72">
      <formula>AND(COUNTIF(G19:X19,"&lt;&gt;" &amp; "")&gt;0,NOT(ISBLANK(E19)))</formula>
    </cfRule>
    <cfRule type="expression" dxfId="328" priority="73">
      <formula>$D$6&lt;&gt;"Y"</formula>
    </cfRule>
  </conditionalFormatting>
  <conditionalFormatting sqref="E20">
    <cfRule type="expression" dxfId="327" priority="75">
      <formula>COUNTIF(G20:X20,"&lt;&gt;" &amp; "")&gt;0</formula>
    </cfRule>
    <cfRule type="expression" dxfId="326" priority="76">
      <formula>AND(COUNTIF(G20:X20,"&lt;&gt;" &amp; "")&gt;0,NOT(ISBLANK(E20)))</formula>
    </cfRule>
    <cfRule type="expression" dxfId="325" priority="77">
      <formula>$E$6&lt;&gt;"Y"</formula>
    </cfRule>
  </conditionalFormatting>
  <conditionalFormatting sqref="E21">
    <cfRule type="expression" dxfId="324" priority="79">
      <formula>COUNTIF(G21:X21,"&lt;&gt;" &amp; "")&gt;0</formula>
    </cfRule>
    <cfRule type="expression" dxfId="323" priority="80">
      <formula>AND(COUNTIF(G21:X21,"&lt;&gt;" &amp; "")&gt;0,NOT(ISBLANK(E21)))</formula>
    </cfRule>
    <cfRule type="expression" dxfId="322" priority="81">
      <formula>$F$6&lt;&gt;"Y"</formula>
    </cfRule>
  </conditionalFormatting>
  <conditionalFormatting sqref="E22">
    <cfRule type="expression" dxfId="321" priority="83">
      <formula>COUNTIF(G22:X22,"&lt;&gt;" &amp; "")&gt;0</formula>
    </cfRule>
    <cfRule type="expression" dxfId="320" priority="84">
      <formula>AND(COUNTIF(G22:X22,"&lt;&gt;" &amp; "")&gt;0,NOT(ISBLANK(E22)))</formula>
    </cfRule>
    <cfRule type="expression" dxfId="319" priority="85">
      <formula>$B$7&lt;&gt;"Y"</formula>
    </cfRule>
  </conditionalFormatting>
  <conditionalFormatting sqref="E23">
    <cfRule type="expression" dxfId="318" priority="87">
      <formula>COUNTIF(G23:X23,"&lt;&gt;" &amp; "")&gt;0</formula>
    </cfRule>
    <cfRule type="expression" dxfId="317" priority="88">
      <formula>AND(COUNTIF(G23:X23,"&lt;&gt;" &amp; "")&gt;0,NOT(ISBLANK(E23)))</formula>
    </cfRule>
    <cfRule type="expression" dxfId="316" priority="89">
      <formula>$C$7&lt;&gt;"Y"</formula>
    </cfRule>
  </conditionalFormatting>
  <conditionalFormatting sqref="E24">
    <cfRule type="expression" dxfId="315" priority="91">
      <formula>COUNTIF(G24:X24,"&lt;&gt;" &amp; "")&gt;0</formula>
    </cfRule>
    <cfRule type="expression" dxfId="314" priority="92">
      <formula>AND(COUNTIF(G24:X24,"&lt;&gt;" &amp; "")&gt;0,NOT(ISBLANK(E24)))</formula>
    </cfRule>
    <cfRule type="expression" dxfId="313" priority="93">
      <formula>$D$7&lt;&gt;"Y"</formula>
    </cfRule>
  </conditionalFormatting>
  <conditionalFormatting sqref="E25">
    <cfRule type="expression" dxfId="312" priority="95">
      <formula>COUNTIF(G25:X25,"&lt;&gt;" &amp; "")&gt;0</formula>
    </cfRule>
    <cfRule type="expression" dxfId="311" priority="96">
      <formula>AND(COUNTIF(G25:X25,"&lt;&gt;" &amp; "")&gt;0,NOT(ISBLANK(E25)))</formula>
    </cfRule>
    <cfRule type="expression" dxfId="310" priority="97">
      <formula>$E$7&lt;&gt;"Y"</formula>
    </cfRule>
  </conditionalFormatting>
  <conditionalFormatting sqref="E26">
    <cfRule type="expression" dxfId="309" priority="99">
      <formula>COUNTIF(G26:X26,"&lt;&gt;" &amp; "")&gt;0</formula>
    </cfRule>
    <cfRule type="expression" dxfId="308" priority="100">
      <formula>AND(COUNTIF(G26:X26,"&lt;&gt;" &amp; "")&gt;0,NOT(ISBLANK(E26)))</formula>
    </cfRule>
    <cfRule type="expression" dxfId="307" priority="101">
      <formula>$F$7&lt;&gt;"Y"</formula>
    </cfRule>
  </conditionalFormatting>
  <conditionalFormatting sqref="E27">
    <cfRule type="expression" dxfId="306" priority="103">
      <formula>COUNTIF(G27:X27,"&lt;&gt;" &amp; "")&gt;0</formula>
    </cfRule>
    <cfRule type="expression" dxfId="305" priority="104">
      <formula>AND(COUNTIF(G27:X27,"&lt;&gt;" &amp; "")&gt;0,NOT(ISBLANK(E27)))</formula>
    </cfRule>
    <cfRule type="expression" dxfId="304" priority="105">
      <formula>$B$8&lt;&gt;"Y"</formula>
    </cfRule>
  </conditionalFormatting>
  <conditionalFormatting sqref="E28">
    <cfRule type="expression" dxfId="303" priority="107">
      <formula>COUNTIF(G28:X28,"&lt;&gt;" &amp; "")&gt;0</formula>
    </cfRule>
    <cfRule type="expression" dxfId="302" priority="108">
      <formula>AND(COUNTIF(G28:X28,"&lt;&gt;" &amp; "")&gt;0,NOT(ISBLANK(E28)))</formula>
    </cfRule>
    <cfRule type="expression" dxfId="301" priority="109">
      <formula>$C$8&lt;&gt;"Y"</formula>
    </cfRule>
  </conditionalFormatting>
  <conditionalFormatting sqref="E29">
    <cfRule type="expression" dxfId="300" priority="111">
      <formula>COUNTIF(G29:X29,"&lt;&gt;" &amp; "")&gt;0</formula>
    </cfRule>
    <cfRule type="expression" dxfId="299" priority="112">
      <formula>AND(COUNTIF(G29:X29,"&lt;&gt;" &amp; "")&gt;0,NOT(ISBLANK(E29)))</formula>
    </cfRule>
    <cfRule type="expression" dxfId="298" priority="113">
      <formula>$D$8&lt;&gt;"Y"</formula>
    </cfRule>
  </conditionalFormatting>
  <conditionalFormatting sqref="E30">
    <cfRule type="expression" dxfId="297" priority="115">
      <formula>COUNTIF(G30:X30,"&lt;&gt;" &amp; "")&gt;0</formula>
    </cfRule>
    <cfRule type="expression" dxfId="296" priority="116">
      <formula>AND(COUNTIF(G30:X30,"&lt;&gt;" &amp; "")&gt;0,NOT(ISBLANK(E30)))</formula>
    </cfRule>
    <cfRule type="expression" dxfId="295" priority="117">
      <formula>$E$8&lt;&gt;"Y"</formula>
    </cfRule>
  </conditionalFormatting>
  <conditionalFormatting sqref="E31">
    <cfRule type="expression" dxfId="294" priority="119">
      <formula>COUNTIF(G31:X31,"&lt;&gt;" &amp; "")&gt;0</formula>
    </cfRule>
    <cfRule type="expression" dxfId="293" priority="120">
      <formula>AND(COUNTIF(G31:X31,"&lt;&gt;" &amp; "")&gt;0,NOT(ISBLANK(E31)))</formula>
    </cfRule>
    <cfRule type="expression" dxfId="292" priority="121">
      <formula>$F$8&lt;&gt;"Y"</formula>
    </cfRule>
  </conditionalFormatting>
  <conditionalFormatting sqref="E32">
    <cfRule type="expression" dxfId="291" priority="123">
      <formula>COUNTIF(G32:X32,"&lt;&gt;" &amp; "")&gt;0</formula>
    </cfRule>
    <cfRule type="expression" dxfId="290" priority="124">
      <formula>AND(COUNTIF(G32:X32,"&lt;&gt;" &amp; "")&gt;0,NOT(ISBLANK(E32)))</formula>
    </cfRule>
    <cfRule type="expression" dxfId="289" priority="125">
      <formula>$B$9&lt;&gt;"Y"</formula>
    </cfRule>
  </conditionalFormatting>
  <conditionalFormatting sqref="E33">
    <cfRule type="expression" dxfId="288" priority="127">
      <formula>COUNTIF(G33:X33,"&lt;&gt;" &amp; "")&gt;0</formula>
    </cfRule>
    <cfRule type="expression" dxfId="287" priority="128">
      <formula>AND(COUNTIF(G33:X33,"&lt;&gt;" &amp; "")&gt;0,NOT(ISBLANK(E33)))</formula>
    </cfRule>
    <cfRule type="expression" dxfId="286" priority="129">
      <formula>$C$9&lt;&gt;"Y"</formula>
    </cfRule>
  </conditionalFormatting>
  <conditionalFormatting sqref="E34">
    <cfRule type="expression" dxfId="285" priority="131">
      <formula>COUNTIF(G34:X34,"&lt;&gt;" &amp; "")&gt;0</formula>
    </cfRule>
    <cfRule type="expression" dxfId="284" priority="132">
      <formula>AND(COUNTIF(G34:X34,"&lt;&gt;" &amp; "")&gt;0,NOT(ISBLANK(E34)))</formula>
    </cfRule>
    <cfRule type="expression" dxfId="283" priority="133">
      <formula>$D$9&lt;&gt;"Y"</formula>
    </cfRule>
  </conditionalFormatting>
  <conditionalFormatting sqref="E35">
    <cfRule type="expression" dxfId="282" priority="135">
      <formula>COUNTIF(G35:X35,"&lt;&gt;" &amp; "")&gt;0</formula>
    </cfRule>
    <cfRule type="expression" dxfId="281" priority="136">
      <formula>AND(COUNTIF(G35:X35,"&lt;&gt;" &amp; "")&gt;0,NOT(ISBLANK(E35)))</formula>
    </cfRule>
    <cfRule type="expression" dxfId="280" priority="137">
      <formula>$E$9&lt;&gt;"Y"</formula>
    </cfRule>
  </conditionalFormatting>
  <conditionalFormatting sqref="E36">
    <cfRule type="expression" dxfId="279" priority="139">
      <formula>COUNTIF(G36:X36,"&lt;&gt;" &amp; "")&gt;0</formula>
    </cfRule>
    <cfRule type="expression" dxfId="278" priority="140">
      <formula>AND(COUNTIF(G36:X36,"&lt;&gt;" &amp; "")&gt;0,NOT(ISBLANK(E36)))</formula>
    </cfRule>
    <cfRule type="expression" dxfId="277" priority="141">
      <formula>$F$9&lt;&gt;"Y"</formula>
    </cfRule>
  </conditionalFormatting>
  <conditionalFormatting sqref="E42">
    <cfRule type="cellIs" dxfId="276" priority="147" operator="equal">
      <formula>"Y"</formula>
    </cfRule>
    <cfRule type="cellIs" dxfId="275" priority="148" operator="equal">
      <formula>"N"</formula>
    </cfRule>
  </conditionalFormatting>
  <conditionalFormatting sqref="E43">
    <cfRule type="cellIs" dxfId="274" priority="155" operator="equal">
      <formula>"Y"</formula>
    </cfRule>
    <cfRule type="cellIs" dxfId="273" priority="156" operator="equal">
      <formula>"N"</formula>
    </cfRule>
  </conditionalFormatting>
  <conditionalFormatting sqref="E44">
    <cfRule type="cellIs" dxfId="272" priority="163" operator="equal">
      <formula>"Y"</formula>
    </cfRule>
    <cfRule type="cellIs" dxfId="271" priority="164" operator="equal">
      <formula>"N"</formula>
    </cfRule>
  </conditionalFormatting>
  <conditionalFormatting sqref="E46">
    <cfRule type="cellIs" dxfId="270" priority="181" operator="equal">
      <formula>"Y"</formula>
    </cfRule>
    <cfRule type="cellIs" dxfId="269" priority="182" operator="equal">
      <formula>"N"</formula>
    </cfRule>
  </conditionalFormatting>
  <conditionalFormatting sqref="E49">
    <cfRule type="expression" dxfId="268" priority="183">
      <formula>COUNTIF(G49:X49,"&lt;&gt;" &amp; "")&gt;0</formula>
    </cfRule>
    <cfRule type="expression" dxfId="267" priority="184">
      <formula>AND(COUNTIF(G49:X49,"&lt;&gt;" &amp; "")&gt;0,NOT(ISBLANK(E49)))</formula>
    </cfRule>
    <cfRule type="expression" dxfId="266" priority="185">
      <formula>$B$42&lt;&gt;"Y"</formula>
    </cfRule>
  </conditionalFormatting>
  <conditionalFormatting sqref="E5">
    <cfRule type="cellIs" dxfId="265" priority="7" operator="equal">
      <formula>"Y"</formula>
    </cfRule>
    <cfRule type="cellIs" dxfId="264" priority="8" operator="equal">
      <formula>"N"</formula>
    </cfRule>
  </conditionalFormatting>
  <conditionalFormatting sqref="E50">
    <cfRule type="expression" dxfId="263" priority="187">
      <formula>COUNTIF(G50:X50,"&lt;&gt;" &amp; "")&gt;0</formula>
    </cfRule>
    <cfRule type="expression" dxfId="262" priority="188">
      <formula>AND(COUNTIF(G50:X50,"&lt;&gt;" &amp; "")&gt;0,NOT(ISBLANK(E50)))</formula>
    </cfRule>
    <cfRule type="expression" dxfId="261" priority="189">
      <formula>$C$42&lt;&gt;"Y"</formula>
    </cfRule>
  </conditionalFormatting>
  <conditionalFormatting sqref="E51">
    <cfRule type="expression" dxfId="260" priority="191">
      <formula>COUNTIF(G51:X51,"&lt;&gt;" &amp; "")&gt;0</formula>
    </cfRule>
    <cfRule type="expression" dxfId="259" priority="192">
      <formula>AND(COUNTIF(G51:X51,"&lt;&gt;" &amp; "")&gt;0,NOT(ISBLANK(E51)))</formula>
    </cfRule>
    <cfRule type="expression" dxfId="258" priority="193">
      <formula>$D$42&lt;&gt;"Y"</formula>
    </cfRule>
  </conditionalFormatting>
  <conditionalFormatting sqref="E52">
    <cfRule type="expression" dxfId="257" priority="195">
      <formula>COUNTIF(G52:X52,"&lt;&gt;" &amp; "")&gt;0</formula>
    </cfRule>
    <cfRule type="expression" dxfId="256" priority="196">
      <formula>AND(COUNTIF(G52:X52,"&lt;&gt;" &amp; "")&gt;0,NOT(ISBLANK(E52)))</formula>
    </cfRule>
    <cfRule type="expression" dxfId="255" priority="197">
      <formula>$E$42&lt;&gt;"Y"</formula>
    </cfRule>
  </conditionalFormatting>
  <conditionalFormatting sqref="E53">
    <cfRule type="expression" dxfId="254" priority="199">
      <formula>COUNTIF(G53:X53,"&lt;&gt;" &amp; "")&gt;0</formula>
    </cfRule>
    <cfRule type="expression" dxfId="253" priority="200">
      <formula>AND(COUNTIF(G53:X53,"&lt;&gt;" &amp; "")&gt;0,NOT(ISBLANK(E53)))</formula>
    </cfRule>
    <cfRule type="expression" dxfId="252" priority="201">
      <formula>$F$42&lt;&gt;"Y"</formula>
    </cfRule>
  </conditionalFormatting>
  <conditionalFormatting sqref="E54">
    <cfRule type="expression" dxfId="251" priority="203">
      <formula>COUNTIF(G54:X54,"&lt;&gt;" &amp; "")&gt;0</formula>
    </cfRule>
    <cfRule type="expression" dxfId="250" priority="204">
      <formula>AND(COUNTIF(G54:X54,"&lt;&gt;" &amp; "")&gt;0,NOT(ISBLANK(E54)))</formula>
    </cfRule>
    <cfRule type="expression" dxfId="249" priority="205">
      <formula>$B$43&lt;&gt;"Y"</formula>
    </cfRule>
  </conditionalFormatting>
  <conditionalFormatting sqref="E55">
    <cfRule type="expression" dxfId="248" priority="207">
      <formula>COUNTIF(G55:X55,"&lt;&gt;" &amp; "")&gt;0</formula>
    </cfRule>
    <cfRule type="expression" dxfId="247" priority="208">
      <formula>AND(COUNTIF(G55:X55,"&lt;&gt;" &amp; "")&gt;0,NOT(ISBLANK(E55)))</formula>
    </cfRule>
    <cfRule type="expression" dxfId="246" priority="209">
      <formula>$C$43&lt;&gt;"Y"</formula>
    </cfRule>
  </conditionalFormatting>
  <conditionalFormatting sqref="E56">
    <cfRule type="expression" dxfId="245" priority="211">
      <formula>COUNTIF(G56:X56,"&lt;&gt;" &amp; "")&gt;0</formula>
    </cfRule>
    <cfRule type="expression" dxfId="244" priority="212">
      <formula>AND(COUNTIF(G56:X56,"&lt;&gt;" &amp; "")&gt;0,NOT(ISBLANK(E56)))</formula>
    </cfRule>
    <cfRule type="expression" dxfId="243" priority="213">
      <formula>$D$43&lt;&gt;"Y"</formula>
    </cfRule>
  </conditionalFormatting>
  <conditionalFormatting sqref="E57">
    <cfRule type="expression" dxfId="242" priority="215">
      <formula>COUNTIF(G57:X57,"&lt;&gt;" &amp; "")&gt;0</formula>
    </cfRule>
    <cfRule type="expression" dxfId="241" priority="216">
      <formula>AND(COUNTIF(G57:X57,"&lt;&gt;" &amp; "")&gt;0,NOT(ISBLANK(E57)))</formula>
    </cfRule>
    <cfRule type="expression" dxfId="240" priority="217">
      <formula>$E$43&lt;&gt;"Y"</formula>
    </cfRule>
  </conditionalFormatting>
  <conditionalFormatting sqref="E58">
    <cfRule type="expression" dxfId="239" priority="219">
      <formula>COUNTIF(G58:X58,"&lt;&gt;" &amp; "")&gt;0</formula>
    </cfRule>
    <cfRule type="expression" dxfId="238" priority="220">
      <formula>AND(COUNTIF(G58:X58,"&lt;&gt;" &amp; "")&gt;0,NOT(ISBLANK(E58)))</formula>
    </cfRule>
    <cfRule type="expression" dxfId="237" priority="221">
      <formula>$F$43&lt;&gt;"Y"</formula>
    </cfRule>
  </conditionalFormatting>
  <conditionalFormatting sqref="E59">
    <cfRule type="expression" dxfId="236" priority="223">
      <formula>COUNTIF(G59:X59,"&lt;&gt;" &amp; "")&gt;0</formula>
    </cfRule>
    <cfRule type="expression" dxfId="235" priority="224">
      <formula>AND(COUNTIF(G59:X59,"&lt;&gt;" &amp; "")&gt;0,NOT(ISBLANK(E59)))</formula>
    </cfRule>
    <cfRule type="expression" dxfId="234" priority="225">
      <formula>$B$44&lt;&gt;"Y"</formula>
    </cfRule>
  </conditionalFormatting>
  <conditionalFormatting sqref="E6">
    <cfRule type="cellIs" dxfId="233" priority="15" operator="equal">
      <formula>"Y"</formula>
    </cfRule>
    <cfRule type="cellIs" dxfId="232" priority="16" operator="equal">
      <formula>"N"</formula>
    </cfRule>
  </conditionalFormatting>
  <conditionalFormatting sqref="E60">
    <cfRule type="expression" dxfId="231" priority="227">
      <formula>COUNTIF(G60:X60,"&lt;&gt;" &amp; "")&gt;0</formula>
    </cfRule>
    <cfRule type="expression" dxfId="230" priority="228">
      <formula>AND(COUNTIF(G60:X60,"&lt;&gt;" &amp; "")&gt;0,NOT(ISBLANK(E60)))</formula>
    </cfRule>
    <cfRule type="expression" dxfId="229" priority="229">
      <formula>$C$44&lt;&gt;"Y"</formula>
    </cfRule>
  </conditionalFormatting>
  <conditionalFormatting sqref="E61">
    <cfRule type="expression" dxfId="228" priority="231">
      <formula>COUNTIF(G61:X61,"&lt;&gt;" &amp; "")&gt;0</formula>
    </cfRule>
    <cfRule type="expression" dxfId="227" priority="232">
      <formula>AND(COUNTIF(G61:X61,"&lt;&gt;" &amp; "")&gt;0,NOT(ISBLANK(E61)))</formula>
    </cfRule>
    <cfRule type="expression" dxfId="226" priority="233">
      <formula>$D$44&lt;&gt;"Y"</formula>
    </cfRule>
  </conditionalFormatting>
  <conditionalFormatting sqref="E62">
    <cfRule type="expression" dxfId="225" priority="235">
      <formula>COUNTIF(G62:X62,"&lt;&gt;" &amp; "")&gt;0</formula>
    </cfRule>
    <cfRule type="expression" dxfId="224" priority="236">
      <formula>AND(COUNTIF(G62:X62,"&lt;&gt;" &amp; "")&gt;0,NOT(ISBLANK(E62)))</formula>
    </cfRule>
    <cfRule type="expression" dxfId="223" priority="237">
      <formula>$E$44&lt;&gt;"Y"</formula>
    </cfRule>
  </conditionalFormatting>
  <conditionalFormatting sqref="E64">
    <cfRule type="expression" dxfId="219" priority="243">
      <formula>COUNTIF(G64:X64,"&lt;&gt;" &amp; "")&gt;0</formula>
    </cfRule>
    <cfRule type="expression" dxfId="218" priority="244">
      <formula>AND(COUNTIF(G64:X64,"&lt;&gt;" &amp; "")&gt;0,NOT(ISBLANK(E64)))</formula>
    </cfRule>
    <cfRule type="expression" dxfId="217" priority="245">
      <formula>$B$45&lt;&gt;"Y"</formula>
    </cfRule>
  </conditionalFormatting>
  <conditionalFormatting sqref="E65">
    <cfRule type="expression" dxfId="216" priority="247">
      <formula>COUNTIF(G65:X65,"&lt;&gt;" &amp; "")&gt;0</formula>
    </cfRule>
    <cfRule type="expression" dxfId="215" priority="248">
      <formula>AND(COUNTIF(G65:X65,"&lt;&gt;" &amp; "")&gt;0,NOT(ISBLANK(E65)))</formula>
    </cfRule>
    <cfRule type="expression" dxfId="214" priority="249">
      <formula>$C$45&lt;&gt;"Y"</formula>
    </cfRule>
  </conditionalFormatting>
  <conditionalFormatting sqref="E66">
    <cfRule type="expression" dxfId="213" priority="251">
      <formula>COUNTIF(G66:X66,"&lt;&gt;" &amp; "")&gt;0</formula>
    </cfRule>
    <cfRule type="expression" dxfId="212" priority="252">
      <formula>AND(COUNTIF(G66:X66,"&lt;&gt;" &amp; "")&gt;0,NOT(ISBLANK(E66)))</formula>
    </cfRule>
    <cfRule type="expression" dxfId="211" priority="253">
      <formula>$D$45&lt;&gt;"Y"</formula>
    </cfRule>
  </conditionalFormatting>
  <conditionalFormatting sqref="E67">
    <cfRule type="expression" dxfId="210" priority="255">
      <formula>COUNTIF(G67:X67,"&lt;&gt;" &amp; "")&gt;0</formula>
    </cfRule>
    <cfRule type="expression" dxfId="209" priority="256">
      <formula>AND(COUNTIF(G67:X67,"&lt;&gt;" &amp; "")&gt;0,NOT(ISBLANK(E67)))</formula>
    </cfRule>
    <cfRule type="expression" dxfId="208" priority="257">
      <formula>$E$45&lt;&gt;"Y"</formula>
    </cfRule>
  </conditionalFormatting>
  <conditionalFormatting sqref="E68">
    <cfRule type="expression" dxfId="207" priority="259">
      <formula>COUNTIF(G68:X68,"&lt;&gt;" &amp; "")&gt;0</formula>
    </cfRule>
    <cfRule type="expression" dxfId="206" priority="260">
      <formula>AND(COUNTIF(G68:X68,"&lt;&gt;" &amp; "")&gt;0,NOT(ISBLANK(E68)))</formula>
    </cfRule>
    <cfRule type="expression" dxfId="205" priority="261">
      <formula>$F$45&lt;&gt;"Y"</formula>
    </cfRule>
  </conditionalFormatting>
  <conditionalFormatting sqref="E69">
    <cfRule type="expression" dxfId="204" priority="263">
      <formula>COUNTIF(G69:X69,"&lt;&gt;" &amp; "")&gt;0</formula>
    </cfRule>
    <cfRule type="expression" dxfId="203" priority="264">
      <formula>AND(COUNTIF(G69:X69,"&lt;&gt;" &amp; "")&gt;0,NOT(ISBLANK(E69)))</formula>
    </cfRule>
    <cfRule type="expression" dxfId="202" priority="265">
      <formula>$B$46&lt;&gt;"Y"</formula>
    </cfRule>
  </conditionalFormatting>
  <conditionalFormatting sqref="E7">
    <cfRule type="cellIs" dxfId="201" priority="23" operator="equal">
      <formula>"Y"</formula>
    </cfRule>
    <cfRule type="cellIs" dxfId="200" priority="24" operator="equal">
      <formula>"N"</formula>
    </cfRule>
  </conditionalFormatting>
  <conditionalFormatting sqref="E70">
    <cfRule type="expression" dxfId="199" priority="267">
      <formula>COUNTIF(G70:X70,"&lt;&gt;" &amp; "")&gt;0</formula>
    </cfRule>
    <cfRule type="expression" dxfId="198" priority="268">
      <formula>AND(COUNTIF(G70:X70,"&lt;&gt;" &amp; "")&gt;0,NOT(ISBLANK(E70)))</formula>
    </cfRule>
    <cfRule type="expression" dxfId="197" priority="269">
      <formula>$C$46&lt;&gt;"Y"</formula>
    </cfRule>
  </conditionalFormatting>
  <conditionalFormatting sqref="E72">
    <cfRule type="expression" dxfId="193" priority="275">
      <formula>COUNTIF(G72:X72,"&lt;&gt;" &amp; "")&gt;0</formula>
    </cfRule>
    <cfRule type="expression" dxfId="192" priority="276">
      <formula>AND(COUNTIF(G72:X72,"&lt;&gt;" &amp; "")&gt;0,NOT(ISBLANK(E72)))</formula>
    </cfRule>
    <cfRule type="expression" dxfId="191" priority="277">
      <formula>$E$46&lt;&gt;"Y"</formula>
    </cfRule>
  </conditionalFormatting>
  <conditionalFormatting sqref="E73">
    <cfRule type="expression" dxfId="190" priority="279">
      <formula>COUNTIF(G73:X73,"&lt;&gt;" &amp; "")&gt;0</formula>
    </cfRule>
    <cfRule type="expression" dxfId="189" priority="280">
      <formula>AND(COUNTIF(G73:X73,"&lt;&gt;" &amp; "")&gt;0,NOT(ISBLANK(E73)))</formula>
    </cfRule>
    <cfRule type="expression" dxfId="188" priority="281">
      <formula>$F$46&lt;&gt;"Y"</formula>
    </cfRule>
  </conditionalFormatting>
  <conditionalFormatting sqref="E9">
    <cfRule type="cellIs" dxfId="187" priority="41" operator="equal">
      <formula>"Y"</formula>
    </cfRule>
    <cfRule type="cellIs" dxfId="186" priority="42" operator="equal">
      <formula>"N"</formula>
    </cfRule>
  </conditionalFormatting>
  <conditionalFormatting sqref="F42">
    <cfRule type="cellIs" dxfId="185" priority="149" operator="equal">
      <formula>"Y"</formula>
    </cfRule>
    <cfRule type="cellIs" dxfId="184" priority="150" operator="equal">
      <formula>"N"</formula>
    </cfRule>
  </conditionalFormatting>
  <conditionalFormatting sqref="F43">
    <cfRule type="cellIs" dxfId="183" priority="157" operator="equal">
      <formula>"Y"</formula>
    </cfRule>
    <cfRule type="cellIs" dxfId="182" priority="158" operator="equal">
      <formula>"N"</formula>
    </cfRule>
  </conditionalFormatting>
  <conditionalFormatting sqref="F44">
    <cfRule type="cellIs" dxfId="181" priority="165" operator="equal">
      <formula>"Y"</formula>
    </cfRule>
    <cfRule type="cellIs" dxfId="180" priority="166" operator="equal">
      <formula>"N"</formula>
    </cfRule>
  </conditionalFormatting>
  <conditionalFormatting sqref="F45">
    <cfRule type="cellIs" dxfId="179" priority="173" operator="equal">
      <formula>"Y"</formula>
    </cfRule>
    <cfRule type="cellIs" dxfId="178" priority="174" operator="equal">
      <formula>"N"</formula>
    </cfRule>
  </conditionalFormatting>
  <conditionalFormatting sqref="F5">
    <cfRule type="cellIs" dxfId="177" priority="9" operator="equal">
      <formula>"Y"</formula>
    </cfRule>
    <cfRule type="cellIs" dxfId="176" priority="10" operator="equal">
      <formula>"N"</formula>
    </cfRule>
  </conditionalFormatting>
  <conditionalFormatting sqref="F6">
    <cfRule type="cellIs" dxfId="175" priority="17" operator="equal">
      <formula>"Y"</formula>
    </cfRule>
    <cfRule type="cellIs" dxfId="174" priority="18" operator="equal">
      <formula>"N"</formula>
    </cfRule>
  </conditionalFormatting>
  <conditionalFormatting sqref="F7">
    <cfRule type="cellIs" dxfId="173" priority="25" operator="equal">
      <formula>"Y"</formula>
    </cfRule>
    <cfRule type="cellIs" dxfId="172" priority="26" operator="equal">
      <formula>"N"</formula>
    </cfRule>
  </conditionalFormatting>
  <conditionalFormatting sqref="F8">
    <cfRule type="cellIs" dxfId="171" priority="33" operator="equal">
      <formula>"Y"</formula>
    </cfRule>
    <cfRule type="cellIs" dxfId="170" priority="34" operator="equal">
      <formula>"N"</formula>
    </cfRule>
  </conditionalFormatting>
  <conditionalFormatting sqref="G12:X12">
    <cfRule type="expression" dxfId="169" priority="46">
      <formula>$B$5&lt;&gt;"Y"</formula>
    </cfRule>
  </conditionalFormatting>
  <conditionalFormatting sqref="G13:X13">
    <cfRule type="expression" dxfId="168" priority="50">
      <formula>$C$5&lt;&gt;"Y"</formula>
    </cfRule>
  </conditionalFormatting>
  <conditionalFormatting sqref="G14:X14">
    <cfRule type="expression" dxfId="167" priority="54">
      <formula>$D$5&lt;&gt;"Y"</formula>
    </cfRule>
  </conditionalFormatting>
  <conditionalFormatting sqref="G15:X15">
    <cfRule type="expression" dxfId="166" priority="58">
      <formula>$E$5&lt;&gt;"Y"</formula>
    </cfRule>
  </conditionalFormatting>
  <conditionalFormatting sqref="G16:X16">
    <cfRule type="expression" dxfId="165" priority="62">
      <formula>$F$5&lt;&gt;"Y"</formula>
    </cfRule>
  </conditionalFormatting>
  <conditionalFormatting sqref="G17:X17">
    <cfRule type="expression" dxfId="164" priority="66">
      <formula>$B$6&lt;&gt;"Y"</formula>
    </cfRule>
  </conditionalFormatting>
  <conditionalFormatting sqref="G18:X18">
    <cfRule type="expression" dxfId="163" priority="70">
      <formula>$C$6&lt;&gt;"Y"</formula>
    </cfRule>
  </conditionalFormatting>
  <conditionalFormatting sqref="G19:X19">
    <cfRule type="expression" dxfId="162" priority="74">
      <formula>$D$6&lt;&gt;"Y"</formula>
    </cfRule>
  </conditionalFormatting>
  <conditionalFormatting sqref="G20:X20">
    <cfRule type="expression" dxfId="161" priority="78">
      <formula>$E$6&lt;&gt;"Y"</formula>
    </cfRule>
  </conditionalFormatting>
  <conditionalFormatting sqref="G21:X21">
    <cfRule type="expression" dxfId="160" priority="82">
      <formula>$F$6&lt;&gt;"Y"</formula>
    </cfRule>
  </conditionalFormatting>
  <conditionalFormatting sqref="G22:X22">
    <cfRule type="expression" dxfId="159" priority="86">
      <formula>$B$7&lt;&gt;"Y"</formula>
    </cfRule>
  </conditionalFormatting>
  <conditionalFormatting sqref="G23:X23">
    <cfRule type="expression" dxfId="158" priority="90">
      <formula>$C$7&lt;&gt;"Y"</formula>
    </cfRule>
  </conditionalFormatting>
  <conditionalFormatting sqref="G24:X24">
    <cfRule type="expression" dxfId="157" priority="94">
      <formula>$D$7&lt;&gt;"Y"</formula>
    </cfRule>
  </conditionalFormatting>
  <conditionalFormatting sqref="G25:X25">
    <cfRule type="expression" dxfId="156" priority="98">
      <formula>$E$7&lt;&gt;"Y"</formula>
    </cfRule>
  </conditionalFormatting>
  <conditionalFormatting sqref="G26:X26">
    <cfRule type="expression" dxfId="155" priority="102">
      <formula>$F$7&lt;&gt;"Y"</formula>
    </cfRule>
  </conditionalFormatting>
  <conditionalFormatting sqref="G27:X27">
    <cfRule type="expression" dxfId="154" priority="106">
      <formula>$B$8&lt;&gt;"Y"</formula>
    </cfRule>
  </conditionalFormatting>
  <conditionalFormatting sqref="G28:X28">
    <cfRule type="expression" dxfId="153" priority="110">
      <formula>$C$8&lt;&gt;"Y"</formula>
    </cfRule>
  </conditionalFormatting>
  <conditionalFormatting sqref="G29:X29">
    <cfRule type="expression" dxfId="152" priority="114">
      <formula>$D$8&lt;&gt;"Y"</formula>
    </cfRule>
  </conditionalFormatting>
  <conditionalFormatting sqref="G30:X30">
    <cfRule type="expression" dxfId="151" priority="118">
      <formula>$E$8&lt;&gt;"Y"</formula>
    </cfRule>
  </conditionalFormatting>
  <conditionalFormatting sqref="G31:X31">
    <cfRule type="expression" dxfId="150" priority="122">
      <formula>$F$8&lt;&gt;"Y"</formula>
    </cfRule>
  </conditionalFormatting>
  <conditionalFormatting sqref="G32:X32">
    <cfRule type="expression" dxfId="149" priority="126">
      <formula>$B$9&lt;&gt;"Y"</formula>
    </cfRule>
  </conditionalFormatting>
  <conditionalFormatting sqref="G33:X33">
    <cfRule type="expression" dxfId="148" priority="130">
      <formula>$C$9&lt;&gt;"Y"</formula>
    </cfRule>
  </conditionalFormatting>
  <conditionalFormatting sqref="G34:X34">
    <cfRule type="expression" dxfId="147" priority="134">
      <formula>$D$9&lt;&gt;"Y"</formula>
    </cfRule>
  </conditionalFormatting>
  <conditionalFormatting sqref="G35:X35">
    <cfRule type="expression" dxfId="146" priority="138">
      <formula>$E$9&lt;&gt;"Y"</formula>
    </cfRule>
  </conditionalFormatting>
  <conditionalFormatting sqref="G36:X36">
    <cfRule type="expression" dxfId="145" priority="142">
      <formula>$F$9&lt;&gt;"Y"</formula>
    </cfRule>
  </conditionalFormatting>
  <conditionalFormatting sqref="G49:X49">
    <cfRule type="expression" dxfId="144" priority="186">
      <formula>$B$42&lt;&gt;"Y"</formula>
    </cfRule>
  </conditionalFormatting>
  <conditionalFormatting sqref="G50:X50">
    <cfRule type="expression" dxfId="143" priority="190">
      <formula>$C$42&lt;&gt;"Y"</formula>
    </cfRule>
  </conditionalFormatting>
  <conditionalFormatting sqref="G51:X51">
    <cfRule type="expression" dxfId="142" priority="194">
      <formula>$D$42&lt;&gt;"Y"</formula>
    </cfRule>
  </conditionalFormatting>
  <conditionalFormatting sqref="G52:X52">
    <cfRule type="expression" dxfId="141" priority="198">
      <formula>$E$42&lt;&gt;"Y"</formula>
    </cfRule>
  </conditionalFormatting>
  <conditionalFormatting sqref="G53:X53">
    <cfRule type="expression" dxfId="140" priority="202">
      <formula>$F$42&lt;&gt;"Y"</formula>
    </cfRule>
  </conditionalFormatting>
  <conditionalFormatting sqref="G54:X54">
    <cfRule type="expression" dxfId="139" priority="206">
      <formula>$B$43&lt;&gt;"Y"</formula>
    </cfRule>
  </conditionalFormatting>
  <conditionalFormatting sqref="G55:X55">
    <cfRule type="expression" dxfId="138" priority="210">
      <formula>$C$43&lt;&gt;"Y"</formula>
    </cfRule>
  </conditionalFormatting>
  <conditionalFormatting sqref="G56:X56">
    <cfRule type="expression" dxfId="137" priority="214">
      <formula>$D$43&lt;&gt;"Y"</formula>
    </cfRule>
  </conditionalFormatting>
  <conditionalFormatting sqref="G57:X57">
    <cfRule type="expression" dxfId="136" priority="218">
      <formula>$E$43&lt;&gt;"Y"</formula>
    </cfRule>
  </conditionalFormatting>
  <conditionalFormatting sqref="G58:X58">
    <cfRule type="expression" dxfId="135" priority="222">
      <formula>$F$43&lt;&gt;"Y"</formula>
    </cfRule>
  </conditionalFormatting>
  <conditionalFormatting sqref="G59:X59">
    <cfRule type="expression" dxfId="134" priority="226">
      <formula>$B$44&lt;&gt;"Y"</formula>
    </cfRule>
  </conditionalFormatting>
  <conditionalFormatting sqref="G60:X60">
    <cfRule type="expression" dxfId="133" priority="230">
      <formula>$C$44&lt;&gt;"Y"</formula>
    </cfRule>
  </conditionalFormatting>
  <conditionalFormatting sqref="G61:X61">
    <cfRule type="expression" dxfId="132" priority="234">
      <formula>$D$44&lt;&gt;"Y"</formula>
    </cfRule>
  </conditionalFormatting>
  <conditionalFormatting sqref="G62:X62">
    <cfRule type="expression" dxfId="131" priority="238">
      <formula>$E$44&lt;&gt;"Y"</formula>
    </cfRule>
  </conditionalFormatting>
  <conditionalFormatting sqref="G63:X63">
    <cfRule type="expression" dxfId="130" priority="242">
      <formula>$F$44&lt;&gt;"Y"</formula>
    </cfRule>
  </conditionalFormatting>
  <conditionalFormatting sqref="G64:X64">
    <cfRule type="expression" dxfId="129" priority="246">
      <formula>$B$45&lt;&gt;"Y"</formula>
    </cfRule>
  </conditionalFormatting>
  <conditionalFormatting sqref="G65:X65">
    <cfRule type="expression" dxfId="128" priority="250">
      <formula>$C$45&lt;&gt;"Y"</formula>
    </cfRule>
  </conditionalFormatting>
  <conditionalFormatting sqref="G66:X66">
    <cfRule type="expression" dxfId="127" priority="254">
      <formula>$D$45&lt;&gt;"Y"</formula>
    </cfRule>
  </conditionalFormatting>
  <conditionalFormatting sqref="G67:X67">
    <cfRule type="expression" dxfId="126" priority="258">
      <formula>$E$45&lt;&gt;"Y"</formula>
    </cfRule>
  </conditionalFormatting>
  <conditionalFormatting sqref="G68:X68">
    <cfRule type="expression" dxfId="125" priority="262">
      <formula>$F$45&lt;&gt;"Y"</formula>
    </cfRule>
  </conditionalFormatting>
  <conditionalFormatting sqref="G69:X69">
    <cfRule type="expression" dxfId="124" priority="266">
      <formula>$B$46&lt;&gt;"Y"</formula>
    </cfRule>
  </conditionalFormatting>
  <conditionalFormatting sqref="G70:X70">
    <cfRule type="expression" dxfId="123" priority="270">
      <formula>$C$46&lt;&gt;"Y"</formula>
    </cfRule>
  </conditionalFormatting>
  <conditionalFormatting sqref="G71:X71">
    <cfRule type="expression" dxfId="122" priority="274">
      <formula>$D$46&lt;&gt;"Y"</formula>
    </cfRule>
  </conditionalFormatting>
  <conditionalFormatting sqref="G72:X72">
    <cfRule type="expression" dxfId="121" priority="278">
      <formula>$E$46&lt;&gt;"Y"</formula>
    </cfRule>
  </conditionalFormatting>
  <conditionalFormatting sqref="G73:X73">
    <cfRule type="expression" dxfId="120" priority="282">
      <formula>$F$46&lt;&gt;"Y"</formula>
    </cfRule>
  </conditionalFormatting>
  <conditionalFormatting sqref="E63">
    <cfRule type="expression" dxfId="7" priority="2">
      <formula>$F$44&lt;&gt;"Y"</formula>
    </cfRule>
  </conditionalFormatting>
  <conditionalFormatting sqref="E71">
    <cfRule type="expression" dxfId="6" priority="1">
      <formula>$D$46&lt;&gt;"Y"</formula>
    </cfRule>
  </conditionalFormatting>
  <dataValidations count="100">
    <dataValidation type="list" allowBlank="1" showInputMessage="1" showErrorMessage="1" sqref="B5">
      <formula1>"N.A."</formula1>
    </dataValidation>
    <dataValidation type="list" allowBlank="1" showInputMessage="1" showErrorMessage="1" sqref="C5">
      <formula1>"Y,N"</formula1>
    </dataValidation>
    <dataValidation type="list" allowBlank="1" showInputMessage="1" showErrorMessage="1" sqref="D5">
      <formula1>"Y,N"</formula1>
    </dataValidation>
    <dataValidation type="list" allowBlank="1" showInputMessage="1" showErrorMessage="1" sqref="E5">
      <formula1>"Y,N"</formula1>
    </dataValidation>
    <dataValidation type="list" allowBlank="1" showInputMessage="1" showErrorMessage="1" sqref="F5">
      <formula1>"Y,N"</formula1>
    </dataValidation>
    <dataValidation type="list" allowBlank="1" showInputMessage="1" showErrorMessage="1" sqref="B6">
      <formula1>"Y,N"</formula1>
    </dataValidation>
    <dataValidation type="list" allowBlank="1" showInputMessage="1" showErrorMessage="1" sqref="C6">
      <formula1>"N.A."</formula1>
    </dataValidation>
    <dataValidation type="list" allowBlank="1" showInputMessage="1" showErrorMessage="1" sqref="D6">
      <formula1>"Y,N"</formula1>
    </dataValidation>
    <dataValidation type="list" allowBlank="1" showInputMessage="1" showErrorMessage="1" sqref="E6">
      <formula1>"Y,N"</formula1>
    </dataValidation>
    <dataValidation type="list" allowBlank="1" showInputMessage="1" showErrorMessage="1" sqref="F6">
      <formula1>"Y,N"</formula1>
    </dataValidation>
    <dataValidation type="list" allowBlank="1" showInputMessage="1" showErrorMessage="1" sqref="B7">
      <formula1>"Y,N"</formula1>
    </dataValidation>
    <dataValidation type="list" allowBlank="1" showInputMessage="1" showErrorMessage="1" sqref="C7">
      <formula1>"Y,N"</formula1>
    </dataValidation>
    <dataValidation type="list" allowBlank="1" showInputMessage="1" showErrorMessage="1" sqref="D7">
      <formula1>"N.A."</formula1>
    </dataValidation>
    <dataValidation type="list" allowBlank="1" showInputMessage="1" showErrorMessage="1" sqref="E7">
      <formula1>"Y,N"</formula1>
    </dataValidation>
    <dataValidation type="list" allowBlank="1" showInputMessage="1" showErrorMessage="1" sqref="F7">
      <formula1>"Y,N"</formula1>
    </dataValidation>
    <dataValidation type="list" allowBlank="1" showInputMessage="1" showErrorMessage="1" sqref="B8">
      <formula1>"Y,N"</formula1>
    </dataValidation>
    <dataValidation type="list" allowBlank="1" showInputMessage="1" showErrorMessage="1" sqref="C8">
      <formula1>"Y,N"</formula1>
    </dataValidation>
    <dataValidation type="list" allowBlank="1" showInputMessage="1" showErrorMessage="1" sqref="D8">
      <formula1>"Y,N"</formula1>
    </dataValidation>
    <dataValidation type="list" allowBlank="1" showInputMessage="1" showErrorMessage="1" sqref="E8">
      <formula1>"N.A."</formula1>
    </dataValidation>
    <dataValidation type="list" allowBlank="1" showInputMessage="1" showErrorMessage="1" sqref="F8">
      <formula1>"Y,N"</formula1>
    </dataValidation>
    <dataValidation type="list" allowBlank="1" showInputMessage="1" showErrorMessage="1" sqref="B9">
      <formula1>"Y,N"</formula1>
    </dataValidation>
    <dataValidation type="list" allowBlank="1" showInputMessage="1" showErrorMessage="1" sqref="C9">
      <formula1>"Y,N"</formula1>
    </dataValidation>
    <dataValidation type="list" allowBlank="1" showInputMessage="1" showErrorMessage="1" sqref="D9">
      <formula1>"Y,N"</formula1>
    </dataValidation>
    <dataValidation type="list" allowBlank="1" showInputMessage="1" showErrorMessage="1" sqref="E9">
      <formula1>"Y,N"</formula1>
    </dataValidation>
    <dataValidation type="list" allowBlank="1" showInputMessage="1" showErrorMessage="1" sqref="F9">
      <formula1>"N.A."</formula1>
    </dataValidation>
    <dataValidation type="list" allowBlank="1" showInputMessage="1" showErrorMessage="1" sqref="D12">
      <formula1>"Number,Probability"</formula1>
    </dataValidation>
    <dataValidation type="list" allowBlank="1" showInputMessage="1" showErrorMessage="1" sqref="D13">
      <formula1>"Number,Probability"</formula1>
    </dataValidation>
    <dataValidation type="list" allowBlank="1" showInputMessage="1" showErrorMessage="1" sqref="D14">
      <formula1>"Number,Probability"</formula1>
    </dataValidation>
    <dataValidation type="list" allowBlank="1" showInputMessage="1" showErrorMessage="1" sqref="D15">
      <formula1>"Number,Probability"</formula1>
    </dataValidation>
    <dataValidation type="list" allowBlank="1" showInputMessage="1" showErrorMessage="1" sqref="D16">
      <formula1>"Number,Probability"</formula1>
    </dataValidation>
    <dataValidation type="list" allowBlank="1" showInputMessage="1" showErrorMessage="1" sqref="D17">
      <formula1>"Number,Probability"</formula1>
    </dataValidation>
    <dataValidation type="list" allowBlank="1" showInputMessage="1" showErrorMessage="1" sqref="D18">
      <formula1>"Number,Probability"</formula1>
    </dataValidation>
    <dataValidation type="list" allowBlank="1" showInputMessage="1" showErrorMessage="1" sqref="D19">
      <formula1>"Number,Probability"</formula1>
    </dataValidation>
    <dataValidation type="list" allowBlank="1" showInputMessage="1" showErrorMessage="1" sqref="D20">
      <formula1>"Number,Probability"</formula1>
    </dataValidation>
    <dataValidation type="list" allowBlank="1" showInputMessage="1" showErrorMessage="1" sqref="D21">
      <formula1>"Number,Probability"</formula1>
    </dataValidation>
    <dataValidation type="list" allowBlank="1" showInputMessage="1" showErrorMessage="1" sqref="D22">
      <formula1>"Number,Probability"</formula1>
    </dataValidation>
    <dataValidation type="list" allowBlank="1" showInputMessage="1" showErrorMessage="1" sqref="D23">
      <formula1>"Number,Probability"</formula1>
    </dataValidation>
    <dataValidation type="list" allowBlank="1" showInputMessage="1" showErrorMessage="1" sqref="D24">
      <formula1>"Number,Probability"</formula1>
    </dataValidation>
    <dataValidation type="list" allowBlank="1" showInputMessage="1" showErrorMessage="1" sqref="D25">
      <formula1>"Number,Probability"</formula1>
    </dataValidation>
    <dataValidation type="list" allowBlank="1" showInputMessage="1" showErrorMessage="1" sqref="D26">
      <formula1>"Number,Probability"</formula1>
    </dataValidation>
    <dataValidation type="list" allowBlank="1" showInputMessage="1" showErrorMessage="1" sqref="D27">
      <formula1>"Number,Probability"</formula1>
    </dataValidation>
    <dataValidation type="list" allowBlank="1" showInputMessage="1" showErrorMessage="1" sqref="D28">
      <formula1>"Number,Probability"</formula1>
    </dataValidation>
    <dataValidation type="list" allowBlank="1" showInputMessage="1" showErrorMessage="1" sqref="D29">
      <formula1>"Number,Probability"</formula1>
    </dataValidation>
    <dataValidation type="list" allowBlank="1" showInputMessage="1" showErrorMessage="1" sqref="D30">
      <formula1>"Number,Probability"</formula1>
    </dataValidation>
    <dataValidation type="list" allowBlank="1" showInputMessage="1" showErrorMessage="1" sqref="D31">
      <formula1>"Number,Probability"</formula1>
    </dataValidation>
    <dataValidation type="list" allowBlank="1" showInputMessage="1" showErrorMessage="1" sqref="D32">
      <formula1>"Number,Probability"</formula1>
    </dataValidation>
    <dataValidation type="list" allowBlank="1" showInputMessage="1" showErrorMessage="1" sqref="D33">
      <formula1>"Number,Probability"</formula1>
    </dataValidation>
    <dataValidation type="list" allowBlank="1" showInputMessage="1" showErrorMessage="1" sqref="D34">
      <formula1>"Number,Probability"</formula1>
    </dataValidation>
    <dataValidation type="list" allowBlank="1" showInputMessage="1" showErrorMessage="1" sqref="D35">
      <formula1>"Number,Probability"</formula1>
    </dataValidation>
    <dataValidation type="list" allowBlank="1" showInputMessage="1" showErrorMessage="1" sqref="D36">
      <formula1>"Number,Probability"</formula1>
    </dataValidation>
    <dataValidation type="list" allowBlank="1" showInputMessage="1" showErrorMessage="1" sqref="B42">
      <formula1>"N.A."</formula1>
    </dataValidation>
    <dataValidation type="list" allowBlank="1" showInputMessage="1" showErrorMessage="1" sqref="C42">
      <formula1>"Y,N"</formula1>
    </dataValidation>
    <dataValidation type="list" allowBlank="1" showInputMessage="1" showErrorMessage="1" sqref="D42">
      <formula1>"Y,N"</formula1>
    </dataValidation>
    <dataValidation type="list" allowBlank="1" showInputMessage="1" showErrorMessage="1" sqref="E42">
      <formula1>"Y,N"</formula1>
    </dataValidation>
    <dataValidation type="list" allowBlank="1" showInputMessage="1" showErrorMessage="1" sqref="F42">
      <formula1>"Y,N"</formula1>
    </dataValidation>
    <dataValidation type="list" allowBlank="1" showInputMessage="1" showErrorMessage="1" sqref="B43">
      <formula1>"Y,N"</formula1>
    </dataValidation>
    <dataValidation type="list" allowBlank="1" showInputMessage="1" showErrorMessage="1" sqref="C43">
      <formula1>"N.A."</formula1>
    </dataValidation>
    <dataValidation type="list" allowBlank="1" showInputMessage="1" showErrorMessage="1" sqref="D43">
      <formula1>"Y,N"</formula1>
    </dataValidation>
    <dataValidation type="list" allowBlank="1" showInputMessage="1" showErrorMessage="1" sqref="E43">
      <formula1>"Y,N"</formula1>
    </dataValidation>
    <dataValidation type="list" allowBlank="1" showInputMessage="1" showErrorMessage="1" sqref="F43">
      <formula1>"Y,N"</formula1>
    </dataValidation>
    <dataValidation type="list" allowBlank="1" showInputMessage="1" showErrorMessage="1" sqref="B44">
      <formula1>"Y,N"</formula1>
    </dataValidation>
    <dataValidation type="list" allowBlank="1" showInputMessage="1" showErrorMessage="1" sqref="C44">
      <formula1>"Y,N"</formula1>
    </dataValidation>
    <dataValidation type="list" allowBlank="1" showInputMessage="1" showErrorMessage="1" sqref="D44">
      <formula1>"N.A."</formula1>
    </dataValidation>
    <dataValidation type="list" allowBlank="1" showInputMessage="1" showErrorMessage="1" sqref="E44">
      <formula1>"Y,N"</formula1>
    </dataValidation>
    <dataValidation type="list" allowBlank="1" showInputMessage="1" showErrorMessage="1" sqref="F44">
      <formula1>"Y,N"</formula1>
    </dataValidation>
    <dataValidation type="list" allowBlank="1" showInputMessage="1" showErrorMessage="1" sqref="B45">
      <formula1>"Y,N"</formula1>
    </dataValidation>
    <dataValidation type="list" allowBlank="1" showInputMessage="1" showErrorMessage="1" sqref="C45">
      <formula1>"Y,N"</formula1>
    </dataValidation>
    <dataValidation type="list" allowBlank="1" showInputMessage="1" showErrorMessage="1" sqref="D45">
      <formula1>"Y,N"</formula1>
    </dataValidation>
    <dataValidation type="list" allowBlank="1" showInputMessage="1" showErrorMessage="1" sqref="E45">
      <formula1>"N.A."</formula1>
    </dataValidation>
    <dataValidation type="list" allowBlank="1" showInputMessage="1" showErrorMessage="1" sqref="F45">
      <formula1>"Y,N"</formula1>
    </dataValidation>
    <dataValidation type="list" allowBlank="1" showInputMessage="1" showErrorMessage="1" sqref="B46">
      <formula1>"Y,N"</formula1>
    </dataValidation>
    <dataValidation type="list" allowBlank="1" showInputMessage="1" showErrorMessage="1" sqref="C46">
      <formula1>"Y,N"</formula1>
    </dataValidation>
    <dataValidation type="list" allowBlank="1" showInputMessage="1" showErrorMessage="1" sqref="D46">
      <formula1>"Y,N"</formula1>
    </dataValidation>
    <dataValidation type="list" allowBlank="1" showInputMessage="1" showErrorMessage="1" sqref="E46">
      <formula1>"Y,N"</formula1>
    </dataValidation>
    <dataValidation type="list" allowBlank="1" showInputMessage="1" showErrorMessage="1" sqref="F46">
      <formula1>"N.A."</formula1>
    </dataValidation>
    <dataValidation type="list" allowBlank="1" showInputMessage="1" showErrorMessage="1" sqref="D49">
      <formula1>"Number,Probability"</formula1>
    </dataValidation>
    <dataValidation type="list" allowBlank="1" showInputMessage="1" showErrorMessage="1" sqref="D50">
      <formula1>"Number,Probability"</formula1>
    </dataValidation>
    <dataValidation type="list" allowBlank="1" showInputMessage="1" showErrorMessage="1" sqref="D51">
      <formula1>"Number,Probability"</formula1>
    </dataValidation>
    <dataValidation type="list" allowBlank="1" showInputMessage="1" showErrorMessage="1" sqref="D52">
      <formula1>"Number,Probability"</formula1>
    </dataValidation>
    <dataValidation type="list" allowBlank="1" showInputMessage="1" showErrorMessage="1" sqref="D53">
      <formula1>"Number,Probability"</formula1>
    </dataValidation>
    <dataValidation type="list" allowBlank="1" showInputMessage="1" showErrorMessage="1" sqref="D54">
      <formula1>"Number,Probability"</formula1>
    </dataValidation>
    <dataValidation type="list" allowBlank="1" showInputMessage="1" showErrorMessage="1" sqref="D55">
      <formula1>"Number,Probability"</formula1>
    </dataValidation>
    <dataValidation type="list" allowBlank="1" showInputMessage="1" showErrorMessage="1" sqref="D56">
      <formula1>"Number,Probability"</formula1>
    </dataValidation>
    <dataValidation type="list" allowBlank="1" showInputMessage="1" showErrorMessage="1" sqref="D57">
      <formula1>"Number,Probability"</formula1>
    </dataValidation>
    <dataValidation type="list" allowBlank="1" showInputMessage="1" showErrorMessage="1" sqref="D58">
      <formula1>"Number,Probability"</formula1>
    </dataValidation>
    <dataValidation type="list" allowBlank="1" showInputMessage="1" showErrorMessage="1" sqref="D59">
      <formula1>"Number,Probability"</formula1>
    </dataValidation>
    <dataValidation type="list" allowBlank="1" showInputMessage="1" showErrorMessage="1" sqref="D60">
      <formula1>"Number,Probability"</formula1>
    </dataValidation>
    <dataValidation type="list" allowBlank="1" showInputMessage="1" showErrorMessage="1" sqref="D61">
      <formula1>"Number,Probability"</formula1>
    </dataValidation>
    <dataValidation type="list" allowBlank="1" showInputMessage="1" showErrorMessage="1" sqref="D62">
      <formula1>"Number,Probability"</formula1>
    </dataValidation>
    <dataValidation type="list" allowBlank="1" showInputMessage="1" showErrorMessage="1" sqref="D63">
      <formula1>"Number,Probability"</formula1>
    </dataValidation>
    <dataValidation type="list" allowBlank="1" showInputMessage="1" showErrorMessage="1" sqref="D64">
      <formula1>"Number,Probability"</formula1>
    </dataValidation>
    <dataValidation type="list" allowBlank="1" showInputMessage="1" showErrorMessage="1" sqref="D65">
      <formula1>"Number,Probability"</formula1>
    </dataValidation>
    <dataValidation type="list" allowBlank="1" showInputMessage="1" showErrorMessage="1" sqref="D66">
      <formula1>"Number,Probability"</formula1>
    </dataValidation>
    <dataValidation type="list" allowBlank="1" showInputMessage="1" showErrorMessage="1" sqref="D67">
      <formula1>"Number,Probability"</formula1>
    </dataValidation>
    <dataValidation type="list" allowBlank="1" showInputMessage="1" showErrorMessage="1" sqref="D68">
      <formula1>"Number,Probability"</formula1>
    </dataValidation>
    <dataValidation type="list" allowBlank="1" showInputMessage="1" showErrorMessage="1" sqref="D69">
      <formula1>"Number,Probability"</formula1>
    </dataValidation>
    <dataValidation type="list" allowBlank="1" showInputMessage="1" showErrorMessage="1" sqref="D70">
      <formula1>"Number,Probability"</formula1>
    </dataValidation>
    <dataValidation type="list" allowBlank="1" showInputMessage="1" showErrorMessage="1" sqref="D71">
      <formula1>"Number,Probability"</formula1>
    </dataValidation>
    <dataValidation type="list" allowBlank="1" showInputMessage="1" showErrorMessage="1" sqref="D72">
      <formula1>"Number,Probability"</formula1>
    </dataValidation>
    <dataValidation type="list" allowBlank="1" showInputMessage="1" showErrorMessage="1" sqref="D73">
      <formula1>"Number,Probability"</formula1>
    </dataValidation>
  </dataValidations>
  <hyperlinks>
    <hyperlink ref="C5" location="Transfers!C13" display="N"/>
    <hyperlink ref="D5" location="Transfers!C14" display="N"/>
    <hyperlink ref="E5" location="Transfers!C15" display="N"/>
    <hyperlink ref="F5" location="Transfers!C16" display="N"/>
    <hyperlink ref="B6" location="Transfers!C17" display="N"/>
    <hyperlink ref="D6" location="Transfers!C19" display="N"/>
    <hyperlink ref="E6" location="Transfers!C20" display="N"/>
    <hyperlink ref="F6" location="Transfers!C21" display="N"/>
    <hyperlink ref="B7" location="Transfers!C22" display="N"/>
    <hyperlink ref="C7" location="Transfers!C23" display="N"/>
    <hyperlink ref="E7" location="Transfers!C25" display="N"/>
    <hyperlink ref="F7" location="Transfers!C26" display="N"/>
    <hyperlink ref="B8" location="Transfers!C27" display="N"/>
    <hyperlink ref="C8" location="Transfers!C28" display="N"/>
    <hyperlink ref="D8" location="Transfers!C29" display="N"/>
    <hyperlink ref="F8" location="Transfers!C31" display="N"/>
    <hyperlink ref="B9" location="Transfers!C32" display="N"/>
    <hyperlink ref="C9" location="Transfers!C33" display="N"/>
    <hyperlink ref="D9" location="Transfers!C34" display="N"/>
    <hyperlink ref="E9" location="Transfers!C35" display="N"/>
    <hyperlink ref="C42" location="Transfers!C50" display="N"/>
    <hyperlink ref="D42" location="Transfers!C51" display="N"/>
    <hyperlink ref="E42" location="Transfers!C52" display="N"/>
    <hyperlink ref="F42" location="Transfers!C53" display="N"/>
    <hyperlink ref="B43" location="Transfers!C54" display="N"/>
    <hyperlink ref="D43" location="Transfers!C56" display="N"/>
    <hyperlink ref="E43" location="Transfers!C57" display="N"/>
    <hyperlink ref="F43" location="Transfers!C58" display="N"/>
    <hyperlink ref="B44" location="Transfers!C59" display="N"/>
    <hyperlink ref="C44" location="Transfers!C60" display="N"/>
    <hyperlink ref="E44" location="Transfers!C62" display="N"/>
    <hyperlink ref="F44" location="Transfers!C63" display="N"/>
    <hyperlink ref="B45" location="Transfers!C64" display="N"/>
    <hyperlink ref="C45" location="Transfers!C65" display="N"/>
    <hyperlink ref="D45" location="Transfers!C66" display="N"/>
    <hyperlink ref="F45" location="Transfers!C68" display="N"/>
    <hyperlink ref="B46" location="Transfers!C69" display="N"/>
    <hyperlink ref="C46" location="Transfers!C70" display="N"/>
    <hyperlink ref="D46" location="Transfers!C71" display="N"/>
    <hyperlink ref="E46" location="Transfers!C72" display="N"/>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B6"/>
  <sheetViews>
    <sheetView workbookViewId="0"/>
  </sheetViews>
  <sheetFormatPr defaultRowHeight="15" x14ac:dyDescent="0.25"/>
  <cols>
    <col min="1" max="1" width="14.85546875" customWidth="1"/>
    <col min="2" max="2" width="16" customWidth="1"/>
  </cols>
  <sheetData>
    <row r="1" spans="1:2" x14ac:dyDescent="0.25">
      <c r="A1" s="1" t="s">
        <v>0</v>
      </c>
      <c r="B1" s="1" t="s">
        <v>1</v>
      </c>
    </row>
    <row r="2" spans="1:2" x14ac:dyDescent="0.25">
      <c r="A2" s="2" t="s">
        <v>2</v>
      </c>
      <c r="B2" s="2" t="s">
        <v>3</v>
      </c>
    </row>
    <row r="3" spans="1:2" x14ac:dyDescent="0.25">
      <c r="A3" s="2" t="s">
        <v>4</v>
      </c>
      <c r="B3" s="2" t="s">
        <v>5</v>
      </c>
    </row>
    <row r="4" spans="1:2" x14ac:dyDescent="0.25">
      <c r="A4" s="2" t="s">
        <v>6</v>
      </c>
      <c r="B4" s="2" t="s">
        <v>7</v>
      </c>
    </row>
    <row r="5" spans="1:2" x14ac:dyDescent="0.25">
      <c r="A5" s="2" t="s">
        <v>8</v>
      </c>
      <c r="B5" s="2" t="s">
        <v>9</v>
      </c>
    </row>
    <row r="6" spans="1:2" x14ac:dyDescent="0.25">
      <c r="A6" s="2" t="s">
        <v>10</v>
      </c>
      <c r="B6" s="2" t="s">
        <v>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A62"/>
  <sheetViews>
    <sheetView workbookViewId="0">
      <selection activeCell="AB50" sqref="AB50"/>
    </sheetView>
  </sheetViews>
  <sheetFormatPr defaultRowHeight="15" x14ac:dyDescent="0.25"/>
  <cols>
    <col min="1" max="1" width="82" customWidth="1"/>
    <col min="2" max="2" width="13.85546875" customWidth="1"/>
    <col min="3" max="3" width="10.5703125" customWidth="1"/>
    <col min="4" max="4" width="3.85546875" customWidth="1"/>
    <col min="5" max="18" width="0" hidden="1" customWidth="1"/>
  </cols>
  <sheetData>
    <row r="1" spans="1:27" x14ac:dyDescent="0.25">
      <c r="A1" s="1" t="s">
        <v>23</v>
      </c>
      <c r="B1" s="1" t="s">
        <v>12</v>
      </c>
      <c r="C1" s="1" t="s">
        <v>13</v>
      </c>
      <c r="D1" s="1"/>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row>
    <row r="2" spans="1:27" x14ac:dyDescent="0.25">
      <c r="A2" s="1" t="str">
        <f>'Population Definitions'!$A$2</f>
        <v>0-4</v>
      </c>
      <c r="B2" t="s">
        <v>14</v>
      </c>
      <c r="C2" s="2"/>
      <c r="D2" s="3" t="s">
        <v>15</v>
      </c>
      <c r="E2" s="8">
        <v>452</v>
      </c>
      <c r="F2" s="8">
        <v>477</v>
      </c>
      <c r="G2" s="8">
        <v>477</v>
      </c>
      <c r="H2" s="8">
        <v>477</v>
      </c>
      <c r="I2" s="8">
        <v>401</v>
      </c>
      <c r="J2" s="8">
        <v>429</v>
      </c>
      <c r="K2" s="8">
        <v>414</v>
      </c>
      <c r="L2" s="8">
        <v>459</v>
      </c>
      <c r="M2" s="8">
        <v>437</v>
      </c>
      <c r="N2" s="8">
        <v>419</v>
      </c>
      <c r="O2" s="8">
        <v>413</v>
      </c>
      <c r="P2" s="8">
        <v>375</v>
      </c>
      <c r="Q2" s="8">
        <v>318</v>
      </c>
      <c r="R2" s="8">
        <v>264</v>
      </c>
      <c r="S2" s="8">
        <v>254</v>
      </c>
      <c r="T2" s="8">
        <v>248</v>
      </c>
      <c r="U2" s="8">
        <v>243</v>
      </c>
      <c r="V2" s="8">
        <v>245</v>
      </c>
      <c r="Y2" s="11"/>
    </row>
    <row r="3" spans="1:27" x14ac:dyDescent="0.25">
      <c r="A3" s="1" t="str">
        <f>'Population Definitions'!$A$3</f>
        <v>5-14</v>
      </c>
      <c r="B3" t="s">
        <v>14</v>
      </c>
      <c r="C3" s="2"/>
      <c r="D3" s="3" t="s">
        <v>15</v>
      </c>
      <c r="E3" s="8">
        <v>603</v>
      </c>
      <c r="F3" s="8">
        <v>561</v>
      </c>
      <c r="G3" s="8">
        <v>561</v>
      </c>
      <c r="H3" s="8">
        <v>561</v>
      </c>
      <c r="I3" s="8">
        <v>534</v>
      </c>
      <c r="J3" s="8">
        <v>464</v>
      </c>
      <c r="K3" s="8">
        <v>497</v>
      </c>
      <c r="L3" s="8">
        <v>618</v>
      </c>
      <c r="M3" s="8">
        <v>606</v>
      </c>
      <c r="N3" s="8">
        <v>537</v>
      </c>
      <c r="O3" s="8">
        <v>453</v>
      </c>
      <c r="P3" s="8">
        <v>434</v>
      </c>
      <c r="Q3" s="8">
        <v>422</v>
      </c>
      <c r="R3" s="8">
        <v>321</v>
      </c>
      <c r="S3" s="8">
        <v>300</v>
      </c>
      <c r="T3" s="8">
        <v>288</v>
      </c>
      <c r="U3" s="8">
        <v>308</v>
      </c>
      <c r="V3" s="8">
        <v>285</v>
      </c>
    </row>
    <row r="4" spans="1:27" x14ac:dyDescent="0.25">
      <c r="A4" s="1" t="str">
        <f>'Population Definitions'!$A$4</f>
        <v>15-64</v>
      </c>
      <c r="B4" t="s">
        <v>14</v>
      </c>
      <c r="C4" s="2"/>
      <c r="D4" s="3" t="s">
        <v>15</v>
      </c>
      <c r="E4" s="8">
        <v>18188</v>
      </c>
      <c r="F4" s="8">
        <v>15722</v>
      </c>
      <c r="G4" s="8">
        <v>15722</v>
      </c>
      <c r="H4" s="8">
        <v>15722</v>
      </c>
      <c r="I4" s="8">
        <v>18485</v>
      </c>
      <c r="J4" s="8">
        <v>18347</v>
      </c>
      <c r="K4" s="8">
        <v>16851</v>
      </c>
      <c r="L4" s="8">
        <v>14373</v>
      </c>
      <c r="M4" s="8">
        <v>12555</v>
      </c>
      <c r="N4" s="8">
        <v>12341</v>
      </c>
      <c r="O4" s="8">
        <v>11972</v>
      </c>
      <c r="P4" s="8">
        <v>11826</v>
      </c>
      <c r="Q4" s="8">
        <v>10313</v>
      </c>
      <c r="R4" s="8">
        <v>11027</v>
      </c>
      <c r="S4" s="8">
        <v>10736</v>
      </c>
      <c r="T4" s="8">
        <v>11673</v>
      </c>
      <c r="U4" s="8">
        <v>11150</v>
      </c>
      <c r="V4" s="8">
        <v>10836</v>
      </c>
    </row>
    <row r="5" spans="1:27" x14ac:dyDescent="0.25">
      <c r="A5" s="1" t="str">
        <f>'Population Definitions'!$A$5</f>
        <v>65+</v>
      </c>
      <c r="B5" t="s">
        <v>14</v>
      </c>
      <c r="C5" s="2"/>
      <c r="D5" s="3" t="s">
        <v>15</v>
      </c>
      <c r="E5" s="8">
        <v>1650</v>
      </c>
      <c r="F5" s="8">
        <v>2343</v>
      </c>
      <c r="G5" s="8">
        <v>2343</v>
      </c>
      <c r="H5" s="8">
        <v>2343</v>
      </c>
      <c r="I5" s="8">
        <v>2246</v>
      </c>
      <c r="J5" s="8">
        <v>2700</v>
      </c>
      <c r="K5" s="8">
        <v>2649</v>
      </c>
      <c r="L5" s="8">
        <v>2034</v>
      </c>
      <c r="M5" s="8">
        <v>2243</v>
      </c>
      <c r="N5" s="8">
        <v>2349</v>
      </c>
      <c r="O5" s="8">
        <v>2334</v>
      </c>
      <c r="P5" s="8">
        <v>1835</v>
      </c>
      <c r="Q5" s="8">
        <v>2195</v>
      </c>
      <c r="R5" s="8">
        <v>2508</v>
      </c>
      <c r="S5" s="8">
        <v>2670</v>
      </c>
      <c r="T5" s="8">
        <v>2487</v>
      </c>
      <c r="U5" s="8">
        <v>2462</v>
      </c>
      <c r="V5" s="8">
        <v>2346</v>
      </c>
      <c r="AA5" s="11"/>
    </row>
    <row r="6" spans="1:27" x14ac:dyDescent="0.25">
      <c r="A6" s="1" t="str">
        <f>'Population Definitions'!$B$6</f>
        <v>Prisoners</v>
      </c>
      <c r="B6" t="s">
        <v>14</v>
      </c>
      <c r="C6" s="2"/>
      <c r="D6" s="3" t="s">
        <v>15</v>
      </c>
      <c r="E6" s="8">
        <v>75</v>
      </c>
      <c r="F6" s="8">
        <v>75</v>
      </c>
      <c r="G6" s="8">
        <v>75</v>
      </c>
      <c r="H6" s="8">
        <v>75</v>
      </c>
      <c r="I6" s="8">
        <v>75</v>
      </c>
      <c r="J6" s="8">
        <v>75</v>
      </c>
      <c r="K6" s="8">
        <v>75</v>
      </c>
      <c r="L6" s="8">
        <v>75</v>
      </c>
      <c r="M6" s="8">
        <v>75</v>
      </c>
      <c r="N6" s="8">
        <v>86</v>
      </c>
      <c r="O6" s="8">
        <v>92</v>
      </c>
      <c r="P6" s="8">
        <v>96</v>
      </c>
      <c r="Q6" s="8">
        <v>90</v>
      </c>
      <c r="R6" s="8">
        <v>99</v>
      </c>
      <c r="S6" s="8">
        <v>105</v>
      </c>
      <c r="T6" s="8">
        <v>113</v>
      </c>
      <c r="U6" s="8">
        <v>108</v>
      </c>
      <c r="V6" s="8">
        <v>110</v>
      </c>
    </row>
    <row r="8" spans="1:27" x14ac:dyDescent="0.25">
      <c r="A8" s="1" t="s">
        <v>24</v>
      </c>
      <c r="B8" s="1" t="s">
        <v>12</v>
      </c>
      <c r="C8" s="1" t="s">
        <v>13</v>
      </c>
      <c r="D8" s="1"/>
      <c r="E8" s="1">
        <v>2000</v>
      </c>
      <c r="F8" s="1">
        <v>2001</v>
      </c>
      <c r="G8" s="1">
        <v>2002</v>
      </c>
      <c r="H8" s="1">
        <v>2003</v>
      </c>
      <c r="I8" s="1">
        <v>2004</v>
      </c>
      <c r="J8" s="1">
        <v>2005</v>
      </c>
      <c r="K8" s="1">
        <v>2006</v>
      </c>
      <c r="L8" s="1">
        <v>2007</v>
      </c>
      <c r="M8" s="1">
        <v>2008</v>
      </c>
      <c r="N8" s="1">
        <v>2009</v>
      </c>
      <c r="O8" s="1">
        <v>2010</v>
      </c>
      <c r="P8" s="1">
        <v>2011</v>
      </c>
      <c r="Q8" s="1">
        <v>2012</v>
      </c>
      <c r="R8" s="1">
        <v>2013</v>
      </c>
      <c r="S8" s="1">
        <v>2014</v>
      </c>
      <c r="T8" s="1">
        <v>2015</v>
      </c>
      <c r="U8" s="1">
        <v>2016</v>
      </c>
      <c r="V8" s="1">
        <v>2017</v>
      </c>
    </row>
    <row r="9" spans="1:27" x14ac:dyDescent="0.25">
      <c r="A9" s="1" t="str">
        <f>'Population Definitions'!$A$2</f>
        <v>0-4</v>
      </c>
      <c r="B9" t="s">
        <v>14</v>
      </c>
      <c r="C9" s="2"/>
      <c r="D9" s="3" t="s">
        <v>15</v>
      </c>
      <c r="E9" s="8">
        <v>2</v>
      </c>
      <c r="F9" s="8">
        <v>2</v>
      </c>
      <c r="G9" s="8">
        <v>2</v>
      </c>
      <c r="H9" s="8">
        <v>2</v>
      </c>
      <c r="I9" s="8">
        <v>2</v>
      </c>
      <c r="J9" s="8">
        <v>2</v>
      </c>
      <c r="K9" s="8">
        <v>0</v>
      </c>
      <c r="L9" s="8">
        <v>0</v>
      </c>
      <c r="M9" s="8">
        <v>0</v>
      </c>
      <c r="N9" s="8">
        <v>0</v>
      </c>
      <c r="O9" s="8">
        <v>0</v>
      </c>
      <c r="P9" s="8">
        <v>0</v>
      </c>
      <c r="Q9" s="8">
        <v>0</v>
      </c>
      <c r="R9" s="8">
        <v>2</v>
      </c>
      <c r="S9" s="8">
        <v>2</v>
      </c>
      <c r="T9" s="8">
        <v>2</v>
      </c>
      <c r="U9" s="8">
        <v>2</v>
      </c>
      <c r="V9" s="8">
        <v>2</v>
      </c>
    </row>
    <row r="10" spans="1:27" x14ac:dyDescent="0.25">
      <c r="A10" s="1" t="str">
        <f>'Population Definitions'!$A$3</f>
        <v>5-14</v>
      </c>
      <c r="B10" t="s">
        <v>14</v>
      </c>
      <c r="C10" s="2"/>
      <c r="D10" s="3" t="s">
        <v>15</v>
      </c>
      <c r="E10" s="8">
        <v>9</v>
      </c>
      <c r="F10" s="8">
        <v>6</v>
      </c>
      <c r="G10" s="8">
        <v>6</v>
      </c>
      <c r="H10" s="8">
        <v>6</v>
      </c>
      <c r="I10" s="8">
        <v>6</v>
      </c>
      <c r="J10" s="8">
        <v>5</v>
      </c>
      <c r="K10" s="8">
        <v>2</v>
      </c>
      <c r="L10" s="8">
        <v>0</v>
      </c>
      <c r="M10" s="8">
        <v>2</v>
      </c>
      <c r="N10" s="8">
        <v>2</v>
      </c>
      <c r="O10" s="8">
        <v>3</v>
      </c>
      <c r="P10" s="8">
        <v>2</v>
      </c>
      <c r="Q10" s="8">
        <v>2</v>
      </c>
      <c r="R10" s="8">
        <v>3</v>
      </c>
      <c r="S10" s="8">
        <v>3</v>
      </c>
      <c r="T10" s="8">
        <v>3</v>
      </c>
      <c r="U10" s="8">
        <v>3</v>
      </c>
      <c r="V10" s="8">
        <v>3</v>
      </c>
    </row>
    <row r="11" spans="1:27" x14ac:dyDescent="0.25">
      <c r="A11" s="1" t="str">
        <f>'Population Definitions'!$A$4</f>
        <v>15-64</v>
      </c>
      <c r="B11" t="s">
        <v>14</v>
      </c>
      <c r="C11" s="2"/>
      <c r="D11" s="3" t="s">
        <v>15</v>
      </c>
      <c r="E11" s="8">
        <v>450</v>
      </c>
      <c r="F11" s="8">
        <v>600</v>
      </c>
      <c r="G11" s="8">
        <v>750</v>
      </c>
      <c r="H11" s="8">
        <v>1050</v>
      </c>
      <c r="I11" s="8">
        <v>929</v>
      </c>
      <c r="J11" s="8">
        <v>984</v>
      </c>
      <c r="K11" s="8">
        <v>728</v>
      </c>
      <c r="L11" s="8">
        <v>719</v>
      </c>
      <c r="M11" s="8">
        <v>557</v>
      </c>
      <c r="N11" s="8">
        <v>627</v>
      </c>
      <c r="O11" s="8">
        <v>576</v>
      </c>
      <c r="P11" s="8">
        <v>650</v>
      </c>
      <c r="Q11" s="8">
        <v>777</v>
      </c>
      <c r="R11" s="8">
        <v>845</v>
      </c>
      <c r="S11" s="8">
        <v>800</v>
      </c>
      <c r="T11" s="8">
        <v>731</v>
      </c>
      <c r="U11" s="8">
        <v>771</v>
      </c>
      <c r="V11" s="8">
        <v>765</v>
      </c>
    </row>
    <row r="12" spans="1:27" x14ac:dyDescent="0.25">
      <c r="A12" s="1" t="str">
        <f>'Population Definitions'!$A$5</f>
        <v>65+</v>
      </c>
      <c r="B12" t="s">
        <v>14</v>
      </c>
      <c r="C12" s="2"/>
      <c r="D12" s="3" t="s">
        <v>15</v>
      </c>
      <c r="E12" s="8">
        <v>8</v>
      </c>
      <c r="F12" s="8">
        <v>15</v>
      </c>
      <c r="G12" s="8">
        <v>30</v>
      </c>
      <c r="H12" s="8">
        <v>54</v>
      </c>
      <c r="I12" s="8">
        <v>66</v>
      </c>
      <c r="J12" s="8">
        <v>74</v>
      </c>
      <c r="K12" s="8">
        <v>62</v>
      </c>
      <c r="L12" s="8">
        <v>51</v>
      </c>
      <c r="M12" s="8">
        <v>50</v>
      </c>
      <c r="N12" s="8">
        <v>45</v>
      </c>
      <c r="O12" s="8">
        <v>54</v>
      </c>
      <c r="P12" s="8">
        <v>68</v>
      </c>
      <c r="Q12" s="8">
        <v>72</v>
      </c>
      <c r="R12" s="8">
        <v>83</v>
      </c>
      <c r="S12" s="8">
        <v>74</v>
      </c>
      <c r="T12" s="8">
        <v>83</v>
      </c>
      <c r="U12" s="8">
        <v>77</v>
      </c>
      <c r="V12" s="8">
        <v>75</v>
      </c>
    </row>
    <row r="13" spans="1:27" x14ac:dyDescent="0.25">
      <c r="A13" s="1" t="str">
        <f>'Population Definitions'!$B$6</f>
        <v>Prisoners</v>
      </c>
      <c r="B13" t="s">
        <v>14</v>
      </c>
      <c r="C13" s="2"/>
      <c r="D13" s="3" t="s">
        <v>15</v>
      </c>
      <c r="E13" s="8">
        <v>0</v>
      </c>
      <c r="F13" s="8">
        <v>0</v>
      </c>
      <c r="G13" s="8">
        <v>0</v>
      </c>
      <c r="H13" s="8">
        <v>0</v>
      </c>
      <c r="I13" s="8">
        <v>0</v>
      </c>
      <c r="J13" s="8">
        <v>0</v>
      </c>
      <c r="K13" s="8">
        <v>0</v>
      </c>
      <c r="L13" s="8">
        <v>0</v>
      </c>
      <c r="M13" s="8">
        <v>0</v>
      </c>
      <c r="N13" s="8">
        <v>0</v>
      </c>
      <c r="O13" s="8">
        <v>0</v>
      </c>
      <c r="P13" s="8">
        <v>2</v>
      </c>
      <c r="Q13" s="8">
        <v>3</v>
      </c>
      <c r="R13" s="8">
        <v>3</v>
      </c>
      <c r="S13" s="8">
        <v>3</v>
      </c>
      <c r="T13" s="8">
        <v>3</v>
      </c>
      <c r="U13" s="8">
        <v>3</v>
      </c>
      <c r="V13" s="8">
        <v>3</v>
      </c>
    </row>
    <row r="15" spans="1:27" x14ac:dyDescent="0.25">
      <c r="A15" s="1" t="s">
        <v>25</v>
      </c>
      <c r="B15" s="1" t="s">
        <v>12</v>
      </c>
      <c r="C15" s="1" t="s">
        <v>13</v>
      </c>
      <c r="D15" s="1"/>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row>
    <row r="16" spans="1:27" x14ac:dyDescent="0.25">
      <c r="A16" s="1" t="str">
        <f>'Population Definitions'!$A$2</f>
        <v>0-4</v>
      </c>
      <c r="B16" t="s">
        <v>14</v>
      </c>
      <c r="C16" s="2"/>
      <c r="D16" s="3" t="s">
        <v>15</v>
      </c>
      <c r="E16" s="8">
        <v>0</v>
      </c>
      <c r="F16" s="8">
        <v>0</v>
      </c>
      <c r="G16" s="8">
        <v>0</v>
      </c>
      <c r="H16" s="8">
        <v>0</v>
      </c>
      <c r="I16" s="8">
        <v>0</v>
      </c>
      <c r="J16" s="8">
        <v>0</v>
      </c>
      <c r="K16" s="8">
        <v>0</v>
      </c>
      <c r="L16" s="8">
        <v>0</v>
      </c>
      <c r="M16" s="8">
        <v>0</v>
      </c>
      <c r="N16" s="8">
        <v>0</v>
      </c>
      <c r="O16" s="8">
        <v>0</v>
      </c>
      <c r="P16" s="8">
        <v>0</v>
      </c>
      <c r="Q16" s="8">
        <v>0</v>
      </c>
      <c r="R16" s="8">
        <v>0</v>
      </c>
      <c r="S16" s="8">
        <v>0</v>
      </c>
      <c r="T16" s="8">
        <v>0</v>
      </c>
      <c r="U16" s="8">
        <v>0</v>
      </c>
      <c r="V16" s="8">
        <v>0</v>
      </c>
    </row>
    <row r="17" spans="1:22" x14ac:dyDescent="0.25">
      <c r="A17" s="1" t="str">
        <f>'Population Definitions'!$A$3</f>
        <v>5-14</v>
      </c>
      <c r="B17" t="s">
        <v>14</v>
      </c>
      <c r="C17" s="2"/>
      <c r="D17" s="3" t="s">
        <v>15</v>
      </c>
      <c r="E17" s="8">
        <v>0</v>
      </c>
      <c r="F17" s="8">
        <v>0</v>
      </c>
      <c r="G17" s="8">
        <v>0</v>
      </c>
      <c r="H17" s="8">
        <v>0</v>
      </c>
      <c r="I17" s="8">
        <v>0</v>
      </c>
      <c r="J17" s="8">
        <v>0</v>
      </c>
      <c r="K17" s="8">
        <v>0</v>
      </c>
      <c r="L17" s="8">
        <v>0</v>
      </c>
      <c r="M17" s="8">
        <v>0</v>
      </c>
      <c r="N17" s="8">
        <v>0</v>
      </c>
      <c r="O17" s="8">
        <v>0</v>
      </c>
      <c r="P17" s="8">
        <v>0</v>
      </c>
      <c r="Q17" s="8">
        <v>0</v>
      </c>
      <c r="R17" s="8">
        <v>0</v>
      </c>
      <c r="S17" s="8">
        <v>0</v>
      </c>
      <c r="T17" s="8">
        <v>2</v>
      </c>
      <c r="U17" s="8">
        <v>0</v>
      </c>
      <c r="V17" s="8">
        <v>0</v>
      </c>
    </row>
    <row r="18" spans="1:22" x14ac:dyDescent="0.25">
      <c r="A18" s="1" t="str">
        <f>'Population Definitions'!$A$4</f>
        <v>15-64</v>
      </c>
      <c r="B18" t="s">
        <v>14</v>
      </c>
      <c r="C18" s="2"/>
      <c r="D18" s="3" t="s">
        <v>15</v>
      </c>
      <c r="E18" s="8">
        <v>0</v>
      </c>
      <c r="F18" s="8">
        <v>0</v>
      </c>
      <c r="G18" s="8">
        <v>0</v>
      </c>
      <c r="H18" s="8">
        <v>0</v>
      </c>
      <c r="I18" s="8">
        <v>0</v>
      </c>
      <c r="J18" s="8">
        <v>0</v>
      </c>
      <c r="K18" s="8">
        <v>26</v>
      </c>
      <c r="L18" s="8">
        <v>44</v>
      </c>
      <c r="M18" s="8">
        <v>56</v>
      </c>
      <c r="N18" s="8">
        <v>36</v>
      </c>
      <c r="O18" s="8">
        <v>39</v>
      </c>
      <c r="P18" s="8">
        <v>44</v>
      </c>
      <c r="Q18" s="8">
        <v>57</v>
      </c>
      <c r="R18" s="8">
        <v>71</v>
      </c>
      <c r="S18" s="8">
        <v>75</v>
      </c>
      <c r="T18" s="8">
        <v>78</v>
      </c>
      <c r="U18" s="8">
        <v>71</v>
      </c>
      <c r="V18" s="8">
        <v>72</v>
      </c>
    </row>
    <row r="19" spans="1:22" x14ac:dyDescent="0.25">
      <c r="A19" s="1" t="str">
        <f>'Population Definitions'!$A$5</f>
        <v>65+</v>
      </c>
      <c r="B19" t="s">
        <v>14</v>
      </c>
      <c r="C19" s="2"/>
      <c r="D19" s="3" t="s">
        <v>15</v>
      </c>
      <c r="E19" s="8">
        <v>0</v>
      </c>
      <c r="F19" s="8">
        <v>0</v>
      </c>
      <c r="G19" s="8">
        <v>0</v>
      </c>
      <c r="H19" s="8">
        <v>0</v>
      </c>
      <c r="I19" s="8">
        <v>0</v>
      </c>
      <c r="J19" s="8">
        <v>0</v>
      </c>
      <c r="K19" s="8">
        <v>2</v>
      </c>
      <c r="L19" s="8">
        <v>3</v>
      </c>
      <c r="M19" s="8">
        <v>3</v>
      </c>
      <c r="N19" s="8">
        <v>2</v>
      </c>
      <c r="O19" s="8">
        <v>0</v>
      </c>
      <c r="P19" s="8">
        <v>2</v>
      </c>
      <c r="Q19" s="8">
        <v>5</v>
      </c>
      <c r="R19" s="8">
        <v>6</v>
      </c>
      <c r="S19" s="8">
        <v>8</v>
      </c>
      <c r="T19" s="8">
        <v>8</v>
      </c>
      <c r="U19" s="8">
        <v>6</v>
      </c>
      <c r="V19" s="8">
        <v>6</v>
      </c>
    </row>
    <row r="20" spans="1:22" x14ac:dyDescent="0.25">
      <c r="A20" s="1" t="str">
        <f>'Population Definitions'!$B$6</f>
        <v>Prisoners</v>
      </c>
      <c r="B20" t="s">
        <v>14</v>
      </c>
      <c r="C20" s="2"/>
      <c r="D20" s="3" t="s">
        <v>15</v>
      </c>
      <c r="E20" s="8">
        <v>0</v>
      </c>
      <c r="F20" s="8">
        <v>0</v>
      </c>
      <c r="G20" s="8">
        <v>0</v>
      </c>
      <c r="H20" s="8">
        <v>0</v>
      </c>
      <c r="I20" s="8">
        <v>0</v>
      </c>
      <c r="J20" s="8">
        <v>0</v>
      </c>
      <c r="K20" s="8">
        <v>0</v>
      </c>
      <c r="L20" s="8">
        <v>0</v>
      </c>
      <c r="M20" s="8">
        <v>0</v>
      </c>
      <c r="N20" s="8">
        <v>0</v>
      </c>
      <c r="O20" s="8">
        <v>0</v>
      </c>
      <c r="P20" s="8">
        <v>0</v>
      </c>
      <c r="Q20" s="8">
        <v>0</v>
      </c>
      <c r="R20" s="8">
        <v>0</v>
      </c>
      <c r="S20" s="8">
        <v>0</v>
      </c>
      <c r="T20" s="8">
        <v>0</v>
      </c>
      <c r="U20" s="8">
        <v>0</v>
      </c>
      <c r="V20" s="8">
        <v>0</v>
      </c>
    </row>
    <row r="22" spans="1:22" x14ac:dyDescent="0.25">
      <c r="A22" s="1" t="s">
        <v>26</v>
      </c>
      <c r="B22" s="1" t="s">
        <v>12</v>
      </c>
      <c r="C22" s="1" t="s">
        <v>13</v>
      </c>
      <c r="D22" s="1"/>
      <c r="E22" s="1">
        <v>2000</v>
      </c>
      <c r="F22" s="1">
        <v>2001</v>
      </c>
      <c r="G22" s="1">
        <v>2002</v>
      </c>
      <c r="H22" s="1">
        <v>2003</v>
      </c>
      <c r="I22" s="1">
        <v>2004</v>
      </c>
      <c r="J22" s="1">
        <v>2005</v>
      </c>
      <c r="K22" s="1">
        <v>2006</v>
      </c>
      <c r="L22" s="1">
        <v>2007</v>
      </c>
      <c r="M22" s="1">
        <v>2008</v>
      </c>
      <c r="N22" s="1">
        <v>2009</v>
      </c>
      <c r="O22" s="1">
        <v>2010</v>
      </c>
      <c r="P22" s="1">
        <v>2011</v>
      </c>
      <c r="Q22" s="1">
        <v>2012</v>
      </c>
      <c r="R22" s="1">
        <v>2013</v>
      </c>
      <c r="S22" s="1">
        <v>2014</v>
      </c>
      <c r="T22" s="1">
        <v>2015</v>
      </c>
      <c r="U22" s="1">
        <v>2016</v>
      </c>
      <c r="V22" s="1">
        <v>2017</v>
      </c>
    </row>
    <row r="23" spans="1:22" x14ac:dyDescent="0.25">
      <c r="A23" s="1" t="str">
        <f>'Population Definitions'!$A$2</f>
        <v>0-4</v>
      </c>
      <c r="B23" t="s">
        <v>14</v>
      </c>
      <c r="C23" s="2"/>
      <c r="D23" s="3" t="s">
        <v>15</v>
      </c>
      <c r="E23" s="8">
        <v>243</v>
      </c>
      <c r="F23" s="8">
        <v>432</v>
      </c>
      <c r="G23" s="8">
        <v>432</v>
      </c>
      <c r="H23" s="8">
        <v>432</v>
      </c>
      <c r="I23" s="8">
        <v>236</v>
      </c>
      <c r="J23" s="8">
        <v>240</v>
      </c>
      <c r="K23" s="8">
        <v>237</v>
      </c>
      <c r="L23" s="8">
        <v>252</v>
      </c>
      <c r="M23" s="8">
        <v>218</v>
      </c>
      <c r="N23" s="8">
        <v>192</v>
      </c>
      <c r="O23" s="8">
        <v>155</v>
      </c>
      <c r="P23" s="8">
        <v>146</v>
      </c>
      <c r="Q23" s="8">
        <v>125</v>
      </c>
      <c r="R23" s="8">
        <v>114</v>
      </c>
      <c r="S23" s="8">
        <v>107</v>
      </c>
      <c r="T23" s="8">
        <v>110</v>
      </c>
      <c r="U23" s="8">
        <v>110</v>
      </c>
      <c r="V23" s="8">
        <v>110</v>
      </c>
    </row>
    <row r="24" spans="1:22" x14ac:dyDescent="0.25">
      <c r="A24" s="1" t="str">
        <f>'Population Definitions'!$A$3</f>
        <v>5-14</v>
      </c>
      <c r="B24" t="s">
        <v>14</v>
      </c>
      <c r="C24" s="2"/>
      <c r="D24" s="3" t="s">
        <v>15</v>
      </c>
      <c r="E24" s="8">
        <v>740</v>
      </c>
      <c r="F24" s="8">
        <v>908</v>
      </c>
      <c r="G24" s="8">
        <v>908</v>
      </c>
      <c r="H24" s="8">
        <v>908</v>
      </c>
      <c r="I24" s="8">
        <v>638</v>
      </c>
      <c r="J24" s="8">
        <v>381</v>
      </c>
      <c r="K24" s="8">
        <v>332</v>
      </c>
      <c r="L24" s="8">
        <v>333</v>
      </c>
      <c r="M24" s="8">
        <v>341</v>
      </c>
      <c r="N24" s="8">
        <v>372</v>
      </c>
      <c r="O24" s="8">
        <v>320</v>
      </c>
      <c r="P24" s="8">
        <v>303</v>
      </c>
      <c r="Q24" s="8">
        <v>246</v>
      </c>
      <c r="R24" s="8">
        <v>242</v>
      </c>
      <c r="S24" s="8">
        <v>224</v>
      </c>
      <c r="T24" s="8">
        <v>243</v>
      </c>
      <c r="U24" s="8">
        <v>228</v>
      </c>
      <c r="V24" s="8">
        <v>228</v>
      </c>
    </row>
    <row r="25" spans="1:22" x14ac:dyDescent="0.25">
      <c r="A25" s="1" t="str">
        <f>'Population Definitions'!$A$4</f>
        <v>15-64</v>
      </c>
      <c r="B25" t="s">
        <v>14</v>
      </c>
      <c r="C25" s="2"/>
      <c r="D25" s="3" t="s">
        <v>15</v>
      </c>
      <c r="E25" s="8">
        <v>19598</v>
      </c>
      <c r="F25" s="8">
        <v>23834</v>
      </c>
      <c r="G25" s="8">
        <v>23834</v>
      </c>
      <c r="H25" s="8">
        <v>23834</v>
      </c>
      <c r="I25" s="8">
        <v>20679</v>
      </c>
      <c r="J25" s="8">
        <v>18675</v>
      </c>
      <c r="K25" s="8">
        <v>14103</v>
      </c>
      <c r="L25" s="8">
        <v>11244</v>
      </c>
      <c r="M25" s="8">
        <v>12279</v>
      </c>
      <c r="N25" s="8">
        <v>11750</v>
      </c>
      <c r="O25" s="8">
        <v>10968</v>
      </c>
      <c r="P25" s="8">
        <v>10001</v>
      </c>
      <c r="Q25" s="8">
        <v>9968</v>
      </c>
      <c r="R25" s="8">
        <v>7914</v>
      </c>
      <c r="S25" s="8">
        <v>7340</v>
      </c>
      <c r="T25" s="8">
        <v>6584</v>
      </c>
      <c r="U25" s="8">
        <v>6897</v>
      </c>
      <c r="V25" s="8">
        <v>6717</v>
      </c>
    </row>
    <row r="26" spans="1:22" x14ac:dyDescent="0.25">
      <c r="A26" s="1" t="str">
        <f>'Population Definitions'!$A$5</f>
        <v>65+</v>
      </c>
      <c r="B26" t="s">
        <v>14</v>
      </c>
      <c r="C26" s="2"/>
      <c r="D26" s="3" t="s">
        <v>15</v>
      </c>
      <c r="E26" s="8">
        <v>2081</v>
      </c>
      <c r="F26" s="8">
        <v>2100</v>
      </c>
      <c r="G26" s="8">
        <v>2601</v>
      </c>
      <c r="H26" s="8">
        <v>1800</v>
      </c>
      <c r="I26" s="8">
        <v>2204</v>
      </c>
      <c r="J26" s="8">
        <v>2348</v>
      </c>
      <c r="K26" s="8">
        <v>1655</v>
      </c>
      <c r="L26" s="8">
        <v>1302</v>
      </c>
      <c r="M26" s="8">
        <v>1140</v>
      </c>
      <c r="N26" s="8">
        <v>1352</v>
      </c>
      <c r="O26" s="8">
        <v>1577</v>
      </c>
      <c r="P26" s="8">
        <v>1637</v>
      </c>
      <c r="Q26" s="8">
        <v>1424</v>
      </c>
      <c r="R26" s="8">
        <v>1176</v>
      </c>
      <c r="S26" s="8">
        <v>1140</v>
      </c>
      <c r="T26" s="8">
        <v>1233</v>
      </c>
      <c r="U26" s="8">
        <v>1184</v>
      </c>
      <c r="V26" s="8">
        <v>1203</v>
      </c>
    </row>
    <row r="27" spans="1:22" x14ac:dyDescent="0.25">
      <c r="A27" s="1" t="str">
        <f>'Population Definitions'!$B$6</f>
        <v>Prisoners</v>
      </c>
      <c r="B27" t="s">
        <v>14</v>
      </c>
      <c r="C27" s="2"/>
      <c r="D27" s="3" t="s">
        <v>15</v>
      </c>
      <c r="E27" s="8">
        <v>90</v>
      </c>
      <c r="F27" s="8">
        <v>105</v>
      </c>
      <c r="G27" s="8">
        <v>125</v>
      </c>
      <c r="H27" s="8">
        <v>135</v>
      </c>
      <c r="I27" s="8">
        <v>135</v>
      </c>
      <c r="J27" s="8">
        <v>135</v>
      </c>
      <c r="K27" s="8">
        <v>135</v>
      </c>
      <c r="L27" s="8">
        <v>135</v>
      </c>
      <c r="M27" s="8">
        <v>135</v>
      </c>
      <c r="N27" s="8">
        <v>149</v>
      </c>
      <c r="O27" s="8">
        <v>149</v>
      </c>
      <c r="P27" s="8">
        <v>140</v>
      </c>
      <c r="Q27" s="8">
        <v>126</v>
      </c>
      <c r="R27" s="8">
        <v>134</v>
      </c>
      <c r="S27" s="8">
        <v>144</v>
      </c>
      <c r="T27" s="8">
        <v>146</v>
      </c>
      <c r="U27" s="8">
        <v>141</v>
      </c>
      <c r="V27" s="8">
        <v>141</v>
      </c>
    </row>
    <row r="29" spans="1:22" x14ac:dyDescent="0.25">
      <c r="A29" s="1" t="s">
        <v>27</v>
      </c>
      <c r="B29" s="1" t="s">
        <v>12</v>
      </c>
      <c r="C29" s="1" t="s">
        <v>13</v>
      </c>
      <c r="D29" s="1"/>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row>
    <row r="30" spans="1:22" x14ac:dyDescent="0.25">
      <c r="A30" s="1" t="str">
        <f>'Population Definitions'!$A$2</f>
        <v>0-4</v>
      </c>
      <c r="B30" t="s">
        <v>14</v>
      </c>
      <c r="C30" s="2"/>
      <c r="D30" s="3" t="s">
        <v>15</v>
      </c>
      <c r="E30" s="8">
        <v>0</v>
      </c>
      <c r="F30" s="8">
        <v>0</v>
      </c>
      <c r="G30" s="8">
        <v>0</v>
      </c>
      <c r="H30" s="8">
        <v>0</v>
      </c>
      <c r="I30" s="8">
        <v>0</v>
      </c>
      <c r="J30" s="8">
        <v>0</v>
      </c>
      <c r="K30" s="8">
        <v>0</v>
      </c>
      <c r="L30" s="8">
        <v>0</v>
      </c>
      <c r="M30" s="8">
        <v>0</v>
      </c>
      <c r="N30" s="8">
        <v>0</v>
      </c>
      <c r="O30" s="8">
        <v>0</v>
      </c>
      <c r="P30" s="8">
        <v>0</v>
      </c>
      <c r="Q30" s="8">
        <v>0</v>
      </c>
      <c r="R30" s="8">
        <v>0</v>
      </c>
      <c r="S30" s="8">
        <v>0</v>
      </c>
      <c r="T30" s="8">
        <v>0</v>
      </c>
      <c r="U30" s="8">
        <v>0</v>
      </c>
      <c r="V30" s="8">
        <v>0</v>
      </c>
    </row>
    <row r="31" spans="1:22" x14ac:dyDescent="0.25">
      <c r="A31" s="1" t="str">
        <f>'Population Definitions'!$A$3</f>
        <v>5-14</v>
      </c>
      <c r="B31" t="s">
        <v>14</v>
      </c>
      <c r="C31" s="2"/>
      <c r="D31" s="3" t="s">
        <v>15</v>
      </c>
      <c r="E31" s="8">
        <v>2</v>
      </c>
      <c r="F31" s="8">
        <v>2</v>
      </c>
      <c r="G31" s="8">
        <v>2</v>
      </c>
      <c r="H31" s="8">
        <v>2</v>
      </c>
      <c r="I31" s="8">
        <v>2</v>
      </c>
      <c r="J31" s="8">
        <v>0</v>
      </c>
      <c r="K31" s="8">
        <v>0</v>
      </c>
      <c r="L31" s="8">
        <v>0</v>
      </c>
      <c r="M31" s="8">
        <v>0</v>
      </c>
      <c r="N31" s="8">
        <v>0</v>
      </c>
      <c r="O31" s="8">
        <v>0</v>
      </c>
      <c r="P31" s="8">
        <v>0</v>
      </c>
      <c r="Q31" s="8">
        <v>0</v>
      </c>
      <c r="R31" s="8">
        <v>0</v>
      </c>
      <c r="S31" s="8">
        <v>0</v>
      </c>
      <c r="T31" s="8">
        <v>0</v>
      </c>
      <c r="U31" s="8">
        <v>0</v>
      </c>
      <c r="V31" s="8">
        <v>0</v>
      </c>
    </row>
    <row r="32" spans="1:22" x14ac:dyDescent="0.25">
      <c r="A32" s="1" t="str">
        <f>'Population Definitions'!$A$4</f>
        <v>15-64</v>
      </c>
      <c r="B32" t="s">
        <v>14</v>
      </c>
      <c r="C32" s="2"/>
      <c r="D32" s="3" t="s">
        <v>15</v>
      </c>
      <c r="E32" s="8">
        <v>345</v>
      </c>
      <c r="F32" s="8">
        <v>285</v>
      </c>
      <c r="G32" s="8">
        <v>285</v>
      </c>
      <c r="H32" s="8">
        <v>285</v>
      </c>
      <c r="I32" s="8">
        <v>363</v>
      </c>
      <c r="J32" s="8">
        <v>321</v>
      </c>
      <c r="K32" s="8">
        <v>297</v>
      </c>
      <c r="L32" s="8">
        <v>251</v>
      </c>
      <c r="M32" s="8">
        <v>257</v>
      </c>
      <c r="N32" s="8">
        <v>245</v>
      </c>
      <c r="O32" s="8">
        <v>243</v>
      </c>
      <c r="P32" s="8">
        <v>269</v>
      </c>
      <c r="Q32" s="8">
        <v>240</v>
      </c>
      <c r="R32" s="8">
        <v>231</v>
      </c>
      <c r="S32" s="8">
        <v>206</v>
      </c>
      <c r="T32" s="8">
        <v>228</v>
      </c>
      <c r="U32" s="8">
        <v>231</v>
      </c>
      <c r="V32" s="8">
        <v>228</v>
      </c>
    </row>
    <row r="33" spans="1:26" x14ac:dyDescent="0.25">
      <c r="A33" s="1" t="str">
        <f>'Population Definitions'!$A$5</f>
        <v>65+</v>
      </c>
      <c r="B33" t="s">
        <v>14</v>
      </c>
      <c r="C33" s="2"/>
      <c r="D33" s="3" t="s">
        <v>15</v>
      </c>
      <c r="E33" s="8">
        <v>14</v>
      </c>
      <c r="F33" s="8">
        <v>14</v>
      </c>
      <c r="G33" s="8">
        <v>14</v>
      </c>
      <c r="H33" s="8">
        <v>14</v>
      </c>
      <c r="I33" s="8">
        <v>14</v>
      </c>
      <c r="J33" s="8">
        <v>12</v>
      </c>
      <c r="K33" s="8">
        <v>14</v>
      </c>
      <c r="L33" s="8">
        <v>15</v>
      </c>
      <c r="M33" s="8">
        <v>15</v>
      </c>
      <c r="N33" s="8">
        <v>15</v>
      </c>
      <c r="O33" s="8">
        <v>14</v>
      </c>
      <c r="P33" s="8">
        <v>17</v>
      </c>
      <c r="Q33" s="8">
        <v>14</v>
      </c>
      <c r="R33" s="8">
        <v>17</v>
      </c>
      <c r="S33" s="8">
        <v>17</v>
      </c>
      <c r="T33" s="8">
        <v>18</v>
      </c>
      <c r="U33" s="8">
        <v>17</v>
      </c>
      <c r="V33" s="8">
        <v>17</v>
      </c>
    </row>
    <row r="34" spans="1:26" x14ac:dyDescent="0.25">
      <c r="A34" s="1" t="str">
        <f>'Population Definitions'!$B$6</f>
        <v>Prisoners</v>
      </c>
      <c r="B34" t="s">
        <v>14</v>
      </c>
      <c r="C34" s="2"/>
      <c r="D34" s="3" t="s">
        <v>15</v>
      </c>
      <c r="E34" s="8">
        <v>0</v>
      </c>
      <c r="F34" s="8">
        <v>0</v>
      </c>
      <c r="G34" s="8">
        <v>0</v>
      </c>
      <c r="H34" s="8">
        <v>0</v>
      </c>
      <c r="I34" s="8">
        <v>0</v>
      </c>
      <c r="J34" s="8">
        <v>0</v>
      </c>
      <c r="K34" s="8">
        <v>0</v>
      </c>
      <c r="L34" s="8">
        <v>0</v>
      </c>
      <c r="M34" s="8">
        <v>0</v>
      </c>
      <c r="N34" s="8">
        <v>0</v>
      </c>
      <c r="O34" s="8">
        <v>0</v>
      </c>
      <c r="P34" s="8">
        <v>0</v>
      </c>
      <c r="Q34" s="8">
        <v>0</v>
      </c>
      <c r="R34" s="8">
        <v>2</v>
      </c>
      <c r="S34" s="8">
        <v>2</v>
      </c>
      <c r="T34" s="8">
        <v>2</v>
      </c>
      <c r="U34" s="8">
        <v>2</v>
      </c>
      <c r="V34" s="8">
        <v>2</v>
      </c>
    </row>
    <row r="36" spans="1:26" x14ac:dyDescent="0.25">
      <c r="A36" s="1" t="s">
        <v>28</v>
      </c>
      <c r="B36" s="1" t="s">
        <v>12</v>
      </c>
      <c r="C36" s="1" t="s">
        <v>13</v>
      </c>
      <c r="D36" s="1"/>
      <c r="E36" s="1">
        <v>2000</v>
      </c>
      <c r="F36" s="1">
        <v>2001</v>
      </c>
      <c r="G36" s="1">
        <v>2002</v>
      </c>
      <c r="H36" s="1">
        <v>2003</v>
      </c>
      <c r="I36" s="1">
        <v>2004</v>
      </c>
      <c r="J36" s="1">
        <v>2005</v>
      </c>
      <c r="K36" s="1">
        <v>2006</v>
      </c>
      <c r="L36" s="1">
        <v>2007</v>
      </c>
      <c r="M36" s="1">
        <v>2008</v>
      </c>
      <c r="N36" s="1">
        <v>2009</v>
      </c>
      <c r="O36" s="1">
        <v>2010</v>
      </c>
      <c r="P36" s="1">
        <v>2011</v>
      </c>
      <c r="Q36" s="1">
        <v>2012</v>
      </c>
      <c r="R36" s="1">
        <v>2013</v>
      </c>
      <c r="S36" s="1">
        <v>2014</v>
      </c>
      <c r="T36" s="1">
        <v>2015</v>
      </c>
      <c r="U36" s="1">
        <v>2016</v>
      </c>
      <c r="V36" s="1">
        <v>2017</v>
      </c>
    </row>
    <row r="37" spans="1:26" x14ac:dyDescent="0.25">
      <c r="A37" s="1" t="str">
        <f>'Population Definitions'!$A$2</f>
        <v>0-4</v>
      </c>
      <c r="B37" t="s">
        <v>14</v>
      </c>
      <c r="C37" s="2"/>
      <c r="D37" s="3" t="s">
        <v>15</v>
      </c>
      <c r="E37" s="8">
        <v>0</v>
      </c>
      <c r="F37" s="8">
        <v>0</v>
      </c>
      <c r="G37" s="8">
        <v>0</v>
      </c>
      <c r="H37" s="8">
        <v>0</v>
      </c>
      <c r="I37" s="8">
        <v>0</v>
      </c>
      <c r="J37" s="8">
        <v>0</v>
      </c>
      <c r="K37" s="8">
        <v>0</v>
      </c>
      <c r="L37" s="8">
        <v>0</v>
      </c>
      <c r="M37" s="8">
        <v>0</v>
      </c>
      <c r="N37" s="8">
        <v>0</v>
      </c>
      <c r="O37" s="8">
        <v>0</v>
      </c>
      <c r="P37" s="8">
        <v>0</v>
      </c>
      <c r="Q37" s="8">
        <v>0</v>
      </c>
      <c r="R37" s="8">
        <v>0</v>
      </c>
      <c r="S37" s="8">
        <v>0</v>
      </c>
      <c r="T37" s="8">
        <v>0</v>
      </c>
      <c r="U37" s="8">
        <v>0</v>
      </c>
      <c r="V37" s="8">
        <v>0</v>
      </c>
    </row>
    <row r="38" spans="1:26" x14ac:dyDescent="0.25">
      <c r="A38" s="1" t="str">
        <f>'Population Definitions'!$A$3</f>
        <v>5-14</v>
      </c>
      <c r="B38" t="s">
        <v>14</v>
      </c>
      <c r="C38" s="2"/>
      <c r="D38" s="3" t="s">
        <v>15</v>
      </c>
      <c r="E38" s="8">
        <v>0</v>
      </c>
      <c r="F38" s="8">
        <v>0</v>
      </c>
      <c r="G38" s="8">
        <v>0</v>
      </c>
      <c r="H38" s="8">
        <v>0</v>
      </c>
      <c r="I38" s="8">
        <v>0</v>
      </c>
      <c r="J38" s="8">
        <v>0</v>
      </c>
      <c r="K38" s="8">
        <v>0</v>
      </c>
      <c r="L38" s="8">
        <v>0</v>
      </c>
      <c r="M38" s="8">
        <v>0</v>
      </c>
      <c r="N38" s="8">
        <v>0</v>
      </c>
      <c r="O38" s="8">
        <v>0</v>
      </c>
      <c r="P38" s="8">
        <v>0</v>
      </c>
      <c r="Q38" s="8">
        <v>0</v>
      </c>
      <c r="R38" s="8">
        <v>0</v>
      </c>
      <c r="S38" s="8">
        <v>0</v>
      </c>
      <c r="T38" s="8">
        <v>0</v>
      </c>
      <c r="U38" s="8">
        <v>0</v>
      </c>
      <c r="V38" s="8">
        <v>0</v>
      </c>
    </row>
    <row r="39" spans="1:26" x14ac:dyDescent="0.25">
      <c r="A39" s="1" t="str">
        <f>'Population Definitions'!$A$4</f>
        <v>15-64</v>
      </c>
      <c r="B39" t="s">
        <v>14</v>
      </c>
      <c r="C39" s="2"/>
      <c r="D39" s="3" t="s">
        <v>15</v>
      </c>
      <c r="E39" s="8">
        <v>0</v>
      </c>
      <c r="F39" s="8">
        <v>0</v>
      </c>
      <c r="G39" s="8">
        <v>0</v>
      </c>
      <c r="H39" s="8">
        <v>0</v>
      </c>
      <c r="I39" s="8">
        <v>0</v>
      </c>
      <c r="J39" s="8">
        <v>0</v>
      </c>
      <c r="K39" s="8">
        <v>2</v>
      </c>
      <c r="L39" s="8">
        <v>5</v>
      </c>
      <c r="M39" s="8">
        <v>5</v>
      </c>
      <c r="N39" s="8">
        <v>5</v>
      </c>
      <c r="O39" s="8">
        <v>3</v>
      </c>
      <c r="P39" s="8">
        <v>5</v>
      </c>
      <c r="Q39" s="8">
        <v>6</v>
      </c>
      <c r="R39" s="8">
        <v>8</v>
      </c>
      <c r="S39" s="8">
        <v>8</v>
      </c>
      <c r="T39" s="8">
        <v>8</v>
      </c>
      <c r="U39" s="8">
        <v>8</v>
      </c>
      <c r="V39" s="8">
        <v>8</v>
      </c>
    </row>
    <row r="40" spans="1:26" x14ac:dyDescent="0.25">
      <c r="A40" s="1" t="str">
        <f>'Population Definitions'!$A$5</f>
        <v>65+</v>
      </c>
      <c r="B40" t="s">
        <v>14</v>
      </c>
      <c r="C40" s="2"/>
      <c r="D40" s="3" t="s">
        <v>15</v>
      </c>
      <c r="E40" s="8">
        <v>0</v>
      </c>
      <c r="F40" s="8">
        <v>0</v>
      </c>
      <c r="G40" s="8">
        <v>0</v>
      </c>
      <c r="H40" s="8">
        <v>0</v>
      </c>
      <c r="I40" s="8">
        <v>0</v>
      </c>
      <c r="J40" s="8">
        <v>0</v>
      </c>
      <c r="K40" s="8">
        <v>0</v>
      </c>
      <c r="L40" s="8">
        <v>0</v>
      </c>
      <c r="M40" s="8">
        <v>0</v>
      </c>
      <c r="N40" s="8">
        <v>0</v>
      </c>
      <c r="O40" s="8">
        <v>0</v>
      </c>
      <c r="P40" s="8">
        <v>0</v>
      </c>
      <c r="Q40" s="8">
        <v>0</v>
      </c>
      <c r="R40" s="8">
        <v>2</v>
      </c>
      <c r="S40" s="8">
        <v>2</v>
      </c>
      <c r="T40" s="8">
        <v>2</v>
      </c>
      <c r="U40" s="8">
        <v>2</v>
      </c>
      <c r="V40" s="8">
        <v>2</v>
      </c>
    </row>
    <row r="41" spans="1:26" x14ac:dyDescent="0.25">
      <c r="A41" s="1" t="str">
        <f>'Population Definitions'!$B$6</f>
        <v>Prisoners</v>
      </c>
      <c r="B41" t="s">
        <v>14</v>
      </c>
      <c r="C41" s="2"/>
      <c r="D41" s="3" t="s">
        <v>15</v>
      </c>
      <c r="E41" s="8">
        <v>0</v>
      </c>
      <c r="F41" s="8">
        <v>0</v>
      </c>
      <c r="G41" s="8">
        <v>0</v>
      </c>
      <c r="H41" s="8">
        <v>0</v>
      </c>
      <c r="I41" s="8">
        <v>0</v>
      </c>
      <c r="J41" s="8">
        <v>0</v>
      </c>
      <c r="K41" s="8">
        <v>0</v>
      </c>
      <c r="L41" s="8">
        <v>0</v>
      </c>
      <c r="M41" s="8">
        <v>0</v>
      </c>
      <c r="N41" s="8">
        <v>0</v>
      </c>
      <c r="O41" s="8">
        <v>0</v>
      </c>
      <c r="P41" s="8">
        <v>0</v>
      </c>
      <c r="Q41" s="8">
        <v>0</v>
      </c>
      <c r="R41" s="8">
        <v>0</v>
      </c>
      <c r="S41" s="8">
        <v>0</v>
      </c>
      <c r="T41" s="8">
        <v>0</v>
      </c>
      <c r="U41" s="8">
        <v>0</v>
      </c>
      <c r="V41" s="8">
        <v>0</v>
      </c>
    </row>
    <row r="43" spans="1:26" x14ac:dyDescent="0.25">
      <c r="A43" s="1" t="s">
        <v>29</v>
      </c>
      <c r="B43" s="1" t="s">
        <v>12</v>
      </c>
      <c r="C43" s="1" t="s">
        <v>13</v>
      </c>
      <c r="D43" s="1"/>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row>
    <row r="44" spans="1:26" x14ac:dyDescent="0.25">
      <c r="A44" s="1" t="str">
        <f>'Population Definitions'!$A$2</f>
        <v>0-4</v>
      </c>
      <c r="B44" t="s">
        <v>14</v>
      </c>
      <c r="C44" s="2"/>
      <c r="D44" s="3" t="s">
        <v>15</v>
      </c>
      <c r="E44" s="8">
        <v>414</v>
      </c>
      <c r="F44" s="8">
        <v>414</v>
      </c>
      <c r="G44" s="8">
        <v>621</v>
      </c>
      <c r="H44" s="8">
        <v>744</v>
      </c>
      <c r="I44" s="8">
        <v>443</v>
      </c>
      <c r="J44" s="8">
        <v>395</v>
      </c>
      <c r="K44" s="8">
        <v>392</v>
      </c>
      <c r="L44" s="8">
        <v>431</v>
      </c>
      <c r="M44" s="8">
        <v>419</v>
      </c>
      <c r="N44" s="8">
        <v>464</v>
      </c>
      <c r="O44" s="8">
        <v>513</v>
      </c>
      <c r="P44" s="8">
        <v>474</v>
      </c>
      <c r="Q44" s="8">
        <v>459</v>
      </c>
      <c r="R44" s="8">
        <v>387</v>
      </c>
      <c r="S44" s="8">
        <v>395</v>
      </c>
      <c r="T44" s="8">
        <v>363</v>
      </c>
      <c r="U44" s="8">
        <v>356</v>
      </c>
      <c r="V44" s="8">
        <v>359</v>
      </c>
      <c r="Z44" s="11"/>
    </row>
    <row r="45" spans="1:26" x14ac:dyDescent="0.25">
      <c r="A45" s="1" t="str">
        <f>'Population Definitions'!$A$3</f>
        <v>5-14</v>
      </c>
      <c r="B45" t="s">
        <v>14</v>
      </c>
      <c r="C45" s="2"/>
      <c r="D45" s="3" t="s">
        <v>15</v>
      </c>
      <c r="E45" s="8">
        <v>716</v>
      </c>
      <c r="F45" s="8">
        <v>716</v>
      </c>
      <c r="G45" s="8">
        <v>1259</v>
      </c>
      <c r="H45" s="8">
        <v>1812</v>
      </c>
      <c r="I45" s="8">
        <v>1404</v>
      </c>
      <c r="J45" s="8">
        <v>1154</v>
      </c>
      <c r="K45" s="8">
        <v>1013</v>
      </c>
      <c r="L45" s="8">
        <v>986</v>
      </c>
      <c r="M45" s="8">
        <v>1043</v>
      </c>
      <c r="N45" s="8">
        <v>896</v>
      </c>
      <c r="O45" s="8">
        <v>830</v>
      </c>
      <c r="P45" s="8">
        <v>782</v>
      </c>
      <c r="Q45" s="8">
        <v>755</v>
      </c>
      <c r="R45" s="8">
        <v>812</v>
      </c>
      <c r="S45" s="8">
        <v>768</v>
      </c>
      <c r="T45" s="8">
        <v>759</v>
      </c>
      <c r="U45" s="8">
        <v>747</v>
      </c>
      <c r="V45" s="8">
        <v>737</v>
      </c>
    </row>
    <row r="46" spans="1:26" x14ac:dyDescent="0.25">
      <c r="A46" s="1" t="str">
        <f>'Population Definitions'!$A$4</f>
        <v>15-64</v>
      </c>
      <c r="B46" t="s">
        <v>14</v>
      </c>
      <c r="C46" s="2"/>
      <c r="D46" s="3" t="s">
        <v>15</v>
      </c>
      <c r="E46" s="8">
        <v>8684</v>
      </c>
      <c r="F46" s="8">
        <v>8684</v>
      </c>
      <c r="G46" s="8">
        <v>23454</v>
      </c>
      <c r="H46" s="8">
        <v>35868</v>
      </c>
      <c r="I46" s="8">
        <v>39840</v>
      </c>
      <c r="J46" s="8">
        <v>30731</v>
      </c>
      <c r="K46" s="8">
        <v>28524</v>
      </c>
      <c r="L46" s="8">
        <v>23282</v>
      </c>
      <c r="M46" s="8">
        <v>28434</v>
      </c>
      <c r="N46" s="8">
        <v>29168</v>
      </c>
      <c r="O46" s="8">
        <v>29594</v>
      </c>
      <c r="P46" s="8">
        <v>28337</v>
      </c>
      <c r="Q46" s="8">
        <v>24569</v>
      </c>
      <c r="R46" s="8">
        <v>22208</v>
      </c>
      <c r="S46" s="8">
        <v>19255</v>
      </c>
      <c r="T46" s="8">
        <v>18892</v>
      </c>
      <c r="U46" s="8">
        <v>18976</v>
      </c>
      <c r="V46" s="8">
        <v>19060</v>
      </c>
    </row>
    <row r="47" spans="1:26" x14ac:dyDescent="0.25">
      <c r="A47" s="1" t="str">
        <f>'Population Definitions'!$A$5</f>
        <v>65+</v>
      </c>
      <c r="B47" t="s">
        <v>14</v>
      </c>
      <c r="C47" s="2"/>
      <c r="D47" s="3" t="s">
        <v>15</v>
      </c>
      <c r="E47" s="8">
        <v>1055</v>
      </c>
      <c r="F47" s="8">
        <v>1055</v>
      </c>
      <c r="G47" s="8">
        <v>1796</v>
      </c>
      <c r="H47" s="8">
        <v>2508</v>
      </c>
      <c r="I47" s="8">
        <v>2801</v>
      </c>
      <c r="J47" s="8">
        <v>3317</v>
      </c>
      <c r="K47" s="8">
        <v>3279</v>
      </c>
      <c r="L47" s="8">
        <v>3567</v>
      </c>
      <c r="M47" s="8">
        <v>3056</v>
      </c>
      <c r="N47" s="8">
        <v>3995</v>
      </c>
      <c r="O47" s="8">
        <v>3225</v>
      </c>
      <c r="P47" s="8">
        <v>4112</v>
      </c>
      <c r="Q47" s="8">
        <v>3639</v>
      </c>
      <c r="R47" s="8">
        <v>3312</v>
      </c>
      <c r="S47" s="8">
        <v>2793</v>
      </c>
      <c r="T47" s="8">
        <v>2564</v>
      </c>
      <c r="U47" s="8">
        <v>2906</v>
      </c>
      <c r="V47" s="8">
        <v>2690</v>
      </c>
    </row>
    <row r="48" spans="1:26" x14ac:dyDescent="0.25">
      <c r="A48" s="1" t="str">
        <f>'Population Definitions'!$B$6</f>
        <v>Prisoners</v>
      </c>
      <c r="B48" t="s">
        <v>14</v>
      </c>
      <c r="C48" s="2"/>
      <c r="D48" s="3" t="s">
        <v>15</v>
      </c>
      <c r="E48" s="8">
        <v>0</v>
      </c>
      <c r="F48" s="8">
        <v>0</v>
      </c>
      <c r="G48" s="8">
        <v>0</v>
      </c>
      <c r="H48" s="8">
        <v>0</v>
      </c>
      <c r="I48" s="8">
        <v>0</v>
      </c>
      <c r="J48" s="8">
        <v>0</v>
      </c>
      <c r="K48" s="8">
        <v>0</v>
      </c>
      <c r="L48" s="8">
        <v>0</v>
      </c>
      <c r="M48" s="8">
        <v>0</v>
      </c>
      <c r="N48" s="8">
        <v>86</v>
      </c>
      <c r="O48" s="8">
        <v>86</v>
      </c>
      <c r="P48" s="8">
        <v>155</v>
      </c>
      <c r="Q48" s="8">
        <v>71</v>
      </c>
      <c r="R48" s="8">
        <v>197</v>
      </c>
      <c r="S48" s="8">
        <v>189</v>
      </c>
      <c r="T48" s="8">
        <v>254</v>
      </c>
      <c r="U48" s="8">
        <v>204</v>
      </c>
      <c r="V48" s="8">
        <v>212</v>
      </c>
    </row>
    <row r="50" spans="1:26" x14ac:dyDescent="0.25">
      <c r="A50" s="1" t="s">
        <v>30</v>
      </c>
      <c r="B50" s="1" t="s">
        <v>12</v>
      </c>
      <c r="C50" s="1" t="s">
        <v>13</v>
      </c>
      <c r="D50" s="1"/>
      <c r="E50" s="1">
        <v>2000</v>
      </c>
      <c r="F50" s="1">
        <v>2001</v>
      </c>
      <c r="G50" s="1">
        <v>2002</v>
      </c>
      <c r="H50" s="1">
        <v>2003</v>
      </c>
      <c r="I50" s="1">
        <v>2004</v>
      </c>
      <c r="J50" s="1">
        <v>2005</v>
      </c>
      <c r="K50" s="1">
        <v>2006</v>
      </c>
      <c r="L50" s="1">
        <v>2007</v>
      </c>
      <c r="M50" s="1">
        <v>2008</v>
      </c>
      <c r="N50" s="1">
        <v>2009</v>
      </c>
      <c r="O50" s="1">
        <v>2010</v>
      </c>
      <c r="P50" s="1">
        <v>2011</v>
      </c>
      <c r="Q50" s="1">
        <v>2012</v>
      </c>
      <c r="R50" s="1">
        <v>2013</v>
      </c>
      <c r="S50" s="1">
        <v>2014</v>
      </c>
      <c r="T50" s="1">
        <v>2015</v>
      </c>
      <c r="U50" s="1">
        <v>2016</v>
      </c>
      <c r="V50" s="1">
        <v>2017</v>
      </c>
    </row>
    <row r="51" spans="1:26" x14ac:dyDescent="0.25">
      <c r="A51" s="1" t="str">
        <f>'Population Definitions'!$A$2</f>
        <v>0-4</v>
      </c>
      <c r="B51" t="s">
        <v>14</v>
      </c>
      <c r="C51" s="2"/>
      <c r="D51" s="3" t="s">
        <v>15</v>
      </c>
      <c r="E51" s="8">
        <v>2</v>
      </c>
      <c r="F51" s="8">
        <v>2</v>
      </c>
      <c r="G51" s="8">
        <v>2</v>
      </c>
      <c r="H51" s="8">
        <v>3</v>
      </c>
      <c r="I51" s="8">
        <v>2</v>
      </c>
      <c r="J51" s="8">
        <v>2</v>
      </c>
      <c r="K51" s="8">
        <v>0</v>
      </c>
      <c r="L51" s="8">
        <v>0</v>
      </c>
      <c r="M51" s="8">
        <v>0</v>
      </c>
      <c r="N51" s="8">
        <v>0</v>
      </c>
      <c r="O51" s="8">
        <v>0</v>
      </c>
      <c r="P51" s="8">
        <v>0</v>
      </c>
      <c r="Q51" s="8">
        <v>0</v>
      </c>
      <c r="R51" s="8">
        <v>2</v>
      </c>
      <c r="S51" s="8">
        <v>2</v>
      </c>
      <c r="T51" s="8">
        <v>2</v>
      </c>
      <c r="U51" s="8">
        <v>2</v>
      </c>
      <c r="V51" s="8">
        <v>2</v>
      </c>
      <c r="Z51" s="11"/>
    </row>
    <row r="52" spans="1:26" x14ac:dyDescent="0.25">
      <c r="A52" s="1" t="str">
        <f>'Population Definitions'!$A$3</f>
        <v>5-14</v>
      </c>
      <c r="B52" t="s">
        <v>14</v>
      </c>
      <c r="C52" s="2"/>
      <c r="D52" s="3" t="s">
        <v>15</v>
      </c>
      <c r="E52" s="8">
        <v>2</v>
      </c>
      <c r="F52" s="8">
        <v>2</v>
      </c>
      <c r="G52" s="8">
        <v>3</v>
      </c>
      <c r="H52" s="8">
        <v>5</v>
      </c>
      <c r="I52" s="8">
        <v>5</v>
      </c>
      <c r="J52" s="8">
        <v>3</v>
      </c>
      <c r="K52" s="8">
        <v>2</v>
      </c>
      <c r="L52" s="8">
        <v>2</v>
      </c>
      <c r="M52" s="8">
        <v>2</v>
      </c>
      <c r="N52" s="8">
        <v>3</v>
      </c>
      <c r="O52" s="8">
        <v>3</v>
      </c>
      <c r="P52" s="8">
        <v>2</v>
      </c>
      <c r="Q52" s="8">
        <v>2</v>
      </c>
      <c r="R52" s="8">
        <v>3</v>
      </c>
      <c r="S52" s="8">
        <v>3</v>
      </c>
      <c r="T52" s="8">
        <v>3</v>
      </c>
      <c r="U52" s="8">
        <v>3</v>
      </c>
      <c r="V52" s="8">
        <v>3</v>
      </c>
    </row>
    <row r="53" spans="1:26" x14ac:dyDescent="0.25">
      <c r="A53" s="1" t="str">
        <f>'Population Definitions'!$A$4</f>
        <v>15-64</v>
      </c>
      <c r="B53" t="s">
        <v>14</v>
      </c>
      <c r="C53" s="2"/>
      <c r="D53" s="3" t="s">
        <v>15</v>
      </c>
      <c r="E53" s="8">
        <v>198</v>
      </c>
      <c r="F53" s="8">
        <v>198</v>
      </c>
      <c r="G53" s="8">
        <v>513</v>
      </c>
      <c r="H53" s="8">
        <v>920</v>
      </c>
      <c r="I53" s="8">
        <v>936</v>
      </c>
      <c r="J53" s="8">
        <v>1049</v>
      </c>
      <c r="K53" s="8">
        <v>1104</v>
      </c>
      <c r="L53" s="8">
        <v>1104</v>
      </c>
      <c r="M53" s="8">
        <v>830</v>
      </c>
      <c r="N53" s="8">
        <v>578</v>
      </c>
      <c r="O53" s="8">
        <v>506</v>
      </c>
      <c r="P53" s="8">
        <v>642</v>
      </c>
      <c r="Q53" s="8">
        <v>593</v>
      </c>
      <c r="R53" s="8">
        <v>812</v>
      </c>
      <c r="S53" s="8">
        <v>770</v>
      </c>
      <c r="T53" s="8">
        <v>861</v>
      </c>
      <c r="U53" s="8">
        <v>759</v>
      </c>
      <c r="V53" s="8">
        <v>765</v>
      </c>
    </row>
    <row r="54" spans="1:26" x14ac:dyDescent="0.25">
      <c r="A54" s="1" t="str">
        <f>'Population Definitions'!$A$5</f>
        <v>65+</v>
      </c>
      <c r="B54" t="s">
        <v>14</v>
      </c>
      <c r="C54" s="2"/>
      <c r="D54" s="3" t="s">
        <v>15</v>
      </c>
      <c r="E54" s="8">
        <v>27</v>
      </c>
      <c r="F54" s="8">
        <v>27</v>
      </c>
      <c r="G54" s="8">
        <v>50</v>
      </c>
      <c r="H54" s="8">
        <v>65</v>
      </c>
      <c r="I54" s="8">
        <v>56</v>
      </c>
      <c r="J54" s="8">
        <v>69</v>
      </c>
      <c r="K54" s="8">
        <v>66</v>
      </c>
      <c r="L54" s="8">
        <v>68</v>
      </c>
      <c r="M54" s="8">
        <v>44</v>
      </c>
      <c r="N54" s="8">
        <v>51</v>
      </c>
      <c r="O54" s="8">
        <v>51</v>
      </c>
      <c r="P54" s="8">
        <v>69</v>
      </c>
      <c r="Q54" s="8">
        <v>66</v>
      </c>
      <c r="R54" s="8">
        <v>63</v>
      </c>
      <c r="S54" s="8">
        <v>57</v>
      </c>
      <c r="T54" s="8">
        <v>62</v>
      </c>
      <c r="U54" s="8">
        <v>62</v>
      </c>
      <c r="V54" s="8">
        <v>59</v>
      </c>
    </row>
    <row r="55" spans="1:26" x14ac:dyDescent="0.25">
      <c r="A55" s="1" t="str">
        <f>'Population Definitions'!$B$6</f>
        <v>Prisoners</v>
      </c>
      <c r="B55" t="s">
        <v>14</v>
      </c>
      <c r="C55" s="2"/>
      <c r="D55" s="3" t="s">
        <v>15</v>
      </c>
      <c r="E55" s="8">
        <v>0</v>
      </c>
      <c r="F55" s="8">
        <v>0</v>
      </c>
      <c r="G55" s="8">
        <v>0</v>
      </c>
      <c r="H55" s="8">
        <v>0</v>
      </c>
      <c r="I55" s="8">
        <v>0</v>
      </c>
      <c r="J55" s="8">
        <v>0</v>
      </c>
      <c r="K55" s="8">
        <v>0</v>
      </c>
      <c r="L55" s="8">
        <v>0</v>
      </c>
      <c r="M55" s="8">
        <v>0</v>
      </c>
      <c r="N55" s="8">
        <v>0</v>
      </c>
      <c r="O55" s="8">
        <v>0</v>
      </c>
      <c r="P55" s="8">
        <v>3</v>
      </c>
      <c r="Q55" s="8">
        <v>3</v>
      </c>
      <c r="R55" s="8">
        <v>3</v>
      </c>
      <c r="S55" s="8">
        <v>2</v>
      </c>
      <c r="T55" s="8">
        <v>3</v>
      </c>
      <c r="U55" s="8">
        <v>3</v>
      </c>
      <c r="V55" s="8">
        <v>3</v>
      </c>
    </row>
    <row r="57" spans="1:26" x14ac:dyDescent="0.25">
      <c r="A57" s="1" t="s">
        <v>31</v>
      </c>
      <c r="B57" s="1" t="s">
        <v>12</v>
      </c>
      <c r="C57" s="1" t="s">
        <v>13</v>
      </c>
      <c r="D57" s="1"/>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row>
    <row r="58" spans="1:26" x14ac:dyDescent="0.25">
      <c r="A58" s="1" t="str">
        <f>'Population Definitions'!$A$2</f>
        <v>0-4</v>
      </c>
      <c r="B58" t="s">
        <v>14</v>
      </c>
      <c r="C58" s="2"/>
      <c r="D58" s="3" t="s">
        <v>15</v>
      </c>
      <c r="E58" s="8">
        <v>0</v>
      </c>
      <c r="F58" s="8">
        <v>0</v>
      </c>
      <c r="G58" s="8">
        <v>0</v>
      </c>
      <c r="H58" s="8">
        <v>0</v>
      </c>
      <c r="I58" s="8">
        <v>0</v>
      </c>
      <c r="J58" s="8">
        <v>0</v>
      </c>
      <c r="K58" s="8">
        <v>0</v>
      </c>
      <c r="L58" s="8">
        <v>0</v>
      </c>
      <c r="M58" s="8">
        <v>0</v>
      </c>
      <c r="N58" s="8">
        <v>0</v>
      </c>
      <c r="O58" s="8">
        <v>0</v>
      </c>
      <c r="P58" s="8">
        <v>0</v>
      </c>
      <c r="Q58" s="8">
        <v>0</v>
      </c>
      <c r="R58" s="8">
        <v>0</v>
      </c>
      <c r="S58" s="8">
        <v>0</v>
      </c>
      <c r="T58" s="8">
        <v>0</v>
      </c>
      <c r="U58" s="8">
        <v>0</v>
      </c>
      <c r="V58" s="8">
        <v>0</v>
      </c>
    </row>
    <row r="59" spans="1:26" x14ac:dyDescent="0.25">
      <c r="A59" s="1" t="str">
        <f>'Population Definitions'!$A$3</f>
        <v>5-14</v>
      </c>
      <c r="B59" t="s">
        <v>14</v>
      </c>
      <c r="C59" s="2"/>
      <c r="D59" s="3" t="s">
        <v>15</v>
      </c>
      <c r="E59" s="8">
        <v>0</v>
      </c>
      <c r="F59" s="8">
        <v>0</v>
      </c>
      <c r="G59" s="8">
        <v>0</v>
      </c>
      <c r="H59" s="8">
        <v>0</v>
      </c>
      <c r="I59" s="8">
        <v>0</v>
      </c>
      <c r="J59" s="8">
        <v>0</v>
      </c>
      <c r="K59" s="8">
        <v>0</v>
      </c>
      <c r="L59" s="8">
        <v>0</v>
      </c>
      <c r="M59" s="8">
        <v>0</v>
      </c>
      <c r="N59" s="8">
        <v>0</v>
      </c>
      <c r="O59" s="8">
        <v>0</v>
      </c>
      <c r="P59" s="8">
        <v>0</v>
      </c>
      <c r="Q59" s="8">
        <v>0</v>
      </c>
      <c r="R59" s="8">
        <v>0</v>
      </c>
      <c r="S59" s="8">
        <v>0</v>
      </c>
      <c r="T59" s="8">
        <v>2</v>
      </c>
      <c r="U59" s="8">
        <v>0</v>
      </c>
      <c r="V59" s="8">
        <v>2</v>
      </c>
    </row>
    <row r="60" spans="1:26" x14ac:dyDescent="0.25">
      <c r="A60" s="1" t="str">
        <f>'Population Definitions'!$A$4</f>
        <v>15-64</v>
      </c>
      <c r="B60" t="s">
        <v>14</v>
      </c>
      <c r="C60" s="2"/>
      <c r="D60" s="3" t="s">
        <v>15</v>
      </c>
      <c r="E60" s="8">
        <v>0</v>
      </c>
      <c r="F60" s="8">
        <v>0</v>
      </c>
      <c r="G60" s="8">
        <v>0</v>
      </c>
      <c r="H60" s="8">
        <v>0</v>
      </c>
      <c r="I60" s="8">
        <v>0</v>
      </c>
      <c r="J60" s="8">
        <v>0</v>
      </c>
      <c r="K60" s="8">
        <v>27</v>
      </c>
      <c r="L60" s="8">
        <v>47</v>
      </c>
      <c r="M60" s="8">
        <v>53</v>
      </c>
      <c r="N60" s="8">
        <v>39</v>
      </c>
      <c r="O60" s="8">
        <v>27</v>
      </c>
      <c r="P60" s="8">
        <v>42</v>
      </c>
      <c r="Q60" s="8">
        <v>51</v>
      </c>
      <c r="R60" s="8">
        <v>60</v>
      </c>
      <c r="S60" s="8">
        <v>60</v>
      </c>
      <c r="T60" s="8">
        <v>60</v>
      </c>
      <c r="U60" s="8">
        <v>65</v>
      </c>
      <c r="V60" s="8">
        <v>63</v>
      </c>
    </row>
    <row r="61" spans="1:26" x14ac:dyDescent="0.25">
      <c r="A61" s="1" t="str">
        <f>'Population Definitions'!$A$5</f>
        <v>65+</v>
      </c>
      <c r="B61" t="s">
        <v>14</v>
      </c>
      <c r="C61" s="2"/>
      <c r="D61" s="3" t="s">
        <v>15</v>
      </c>
      <c r="E61" s="8">
        <v>0</v>
      </c>
      <c r="F61" s="8">
        <v>0</v>
      </c>
      <c r="G61" s="8">
        <v>0</v>
      </c>
      <c r="H61" s="8">
        <v>0</v>
      </c>
      <c r="I61" s="8">
        <v>0</v>
      </c>
      <c r="J61" s="8">
        <v>0</v>
      </c>
      <c r="K61" s="8">
        <v>2</v>
      </c>
      <c r="L61" s="8">
        <v>3</v>
      </c>
      <c r="M61" s="8">
        <v>3</v>
      </c>
      <c r="N61" s="8">
        <v>2</v>
      </c>
      <c r="O61" s="8">
        <v>2</v>
      </c>
      <c r="P61" s="8">
        <v>2</v>
      </c>
      <c r="Q61" s="8">
        <v>3</v>
      </c>
      <c r="R61" s="8">
        <v>8</v>
      </c>
      <c r="S61" s="8">
        <v>9</v>
      </c>
      <c r="T61" s="8">
        <v>9</v>
      </c>
      <c r="U61" s="8">
        <v>9</v>
      </c>
      <c r="V61" s="8">
        <v>9</v>
      </c>
    </row>
    <row r="62" spans="1:26" x14ac:dyDescent="0.25">
      <c r="A62" s="1" t="str">
        <f>'Population Definitions'!$B$6</f>
        <v>Prisoners</v>
      </c>
      <c r="B62" t="s">
        <v>14</v>
      </c>
      <c r="C62" s="2"/>
      <c r="D62" s="3" t="s">
        <v>15</v>
      </c>
      <c r="E62" s="8">
        <v>0</v>
      </c>
      <c r="F62" s="8">
        <v>0</v>
      </c>
      <c r="G62" s="8">
        <v>0</v>
      </c>
      <c r="H62" s="8">
        <v>0</v>
      </c>
      <c r="I62" s="8">
        <v>0</v>
      </c>
      <c r="J62" s="8">
        <v>0</v>
      </c>
      <c r="K62" s="8">
        <v>0</v>
      </c>
      <c r="L62" s="8">
        <v>0</v>
      </c>
      <c r="M62" s="8">
        <v>0</v>
      </c>
      <c r="N62" s="8">
        <v>0</v>
      </c>
      <c r="O62" s="8">
        <v>0</v>
      </c>
      <c r="P62" s="8">
        <v>0</v>
      </c>
      <c r="Q62" s="8">
        <v>0</v>
      </c>
      <c r="R62" s="8">
        <v>0</v>
      </c>
      <c r="S62" s="8">
        <v>0</v>
      </c>
      <c r="T62" s="8">
        <v>0</v>
      </c>
      <c r="U62" s="8">
        <v>0</v>
      </c>
      <c r="V62" s="8">
        <v>0</v>
      </c>
    </row>
  </sheetData>
  <conditionalFormatting sqref="C10">
    <cfRule type="expression" dxfId="1619" priority="13">
      <formula>COUNTIF(E10:V10,"&lt;&gt;" &amp; "")&gt;0</formula>
    </cfRule>
    <cfRule type="expression" dxfId="1618" priority="14">
      <formula>AND(COUNTIF(E10:V10,"&lt;&gt;" &amp; "")&gt;0,NOT(ISBLANK(C10)))</formula>
    </cfRule>
  </conditionalFormatting>
  <conditionalFormatting sqref="C11">
    <cfRule type="expression" dxfId="1617" priority="15">
      <formula>COUNTIF(E11:V11,"&lt;&gt;" &amp; "")&gt;0</formula>
    </cfRule>
    <cfRule type="expression" dxfId="1616" priority="16">
      <formula>AND(COUNTIF(E11:V11,"&lt;&gt;" &amp; "")&gt;0,NOT(ISBLANK(C11)))</formula>
    </cfRule>
  </conditionalFormatting>
  <conditionalFormatting sqref="C12">
    <cfRule type="expression" dxfId="1615" priority="17">
      <formula>COUNTIF(E12:V12,"&lt;&gt;" &amp; "")&gt;0</formula>
    </cfRule>
    <cfRule type="expression" dxfId="1614" priority="18">
      <formula>AND(COUNTIF(E12:V12,"&lt;&gt;" &amp; "")&gt;0,NOT(ISBLANK(C12)))</formula>
    </cfRule>
  </conditionalFormatting>
  <conditionalFormatting sqref="C13">
    <cfRule type="expression" dxfId="1613" priority="19">
      <formula>COUNTIF(E13:V13,"&lt;&gt;" &amp; "")&gt;0</formula>
    </cfRule>
    <cfRule type="expression" dxfId="1612" priority="20">
      <formula>AND(COUNTIF(E13:V13,"&lt;&gt;" &amp; "")&gt;0,NOT(ISBLANK(C13)))</formula>
    </cfRule>
  </conditionalFormatting>
  <conditionalFormatting sqref="C16">
    <cfRule type="expression" dxfId="1611" priority="21">
      <formula>COUNTIF(E16:V16,"&lt;&gt;" &amp; "")&gt;0</formula>
    </cfRule>
    <cfRule type="expression" dxfId="1610" priority="22">
      <formula>AND(COUNTIF(E16:V16,"&lt;&gt;" &amp; "")&gt;0,NOT(ISBLANK(C16)))</formula>
    </cfRule>
  </conditionalFormatting>
  <conditionalFormatting sqref="C17">
    <cfRule type="expression" dxfId="1609" priority="23">
      <formula>COUNTIF(E17:V17,"&lt;&gt;" &amp; "")&gt;0</formula>
    </cfRule>
    <cfRule type="expression" dxfId="1608" priority="24">
      <formula>AND(COUNTIF(E17:V17,"&lt;&gt;" &amp; "")&gt;0,NOT(ISBLANK(C17)))</formula>
    </cfRule>
  </conditionalFormatting>
  <conditionalFormatting sqref="C18">
    <cfRule type="expression" dxfId="1607" priority="25">
      <formula>COUNTIF(E18:V18,"&lt;&gt;" &amp; "")&gt;0</formula>
    </cfRule>
    <cfRule type="expression" dxfId="1606" priority="26">
      <formula>AND(COUNTIF(E18:V18,"&lt;&gt;" &amp; "")&gt;0,NOT(ISBLANK(C18)))</formula>
    </cfRule>
  </conditionalFormatting>
  <conditionalFormatting sqref="C19">
    <cfRule type="expression" dxfId="1605" priority="27">
      <formula>COUNTIF(E19:V19,"&lt;&gt;" &amp; "")&gt;0</formula>
    </cfRule>
    <cfRule type="expression" dxfId="1604" priority="28">
      <formula>AND(COUNTIF(E19:V19,"&lt;&gt;" &amp; "")&gt;0,NOT(ISBLANK(C19)))</formula>
    </cfRule>
  </conditionalFormatting>
  <conditionalFormatting sqref="C2">
    <cfRule type="expression" dxfId="1603" priority="1">
      <formula>COUNTIF(E2:V2,"&lt;&gt;" &amp; "")&gt;0</formula>
    </cfRule>
    <cfRule type="expression" dxfId="1602" priority="2">
      <formula>AND(COUNTIF(E2:V2,"&lt;&gt;" &amp; "")&gt;0,NOT(ISBLANK(C2)))</formula>
    </cfRule>
  </conditionalFormatting>
  <conditionalFormatting sqref="C20">
    <cfRule type="expression" dxfId="1601" priority="29">
      <formula>COUNTIF(E20:V20,"&lt;&gt;" &amp; "")&gt;0</formula>
    </cfRule>
    <cfRule type="expression" dxfId="1600" priority="30">
      <formula>AND(COUNTIF(E20:V20,"&lt;&gt;" &amp; "")&gt;0,NOT(ISBLANK(C20)))</formula>
    </cfRule>
  </conditionalFormatting>
  <conditionalFormatting sqref="C23">
    <cfRule type="expression" dxfId="1599" priority="31">
      <formula>COUNTIF(E23:V23,"&lt;&gt;" &amp; "")&gt;0</formula>
    </cfRule>
    <cfRule type="expression" dxfId="1598" priority="32">
      <formula>AND(COUNTIF(E23:V23,"&lt;&gt;" &amp; "")&gt;0,NOT(ISBLANK(C23)))</formula>
    </cfRule>
  </conditionalFormatting>
  <conditionalFormatting sqref="C24">
    <cfRule type="expression" dxfId="1597" priority="33">
      <formula>COUNTIF(E24:V24,"&lt;&gt;" &amp; "")&gt;0</formula>
    </cfRule>
    <cfRule type="expression" dxfId="1596" priority="34">
      <formula>AND(COUNTIF(E24:V24,"&lt;&gt;" &amp; "")&gt;0,NOT(ISBLANK(C24)))</formula>
    </cfRule>
  </conditionalFormatting>
  <conditionalFormatting sqref="C25">
    <cfRule type="expression" dxfId="1595" priority="35">
      <formula>COUNTIF(E25:V25,"&lt;&gt;" &amp; "")&gt;0</formula>
    </cfRule>
    <cfRule type="expression" dxfId="1594" priority="36">
      <formula>AND(COUNTIF(E25:V25,"&lt;&gt;" &amp; "")&gt;0,NOT(ISBLANK(C25)))</formula>
    </cfRule>
  </conditionalFormatting>
  <conditionalFormatting sqref="C26">
    <cfRule type="expression" dxfId="1593" priority="37">
      <formula>COUNTIF(E26:V26,"&lt;&gt;" &amp; "")&gt;0</formula>
    </cfRule>
    <cfRule type="expression" dxfId="1592" priority="38">
      <formula>AND(COUNTIF(E26:V26,"&lt;&gt;" &amp; "")&gt;0,NOT(ISBLANK(C26)))</formula>
    </cfRule>
  </conditionalFormatting>
  <conditionalFormatting sqref="C27">
    <cfRule type="expression" dxfId="1591" priority="39">
      <formula>COUNTIF(E27:V27,"&lt;&gt;" &amp; "")&gt;0</formula>
    </cfRule>
    <cfRule type="expression" dxfId="1590" priority="40">
      <formula>AND(COUNTIF(E27:V27,"&lt;&gt;" &amp; "")&gt;0,NOT(ISBLANK(C27)))</formula>
    </cfRule>
  </conditionalFormatting>
  <conditionalFormatting sqref="C3">
    <cfRule type="expression" dxfId="1589" priority="3">
      <formula>COUNTIF(E3:V3,"&lt;&gt;" &amp; "")&gt;0</formula>
    </cfRule>
    <cfRule type="expression" dxfId="1588" priority="4">
      <formula>AND(COUNTIF(E3:V3,"&lt;&gt;" &amp; "")&gt;0,NOT(ISBLANK(C3)))</formula>
    </cfRule>
  </conditionalFormatting>
  <conditionalFormatting sqref="C30">
    <cfRule type="expression" dxfId="1587" priority="41">
      <formula>COUNTIF(E30:V30,"&lt;&gt;" &amp; "")&gt;0</formula>
    </cfRule>
    <cfRule type="expression" dxfId="1586" priority="42">
      <formula>AND(COUNTIF(E30:V30,"&lt;&gt;" &amp; "")&gt;0,NOT(ISBLANK(C30)))</formula>
    </cfRule>
  </conditionalFormatting>
  <conditionalFormatting sqref="C31">
    <cfRule type="expression" dxfId="1585" priority="43">
      <formula>COUNTIF(E31:V31,"&lt;&gt;" &amp; "")&gt;0</formula>
    </cfRule>
    <cfRule type="expression" dxfId="1584" priority="44">
      <formula>AND(COUNTIF(E31:V31,"&lt;&gt;" &amp; "")&gt;0,NOT(ISBLANK(C31)))</formula>
    </cfRule>
  </conditionalFormatting>
  <conditionalFormatting sqref="C32">
    <cfRule type="expression" dxfId="1583" priority="45">
      <formula>COUNTIF(E32:V32,"&lt;&gt;" &amp; "")&gt;0</formula>
    </cfRule>
    <cfRule type="expression" dxfId="1582" priority="46">
      <formula>AND(COUNTIF(E32:V32,"&lt;&gt;" &amp; "")&gt;0,NOT(ISBLANK(C32)))</formula>
    </cfRule>
  </conditionalFormatting>
  <conditionalFormatting sqref="C33">
    <cfRule type="expression" dxfId="1581" priority="47">
      <formula>COUNTIF(E33:V33,"&lt;&gt;" &amp; "")&gt;0</formula>
    </cfRule>
    <cfRule type="expression" dxfId="1580" priority="48">
      <formula>AND(COUNTIF(E33:V33,"&lt;&gt;" &amp; "")&gt;0,NOT(ISBLANK(C33)))</formula>
    </cfRule>
  </conditionalFormatting>
  <conditionalFormatting sqref="C34">
    <cfRule type="expression" dxfId="1579" priority="49">
      <formula>COUNTIF(E34:V34,"&lt;&gt;" &amp; "")&gt;0</formula>
    </cfRule>
    <cfRule type="expression" dxfId="1578" priority="50">
      <formula>AND(COUNTIF(E34:V34,"&lt;&gt;" &amp; "")&gt;0,NOT(ISBLANK(C34)))</formula>
    </cfRule>
  </conditionalFormatting>
  <conditionalFormatting sqref="C37">
    <cfRule type="expression" dxfId="1577" priority="51">
      <formula>COUNTIF(E37:V37,"&lt;&gt;" &amp; "")&gt;0</formula>
    </cfRule>
    <cfRule type="expression" dxfId="1576" priority="52">
      <formula>AND(COUNTIF(E37:V37,"&lt;&gt;" &amp; "")&gt;0,NOT(ISBLANK(C37)))</formula>
    </cfRule>
  </conditionalFormatting>
  <conditionalFormatting sqref="C38">
    <cfRule type="expression" dxfId="1575" priority="53">
      <formula>COUNTIF(E38:V38,"&lt;&gt;" &amp; "")&gt;0</formula>
    </cfRule>
    <cfRule type="expression" dxfId="1574" priority="54">
      <formula>AND(COUNTIF(E38:V38,"&lt;&gt;" &amp; "")&gt;0,NOT(ISBLANK(C38)))</formula>
    </cfRule>
  </conditionalFormatting>
  <conditionalFormatting sqref="C39">
    <cfRule type="expression" dxfId="1573" priority="55">
      <formula>COUNTIF(E39:V39,"&lt;&gt;" &amp; "")&gt;0</formula>
    </cfRule>
    <cfRule type="expression" dxfId="1572" priority="56">
      <formula>AND(COUNTIF(E39:V39,"&lt;&gt;" &amp; "")&gt;0,NOT(ISBLANK(C39)))</formula>
    </cfRule>
  </conditionalFormatting>
  <conditionalFormatting sqref="C4">
    <cfRule type="expression" dxfId="1571" priority="5">
      <formula>COUNTIF(E4:V4,"&lt;&gt;" &amp; "")&gt;0</formula>
    </cfRule>
    <cfRule type="expression" dxfId="1570" priority="6">
      <formula>AND(COUNTIF(E4:V4,"&lt;&gt;" &amp; "")&gt;0,NOT(ISBLANK(C4)))</formula>
    </cfRule>
  </conditionalFormatting>
  <conditionalFormatting sqref="C40">
    <cfRule type="expression" dxfId="1569" priority="57">
      <formula>COUNTIF(E40:V40,"&lt;&gt;" &amp; "")&gt;0</formula>
    </cfRule>
    <cfRule type="expression" dxfId="1568" priority="58">
      <formula>AND(COUNTIF(E40:V40,"&lt;&gt;" &amp; "")&gt;0,NOT(ISBLANK(C40)))</formula>
    </cfRule>
  </conditionalFormatting>
  <conditionalFormatting sqref="C41">
    <cfRule type="expression" dxfId="1567" priority="59">
      <formula>COUNTIF(E41:V41,"&lt;&gt;" &amp; "")&gt;0</formula>
    </cfRule>
    <cfRule type="expression" dxfId="1566" priority="60">
      <formula>AND(COUNTIF(E41:V41,"&lt;&gt;" &amp; "")&gt;0,NOT(ISBLANK(C41)))</formula>
    </cfRule>
  </conditionalFormatting>
  <conditionalFormatting sqref="C44">
    <cfRule type="expression" dxfId="1565" priority="61">
      <formula>COUNTIF(E44:V44,"&lt;&gt;" &amp; "")&gt;0</formula>
    </cfRule>
    <cfRule type="expression" dxfId="1564" priority="62">
      <formula>AND(COUNTIF(E44:V44,"&lt;&gt;" &amp; "")&gt;0,NOT(ISBLANK(C44)))</formula>
    </cfRule>
  </conditionalFormatting>
  <conditionalFormatting sqref="C45">
    <cfRule type="expression" dxfId="1563" priority="63">
      <formula>COUNTIF(E45:V45,"&lt;&gt;" &amp; "")&gt;0</formula>
    </cfRule>
    <cfRule type="expression" dxfId="1562" priority="64">
      <formula>AND(COUNTIF(E45:V45,"&lt;&gt;" &amp; "")&gt;0,NOT(ISBLANK(C45)))</formula>
    </cfRule>
  </conditionalFormatting>
  <conditionalFormatting sqref="C46">
    <cfRule type="expression" dxfId="1561" priority="65">
      <formula>COUNTIF(E46:V46,"&lt;&gt;" &amp; "")&gt;0</formula>
    </cfRule>
    <cfRule type="expression" dxfId="1560" priority="66">
      <formula>AND(COUNTIF(E46:V46,"&lt;&gt;" &amp; "")&gt;0,NOT(ISBLANK(C46)))</formula>
    </cfRule>
  </conditionalFormatting>
  <conditionalFormatting sqref="C47">
    <cfRule type="expression" dxfId="1559" priority="67">
      <formula>COUNTIF(E47:V47,"&lt;&gt;" &amp; "")&gt;0</formula>
    </cfRule>
    <cfRule type="expression" dxfId="1558" priority="68">
      <formula>AND(COUNTIF(E47:V47,"&lt;&gt;" &amp; "")&gt;0,NOT(ISBLANK(C47)))</formula>
    </cfRule>
  </conditionalFormatting>
  <conditionalFormatting sqref="C48">
    <cfRule type="expression" dxfId="1557" priority="69">
      <formula>COUNTIF(E48:V48,"&lt;&gt;" &amp; "")&gt;0</formula>
    </cfRule>
    <cfRule type="expression" dxfId="1556" priority="70">
      <formula>AND(COUNTIF(E48:V48,"&lt;&gt;" &amp; "")&gt;0,NOT(ISBLANK(C48)))</formula>
    </cfRule>
  </conditionalFormatting>
  <conditionalFormatting sqref="C5">
    <cfRule type="expression" dxfId="1555" priority="7">
      <formula>COUNTIF(E5:V5,"&lt;&gt;" &amp; "")&gt;0</formula>
    </cfRule>
    <cfRule type="expression" dxfId="1554" priority="8">
      <formula>AND(COUNTIF(E5:V5,"&lt;&gt;" &amp; "")&gt;0,NOT(ISBLANK(C5)))</formula>
    </cfRule>
  </conditionalFormatting>
  <conditionalFormatting sqref="C51">
    <cfRule type="expression" dxfId="1553" priority="71">
      <formula>COUNTIF(E51:V51,"&lt;&gt;" &amp; "")&gt;0</formula>
    </cfRule>
    <cfRule type="expression" dxfId="1552" priority="72">
      <formula>AND(COUNTIF(E51:V51,"&lt;&gt;" &amp; "")&gt;0,NOT(ISBLANK(C51)))</formula>
    </cfRule>
  </conditionalFormatting>
  <conditionalFormatting sqref="C52">
    <cfRule type="expression" dxfId="1551" priority="73">
      <formula>COUNTIF(E52:V52,"&lt;&gt;" &amp; "")&gt;0</formula>
    </cfRule>
    <cfRule type="expression" dxfId="1550" priority="74">
      <formula>AND(COUNTIF(E52:V52,"&lt;&gt;" &amp; "")&gt;0,NOT(ISBLANK(C52)))</formula>
    </cfRule>
  </conditionalFormatting>
  <conditionalFormatting sqref="C53">
    <cfRule type="expression" dxfId="1549" priority="75">
      <formula>COUNTIF(E53:V53,"&lt;&gt;" &amp; "")&gt;0</formula>
    </cfRule>
    <cfRule type="expression" dxfId="1548" priority="76">
      <formula>AND(COUNTIF(E53:V53,"&lt;&gt;" &amp; "")&gt;0,NOT(ISBLANK(C53)))</formula>
    </cfRule>
  </conditionalFormatting>
  <conditionalFormatting sqref="C54">
    <cfRule type="expression" dxfId="1547" priority="77">
      <formula>COUNTIF(E54:V54,"&lt;&gt;" &amp; "")&gt;0</formula>
    </cfRule>
    <cfRule type="expression" dxfId="1546" priority="78">
      <formula>AND(COUNTIF(E54:V54,"&lt;&gt;" &amp; "")&gt;0,NOT(ISBLANK(C54)))</formula>
    </cfRule>
  </conditionalFormatting>
  <conditionalFormatting sqref="C55">
    <cfRule type="expression" dxfId="1545" priority="79">
      <formula>COUNTIF(E55:V55,"&lt;&gt;" &amp; "")&gt;0</formula>
    </cfRule>
    <cfRule type="expression" dxfId="1544" priority="80">
      <formula>AND(COUNTIF(E55:V55,"&lt;&gt;" &amp; "")&gt;0,NOT(ISBLANK(C55)))</formula>
    </cfRule>
  </conditionalFormatting>
  <conditionalFormatting sqref="C58">
    <cfRule type="expression" dxfId="1543" priority="81">
      <formula>COUNTIF(E58:V58,"&lt;&gt;" &amp; "")&gt;0</formula>
    </cfRule>
    <cfRule type="expression" dxfId="1542" priority="82">
      <formula>AND(COUNTIF(E58:V58,"&lt;&gt;" &amp; "")&gt;0,NOT(ISBLANK(C58)))</formula>
    </cfRule>
  </conditionalFormatting>
  <conditionalFormatting sqref="C59">
    <cfRule type="expression" dxfId="1541" priority="83">
      <formula>COUNTIF(E59:V59,"&lt;&gt;" &amp; "")&gt;0</formula>
    </cfRule>
    <cfRule type="expression" dxfId="1540" priority="84">
      <formula>AND(COUNTIF(E59:V59,"&lt;&gt;" &amp; "")&gt;0,NOT(ISBLANK(C59)))</formula>
    </cfRule>
  </conditionalFormatting>
  <conditionalFormatting sqref="C6">
    <cfRule type="expression" dxfId="1539" priority="9">
      <formula>COUNTIF(E6:V6,"&lt;&gt;" &amp; "")&gt;0</formula>
    </cfRule>
    <cfRule type="expression" dxfId="1538" priority="10">
      <formula>AND(COUNTIF(E6:V6,"&lt;&gt;" &amp; "")&gt;0,NOT(ISBLANK(C6)))</formula>
    </cfRule>
  </conditionalFormatting>
  <conditionalFormatting sqref="C60">
    <cfRule type="expression" dxfId="1537" priority="85">
      <formula>COUNTIF(E60:V60,"&lt;&gt;" &amp; "")&gt;0</formula>
    </cfRule>
    <cfRule type="expression" dxfId="1536" priority="86">
      <formula>AND(COUNTIF(E60:V60,"&lt;&gt;" &amp; "")&gt;0,NOT(ISBLANK(C60)))</formula>
    </cfRule>
  </conditionalFormatting>
  <conditionalFormatting sqref="C61">
    <cfRule type="expression" dxfId="1535" priority="87">
      <formula>COUNTIF(E61:V61,"&lt;&gt;" &amp; "")&gt;0</formula>
    </cfRule>
    <cfRule type="expression" dxfId="1534" priority="88">
      <formula>AND(COUNTIF(E61:V61,"&lt;&gt;" &amp; "")&gt;0,NOT(ISBLANK(C61)))</formula>
    </cfRule>
  </conditionalFormatting>
  <conditionalFormatting sqref="C62">
    <cfRule type="expression" dxfId="1533" priority="89">
      <formula>COUNTIF(E62:V62,"&lt;&gt;" &amp; "")&gt;0</formula>
    </cfRule>
    <cfRule type="expression" dxfId="1532" priority="90">
      <formula>AND(COUNTIF(E62:V62,"&lt;&gt;" &amp; "")&gt;0,NOT(ISBLANK(C62)))</formula>
    </cfRule>
  </conditionalFormatting>
  <conditionalFormatting sqref="C9">
    <cfRule type="expression" dxfId="1531" priority="11">
      <formula>COUNTIF(E9:V9,"&lt;&gt;" &amp; "")&gt;0</formula>
    </cfRule>
    <cfRule type="expression" dxfId="1530" priority="12">
      <formula>AND(COUNTIF(E9:V9,"&lt;&gt;" &amp; "")&gt;0,NOT(ISBLANK(C9)))</formula>
    </cfRule>
  </conditionalFormatting>
  <dataValidations count="45">
    <dataValidation type="list" allowBlank="1" showInputMessage="1" showErrorMessage="1" sqref="B2">
      <formula1>"number"</formula1>
    </dataValidation>
    <dataValidation type="list" allowBlank="1" showInputMessage="1" showErrorMessage="1" sqref="B3">
      <formula1>"number"</formula1>
    </dataValidation>
    <dataValidation type="list" allowBlank="1" showInputMessage="1" showErrorMessage="1" sqref="B4">
      <formula1>"number"</formula1>
    </dataValidation>
    <dataValidation type="list" allowBlank="1" showInputMessage="1" showErrorMessage="1" sqref="B5">
      <formula1>"number"</formula1>
    </dataValidation>
    <dataValidation type="list" allowBlank="1" showInputMessage="1" showErrorMessage="1" sqref="B6">
      <formula1>"number"</formula1>
    </dataValidation>
    <dataValidation type="list" allowBlank="1" showInputMessage="1" showErrorMessage="1" sqref="B9">
      <formula1>"number"</formula1>
    </dataValidation>
    <dataValidation type="list" allowBlank="1" showInputMessage="1" showErrorMessage="1" sqref="B10">
      <formula1>"number"</formula1>
    </dataValidation>
    <dataValidation type="list" allowBlank="1" showInputMessage="1" showErrorMessage="1" sqref="B11">
      <formula1>"number"</formula1>
    </dataValidation>
    <dataValidation type="list" allowBlank="1" showInputMessage="1" showErrorMessage="1" sqref="B12">
      <formula1>"number"</formula1>
    </dataValidation>
    <dataValidation type="list" allowBlank="1" showInputMessage="1" showErrorMessage="1" sqref="B13">
      <formula1>"number"</formula1>
    </dataValidation>
    <dataValidation type="list" allowBlank="1" showInputMessage="1" showErrorMessage="1" sqref="B16">
      <formula1>"number"</formula1>
    </dataValidation>
    <dataValidation type="list" allowBlank="1" showInputMessage="1" showErrorMessage="1" sqref="B17">
      <formula1>"number"</formula1>
    </dataValidation>
    <dataValidation type="list" allowBlank="1" showInputMessage="1" showErrorMessage="1" sqref="B18">
      <formula1>"number"</formula1>
    </dataValidation>
    <dataValidation type="list" allowBlank="1" showInputMessage="1" showErrorMessage="1" sqref="B19">
      <formula1>"number"</formula1>
    </dataValidation>
    <dataValidation type="list" allowBlank="1" showInputMessage="1" showErrorMessage="1" sqref="B20">
      <formula1>"number"</formula1>
    </dataValidation>
    <dataValidation type="list" allowBlank="1" showInputMessage="1" showErrorMessage="1" sqref="B23">
      <formula1>"number"</formula1>
    </dataValidation>
    <dataValidation type="list" allowBlank="1" showInputMessage="1" showErrorMessage="1" sqref="B24">
      <formula1>"number"</formula1>
    </dataValidation>
    <dataValidation type="list" allowBlank="1" showInputMessage="1" showErrorMessage="1" sqref="B25">
      <formula1>"number"</formula1>
    </dataValidation>
    <dataValidation type="list" allowBlank="1" showInputMessage="1" showErrorMessage="1" sqref="B26">
      <formula1>"number"</formula1>
    </dataValidation>
    <dataValidation type="list" allowBlank="1" showInputMessage="1" showErrorMessage="1" sqref="B27">
      <formula1>"number"</formula1>
    </dataValidation>
    <dataValidation type="list" allowBlank="1" showInputMessage="1" showErrorMessage="1" sqref="B30">
      <formula1>"number"</formula1>
    </dataValidation>
    <dataValidation type="list" allowBlank="1" showInputMessage="1" showErrorMessage="1" sqref="B31">
      <formula1>"number"</formula1>
    </dataValidation>
    <dataValidation type="list" allowBlank="1" showInputMessage="1" showErrorMessage="1" sqref="B32">
      <formula1>"number"</formula1>
    </dataValidation>
    <dataValidation type="list" allowBlank="1" showInputMessage="1" showErrorMessage="1" sqref="B33">
      <formula1>"number"</formula1>
    </dataValidation>
    <dataValidation type="list" allowBlank="1" showInputMessage="1" showErrorMessage="1" sqref="B34">
      <formula1>"number"</formula1>
    </dataValidation>
    <dataValidation type="list" allowBlank="1" showInputMessage="1" showErrorMessage="1" sqref="B37">
      <formula1>"number"</formula1>
    </dataValidation>
    <dataValidation type="list" allowBlank="1" showInputMessage="1" showErrorMessage="1" sqref="B38">
      <formula1>"number"</formula1>
    </dataValidation>
    <dataValidation type="list" allowBlank="1" showInputMessage="1" showErrorMessage="1" sqref="B39">
      <formula1>"number"</formula1>
    </dataValidation>
    <dataValidation type="list" allowBlank="1" showInputMessage="1" showErrorMessage="1" sqref="B40">
      <formula1>"number"</formula1>
    </dataValidation>
    <dataValidation type="list" allowBlank="1" showInputMessage="1" showErrorMessage="1" sqref="B41">
      <formula1>"number"</formula1>
    </dataValidation>
    <dataValidation type="list" allowBlank="1" showInputMessage="1" showErrorMessage="1" sqref="B44">
      <formula1>"number"</formula1>
    </dataValidation>
    <dataValidation type="list" allowBlank="1" showInputMessage="1" showErrorMessage="1" sqref="B45">
      <formula1>"number"</formula1>
    </dataValidation>
    <dataValidation type="list" allowBlank="1" showInputMessage="1" showErrorMessage="1" sqref="B46">
      <formula1>"number"</formula1>
    </dataValidation>
    <dataValidation type="list" allowBlank="1" showInputMessage="1" showErrorMessage="1" sqref="B47">
      <formula1>"number"</formula1>
    </dataValidation>
    <dataValidation type="list" allowBlank="1" showInputMessage="1" showErrorMessage="1" sqref="B48">
      <formula1>"number"</formula1>
    </dataValidation>
    <dataValidation type="list" allowBlank="1" showInputMessage="1" showErrorMessage="1" sqref="B51">
      <formula1>"number"</formula1>
    </dataValidation>
    <dataValidation type="list" allowBlank="1" showInputMessage="1" showErrorMessage="1" sqref="B52">
      <formula1>"number"</formula1>
    </dataValidation>
    <dataValidation type="list" allowBlank="1" showInputMessage="1" showErrorMessage="1" sqref="B53">
      <formula1>"number"</formula1>
    </dataValidation>
    <dataValidation type="list" allowBlank="1" showInputMessage="1" showErrorMessage="1" sqref="B54">
      <formula1>"number"</formula1>
    </dataValidation>
    <dataValidation type="list" allowBlank="1" showInputMessage="1" showErrorMessage="1" sqref="B55">
      <formula1>"number"</formula1>
    </dataValidation>
    <dataValidation type="list" allowBlank="1" showInputMessage="1" showErrorMessage="1" sqref="B58">
      <formula1>"number"</formula1>
    </dataValidation>
    <dataValidation type="list" allowBlank="1" showInputMessage="1" showErrorMessage="1" sqref="B59">
      <formula1>"number"</formula1>
    </dataValidation>
    <dataValidation type="list" allowBlank="1" showInputMessage="1" showErrorMessage="1" sqref="B60">
      <formula1>"number"</formula1>
    </dataValidation>
    <dataValidation type="list" allowBlank="1" showInputMessage="1" showErrorMessage="1" sqref="B61">
      <formula1>"number"</formula1>
    </dataValidation>
    <dataValidation type="list" allowBlank="1" showInputMessage="1" showErrorMessage="1" sqref="B62">
      <formula1>"number"</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CB62"/>
  <sheetViews>
    <sheetView topLeftCell="BA19" workbookViewId="0">
      <selection activeCell="BK1" sqref="BK1:CB62"/>
    </sheetView>
  </sheetViews>
  <sheetFormatPr defaultRowHeight="15" x14ac:dyDescent="0.25"/>
  <cols>
    <col min="1" max="1" width="82" customWidth="1"/>
    <col min="2" max="2" width="13.85546875" customWidth="1"/>
    <col min="3" max="3" width="10.5703125" customWidth="1"/>
    <col min="4" max="4" width="3.85546875" customWidth="1"/>
  </cols>
  <sheetData>
    <row r="1" spans="1:80" x14ac:dyDescent="0.25">
      <c r="A1" s="1" t="s">
        <v>23</v>
      </c>
      <c r="B1" s="1" t="s">
        <v>12</v>
      </c>
      <c r="C1" s="1" t="s">
        <v>13</v>
      </c>
      <c r="D1" s="1"/>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X1" s="1">
        <v>2000</v>
      </c>
      <c r="Y1" s="1">
        <v>2001</v>
      </c>
      <c r="Z1" s="1">
        <v>2002</v>
      </c>
      <c r="AA1" s="1">
        <v>2003</v>
      </c>
      <c r="AB1" s="1">
        <v>2004</v>
      </c>
      <c r="AC1" s="1">
        <v>2005</v>
      </c>
      <c r="AD1" s="1">
        <v>2006</v>
      </c>
      <c r="AE1" s="1">
        <v>2007</v>
      </c>
      <c r="AF1" s="1">
        <v>2008</v>
      </c>
      <c r="AG1" s="1">
        <v>2009</v>
      </c>
      <c r="AH1" s="1">
        <v>2010</v>
      </c>
      <c r="AI1" s="1">
        <v>2011</v>
      </c>
      <c r="AJ1" s="1">
        <v>2012</v>
      </c>
      <c r="AK1" s="1">
        <v>2013</v>
      </c>
      <c r="AL1" s="1">
        <v>2014</v>
      </c>
      <c r="AM1" s="1">
        <v>2015</v>
      </c>
      <c r="AN1" s="1">
        <v>2016</v>
      </c>
      <c r="AO1" s="1">
        <v>2017</v>
      </c>
      <c r="AR1" s="1">
        <v>2000</v>
      </c>
      <c r="AS1" s="1">
        <v>2001</v>
      </c>
      <c r="AT1" s="1">
        <v>2002</v>
      </c>
      <c r="AU1" s="1">
        <v>2003</v>
      </c>
      <c r="AV1" s="1">
        <v>2004</v>
      </c>
      <c r="AW1" s="1">
        <v>2005</v>
      </c>
      <c r="AX1" s="1">
        <v>2006</v>
      </c>
      <c r="AY1" s="1">
        <v>2007</v>
      </c>
      <c r="AZ1" s="1">
        <v>2008</v>
      </c>
      <c r="BA1" s="1">
        <v>2009</v>
      </c>
      <c r="BB1" s="1">
        <v>2010</v>
      </c>
      <c r="BC1" s="1">
        <v>2011</v>
      </c>
      <c r="BD1" s="1">
        <v>2012</v>
      </c>
      <c r="BE1" s="1">
        <v>2013</v>
      </c>
      <c r="BF1" s="1">
        <v>2014</v>
      </c>
      <c r="BG1" s="1">
        <v>2015</v>
      </c>
      <c r="BH1" s="1">
        <v>2016</v>
      </c>
      <c r="BI1" s="1">
        <v>2017</v>
      </c>
      <c r="BK1">
        <f>AR1</f>
        <v>2000</v>
      </c>
      <c r="BL1">
        <f t="shared" ref="BL1:BW1" si="0">AS1</f>
        <v>2001</v>
      </c>
      <c r="BM1">
        <f t="shared" si="0"/>
        <v>2002</v>
      </c>
      <c r="BN1">
        <f t="shared" si="0"/>
        <v>2003</v>
      </c>
      <c r="BO1">
        <f t="shared" si="0"/>
        <v>2004</v>
      </c>
      <c r="BP1">
        <f t="shared" si="0"/>
        <v>2005</v>
      </c>
      <c r="BQ1">
        <f t="shared" si="0"/>
        <v>2006</v>
      </c>
      <c r="BR1">
        <f t="shared" si="0"/>
        <v>2007</v>
      </c>
      <c r="BS1">
        <f t="shared" si="0"/>
        <v>2008</v>
      </c>
      <c r="BT1">
        <f t="shared" si="0"/>
        <v>2009</v>
      </c>
      <c r="BU1">
        <f t="shared" si="0"/>
        <v>2010</v>
      </c>
      <c r="BV1">
        <f t="shared" si="0"/>
        <v>2011</v>
      </c>
      <c r="BW1">
        <f t="shared" si="0"/>
        <v>2012</v>
      </c>
      <c r="BX1">
        <f>BE1</f>
        <v>2013</v>
      </c>
      <c r="BY1">
        <f t="shared" ref="BY1" si="1">BF1</f>
        <v>2014</v>
      </c>
      <c r="BZ1">
        <f t="shared" ref="BZ1" si="2">BG1</f>
        <v>2015</v>
      </c>
      <c r="CA1">
        <f t="shared" ref="CA1" si="3">BH1</f>
        <v>2016</v>
      </c>
      <c r="CB1">
        <f t="shared" ref="CB1" si="4">BI1</f>
        <v>2017</v>
      </c>
    </row>
    <row r="2" spans="1:80" x14ac:dyDescent="0.25">
      <c r="A2" s="1" t="str">
        <f>'Population Definitions'!$A$2</f>
        <v>0-4</v>
      </c>
      <c r="B2" t="s">
        <v>14</v>
      </c>
      <c r="C2" s="2"/>
      <c r="D2" s="3" t="s">
        <v>15</v>
      </c>
      <c r="E2" s="9">
        <f>H2</f>
        <v>245</v>
      </c>
      <c r="F2" s="9">
        <f>I2</f>
        <v>357</v>
      </c>
      <c r="G2" s="9">
        <v>351</v>
      </c>
      <c r="H2" s="9">
        <v>245</v>
      </c>
      <c r="I2" s="9">
        <v>357</v>
      </c>
      <c r="J2" s="9">
        <v>199</v>
      </c>
      <c r="K2" s="9">
        <v>302</v>
      </c>
      <c r="L2" s="9">
        <v>327</v>
      </c>
      <c r="M2" s="9">
        <v>290</v>
      </c>
      <c r="N2" s="9">
        <v>255</v>
      </c>
      <c r="O2" s="9">
        <v>292</v>
      </c>
      <c r="P2" s="9">
        <v>278</v>
      </c>
      <c r="Q2" s="9">
        <v>180</v>
      </c>
      <c r="R2" s="9">
        <v>178</v>
      </c>
      <c r="S2" s="9">
        <v>170</v>
      </c>
      <c r="T2" s="9">
        <f ca="1">AVERAGE(Q2:S2)*(1+0.2*RAND() - 0.1)</f>
        <v>174.84026880571918</v>
      </c>
      <c r="U2" s="9">
        <f t="shared" ref="U2:V2" ca="1" si="5">AVERAGE(R2:T2)*(1+0.2*RAND() - 0.1)</f>
        <v>169.75540574943324</v>
      </c>
      <c r="V2" s="9">
        <f t="shared" ca="1" si="5"/>
        <v>170.57746225429486</v>
      </c>
      <c r="X2" s="8">
        <f>ROUND(AVERAGE(E2:F2),0)</f>
        <v>301</v>
      </c>
      <c r="Y2" s="8">
        <f>ROUND(AVERAGE(E2:G2),0)</f>
        <v>318</v>
      </c>
      <c r="Z2" s="8">
        <f t="shared" ref="Z2:AO2" si="6">ROUND(AVERAGE(F2:H2),0)</f>
        <v>318</v>
      </c>
      <c r="AA2" s="8">
        <f t="shared" si="6"/>
        <v>318</v>
      </c>
      <c r="AB2" s="8">
        <f t="shared" si="6"/>
        <v>267</v>
      </c>
      <c r="AC2" s="8">
        <f t="shared" si="6"/>
        <v>286</v>
      </c>
      <c r="AD2" s="8">
        <f t="shared" si="6"/>
        <v>276</v>
      </c>
      <c r="AE2" s="8">
        <f t="shared" si="6"/>
        <v>306</v>
      </c>
      <c r="AF2" s="8">
        <f t="shared" si="6"/>
        <v>291</v>
      </c>
      <c r="AG2" s="8">
        <f t="shared" si="6"/>
        <v>279</v>
      </c>
      <c r="AH2" s="8">
        <f t="shared" si="6"/>
        <v>275</v>
      </c>
      <c r="AI2" s="8">
        <f t="shared" si="6"/>
        <v>250</v>
      </c>
      <c r="AJ2" s="8">
        <f t="shared" si="6"/>
        <v>212</v>
      </c>
      <c r="AK2" s="8">
        <f t="shared" si="6"/>
        <v>176</v>
      </c>
      <c r="AL2" s="8">
        <f t="shared" ca="1" si="6"/>
        <v>174</v>
      </c>
      <c r="AM2" s="8">
        <f t="shared" ca="1" si="6"/>
        <v>172</v>
      </c>
      <c r="AN2" s="8">
        <f t="shared" ca="1" si="6"/>
        <v>172</v>
      </c>
      <c r="AO2" s="8">
        <f ca="1">ROUND(AVERAGE(U2:V2),0)</f>
        <v>170</v>
      </c>
      <c r="AR2" s="8">
        <v>301</v>
      </c>
      <c r="AS2" s="8">
        <v>318</v>
      </c>
      <c r="AT2" s="8">
        <v>318</v>
      </c>
      <c r="AU2" s="8">
        <v>318</v>
      </c>
      <c r="AV2" s="8">
        <v>267</v>
      </c>
      <c r="AW2" s="8">
        <v>286</v>
      </c>
      <c r="AX2" s="8">
        <v>276</v>
      </c>
      <c r="AY2" s="8">
        <v>306</v>
      </c>
      <c r="AZ2" s="8">
        <v>291</v>
      </c>
      <c r="BA2" s="8">
        <v>279</v>
      </c>
      <c r="BB2" s="8">
        <v>275</v>
      </c>
      <c r="BC2" s="8">
        <v>250</v>
      </c>
      <c r="BD2" s="8">
        <v>212</v>
      </c>
      <c r="BE2" s="8">
        <v>176</v>
      </c>
      <c r="BF2" s="8">
        <v>169</v>
      </c>
      <c r="BG2" s="8">
        <v>165</v>
      </c>
      <c r="BH2" s="8">
        <v>162</v>
      </c>
      <c r="BI2" s="8">
        <v>163</v>
      </c>
      <c r="BK2">
        <f>ROUND(AR2*1.5,0)</f>
        <v>452</v>
      </c>
      <c r="BL2">
        <f t="shared" ref="BL2:CB6" si="7">ROUND(AS2*1.5,0)</f>
        <v>477</v>
      </c>
      <c r="BM2">
        <f t="shared" si="7"/>
        <v>477</v>
      </c>
      <c r="BN2">
        <f t="shared" si="7"/>
        <v>477</v>
      </c>
      <c r="BO2">
        <f t="shared" si="7"/>
        <v>401</v>
      </c>
      <c r="BP2">
        <f t="shared" si="7"/>
        <v>429</v>
      </c>
      <c r="BQ2">
        <f t="shared" si="7"/>
        <v>414</v>
      </c>
      <c r="BR2">
        <f t="shared" si="7"/>
        <v>459</v>
      </c>
      <c r="BS2">
        <f t="shared" si="7"/>
        <v>437</v>
      </c>
      <c r="BT2">
        <f t="shared" si="7"/>
        <v>419</v>
      </c>
      <c r="BU2">
        <f t="shared" si="7"/>
        <v>413</v>
      </c>
      <c r="BV2">
        <f t="shared" si="7"/>
        <v>375</v>
      </c>
      <c r="BW2">
        <f t="shared" si="7"/>
        <v>318</v>
      </c>
      <c r="BX2">
        <f t="shared" si="7"/>
        <v>264</v>
      </c>
      <c r="BY2">
        <f t="shared" si="7"/>
        <v>254</v>
      </c>
      <c r="BZ2">
        <f t="shared" si="7"/>
        <v>248</v>
      </c>
      <c r="CA2">
        <f t="shared" si="7"/>
        <v>243</v>
      </c>
      <c r="CB2">
        <f t="shared" si="7"/>
        <v>245</v>
      </c>
    </row>
    <row r="3" spans="1:80" x14ac:dyDescent="0.25">
      <c r="A3" s="1" t="str">
        <f>'Population Definitions'!$A$3</f>
        <v>5-14</v>
      </c>
      <c r="B3" t="s">
        <v>14</v>
      </c>
      <c r="C3" s="2"/>
      <c r="D3" s="3" t="s">
        <v>15</v>
      </c>
      <c r="E3" s="9">
        <f t="shared" ref="E3:F5" si="8">H3</f>
        <v>480</v>
      </c>
      <c r="F3" s="9">
        <f t="shared" si="8"/>
        <v>324</v>
      </c>
      <c r="G3" s="9">
        <v>319</v>
      </c>
      <c r="H3" s="9">
        <v>480</v>
      </c>
      <c r="I3" s="9">
        <v>324</v>
      </c>
      <c r="J3" s="9">
        <v>263</v>
      </c>
      <c r="K3" s="9">
        <v>339</v>
      </c>
      <c r="L3" s="9">
        <v>392</v>
      </c>
      <c r="M3" s="9">
        <v>504</v>
      </c>
      <c r="N3" s="9">
        <v>316</v>
      </c>
      <c r="O3" s="9">
        <v>254</v>
      </c>
      <c r="P3" s="9">
        <v>336</v>
      </c>
      <c r="Q3" s="9">
        <v>276</v>
      </c>
      <c r="R3" s="9">
        <v>230</v>
      </c>
      <c r="S3" s="9">
        <v>137</v>
      </c>
      <c r="T3" s="9">
        <f t="shared" ref="T3:T6" ca="1" si="9">AVERAGE(Q3:S3)*(1+0.2*RAND() - 0.1)</f>
        <v>198.34059688222504</v>
      </c>
      <c r="U3" s="9">
        <f t="shared" ref="U3:U6" ca="1" si="10">AVERAGE(R3:T3)*(1+0.2*RAND() - 0.1)</f>
        <v>201.99069071099777</v>
      </c>
      <c r="V3" s="9">
        <f t="shared" ref="V3:V6" ca="1" si="11">AVERAGE(S3:U3)*(1+0.2*RAND() - 0.1)</f>
        <v>166.22873650731168</v>
      </c>
      <c r="X3" s="8">
        <f t="shared" ref="X3:X6" si="12">ROUND(AVERAGE(E3:F3),0)</f>
        <v>402</v>
      </c>
      <c r="Y3" s="8">
        <f t="shared" ref="Y3:Y6" si="13">ROUND(AVERAGE(E3:G3),0)</f>
        <v>374</v>
      </c>
      <c r="Z3" s="8">
        <f t="shared" ref="Z3:Z6" si="14">ROUND(AVERAGE(F3:H3),0)</f>
        <v>374</v>
      </c>
      <c r="AA3" s="8">
        <f t="shared" ref="AA3:AA6" si="15">ROUND(AVERAGE(G3:I3),0)</f>
        <v>374</v>
      </c>
      <c r="AB3" s="8">
        <f t="shared" ref="AB3:AB6" si="16">ROUND(AVERAGE(H3:J3),0)</f>
        <v>356</v>
      </c>
      <c r="AC3" s="8">
        <f t="shared" ref="AC3:AC6" si="17">ROUND(AVERAGE(I3:K3),0)</f>
        <v>309</v>
      </c>
      <c r="AD3" s="8">
        <f t="shared" ref="AD3:AD6" si="18">ROUND(AVERAGE(J3:L3),0)</f>
        <v>331</v>
      </c>
      <c r="AE3" s="8">
        <f t="shared" ref="AE3:AE6" si="19">ROUND(AVERAGE(K3:M3),0)</f>
        <v>412</v>
      </c>
      <c r="AF3" s="8">
        <f t="shared" ref="AF3:AF6" si="20">ROUND(AVERAGE(L3:N3),0)</f>
        <v>404</v>
      </c>
      <c r="AG3" s="8">
        <f t="shared" ref="AG3:AG6" si="21">ROUND(AVERAGE(M3:O3),0)</f>
        <v>358</v>
      </c>
      <c r="AH3" s="8">
        <f t="shared" ref="AH3:AH6" si="22">ROUND(AVERAGE(N3:P3),0)</f>
        <v>302</v>
      </c>
      <c r="AI3" s="8">
        <f t="shared" ref="AI3:AI6" si="23">ROUND(AVERAGE(O3:Q3),0)</f>
        <v>289</v>
      </c>
      <c r="AJ3" s="8">
        <f t="shared" ref="AJ3:AJ6" si="24">ROUND(AVERAGE(P3:R3),0)</f>
        <v>281</v>
      </c>
      <c r="AK3" s="8">
        <f t="shared" ref="AK3:AK6" si="25">ROUND(AVERAGE(Q3:S3),0)</f>
        <v>214</v>
      </c>
      <c r="AL3" s="8">
        <f t="shared" ref="AL3:AL6" ca="1" si="26">ROUND(AVERAGE(R3:T3),0)</f>
        <v>188</v>
      </c>
      <c r="AM3" s="8">
        <f t="shared" ref="AM3:AM6" ca="1" si="27">ROUND(AVERAGE(S3:U3),0)</f>
        <v>179</v>
      </c>
      <c r="AN3" s="8">
        <f t="shared" ref="AN3:AN6" ca="1" si="28">ROUND(AVERAGE(T3:V3),0)</f>
        <v>189</v>
      </c>
      <c r="AO3" s="8">
        <f t="shared" ref="AO3:AO6" ca="1" si="29">ROUND(AVERAGE(U3:V3),0)</f>
        <v>184</v>
      </c>
      <c r="AR3" s="8">
        <v>402</v>
      </c>
      <c r="AS3" s="8">
        <v>374</v>
      </c>
      <c r="AT3" s="8">
        <v>374</v>
      </c>
      <c r="AU3" s="8">
        <v>374</v>
      </c>
      <c r="AV3" s="8">
        <v>356</v>
      </c>
      <c r="AW3" s="8">
        <v>309</v>
      </c>
      <c r="AX3" s="8">
        <v>331</v>
      </c>
      <c r="AY3" s="8">
        <v>412</v>
      </c>
      <c r="AZ3" s="8">
        <v>404</v>
      </c>
      <c r="BA3" s="8">
        <v>358</v>
      </c>
      <c r="BB3" s="8">
        <v>302</v>
      </c>
      <c r="BC3" s="8">
        <v>289</v>
      </c>
      <c r="BD3" s="8">
        <v>281</v>
      </c>
      <c r="BE3" s="8">
        <v>214</v>
      </c>
      <c r="BF3" s="8">
        <v>200</v>
      </c>
      <c r="BG3" s="8">
        <v>192</v>
      </c>
      <c r="BH3" s="8">
        <v>205</v>
      </c>
      <c r="BI3" s="8">
        <v>190</v>
      </c>
      <c r="BK3">
        <f t="shared" ref="BK3:BK6" si="30">ROUND(AR3*1.5,0)</f>
        <v>603</v>
      </c>
      <c r="BL3">
        <f t="shared" si="7"/>
        <v>561</v>
      </c>
      <c r="BM3">
        <f t="shared" si="7"/>
        <v>561</v>
      </c>
      <c r="BN3">
        <f t="shared" si="7"/>
        <v>561</v>
      </c>
      <c r="BO3">
        <f t="shared" si="7"/>
        <v>534</v>
      </c>
      <c r="BP3">
        <f t="shared" si="7"/>
        <v>464</v>
      </c>
      <c r="BQ3">
        <f t="shared" si="7"/>
        <v>497</v>
      </c>
      <c r="BR3">
        <f t="shared" si="7"/>
        <v>618</v>
      </c>
      <c r="BS3">
        <f t="shared" si="7"/>
        <v>606</v>
      </c>
      <c r="BT3">
        <f t="shared" si="7"/>
        <v>537</v>
      </c>
      <c r="BU3">
        <f t="shared" si="7"/>
        <v>453</v>
      </c>
      <c r="BV3">
        <f t="shared" si="7"/>
        <v>434</v>
      </c>
      <c r="BW3">
        <f t="shared" si="7"/>
        <v>422</v>
      </c>
      <c r="BX3">
        <f t="shared" si="7"/>
        <v>321</v>
      </c>
      <c r="BY3">
        <f t="shared" si="7"/>
        <v>300</v>
      </c>
      <c r="BZ3">
        <f t="shared" si="7"/>
        <v>288</v>
      </c>
      <c r="CA3">
        <f t="shared" si="7"/>
        <v>308</v>
      </c>
      <c r="CB3">
        <f t="shared" si="7"/>
        <v>285</v>
      </c>
    </row>
    <row r="4" spans="1:80" x14ac:dyDescent="0.25">
      <c r="A4" s="1" t="str">
        <f>'Population Definitions'!$A$4</f>
        <v>15-64</v>
      </c>
      <c r="B4" t="s">
        <v>14</v>
      </c>
      <c r="C4" s="2"/>
      <c r="D4" s="3" t="s">
        <v>15</v>
      </c>
      <c r="E4" s="9">
        <f t="shared" si="8"/>
        <v>12641</v>
      </c>
      <c r="F4" s="9">
        <f t="shared" si="8"/>
        <v>11608</v>
      </c>
      <c r="G4" s="9">
        <v>7194</v>
      </c>
      <c r="H4" s="9">
        <v>12641</v>
      </c>
      <c r="I4" s="9">
        <v>11608</v>
      </c>
      <c r="J4" s="9">
        <v>12721</v>
      </c>
      <c r="K4" s="9">
        <v>12364</v>
      </c>
      <c r="L4" s="9">
        <v>8617</v>
      </c>
      <c r="M4" s="9">
        <v>7766</v>
      </c>
      <c r="N4" s="9">
        <v>8726</v>
      </c>
      <c r="O4" s="9">
        <v>8189</v>
      </c>
      <c r="P4" s="9">
        <v>7029</v>
      </c>
      <c r="Q4" s="9">
        <v>8435</v>
      </c>
      <c r="R4" s="9">
        <v>5160</v>
      </c>
      <c r="S4" s="9">
        <v>8459</v>
      </c>
      <c r="T4" s="9">
        <f t="shared" ca="1" si="9"/>
        <v>8032.6104581794652</v>
      </c>
      <c r="U4" s="9">
        <f t="shared" ca="1" si="10"/>
        <v>7450.933427203986</v>
      </c>
      <c r="V4" s="9">
        <f t="shared" ca="1" si="11"/>
        <v>7326.2228863649852</v>
      </c>
      <c r="X4" s="8">
        <f t="shared" si="12"/>
        <v>12125</v>
      </c>
      <c r="Y4" s="8">
        <f t="shared" si="13"/>
        <v>10481</v>
      </c>
      <c r="Z4" s="8">
        <f t="shared" si="14"/>
        <v>10481</v>
      </c>
      <c r="AA4" s="8">
        <f t="shared" si="15"/>
        <v>10481</v>
      </c>
      <c r="AB4" s="8">
        <f t="shared" si="16"/>
        <v>12323</v>
      </c>
      <c r="AC4" s="8">
        <f t="shared" si="17"/>
        <v>12231</v>
      </c>
      <c r="AD4" s="8">
        <f t="shared" si="18"/>
        <v>11234</v>
      </c>
      <c r="AE4" s="8">
        <f t="shared" si="19"/>
        <v>9582</v>
      </c>
      <c r="AF4" s="8">
        <f t="shared" si="20"/>
        <v>8370</v>
      </c>
      <c r="AG4" s="8">
        <f t="shared" si="21"/>
        <v>8227</v>
      </c>
      <c r="AH4" s="8">
        <f t="shared" si="22"/>
        <v>7981</v>
      </c>
      <c r="AI4" s="8">
        <f t="shared" si="23"/>
        <v>7884</v>
      </c>
      <c r="AJ4" s="8">
        <f t="shared" si="24"/>
        <v>6875</v>
      </c>
      <c r="AK4" s="8">
        <f t="shared" si="25"/>
        <v>7351</v>
      </c>
      <c r="AL4" s="8">
        <f t="shared" ca="1" si="26"/>
        <v>7217</v>
      </c>
      <c r="AM4" s="8">
        <f t="shared" ca="1" si="27"/>
        <v>7981</v>
      </c>
      <c r="AN4" s="8">
        <f t="shared" ca="1" si="28"/>
        <v>7603</v>
      </c>
      <c r="AO4" s="8">
        <f t="shared" ca="1" si="29"/>
        <v>7389</v>
      </c>
      <c r="AR4" s="8">
        <v>12125</v>
      </c>
      <c r="AS4" s="8">
        <v>10481</v>
      </c>
      <c r="AT4" s="8">
        <v>10481</v>
      </c>
      <c r="AU4" s="8">
        <v>10481</v>
      </c>
      <c r="AV4" s="8">
        <v>12323</v>
      </c>
      <c r="AW4" s="8">
        <v>12231</v>
      </c>
      <c r="AX4" s="8">
        <v>11234</v>
      </c>
      <c r="AY4" s="8">
        <v>9582</v>
      </c>
      <c r="AZ4" s="8">
        <v>8370</v>
      </c>
      <c r="BA4" s="8">
        <v>8227</v>
      </c>
      <c r="BB4" s="8">
        <v>7981</v>
      </c>
      <c r="BC4" s="8">
        <v>7884</v>
      </c>
      <c r="BD4" s="8">
        <v>6875</v>
      </c>
      <c r="BE4" s="8">
        <v>7351</v>
      </c>
      <c r="BF4" s="8">
        <v>7157</v>
      </c>
      <c r="BG4" s="8">
        <v>7782</v>
      </c>
      <c r="BH4" s="8">
        <v>7433</v>
      </c>
      <c r="BI4" s="8">
        <v>7224</v>
      </c>
      <c r="BK4">
        <f t="shared" si="30"/>
        <v>18188</v>
      </c>
      <c r="BL4">
        <f t="shared" si="7"/>
        <v>15722</v>
      </c>
      <c r="BM4">
        <f t="shared" si="7"/>
        <v>15722</v>
      </c>
      <c r="BN4">
        <f t="shared" si="7"/>
        <v>15722</v>
      </c>
      <c r="BO4">
        <f t="shared" si="7"/>
        <v>18485</v>
      </c>
      <c r="BP4">
        <f t="shared" si="7"/>
        <v>18347</v>
      </c>
      <c r="BQ4">
        <f t="shared" si="7"/>
        <v>16851</v>
      </c>
      <c r="BR4">
        <f t="shared" si="7"/>
        <v>14373</v>
      </c>
      <c r="BS4">
        <f t="shared" si="7"/>
        <v>12555</v>
      </c>
      <c r="BT4">
        <f t="shared" si="7"/>
        <v>12341</v>
      </c>
      <c r="BU4">
        <f t="shared" si="7"/>
        <v>11972</v>
      </c>
      <c r="BV4">
        <f t="shared" si="7"/>
        <v>11826</v>
      </c>
      <c r="BW4">
        <f t="shared" si="7"/>
        <v>10313</v>
      </c>
      <c r="BX4">
        <f t="shared" si="7"/>
        <v>11027</v>
      </c>
      <c r="BY4">
        <f t="shared" si="7"/>
        <v>10736</v>
      </c>
      <c r="BZ4">
        <f t="shared" si="7"/>
        <v>11673</v>
      </c>
      <c r="CA4">
        <f t="shared" si="7"/>
        <v>11150</v>
      </c>
      <c r="CB4">
        <f t="shared" si="7"/>
        <v>10836</v>
      </c>
    </row>
    <row r="5" spans="1:80" x14ac:dyDescent="0.25">
      <c r="A5" s="1" t="str">
        <f>'Population Definitions'!$A$5</f>
        <v>65+</v>
      </c>
      <c r="B5" t="s">
        <v>14</v>
      </c>
      <c r="C5" s="2"/>
      <c r="D5" s="3" t="s">
        <v>15</v>
      </c>
      <c r="E5" s="9">
        <f t="shared" si="8"/>
        <v>2036</v>
      </c>
      <c r="F5" s="9">
        <f t="shared" si="8"/>
        <v>1755</v>
      </c>
      <c r="G5" s="9">
        <v>896</v>
      </c>
      <c r="H5" s="9">
        <v>2036</v>
      </c>
      <c r="I5" s="9">
        <v>1755</v>
      </c>
      <c r="J5" s="9">
        <v>2200</v>
      </c>
      <c r="K5" s="9">
        <v>2054</v>
      </c>
      <c r="L5" s="9">
        <v>1044</v>
      </c>
      <c r="M5" s="9">
        <v>971</v>
      </c>
      <c r="N5" s="9">
        <v>2470</v>
      </c>
      <c r="O5" s="9">
        <v>1257</v>
      </c>
      <c r="P5" s="9">
        <v>942</v>
      </c>
      <c r="Q5" s="9">
        <v>1471</v>
      </c>
      <c r="R5" s="9">
        <v>1976</v>
      </c>
      <c r="S5" s="9">
        <v>1569</v>
      </c>
      <c r="T5" s="9">
        <f t="shared" ca="1" si="9"/>
        <v>1610.8110536655688</v>
      </c>
      <c r="U5" s="9">
        <f t="shared" ca="1" si="10"/>
        <v>1857.9963144899157</v>
      </c>
      <c r="V5" s="9">
        <f t="shared" ca="1" si="11"/>
        <v>1769.7798649268141</v>
      </c>
      <c r="X5" s="8">
        <f t="shared" si="12"/>
        <v>1896</v>
      </c>
      <c r="Y5" s="8">
        <f t="shared" si="13"/>
        <v>1562</v>
      </c>
      <c r="Z5" s="8">
        <f t="shared" si="14"/>
        <v>1562</v>
      </c>
      <c r="AA5" s="8">
        <f t="shared" si="15"/>
        <v>1562</v>
      </c>
      <c r="AB5" s="8">
        <f t="shared" si="16"/>
        <v>1997</v>
      </c>
      <c r="AC5" s="8">
        <f t="shared" si="17"/>
        <v>2003</v>
      </c>
      <c r="AD5" s="8">
        <f t="shared" si="18"/>
        <v>1766</v>
      </c>
      <c r="AE5" s="8">
        <f t="shared" si="19"/>
        <v>1356</v>
      </c>
      <c r="AF5" s="8">
        <f t="shared" si="20"/>
        <v>1495</v>
      </c>
      <c r="AG5" s="8">
        <f t="shared" si="21"/>
        <v>1566</v>
      </c>
      <c r="AH5" s="8">
        <f t="shared" si="22"/>
        <v>1556</v>
      </c>
      <c r="AI5" s="8">
        <f t="shared" si="23"/>
        <v>1223</v>
      </c>
      <c r="AJ5" s="8">
        <f t="shared" si="24"/>
        <v>1463</v>
      </c>
      <c r="AK5" s="8">
        <f t="shared" si="25"/>
        <v>1672</v>
      </c>
      <c r="AL5" s="8">
        <f t="shared" ca="1" si="26"/>
        <v>1719</v>
      </c>
      <c r="AM5" s="8">
        <f t="shared" ca="1" si="27"/>
        <v>1679</v>
      </c>
      <c r="AN5" s="8">
        <f t="shared" ca="1" si="28"/>
        <v>1746</v>
      </c>
      <c r="AO5" s="8">
        <f t="shared" ca="1" si="29"/>
        <v>1814</v>
      </c>
      <c r="AR5" s="8">
        <v>1100</v>
      </c>
      <c r="AS5" s="8">
        <v>1562</v>
      </c>
      <c r="AT5" s="8">
        <v>1562</v>
      </c>
      <c r="AU5" s="8">
        <v>1562</v>
      </c>
      <c r="AV5" s="8">
        <v>1497</v>
      </c>
      <c r="AW5" s="8">
        <v>1800</v>
      </c>
      <c r="AX5" s="8">
        <v>1766</v>
      </c>
      <c r="AY5" s="8">
        <v>1356</v>
      </c>
      <c r="AZ5" s="8">
        <v>1495</v>
      </c>
      <c r="BA5" s="8">
        <v>1566</v>
      </c>
      <c r="BB5" s="8">
        <v>1556</v>
      </c>
      <c r="BC5" s="8">
        <v>1223</v>
      </c>
      <c r="BD5" s="8">
        <v>1463</v>
      </c>
      <c r="BE5" s="8">
        <v>1672</v>
      </c>
      <c r="BF5" s="8">
        <v>1780</v>
      </c>
      <c r="BG5" s="8">
        <v>1658</v>
      </c>
      <c r="BH5" s="8">
        <v>1641</v>
      </c>
      <c r="BI5" s="8">
        <v>1564</v>
      </c>
      <c r="BK5">
        <f t="shared" si="30"/>
        <v>1650</v>
      </c>
      <c r="BL5">
        <f t="shared" si="7"/>
        <v>2343</v>
      </c>
      <c r="BM5">
        <f t="shared" si="7"/>
        <v>2343</v>
      </c>
      <c r="BN5">
        <f t="shared" si="7"/>
        <v>2343</v>
      </c>
      <c r="BO5">
        <f t="shared" si="7"/>
        <v>2246</v>
      </c>
      <c r="BP5">
        <f t="shared" si="7"/>
        <v>2700</v>
      </c>
      <c r="BQ5">
        <f t="shared" si="7"/>
        <v>2649</v>
      </c>
      <c r="BR5">
        <f t="shared" si="7"/>
        <v>2034</v>
      </c>
      <c r="BS5">
        <f t="shared" si="7"/>
        <v>2243</v>
      </c>
      <c r="BT5">
        <f t="shared" si="7"/>
        <v>2349</v>
      </c>
      <c r="BU5">
        <f t="shared" si="7"/>
        <v>2334</v>
      </c>
      <c r="BV5">
        <f t="shared" si="7"/>
        <v>1835</v>
      </c>
      <c r="BW5">
        <f t="shared" si="7"/>
        <v>2195</v>
      </c>
      <c r="BX5">
        <f t="shared" si="7"/>
        <v>2508</v>
      </c>
      <c r="BY5">
        <f t="shared" si="7"/>
        <v>2670</v>
      </c>
      <c r="BZ5">
        <f t="shared" si="7"/>
        <v>2487</v>
      </c>
      <c r="CA5">
        <f t="shared" si="7"/>
        <v>2462</v>
      </c>
      <c r="CB5">
        <f t="shared" si="7"/>
        <v>2346</v>
      </c>
    </row>
    <row r="6" spans="1:80" x14ac:dyDescent="0.25">
      <c r="A6" s="1" t="str">
        <f>'Population Definitions'!$B$6</f>
        <v>Prisoners</v>
      </c>
      <c r="B6" t="s">
        <v>14</v>
      </c>
      <c r="C6" s="2"/>
      <c r="D6" s="3" t="s">
        <v>15</v>
      </c>
      <c r="E6" s="9">
        <v>50</v>
      </c>
      <c r="F6" s="9">
        <v>50</v>
      </c>
      <c r="G6" s="9">
        <v>50</v>
      </c>
      <c r="H6" s="9">
        <v>50</v>
      </c>
      <c r="I6" s="9">
        <v>50</v>
      </c>
      <c r="J6" s="9">
        <v>50</v>
      </c>
      <c r="K6" s="9">
        <v>50</v>
      </c>
      <c r="L6" s="9">
        <v>50</v>
      </c>
      <c r="M6" s="9">
        <v>50</v>
      </c>
      <c r="N6" s="9">
        <v>50</v>
      </c>
      <c r="O6" s="9">
        <v>72</v>
      </c>
      <c r="P6" s="9">
        <v>60</v>
      </c>
      <c r="Q6" s="9">
        <v>59</v>
      </c>
      <c r="R6" s="9">
        <v>60</v>
      </c>
      <c r="S6" s="9">
        <v>80</v>
      </c>
      <c r="T6" s="9">
        <f t="shared" ca="1" si="9"/>
        <v>65.554218409937405</v>
      </c>
      <c r="U6" s="9">
        <f t="shared" ca="1" si="10"/>
        <v>68.352391301511759</v>
      </c>
      <c r="V6" s="9">
        <f t="shared" ca="1" si="11"/>
        <v>70.043017499570837</v>
      </c>
      <c r="X6" s="8">
        <f t="shared" si="12"/>
        <v>50</v>
      </c>
      <c r="Y6" s="8">
        <f t="shared" si="13"/>
        <v>50</v>
      </c>
      <c r="Z6" s="8">
        <f t="shared" si="14"/>
        <v>50</v>
      </c>
      <c r="AA6" s="8">
        <f t="shared" si="15"/>
        <v>50</v>
      </c>
      <c r="AB6" s="8">
        <f t="shared" si="16"/>
        <v>50</v>
      </c>
      <c r="AC6" s="8">
        <f t="shared" si="17"/>
        <v>50</v>
      </c>
      <c r="AD6" s="8">
        <f t="shared" si="18"/>
        <v>50</v>
      </c>
      <c r="AE6" s="8">
        <f t="shared" si="19"/>
        <v>50</v>
      </c>
      <c r="AF6" s="8">
        <f t="shared" si="20"/>
        <v>50</v>
      </c>
      <c r="AG6" s="8">
        <f t="shared" si="21"/>
        <v>57</v>
      </c>
      <c r="AH6" s="8">
        <f t="shared" si="22"/>
        <v>61</v>
      </c>
      <c r="AI6" s="8">
        <f t="shared" si="23"/>
        <v>64</v>
      </c>
      <c r="AJ6" s="8">
        <f t="shared" si="24"/>
        <v>60</v>
      </c>
      <c r="AK6" s="8">
        <f t="shared" si="25"/>
        <v>66</v>
      </c>
      <c r="AL6" s="8">
        <f t="shared" ca="1" si="26"/>
        <v>69</v>
      </c>
      <c r="AM6" s="8">
        <f t="shared" ca="1" si="27"/>
        <v>71</v>
      </c>
      <c r="AN6" s="8">
        <f t="shared" ca="1" si="28"/>
        <v>68</v>
      </c>
      <c r="AO6" s="8">
        <f t="shared" ca="1" si="29"/>
        <v>69</v>
      </c>
      <c r="AR6" s="8">
        <v>50</v>
      </c>
      <c r="AS6" s="8">
        <v>50</v>
      </c>
      <c r="AT6" s="8">
        <v>50</v>
      </c>
      <c r="AU6" s="8">
        <v>50</v>
      </c>
      <c r="AV6" s="8">
        <v>50</v>
      </c>
      <c r="AW6" s="8">
        <v>50</v>
      </c>
      <c r="AX6" s="8">
        <v>50</v>
      </c>
      <c r="AY6" s="8">
        <v>50</v>
      </c>
      <c r="AZ6" s="8">
        <v>50</v>
      </c>
      <c r="BA6" s="8">
        <v>57</v>
      </c>
      <c r="BB6" s="8">
        <v>61</v>
      </c>
      <c r="BC6" s="8">
        <v>64</v>
      </c>
      <c r="BD6" s="8">
        <v>60</v>
      </c>
      <c r="BE6" s="8">
        <v>66</v>
      </c>
      <c r="BF6" s="8">
        <v>70</v>
      </c>
      <c r="BG6" s="8">
        <v>75</v>
      </c>
      <c r="BH6" s="8">
        <v>72</v>
      </c>
      <c r="BI6" s="8">
        <v>73</v>
      </c>
      <c r="BK6">
        <f t="shared" si="30"/>
        <v>75</v>
      </c>
      <c r="BL6">
        <f t="shared" si="7"/>
        <v>75</v>
      </c>
      <c r="BM6">
        <f t="shared" si="7"/>
        <v>75</v>
      </c>
      <c r="BN6">
        <f t="shared" si="7"/>
        <v>75</v>
      </c>
      <c r="BO6">
        <f t="shared" si="7"/>
        <v>75</v>
      </c>
      <c r="BP6">
        <f t="shared" si="7"/>
        <v>75</v>
      </c>
      <c r="BQ6">
        <f t="shared" si="7"/>
        <v>75</v>
      </c>
      <c r="BR6">
        <f t="shared" si="7"/>
        <v>75</v>
      </c>
      <c r="BS6">
        <f t="shared" si="7"/>
        <v>75</v>
      </c>
      <c r="BT6">
        <f t="shared" si="7"/>
        <v>86</v>
      </c>
      <c r="BU6">
        <f t="shared" si="7"/>
        <v>92</v>
      </c>
      <c r="BV6">
        <f t="shared" si="7"/>
        <v>96</v>
      </c>
      <c r="BW6">
        <f t="shared" si="7"/>
        <v>90</v>
      </c>
      <c r="BX6">
        <f t="shared" si="7"/>
        <v>99</v>
      </c>
      <c r="BY6">
        <f t="shared" si="7"/>
        <v>105</v>
      </c>
      <c r="BZ6">
        <f t="shared" si="7"/>
        <v>113</v>
      </c>
      <c r="CA6">
        <f t="shared" si="7"/>
        <v>108</v>
      </c>
      <c r="CB6">
        <f t="shared" si="7"/>
        <v>110</v>
      </c>
    </row>
    <row r="7" spans="1:80" x14ac:dyDescent="0.25">
      <c r="X7" s="11"/>
      <c r="Y7" s="11"/>
      <c r="Z7" s="11"/>
      <c r="AA7" s="11"/>
      <c r="AB7" s="11"/>
      <c r="AC7" s="11"/>
      <c r="AD7" s="11"/>
      <c r="AE7" s="11"/>
      <c r="AF7" s="11"/>
      <c r="AG7" s="11"/>
      <c r="AH7" s="11"/>
      <c r="AI7" s="11"/>
      <c r="AJ7" s="11"/>
      <c r="AK7" s="11"/>
      <c r="AL7" s="11"/>
      <c r="AM7" s="11"/>
      <c r="AN7" s="11"/>
      <c r="AO7" s="11"/>
    </row>
    <row r="8" spans="1:80" x14ac:dyDescent="0.25">
      <c r="A8" s="1" t="s">
        <v>24</v>
      </c>
      <c r="B8" s="1" t="s">
        <v>12</v>
      </c>
      <c r="C8" s="1" t="s">
        <v>13</v>
      </c>
      <c r="D8" s="1"/>
      <c r="E8" s="1">
        <v>2000</v>
      </c>
      <c r="F8" s="1">
        <v>2001</v>
      </c>
      <c r="G8" s="1">
        <v>2002</v>
      </c>
      <c r="H8" s="1">
        <v>2003</v>
      </c>
      <c r="I8" s="1">
        <v>2004</v>
      </c>
      <c r="J8" s="1">
        <v>2005</v>
      </c>
      <c r="K8" s="1">
        <v>2006</v>
      </c>
      <c r="L8" s="1">
        <v>2007</v>
      </c>
      <c r="M8" s="1">
        <v>2008</v>
      </c>
      <c r="N8" s="1">
        <v>2009</v>
      </c>
      <c r="O8" s="1">
        <v>2010</v>
      </c>
      <c r="P8" s="1">
        <v>2011</v>
      </c>
      <c r="Q8" s="1">
        <v>2012</v>
      </c>
      <c r="R8" s="1">
        <v>2013</v>
      </c>
      <c r="S8" s="1">
        <v>2014</v>
      </c>
      <c r="T8" s="1">
        <v>2015</v>
      </c>
      <c r="U8" s="1">
        <v>2016</v>
      </c>
      <c r="V8" s="1">
        <v>2017</v>
      </c>
      <c r="X8" s="12">
        <v>2000</v>
      </c>
      <c r="Y8" s="12">
        <v>2001</v>
      </c>
      <c r="Z8" s="12">
        <v>2002</v>
      </c>
      <c r="AA8" s="12">
        <v>2003</v>
      </c>
      <c r="AB8" s="12">
        <v>2004</v>
      </c>
      <c r="AC8" s="12">
        <v>2005</v>
      </c>
      <c r="AD8" s="12">
        <v>2006</v>
      </c>
      <c r="AE8" s="12">
        <v>2007</v>
      </c>
      <c r="AF8" s="12">
        <v>2008</v>
      </c>
      <c r="AG8" s="12">
        <v>2009</v>
      </c>
      <c r="AH8" s="12">
        <v>2010</v>
      </c>
      <c r="AI8" s="12">
        <v>2011</v>
      </c>
      <c r="AJ8" s="12">
        <v>2012</v>
      </c>
      <c r="AK8" s="12">
        <v>2013</v>
      </c>
      <c r="AL8" s="12">
        <v>2014</v>
      </c>
      <c r="AM8" s="12">
        <v>2015</v>
      </c>
      <c r="AN8" s="12">
        <v>2016</v>
      </c>
      <c r="AO8" s="12">
        <v>2017</v>
      </c>
      <c r="AR8" s="1">
        <v>2000</v>
      </c>
      <c r="AS8" s="1">
        <v>2001</v>
      </c>
      <c r="AT8" s="1">
        <v>2002</v>
      </c>
      <c r="AU8" s="1">
        <v>2003</v>
      </c>
      <c r="AV8" s="1">
        <v>2004</v>
      </c>
      <c r="AW8" s="1">
        <v>2005</v>
      </c>
      <c r="AX8" s="1">
        <v>2006</v>
      </c>
      <c r="AY8" s="1">
        <v>2007</v>
      </c>
      <c r="AZ8" s="1">
        <v>2008</v>
      </c>
      <c r="BA8" s="1">
        <v>2009</v>
      </c>
      <c r="BB8" s="1">
        <v>2010</v>
      </c>
      <c r="BC8" s="1">
        <v>2011</v>
      </c>
      <c r="BD8" s="1">
        <v>2012</v>
      </c>
      <c r="BE8" s="1">
        <v>2013</v>
      </c>
      <c r="BF8" s="1">
        <v>2014</v>
      </c>
      <c r="BG8" s="1">
        <v>2015</v>
      </c>
      <c r="BH8" s="1">
        <v>2016</v>
      </c>
      <c r="BI8" s="1">
        <v>2017</v>
      </c>
      <c r="BK8">
        <f t="shared" ref="BK8:BK39" si="31">AR8</f>
        <v>2000</v>
      </c>
      <c r="BL8">
        <f t="shared" ref="BL8:BL62" si="32">AS8</f>
        <v>2001</v>
      </c>
      <c r="BM8">
        <f t="shared" ref="BM8:BM62" si="33">AT8</f>
        <v>2002</v>
      </c>
      <c r="BN8">
        <f t="shared" ref="BN8:BN62" si="34">AU8</f>
        <v>2003</v>
      </c>
      <c r="BO8">
        <f t="shared" ref="BO8:BO62" si="35">AV8</f>
        <v>2004</v>
      </c>
      <c r="BP8">
        <f t="shared" ref="BP8:BP62" si="36">AW8</f>
        <v>2005</v>
      </c>
      <c r="BQ8">
        <f t="shared" ref="BQ8:BQ62" si="37">AX8</f>
        <v>2006</v>
      </c>
      <c r="BR8">
        <f t="shared" ref="BR8:BR62" si="38">AY8</f>
        <v>2007</v>
      </c>
      <c r="BS8">
        <f t="shared" ref="BS8:BS62" si="39">AZ8</f>
        <v>2008</v>
      </c>
      <c r="BT8">
        <f t="shared" ref="BT8:BT62" si="40">BA8</f>
        <v>2009</v>
      </c>
      <c r="BU8">
        <f t="shared" ref="BU8:BU62" si="41">BB8</f>
        <v>2010</v>
      </c>
      <c r="BV8">
        <f t="shared" ref="BV8:BV62" si="42">BC8</f>
        <v>2011</v>
      </c>
      <c r="BW8">
        <f t="shared" ref="BW8:BW62" si="43">BD8</f>
        <v>2012</v>
      </c>
      <c r="BX8">
        <f t="shared" ref="BX8:BX39" si="44">BE8</f>
        <v>2013</v>
      </c>
      <c r="BY8">
        <f t="shared" ref="BY8:BY62" si="45">BF8</f>
        <v>2014</v>
      </c>
      <c r="BZ8">
        <f t="shared" ref="BZ8:BZ62" si="46">BG8</f>
        <v>2015</v>
      </c>
      <c r="CA8">
        <f t="shared" ref="CA8:CA62" si="47">BH8</f>
        <v>2016</v>
      </c>
      <c r="CB8">
        <f t="shared" ref="CB8:CB62" si="48">BI8</f>
        <v>2017</v>
      </c>
    </row>
    <row r="9" spans="1:80" x14ac:dyDescent="0.25">
      <c r="A9" s="1" t="str">
        <f>'Population Definitions'!$A$2</f>
        <v>0-4</v>
      </c>
      <c r="B9" t="s">
        <v>14</v>
      </c>
      <c r="C9" s="2"/>
      <c r="D9" s="3" t="s">
        <v>15</v>
      </c>
      <c r="E9" s="9">
        <f>H9</f>
        <v>0</v>
      </c>
      <c r="F9" s="9">
        <f>I9</f>
        <v>1</v>
      </c>
      <c r="G9" s="8">
        <v>3</v>
      </c>
      <c r="H9" s="8">
        <v>0</v>
      </c>
      <c r="I9" s="8">
        <v>1</v>
      </c>
      <c r="J9" s="8">
        <v>1</v>
      </c>
      <c r="K9" s="8">
        <v>0</v>
      </c>
      <c r="L9" s="8">
        <v>0</v>
      </c>
      <c r="M9" s="8">
        <v>0</v>
      </c>
      <c r="N9" s="8">
        <v>0</v>
      </c>
      <c r="O9" s="8">
        <v>0</v>
      </c>
      <c r="P9" s="8">
        <v>0</v>
      </c>
      <c r="Q9" s="8">
        <v>0</v>
      </c>
      <c r="R9" s="8">
        <v>0</v>
      </c>
      <c r="S9" s="8">
        <v>2</v>
      </c>
      <c r="T9" s="9">
        <f ca="1">AVERAGE(Q9:S9)*(1+0.2*RAND() - 0.1)</f>
        <v>0.6523875883529473</v>
      </c>
      <c r="U9" s="9">
        <f t="shared" ref="U9:U13" ca="1" si="49">AVERAGE(R9:T9)*(1+0.2*RAND() - 0.1)</f>
        <v>0.83988241452934176</v>
      </c>
      <c r="V9" s="9">
        <f t="shared" ref="V9:V13" ca="1" si="50">AVERAGE(S9:U9)*(1+0.2*RAND() - 0.1)</f>
        <v>1.0798772986676874</v>
      </c>
      <c r="X9" s="8">
        <f>ROUND(AVERAGE(E9:F9),0)</f>
        <v>1</v>
      </c>
      <c r="Y9" s="8">
        <f>ROUND(AVERAGE(E9:G9),0)</f>
        <v>1</v>
      </c>
      <c r="Z9" s="8">
        <f t="shared" ref="Z9:Z13" si="51">ROUND(AVERAGE(F9:H9),0)</f>
        <v>1</v>
      </c>
      <c r="AA9" s="8">
        <f t="shared" ref="AA9:AA13" si="52">ROUND(AVERAGE(G9:I9),0)</f>
        <v>1</v>
      </c>
      <c r="AB9" s="8">
        <f t="shared" ref="AB9:AB13" si="53">ROUND(AVERAGE(H9:J9),0)</f>
        <v>1</v>
      </c>
      <c r="AC9" s="8">
        <f t="shared" ref="AC9:AC13" si="54">ROUND(AVERAGE(I9:K9),0)</f>
        <v>1</v>
      </c>
      <c r="AD9" s="8">
        <f t="shared" ref="AD9:AD13" si="55">ROUND(AVERAGE(J9:L9),0)</f>
        <v>0</v>
      </c>
      <c r="AE9" s="8">
        <f t="shared" ref="AE9:AE13" si="56">ROUND(AVERAGE(K9:M9),0)</f>
        <v>0</v>
      </c>
      <c r="AF9" s="8">
        <f t="shared" ref="AF9:AF13" si="57">ROUND(AVERAGE(L9:N9),0)</f>
        <v>0</v>
      </c>
      <c r="AG9" s="8">
        <f t="shared" ref="AG9:AG13" si="58">ROUND(AVERAGE(M9:O9),0)</f>
        <v>0</v>
      </c>
      <c r="AH9" s="8">
        <f t="shared" ref="AH9:AH13" si="59">ROUND(AVERAGE(N9:P9),0)</f>
        <v>0</v>
      </c>
      <c r="AI9" s="8">
        <f t="shared" ref="AI9:AI13" si="60">ROUND(AVERAGE(O9:Q9),0)</f>
        <v>0</v>
      </c>
      <c r="AJ9" s="8">
        <f t="shared" ref="AJ9:AJ13" si="61">ROUND(AVERAGE(P9:R9),0)</f>
        <v>0</v>
      </c>
      <c r="AK9" s="8">
        <f t="shared" ref="AK9:AK13" si="62">ROUND(AVERAGE(Q9:S9),0)</f>
        <v>1</v>
      </c>
      <c r="AL9" s="8">
        <f t="shared" ref="AL9:AL13" ca="1" si="63">ROUND(AVERAGE(R9:T9),0)</f>
        <v>1</v>
      </c>
      <c r="AM9" s="8">
        <f t="shared" ref="AM9:AM13" ca="1" si="64">ROUND(AVERAGE(S9:U9),0)</f>
        <v>1</v>
      </c>
      <c r="AN9" s="8">
        <f t="shared" ref="AN9:AN13" ca="1" si="65">ROUND(AVERAGE(T9:V9),0)</f>
        <v>1</v>
      </c>
      <c r="AO9" s="8">
        <f ca="1">ROUND(AVERAGE(U9:V9),0)</f>
        <v>1</v>
      </c>
      <c r="AR9" s="8">
        <v>1</v>
      </c>
      <c r="AS9" s="8">
        <v>1</v>
      </c>
      <c r="AT9" s="8">
        <v>1</v>
      </c>
      <c r="AU9" s="8">
        <v>1</v>
      </c>
      <c r="AV9" s="8">
        <v>1</v>
      </c>
      <c r="AW9" s="8">
        <v>1</v>
      </c>
      <c r="AX9" s="8">
        <v>0</v>
      </c>
      <c r="AY9" s="8">
        <v>0</v>
      </c>
      <c r="AZ9" s="8">
        <v>0</v>
      </c>
      <c r="BA9" s="8">
        <v>0</v>
      </c>
      <c r="BB9" s="8">
        <v>0</v>
      </c>
      <c r="BC9" s="8">
        <v>0</v>
      </c>
      <c r="BD9" s="8">
        <v>0</v>
      </c>
      <c r="BE9" s="8">
        <v>1</v>
      </c>
      <c r="BF9" s="8">
        <v>1</v>
      </c>
      <c r="BG9" s="8">
        <v>1</v>
      </c>
      <c r="BH9" s="8">
        <v>1</v>
      </c>
      <c r="BI9" s="8">
        <v>1</v>
      </c>
      <c r="BK9">
        <f t="shared" ref="BK9:BK40" si="66">ROUND(AR9*1.5,0)</f>
        <v>2</v>
      </c>
      <c r="BL9">
        <f t="shared" ref="BL9:BL62" si="67">ROUND(AS9*1.5,0)</f>
        <v>2</v>
      </c>
      <c r="BM9">
        <f t="shared" ref="BM9:BM62" si="68">ROUND(AT9*1.5,0)</f>
        <v>2</v>
      </c>
      <c r="BN9">
        <f t="shared" ref="BN9:BN62" si="69">ROUND(AU9*1.5,0)</f>
        <v>2</v>
      </c>
      <c r="BO9">
        <f t="shared" ref="BO9:BO62" si="70">ROUND(AV9*1.5,0)</f>
        <v>2</v>
      </c>
      <c r="BP9">
        <f t="shared" ref="BP9:BP62" si="71">ROUND(AW9*1.5,0)</f>
        <v>2</v>
      </c>
      <c r="BQ9">
        <f t="shared" ref="BQ9:BQ62" si="72">ROUND(AX9*1.5,0)</f>
        <v>0</v>
      </c>
      <c r="BR9">
        <f t="shared" ref="BR9:BR62" si="73">ROUND(AY9*1.5,0)</f>
        <v>0</v>
      </c>
      <c r="BS9">
        <f t="shared" ref="BS9:BS62" si="74">ROUND(AZ9*1.5,0)</f>
        <v>0</v>
      </c>
      <c r="BT9">
        <f t="shared" ref="BT9:BT62" si="75">ROUND(BA9*1.5,0)</f>
        <v>0</v>
      </c>
      <c r="BU9">
        <f t="shared" ref="BU9:BU62" si="76">ROUND(BB9*1.5,0)</f>
        <v>0</v>
      </c>
      <c r="BV9">
        <f t="shared" ref="BV9:BV62" si="77">ROUND(BC9*1.5,0)</f>
        <v>0</v>
      </c>
      <c r="BW9">
        <f t="shared" ref="BW9:BW62" si="78">ROUND(BD9*1.5,0)</f>
        <v>0</v>
      </c>
      <c r="BX9">
        <f t="shared" ref="BX9:BX62" si="79">ROUND(BE9*1.5,0)</f>
        <v>2</v>
      </c>
      <c r="BY9">
        <f t="shared" ref="BY9:BY62" si="80">ROUND(BF9*1.5,0)</f>
        <v>2</v>
      </c>
      <c r="BZ9">
        <f t="shared" ref="BZ9:BZ62" si="81">ROUND(BG9*1.5,0)</f>
        <v>2</v>
      </c>
      <c r="CA9">
        <f t="shared" ref="CA9:CA62" si="82">ROUND(BH9*1.5,0)</f>
        <v>2</v>
      </c>
      <c r="CB9">
        <f t="shared" ref="CB9:CB62" si="83">ROUND(BI9*1.5,0)</f>
        <v>2</v>
      </c>
    </row>
    <row r="10" spans="1:80" x14ac:dyDescent="0.25">
      <c r="A10" s="1" t="str">
        <f>'Population Definitions'!$A$3</f>
        <v>5-14</v>
      </c>
      <c r="B10" t="s">
        <v>14</v>
      </c>
      <c r="C10" s="2"/>
      <c r="D10" s="3" t="s">
        <v>15</v>
      </c>
      <c r="E10" s="9">
        <f t="shared" ref="E10:E12" si="84">H10</f>
        <v>4</v>
      </c>
      <c r="F10" s="9">
        <f t="shared" ref="F10:F12" si="85">I10</f>
        <v>7</v>
      </c>
      <c r="G10" s="8">
        <v>2</v>
      </c>
      <c r="H10" s="8">
        <v>4</v>
      </c>
      <c r="I10" s="8">
        <v>7</v>
      </c>
      <c r="J10" s="8">
        <v>2</v>
      </c>
      <c r="K10" s="8">
        <v>1</v>
      </c>
      <c r="L10" s="8">
        <v>0</v>
      </c>
      <c r="M10" s="8">
        <v>0</v>
      </c>
      <c r="N10" s="8">
        <v>3</v>
      </c>
      <c r="O10" s="8">
        <v>1</v>
      </c>
      <c r="P10" s="8">
        <v>1</v>
      </c>
      <c r="Q10" s="8">
        <v>1</v>
      </c>
      <c r="R10" s="8">
        <v>2</v>
      </c>
      <c r="S10" s="8">
        <v>2</v>
      </c>
      <c r="T10" s="9">
        <f t="shared" ref="T10:T13" ca="1" si="86">AVERAGE(Q10:S10)*(1+0.2*RAND() - 0.1)</f>
        <v>1.6237123979475774</v>
      </c>
      <c r="U10" s="9">
        <f t="shared" ca="1" si="49"/>
        <v>1.988810134390953</v>
      </c>
      <c r="V10" s="9">
        <f t="shared" ca="1" si="50"/>
        <v>1.6884999557975313</v>
      </c>
      <c r="X10" s="8">
        <f t="shared" ref="X10:X13" si="87">ROUND(AVERAGE(E10:F10),0)</f>
        <v>6</v>
      </c>
      <c r="Y10" s="8">
        <f t="shared" ref="Y10:Y13" si="88">ROUND(AVERAGE(E10:G10),0)</f>
        <v>4</v>
      </c>
      <c r="Z10" s="8">
        <f t="shared" si="51"/>
        <v>4</v>
      </c>
      <c r="AA10" s="8">
        <f t="shared" si="52"/>
        <v>4</v>
      </c>
      <c r="AB10" s="8">
        <f t="shared" si="53"/>
        <v>4</v>
      </c>
      <c r="AC10" s="8">
        <f t="shared" si="54"/>
        <v>3</v>
      </c>
      <c r="AD10" s="8">
        <f t="shared" si="55"/>
        <v>1</v>
      </c>
      <c r="AE10" s="8">
        <f t="shared" si="56"/>
        <v>0</v>
      </c>
      <c r="AF10" s="8">
        <f t="shared" si="57"/>
        <v>1</v>
      </c>
      <c r="AG10" s="8">
        <f t="shared" si="58"/>
        <v>1</v>
      </c>
      <c r="AH10" s="8">
        <f t="shared" si="59"/>
        <v>2</v>
      </c>
      <c r="AI10" s="8">
        <f t="shared" si="60"/>
        <v>1</v>
      </c>
      <c r="AJ10" s="8">
        <f t="shared" si="61"/>
        <v>1</v>
      </c>
      <c r="AK10" s="8">
        <f t="shared" si="62"/>
        <v>2</v>
      </c>
      <c r="AL10" s="8">
        <f t="shared" ca="1" si="63"/>
        <v>2</v>
      </c>
      <c r="AM10" s="8">
        <f t="shared" ca="1" si="64"/>
        <v>2</v>
      </c>
      <c r="AN10" s="8">
        <f t="shared" ca="1" si="65"/>
        <v>2</v>
      </c>
      <c r="AO10" s="8">
        <f t="shared" ref="AO10:AO13" ca="1" si="89">ROUND(AVERAGE(U10:V10),0)</f>
        <v>2</v>
      </c>
      <c r="AR10" s="8">
        <v>6</v>
      </c>
      <c r="AS10" s="8">
        <v>4</v>
      </c>
      <c r="AT10" s="8">
        <v>4</v>
      </c>
      <c r="AU10" s="8">
        <v>4</v>
      </c>
      <c r="AV10" s="8">
        <v>4</v>
      </c>
      <c r="AW10" s="8">
        <v>3</v>
      </c>
      <c r="AX10" s="8">
        <v>1</v>
      </c>
      <c r="AY10" s="8">
        <v>0</v>
      </c>
      <c r="AZ10" s="8">
        <v>1</v>
      </c>
      <c r="BA10" s="8">
        <v>1</v>
      </c>
      <c r="BB10" s="8">
        <v>2</v>
      </c>
      <c r="BC10" s="8">
        <v>1</v>
      </c>
      <c r="BD10" s="8">
        <v>1</v>
      </c>
      <c r="BE10" s="8">
        <v>2</v>
      </c>
      <c r="BF10" s="8">
        <v>2</v>
      </c>
      <c r="BG10" s="8">
        <v>2</v>
      </c>
      <c r="BH10" s="8">
        <v>2</v>
      </c>
      <c r="BI10" s="8">
        <v>2</v>
      </c>
      <c r="BK10">
        <f t="shared" si="66"/>
        <v>9</v>
      </c>
      <c r="BL10">
        <f t="shared" si="67"/>
        <v>6</v>
      </c>
      <c r="BM10">
        <f t="shared" si="68"/>
        <v>6</v>
      </c>
      <c r="BN10">
        <f t="shared" si="69"/>
        <v>6</v>
      </c>
      <c r="BO10">
        <f t="shared" si="70"/>
        <v>6</v>
      </c>
      <c r="BP10">
        <f t="shared" si="71"/>
        <v>5</v>
      </c>
      <c r="BQ10">
        <f t="shared" si="72"/>
        <v>2</v>
      </c>
      <c r="BR10">
        <f t="shared" si="73"/>
        <v>0</v>
      </c>
      <c r="BS10">
        <f t="shared" si="74"/>
        <v>2</v>
      </c>
      <c r="BT10">
        <f t="shared" si="75"/>
        <v>2</v>
      </c>
      <c r="BU10">
        <f t="shared" si="76"/>
        <v>3</v>
      </c>
      <c r="BV10">
        <f t="shared" si="77"/>
        <v>2</v>
      </c>
      <c r="BW10">
        <f t="shared" si="78"/>
        <v>2</v>
      </c>
      <c r="BX10">
        <f t="shared" si="79"/>
        <v>3</v>
      </c>
      <c r="BY10">
        <f t="shared" si="80"/>
        <v>3</v>
      </c>
      <c r="BZ10">
        <f t="shared" si="81"/>
        <v>3</v>
      </c>
      <c r="CA10">
        <f t="shared" si="82"/>
        <v>3</v>
      </c>
      <c r="CB10">
        <f t="shared" si="83"/>
        <v>3</v>
      </c>
    </row>
    <row r="11" spans="1:80" x14ac:dyDescent="0.25">
      <c r="A11" s="1" t="str">
        <f>'Population Definitions'!$A$4</f>
        <v>15-64</v>
      </c>
      <c r="B11" t="s">
        <v>14</v>
      </c>
      <c r="C11" s="2"/>
      <c r="D11" s="3" t="s">
        <v>15</v>
      </c>
      <c r="E11" s="9">
        <f t="shared" si="84"/>
        <v>677</v>
      </c>
      <c r="F11" s="9">
        <f t="shared" si="85"/>
        <v>798</v>
      </c>
      <c r="G11" s="8">
        <v>809</v>
      </c>
      <c r="H11" s="8">
        <v>677</v>
      </c>
      <c r="I11" s="8">
        <v>798</v>
      </c>
      <c r="J11" s="8">
        <v>383</v>
      </c>
      <c r="K11" s="8">
        <v>786</v>
      </c>
      <c r="L11" s="8">
        <v>287</v>
      </c>
      <c r="M11" s="8">
        <v>363</v>
      </c>
      <c r="N11" s="8">
        <v>464</v>
      </c>
      <c r="O11" s="8">
        <v>426</v>
      </c>
      <c r="P11" s="8">
        <v>263</v>
      </c>
      <c r="Q11" s="8">
        <v>610</v>
      </c>
      <c r="R11" s="8">
        <v>681</v>
      </c>
      <c r="S11" s="8">
        <v>397</v>
      </c>
      <c r="T11" s="9">
        <f t="shared" ca="1" si="86"/>
        <v>596.1664865757291</v>
      </c>
      <c r="U11" s="9">
        <f t="shared" ca="1" si="49"/>
        <v>503.29626648643222</v>
      </c>
      <c r="V11" s="9">
        <f t="shared" ca="1" si="50"/>
        <v>473.82582434278686</v>
      </c>
      <c r="X11" s="8">
        <f t="shared" si="87"/>
        <v>738</v>
      </c>
      <c r="Y11" s="8">
        <f t="shared" si="88"/>
        <v>761</v>
      </c>
      <c r="Z11" s="8">
        <f t="shared" si="51"/>
        <v>761</v>
      </c>
      <c r="AA11" s="8">
        <f t="shared" si="52"/>
        <v>761</v>
      </c>
      <c r="AB11" s="8">
        <f t="shared" si="53"/>
        <v>619</v>
      </c>
      <c r="AC11" s="8">
        <f t="shared" si="54"/>
        <v>656</v>
      </c>
      <c r="AD11" s="8">
        <f t="shared" si="55"/>
        <v>485</v>
      </c>
      <c r="AE11" s="8">
        <f t="shared" si="56"/>
        <v>479</v>
      </c>
      <c r="AF11" s="8">
        <f t="shared" si="57"/>
        <v>371</v>
      </c>
      <c r="AG11" s="8">
        <f t="shared" si="58"/>
        <v>418</v>
      </c>
      <c r="AH11" s="8">
        <f t="shared" si="59"/>
        <v>384</v>
      </c>
      <c r="AI11" s="8">
        <f t="shared" si="60"/>
        <v>433</v>
      </c>
      <c r="AJ11" s="8">
        <f t="shared" si="61"/>
        <v>518</v>
      </c>
      <c r="AK11" s="8">
        <f t="shared" si="62"/>
        <v>563</v>
      </c>
      <c r="AL11" s="8">
        <f t="shared" ca="1" si="63"/>
        <v>558</v>
      </c>
      <c r="AM11" s="8">
        <f t="shared" ca="1" si="64"/>
        <v>499</v>
      </c>
      <c r="AN11" s="8">
        <f t="shared" ca="1" si="65"/>
        <v>524</v>
      </c>
      <c r="AO11" s="8">
        <f t="shared" ca="1" si="89"/>
        <v>489</v>
      </c>
      <c r="AR11" s="8">
        <v>300</v>
      </c>
      <c r="AS11" s="8">
        <v>400</v>
      </c>
      <c r="AT11" s="8">
        <v>500</v>
      </c>
      <c r="AU11" s="8">
        <v>700</v>
      </c>
      <c r="AV11" s="8">
        <v>619</v>
      </c>
      <c r="AW11" s="8">
        <v>656</v>
      </c>
      <c r="AX11" s="8">
        <v>485</v>
      </c>
      <c r="AY11" s="8">
        <v>479</v>
      </c>
      <c r="AZ11" s="8">
        <v>371</v>
      </c>
      <c r="BA11" s="8">
        <v>418</v>
      </c>
      <c r="BB11" s="8">
        <v>384</v>
      </c>
      <c r="BC11" s="8">
        <v>433</v>
      </c>
      <c r="BD11" s="8">
        <v>518</v>
      </c>
      <c r="BE11" s="8">
        <v>563</v>
      </c>
      <c r="BF11" s="8">
        <v>533</v>
      </c>
      <c r="BG11" s="8">
        <v>487</v>
      </c>
      <c r="BH11" s="8">
        <v>514</v>
      </c>
      <c r="BI11" s="8">
        <v>510</v>
      </c>
      <c r="BK11">
        <f t="shared" si="66"/>
        <v>450</v>
      </c>
      <c r="BL11">
        <f t="shared" si="67"/>
        <v>600</v>
      </c>
      <c r="BM11">
        <f t="shared" si="68"/>
        <v>750</v>
      </c>
      <c r="BN11">
        <f t="shared" si="69"/>
        <v>1050</v>
      </c>
      <c r="BO11">
        <f t="shared" si="70"/>
        <v>929</v>
      </c>
      <c r="BP11">
        <f t="shared" si="71"/>
        <v>984</v>
      </c>
      <c r="BQ11">
        <f t="shared" si="72"/>
        <v>728</v>
      </c>
      <c r="BR11">
        <f t="shared" si="73"/>
        <v>719</v>
      </c>
      <c r="BS11">
        <f t="shared" si="74"/>
        <v>557</v>
      </c>
      <c r="BT11">
        <f t="shared" si="75"/>
        <v>627</v>
      </c>
      <c r="BU11">
        <f t="shared" si="76"/>
        <v>576</v>
      </c>
      <c r="BV11">
        <f t="shared" si="77"/>
        <v>650</v>
      </c>
      <c r="BW11">
        <f t="shared" si="78"/>
        <v>777</v>
      </c>
      <c r="BX11">
        <f t="shared" si="79"/>
        <v>845</v>
      </c>
      <c r="BY11">
        <f t="shared" si="80"/>
        <v>800</v>
      </c>
      <c r="BZ11">
        <f t="shared" si="81"/>
        <v>731</v>
      </c>
      <c r="CA11">
        <f t="shared" si="82"/>
        <v>771</v>
      </c>
      <c r="CB11">
        <f t="shared" si="83"/>
        <v>765</v>
      </c>
    </row>
    <row r="12" spans="1:80" x14ac:dyDescent="0.25">
      <c r="A12" s="1" t="str">
        <f>'Population Definitions'!$A$5</f>
        <v>65+</v>
      </c>
      <c r="B12" t="s">
        <v>14</v>
      </c>
      <c r="C12" s="2"/>
      <c r="D12" s="3" t="s">
        <v>15</v>
      </c>
      <c r="E12" s="9">
        <f t="shared" si="84"/>
        <v>33</v>
      </c>
      <c r="F12" s="9">
        <f t="shared" si="85"/>
        <v>55</v>
      </c>
      <c r="G12" s="8">
        <v>21</v>
      </c>
      <c r="H12" s="8">
        <v>33</v>
      </c>
      <c r="I12" s="8">
        <v>55</v>
      </c>
      <c r="J12" s="8">
        <v>44</v>
      </c>
      <c r="K12" s="8">
        <v>49</v>
      </c>
      <c r="L12" s="8">
        <v>31</v>
      </c>
      <c r="M12" s="8">
        <v>21</v>
      </c>
      <c r="N12" s="8">
        <v>47</v>
      </c>
      <c r="O12" s="8">
        <v>22</v>
      </c>
      <c r="P12" s="8">
        <v>40</v>
      </c>
      <c r="Q12" s="8">
        <v>74</v>
      </c>
      <c r="R12" s="8">
        <v>29</v>
      </c>
      <c r="S12" s="8">
        <v>63</v>
      </c>
      <c r="T12" s="9">
        <f t="shared" ca="1" si="86"/>
        <v>59.085094414565233</v>
      </c>
      <c r="U12" s="9">
        <f t="shared" ca="1" si="49"/>
        <v>55.065280924203577</v>
      </c>
      <c r="V12" s="9">
        <f t="shared" ca="1" si="50"/>
        <v>59.973975536709332</v>
      </c>
      <c r="X12" s="8">
        <f t="shared" si="87"/>
        <v>44</v>
      </c>
      <c r="Y12" s="8">
        <f t="shared" si="88"/>
        <v>36</v>
      </c>
      <c r="Z12" s="8">
        <f t="shared" si="51"/>
        <v>36</v>
      </c>
      <c r="AA12" s="8">
        <f t="shared" si="52"/>
        <v>36</v>
      </c>
      <c r="AB12" s="8">
        <f t="shared" si="53"/>
        <v>44</v>
      </c>
      <c r="AC12" s="8">
        <f t="shared" si="54"/>
        <v>49</v>
      </c>
      <c r="AD12" s="8">
        <f t="shared" si="55"/>
        <v>41</v>
      </c>
      <c r="AE12" s="8">
        <f t="shared" si="56"/>
        <v>34</v>
      </c>
      <c r="AF12" s="8">
        <f t="shared" si="57"/>
        <v>33</v>
      </c>
      <c r="AG12" s="8">
        <f t="shared" si="58"/>
        <v>30</v>
      </c>
      <c r="AH12" s="8">
        <f t="shared" si="59"/>
        <v>36</v>
      </c>
      <c r="AI12" s="8">
        <f t="shared" si="60"/>
        <v>45</v>
      </c>
      <c r="AJ12" s="8">
        <f t="shared" si="61"/>
        <v>48</v>
      </c>
      <c r="AK12" s="8">
        <f t="shared" si="62"/>
        <v>55</v>
      </c>
      <c r="AL12" s="8">
        <f t="shared" ca="1" si="63"/>
        <v>50</v>
      </c>
      <c r="AM12" s="8">
        <f t="shared" ca="1" si="64"/>
        <v>59</v>
      </c>
      <c r="AN12" s="8">
        <f t="shared" ca="1" si="65"/>
        <v>58</v>
      </c>
      <c r="AO12" s="8">
        <f t="shared" ca="1" si="89"/>
        <v>58</v>
      </c>
      <c r="AR12" s="8">
        <v>5</v>
      </c>
      <c r="AS12" s="8">
        <v>10</v>
      </c>
      <c r="AT12" s="8">
        <v>20</v>
      </c>
      <c r="AU12" s="8">
        <v>36</v>
      </c>
      <c r="AV12" s="8">
        <v>44</v>
      </c>
      <c r="AW12" s="8">
        <v>49</v>
      </c>
      <c r="AX12" s="8">
        <v>41</v>
      </c>
      <c r="AY12" s="8">
        <v>34</v>
      </c>
      <c r="AZ12" s="8">
        <v>33</v>
      </c>
      <c r="BA12" s="8">
        <v>30</v>
      </c>
      <c r="BB12" s="8">
        <v>36</v>
      </c>
      <c r="BC12" s="8">
        <v>45</v>
      </c>
      <c r="BD12" s="8">
        <v>48</v>
      </c>
      <c r="BE12" s="8">
        <v>55</v>
      </c>
      <c r="BF12" s="8">
        <v>49</v>
      </c>
      <c r="BG12" s="8">
        <v>55</v>
      </c>
      <c r="BH12" s="8">
        <v>51</v>
      </c>
      <c r="BI12" s="8">
        <v>50</v>
      </c>
      <c r="BK12">
        <f t="shared" si="66"/>
        <v>8</v>
      </c>
      <c r="BL12">
        <f t="shared" si="67"/>
        <v>15</v>
      </c>
      <c r="BM12">
        <f t="shared" si="68"/>
        <v>30</v>
      </c>
      <c r="BN12">
        <f t="shared" si="69"/>
        <v>54</v>
      </c>
      <c r="BO12">
        <f t="shared" si="70"/>
        <v>66</v>
      </c>
      <c r="BP12">
        <f t="shared" si="71"/>
        <v>74</v>
      </c>
      <c r="BQ12">
        <f t="shared" si="72"/>
        <v>62</v>
      </c>
      <c r="BR12">
        <f t="shared" si="73"/>
        <v>51</v>
      </c>
      <c r="BS12">
        <f t="shared" si="74"/>
        <v>50</v>
      </c>
      <c r="BT12">
        <f t="shared" si="75"/>
        <v>45</v>
      </c>
      <c r="BU12">
        <f t="shared" si="76"/>
        <v>54</v>
      </c>
      <c r="BV12">
        <f t="shared" si="77"/>
        <v>68</v>
      </c>
      <c r="BW12">
        <f t="shared" si="78"/>
        <v>72</v>
      </c>
      <c r="BX12">
        <f t="shared" si="79"/>
        <v>83</v>
      </c>
      <c r="BY12">
        <f t="shared" si="80"/>
        <v>74</v>
      </c>
      <c r="BZ12">
        <f t="shared" si="81"/>
        <v>83</v>
      </c>
      <c r="CA12">
        <f t="shared" si="82"/>
        <v>77</v>
      </c>
      <c r="CB12">
        <f t="shared" si="83"/>
        <v>75</v>
      </c>
    </row>
    <row r="13" spans="1:80" x14ac:dyDescent="0.25">
      <c r="A13" s="1" t="str">
        <f>'Population Definitions'!$B$6</f>
        <v>Prisoners</v>
      </c>
      <c r="B13" t="s">
        <v>14</v>
      </c>
      <c r="C13" s="2"/>
      <c r="D13" s="3" t="s">
        <v>15</v>
      </c>
      <c r="E13" s="9">
        <v>0</v>
      </c>
      <c r="F13" s="9">
        <v>0</v>
      </c>
      <c r="G13" s="9">
        <v>0</v>
      </c>
      <c r="H13" s="9">
        <v>0</v>
      </c>
      <c r="I13" s="9">
        <v>0</v>
      </c>
      <c r="J13" s="9">
        <v>0</v>
      </c>
      <c r="K13" s="9">
        <v>0</v>
      </c>
      <c r="L13" s="9">
        <v>0</v>
      </c>
      <c r="M13" s="9">
        <v>0</v>
      </c>
      <c r="N13" s="9">
        <v>0</v>
      </c>
      <c r="O13" s="9">
        <v>0</v>
      </c>
      <c r="P13" s="9">
        <v>1</v>
      </c>
      <c r="Q13" s="8">
        <v>3</v>
      </c>
      <c r="R13" s="8">
        <v>2</v>
      </c>
      <c r="S13" s="8">
        <v>2</v>
      </c>
      <c r="T13" s="9">
        <f t="shared" ca="1" si="86"/>
        <v>2.3029502100071078</v>
      </c>
      <c r="U13" s="9">
        <f t="shared" ca="1" si="49"/>
        <v>2.1150881388930056</v>
      </c>
      <c r="V13" s="9">
        <f t="shared" ca="1" si="50"/>
        <v>2.1137949925532791</v>
      </c>
      <c r="X13" s="8">
        <f t="shared" si="87"/>
        <v>0</v>
      </c>
      <c r="Y13" s="8">
        <f t="shared" si="88"/>
        <v>0</v>
      </c>
      <c r="Z13" s="8">
        <f t="shared" si="51"/>
        <v>0</v>
      </c>
      <c r="AA13" s="8">
        <f t="shared" si="52"/>
        <v>0</v>
      </c>
      <c r="AB13" s="8">
        <f t="shared" si="53"/>
        <v>0</v>
      </c>
      <c r="AC13" s="8">
        <f t="shared" si="54"/>
        <v>0</v>
      </c>
      <c r="AD13" s="8">
        <f t="shared" si="55"/>
        <v>0</v>
      </c>
      <c r="AE13" s="8">
        <f t="shared" si="56"/>
        <v>0</v>
      </c>
      <c r="AF13" s="8">
        <f t="shared" si="57"/>
        <v>0</v>
      </c>
      <c r="AG13" s="8">
        <f t="shared" si="58"/>
        <v>0</v>
      </c>
      <c r="AH13" s="8">
        <f t="shared" si="59"/>
        <v>0</v>
      </c>
      <c r="AI13" s="8">
        <f t="shared" si="60"/>
        <v>1</v>
      </c>
      <c r="AJ13" s="8">
        <f t="shared" si="61"/>
        <v>2</v>
      </c>
      <c r="AK13" s="8">
        <f t="shared" si="62"/>
        <v>2</v>
      </c>
      <c r="AL13" s="8">
        <f t="shared" ca="1" si="63"/>
        <v>2</v>
      </c>
      <c r="AM13" s="8">
        <f t="shared" ca="1" si="64"/>
        <v>2</v>
      </c>
      <c r="AN13" s="8">
        <f t="shared" ca="1" si="65"/>
        <v>2</v>
      </c>
      <c r="AO13" s="8">
        <f t="shared" ca="1" si="89"/>
        <v>2</v>
      </c>
      <c r="AR13" s="8">
        <v>0</v>
      </c>
      <c r="AS13" s="8">
        <v>0</v>
      </c>
      <c r="AT13" s="8">
        <v>0</v>
      </c>
      <c r="AU13" s="8">
        <v>0</v>
      </c>
      <c r="AV13" s="8">
        <v>0</v>
      </c>
      <c r="AW13" s="8">
        <v>0</v>
      </c>
      <c r="AX13" s="8">
        <v>0</v>
      </c>
      <c r="AY13" s="8">
        <v>0</v>
      </c>
      <c r="AZ13" s="8">
        <v>0</v>
      </c>
      <c r="BA13" s="8">
        <v>0</v>
      </c>
      <c r="BB13" s="8">
        <v>0</v>
      </c>
      <c r="BC13" s="8">
        <v>1</v>
      </c>
      <c r="BD13" s="8">
        <v>2</v>
      </c>
      <c r="BE13" s="8">
        <v>2</v>
      </c>
      <c r="BF13" s="8">
        <v>2</v>
      </c>
      <c r="BG13" s="8">
        <v>2</v>
      </c>
      <c r="BH13" s="8">
        <v>2</v>
      </c>
      <c r="BI13" s="8">
        <v>2</v>
      </c>
      <c r="BK13">
        <f t="shared" si="66"/>
        <v>0</v>
      </c>
      <c r="BL13">
        <f t="shared" si="67"/>
        <v>0</v>
      </c>
      <c r="BM13">
        <f t="shared" si="68"/>
        <v>0</v>
      </c>
      <c r="BN13">
        <f t="shared" si="69"/>
        <v>0</v>
      </c>
      <c r="BO13">
        <f t="shared" si="70"/>
        <v>0</v>
      </c>
      <c r="BP13">
        <f t="shared" si="71"/>
        <v>0</v>
      </c>
      <c r="BQ13">
        <f t="shared" si="72"/>
        <v>0</v>
      </c>
      <c r="BR13">
        <f t="shared" si="73"/>
        <v>0</v>
      </c>
      <c r="BS13">
        <f t="shared" si="74"/>
        <v>0</v>
      </c>
      <c r="BT13">
        <f t="shared" si="75"/>
        <v>0</v>
      </c>
      <c r="BU13">
        <f t="shared" si="76"/>
        <v>0</v>
      </c>
      <c r="BV13">
        <f t="shared" si="77"/>
        <v>2</v>
      </c>
      <c r="BW13">
        <f t="shared" si="78"/>
        <v>3</v>
      </c>
      <c r="BX13">
        <f t="shared" si="79"/>
        <v>3</v>
      </c>
      <c r="BY13">
        <f t="shared" si="80"/>
        <v>3</v>
      </c>
      <c r="BZ13">
        <f t="shared" si="81"/>
        <v>3</v>
      </c>
      <c r="CA13">
        <f t="shared" si="82"/>
        <v>3</v>
      </c>
      <c r="CB13">
        <f t="shared" si="83"/>
        <v>3</v>
      </c>
    </row>
    <row r="14" spans="1:80" x14ac:dyDescent="0.25">
      <c r="X14" s="11"/>
      <c r="Y14" s="11"/>
      <c r="Z14" s="11"/>
      <c r="AA14" s="11"/>
      <c r="AB14" s="11"/>
      <c r="AC14" s="11"/>
      <c r="AD14" s="11"/>
      <c r="AE14" s="11"/>
      <c r="AF14" s="11"/>
      <c r="AG14" s="11"/>
      <c r="AH14" s="11"/>
      <c r="AI14" s="11"/>
      <c r="AJ14" s="11"/>
      <c r="AK14" s="11"/>
      <c r="AL14" s="11"/>
      <c r="AM14" s="11"/>
      <c r="AN14" s="11"/>
      <c r="AO14" s="11"/>
    </row>
    <row r="15" spans="1:80" x14ac:dyDescent="0.25">
      <c r="A15" s="1" t="s">
        <v>25</v>
      </c>
      <c r="B15" s="1" t="s">
        <v>12</v>
      </c>
      <c r="C15" s="1" t="s">
        <v>13</v>
      </c>
      <c r="D15" s="1"/>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X15" s="12">
        <v>2000</v>
      </c>
      <c r="Y15" s="12">
        <v>2001</v>
      </c>
      <c r="Z15" s="12">
        <v>2002</v>
      </c>
      <c r="AA15" s="12">
        <v>2003</v>
      </c>
      <c r="AB15" s="12">
        <v>2004</v>
      </c>
      <c r="AC15" s="12">
        <v>2005</v>
      </c>
      <c r="AD15" s="12">
        <v>2006</v>
      </c>
      <c r="AE15" s="12">
        <v>2007</v>
      </c>
      <c r="AF15" s="12">
        <v>2008</v>
      </c>
      <c r="AG15" s="12">
        <v>2009</v>
      </c>
      <c r="AH15" s="12">
        <v>2010</v>
      </c>
      <c r="AI15" s="12">
        <v>2011</v>
      </c>
      <c r="AJ15" s="12">
        <v>2012</v>
      </c>
      <c r="AK15" s="12">
        <v>2013</v>
      </c>
      <c r="AL15" s="12">
        <v>2014</v>
      </c>
      <c r="AM15" s="12">
        <v>2015</v>
      </c>
      <c r="AN15" s="12">
        <v>2016</v>
      </c>
      <c r="AO15" s="12">
        <v>2017</v>
      </c>
      <c r="AR15" s="1">
        <v>2000</v>
      </c>
      <c r="AS15" s="1">
        <v>2001</v>
      </c>
      <c r="AT15" s="1">
        <v>2002</v>
      </c>
      <c r="AU15" s="1">
        <v>2003</v>
      </c>
      <c r="AV15" s="1">
        <v>2004</v>
      </c>
      <c r="AW15" s="1">
        <v>2005</v>
      </c>
      <c r="AX15" s="1">
        <v>2006</v>
      </c>
      <c r="AY15" s="1">
        <v>2007</v>
      </c>
      <c r="AZ15" s="1">
        <v>2008</v>
      </c>
      <c r="BA15" s="1">
        <v>2009</v>
      </c>
      <c r="BB15" s="1">
        <v>2010</v>
      </c>
      <c r="BC15" s="1">
        <v>2011</v>
      </c>
      <c r="BD15" s="1">
        <v>2012</v>
      </c>
      <c r="BE15" s="1">
        <v>2013</v>
      </c>
      <c r="BF15" s="1">
        <v>2014</v>
      </c>
      <c r="BG15" s="1">
        <v>2015</v>
      </c>
      <c r="BH15" s="1">
        <v>2016</v>
      </c>
      <c r="BI15" s="1">
        <v>2017</v>
      </c>
      <c r="BK15">
        <f t="shared" ref="BK15:BK62" si="90">AR15</f>
        <v>2000</v>
      </c>
      <c r="BL15">
        <f t="shared" ref="BL15:BL62" si="91">AS15</f>
        <v>2001</v>
      </c>
      <c r="BM15">
        <f t="shared" ref="BM15:BM62" si="92">AT15</f>
        <v>2002</v>
      </c>
      <c r="BN15">
        <f t="shared" ref="BN15:BN62" si="93">AU15</f>
        <v>2003</v>
      </c>
      <c r="BO15">
        <f t="shared" ref="BO15:BO62" si="94">AV15</f>
        <v>2004</v>
      </c>
      <c r="BP15">
        <f t="shared" ref="BP15:BP62" si="95">AW15</f>
        <v>2005</v>
      </c>
      <c r="BQ15">
        <f t="shared" ref="BQ15:BQ62" si="96">AX15</f>
        <v>2006</v>
      </c>
      <c r="BR15">
        <f t="shared" ref="BR15:BR62" si="97">AY15</f>
        <v>2007</v>
      </c>
      <c r="BS15">
        <f t="shared" ref="BS15:BS62" si="98">AZ15</f>
        <v>2008</v>
      </c>
      <c r="BT15">
        <f t="shared" ref="BT15:BT62" si="99">BA15</f>
        <v>2009</v>
      </c>
      <c r="BU15">
        <f t="shared" ref="BU15:BU62" si="100">BB15</f>
        <v>2010</v>
      </c>
      <c r="BV15">
        <f t="shared" ref="BV15:BV62" si="101">BC15</f>
        <v>2011</v>
      </c>
      <c r="BW15">
        <f t="shared" ref="BW15:BW62" si="102">BD15</f>
        <v>2012</v>
      </c>
      <c r="BX15">
        <f t="shared" ref="BX15:BX62" si="103">BE15</f>
        <v>2013</v>
      </c>
      <c r="BY15">
        <f t="shared" ref="BY15:BY62" si="104">BF15</f>
        <v>2014</v>
      </c>
      <c r="BZ15">
        <f t="shared" ref="BZ15:BZ62" si="105">BG15</f>
        <v>2015</v>
      </c>
      <c r="CA15">
        <f t="shared" ref="CA15:CA62" si="106">BH15</f>
        <v>2016</v>
      </c>
      <c r="CB15">
        <f t="shared" ref="CB15:CB62" si="107">BI15</f>
        <v>2017</v>
      </c>
    </row>
    <row r="16" spans="1:80" x14ac:dyDescent="0.25">
      <c r="A16" s="1" t="str">
        <f>'Population Definitions'!$A$2</f>
        <v>0-4</v>
      </c>
      <c r="B16" t="s">
        <v>14</v>
      </c>
      <c r="C16" s="2"/>
      <c r="D16" s="3" t="s">
        <v>15</v>
      </c>
      <c r="E16" s="9">
        <f>H16</f>
        <v>0</v>
      </c>
      <c r="F16" s="9">
        <f>I16</f>
        <v>0</v>
      </c>
      <c r="G16" s="8">
        <v>0</v>
      </c>
      <c r="H16" s="8">
        <v>0</v>
      </c>
      <c r="I16" s="8">
        <v>0</v>
      </c>
      <c r="J16" s="8">
        <v>0</v>
      </c>
      <c r="K16" s="8">
        <v>0</v>
      </c>
      <c r="L16" s="8">
        <v>0</v>
      </c>
      <c r="M16" s="8">
        <v>0</v>
      </c>
      <c r="N16" s="8">
        <v>0</v>
      </c>
      <c r="O16" s="8">
        <v>0</v>
      </c>
      <c r="P16" s="8">
        <v>0</v>
      </c>
      <c r="Q16" s="8">
        <v>0</v>
      </c>
      <c r="R16" s="8">
        <v>0</v>
      </c>
      <c r="S16" s="8">
        <v>0</v>
      </c>
      <c r="T16" s="9">
        <f ca="1">AVERAGE(Q16:S16)*(1+0.2*RAND() - 0.1)</f>
        <v>0</v>
      </c>
      <c r="U16" s="9">
        <f t="shared" ref="U16:U20" ca="1" si="108">AVERAGE(R16:T16)*(1+0.2*RAND() - 0.1)</f>
        <v>0</v>
      </c>
      <c r="V16" s="9">
        <f t="shared" ref="V16:V20" ca="1" si="109">AVERAGE(S16:U16)*(1+0.2*RAND() - 0.1)</f>
        <v>0</v>
      </c>
      <c r="X16" s="8">
        <f>ROUND(AVERAGE(E16:F16),0)</f>
        <v>0</v>
      </c>
      <c r="Y16" s="8">
        <f>ROUND(AVERAGE(E16:G16),0)</f>
        <v>0</v>
      </c>
      <c r="Z16" s="8">
        <f t="shared" ref="Z16:Z20" si="110">ROUND(AVERAGE(F16:H16),0)</f>
        <v>0</v>
      </c>
      <c r="AA16" s="8">
        <f t="shared" ref="AA16:AA20" si="111">ROUND(AVERAGE(G16:I16),0)</f>
        <v>0</v>
      </c>
      <c r="AB16" s="8">
        <f t="shared" ref="AB16:AB20" si="112">ROUND(AVERAGE(H16:J16),0)</f>
        <v>0</v>
      </c>
      <c r="AC16" s="8">
        <f t="shared" ref="AC16:AC20" si="113">ROUND(AVERAGE(I16:K16),0)</f>
        <v>0</v>
      </c>
      <c r="AD16" s="8">
        <f t="shared" ref="AD16:AD20" si="114">ROUND(AVERAGE(J16:L16),0)</f>
        <v>0</v>
      </c>
      <c r="AE16" s="8">
        <f t="shared" ref="AE16:AE20" si="115">ROUND(AVERAGE(K16:M16),0)</f>
        <v>0</v>
      </c>
      <c r="AF16" s="8">
        <f t="shared" ref="AF16:AF20" si="116">ROUND(AVERAGE(L16:N16),0)</f>
        <v>0</v>
      </c>
      <c r="AG16" s="8">
        <f t="shared" ref="AG16:AG20" si="117">ROUND(AVERAGE(M16:O16),0)</f>
        <v>0</v>
      </c>
      <c r="AH16" s="8">
        <f t="shared" ref="AH16:AH20" si="118">ROUND(AVERAGE(N16:P16),0)</f>
        <v>0</v>
      </c>
      <c r="AI16" s="8">
        <f t="shared" ref="AI16:AI20" si="119">ROUND(AVERAGE(O16:Q16),0)</f>
        <v>0</v>
      </c>
      <c r="AJ16" s="8">
        <f t="shared" ref="AJ16:AJ20" si="120">ROUND(AVERAGE(P16:R16),0)</f>
        <v>0</v>
      </c>
      <c r="AK16" s="8">
        <f t="shared" ref="AK16:AK20" si="121">ROUND(AVERAGE(Q16:S16),0)</f>
        <v>0</v>
      </c>
      <c r="AL16" s="8">
        <f t="shared" ref="AL16:AL20" ca="1" si="122">ROUND(AVERAGE(R16:T16),0)</f>
        <v>0</v>
      </c>
      <c r="AM16" s="8">
        <f t="shared" ref="AM16:AM20" ca="1" si="123">ROUND(AVERAGE(S16:U16),0)</f>
        <v>0</v>
      </c>
      <c r="AN16" s="8">
        <f t="shared" ref="AN16:AN20" ca="1" si="124">ROUND(AVERAGE(T16:V16),0)</f>
        <v>0</v>
      </c>
      <c r="AO16" s="8">
        <f ca="1">ROUND(AVERAGE(U16:V16),0)</f>
        <v>0</v>
      </c>
      <c r="AR16" s="8">
        <v>0</v>
      </c>
      <c r="AS16" s="8">
        <v>0</v>
      </c>
      <c r="AT16" s="8">
        <v>0</v>
      </c>
      <c r="AU16" s="8">
        <v>0</v>
      </c>
      <c r="AV16" s="8">
        <v>0</v>
      </c>
      <c r="AW16" s="8">
        <v>0</v>
      </c>
      <c r="AX16" s="8">
        <v>0</v>
      </c>
      <c r="AY16" s="8">
        <v>0</v>
      </c>
      <c r="AZ16" s="8">
        <v>0</v>
      </c>
      <c r="BA16" s="8">
        <v>0</v>
      </c>
      <c r="BB16" s="8">
        <v>0</v>
      </c>
      <c r="BC16" s="8">
        <v>0</v>
      </c>
      <c r="BD16" s="8">
        <v>0</v>
      </c>
      <c r="BE16" s="8">
        <v>0</v>
      </c>
      <c r="BF16" s="8">
        <v>0</v>
      </c>
      <c r="BG16" s="8">
        <v>0</v>
      </c>
      <c r="BH16" s="8">
        <v>0</v>
      </c>
      <c r="BI16" s="8">
        <v>0</v>
      </c>
      <c r="BK16">
        <f t="shared" ref="BK16:BK62" si="125">ROUND(AR16*1.5,0)</f>
        <v>0</v>
      </c>
      <c r="BL16">
        <f t="shared" ref="BL16:BL62" si="126">ROUND(AS16*1.5,0)</f>
        <v>0</v>
      </c>
      <c r="BM16">
        <f t="shared" ref="BM16:BM62" si="127">ROUND(AT16*1.5,0)</f>
        <v>0</v>
      </c>
      <c r="BN16">
        <f t="shared" ref="BN16:BN62" si="128">ROUND(AU16*1.5,0)</f>
        <v>0</v>
      </c>
      <c r="BO16">
        <f t="shared" ref="BO16:BO62" si="129">ROUND(AV16*1.5,0)</f>
        <v>0</v>
      </c>
      <c r="BP16">
        <f t="shared" ref="BP16:BP62" si="130">ROUND(AW16*1.5,0)</f>
        <v>0</v>
      </c>
      <c r="BQ16">
        <f t="shared" ref="BQ16:BQ62" si="131">ROUND(AX16*1.5,0)</f>
        <v>0</v>
      </c>
      <c r="BR16">
        <f t="shared" ref="BR16:BR62" si="132">ROUND(AY16*1.5,0)</f>
        <v>0</v>
      </c>
      <c r="BS16">
        <f t="shared" ref="BS16:BS62" si="133">ROUND(AZ16*1.5,0)</f>
        <v>0</v>
      </c>
      <c r="BT16">
        <f t="shared" ref="BT16:BT62" si="134">ROUND(BA16*1.5,0)</f>
        <v>0</v>
      </c>
      <c r="BU16">
        <f t="shared" ref="BU16:BU62" si="135">ROUND(BB16*1.5,0)</f>
        <v>0</v>
      </c>
      <c r="BV16">
        <f t="shared" ref="BV16:BV62" si="136">ROUND(BC16*1.5,0)</f>
        <v>0</v>
      </c>
      <c r="BW16">
        <f t="shared" ref="BW16:BW62" si="137">ROUND(BD16*1.5,0)</f>
        <v>0</v>
      </c>
      <c r="BX16">
        <f t="shared" ref="BX16:BX62" si="138">ROUND(BE16*1.5,0)</f>
        <v>0</v>
      </c>
      <c r="BY16">
        <f t="shared" ref="BY16:BY62" si="139">ROUND(BF16*1.5,0)</f>
        <v>0</v>
      </c>
      <c r="BZ16">
        <f t="shared" ref="BZ16:BZ62" si="140">ROUND(BG16*1.5,0)</f>
        <v>0</v>
      </c>
      <c r="CA16">
        <f t="shared" ref="CA16:CA62" si="141">ROUND(BH16*1.5,0)</f>
        <v>0</v>
      </c>
      <c r="CB16">
        <f t="shared" ref="CB16:CB62" si="142">ROUND(BI16*1.5,0)</f>
        <v>0</v>
      </c>
    </row>
    <row r="17" spans="1:80" x14ac:dyDescent="0.25">
      <c r="A17" s="1" t="str">
        <f>'Population Definitions'!$A$3</f>
        <v>5-14</v>
      </c>
      <c r="B17" t="s">
        <v>14</v>
      </c>
      <c r="C17" s="2"/>
      <c r="D17" s="3" t="s">
        <v>15</v>
      </c>
      <c r="E17" s="9">
        <f t="shared" ref="E17:E19" si="143">H17</f>
        <v>0</v>
      </c>
      <c r="F17" s="9">
        <f t="shared" ref="F17:F19" si="144">I17</f>
        <v>0</v>
      </c>
      <c r="G17" s="8">
        <v>0</v>
      </c>
      <c r="H17" s="8">
        <v>0</v>
      </c>
      <c r="I17" s="8">
        <v>0</v>
      </c>
      <c r="J17" s="8">
        <v>0</v>
      </c>
      <c r="K17" s="8">
        <v>0</v>
      </c>
      <c r="L17" s="8">
        <v>0</v>
      </c>
      <c r="M17" s="8">
        <v>0</v>
      </c>
      <c r="N17" s="8">
        <v>0</v>
      </c>
      <c r="O17" s="8">
        <v>0</v>
      </c>
      <c r="P17" s="8">
        <v>0</v>
      </c>
      <c r="Q17" s="8">
        <v>0</v>
      </c>
      <c r="R17" s="8">
        <v>0</v>
      </c>
      <c r="S17" s="8">
        <v>1</v>
      </c>
      <c r="T17" s="9">
        <f t="shared" ref="T17:T20" ca="1" si="145">AVERAGE(Q17:S17)*(1+0.2*RAND() - 0.1)</f>
        <v>0.35175013672013089</v>
      </c>
      <c r="U17" s="9">
        <f t="shared" ca="1" si="108"/>
        <v>0.47621681948603156</v>
      </c>
      <c r="V17" s="9">
        <f t="shared" ca="1" si="109"/>
        <v>0.66298740631377973</v>
      </c>
      <c r="X17" s="8">
        <f t="shared" ref="X17:X20" si="146">ROUND(AVERAGE(E17:F17),0)</f>
        <v>0</v>
      </c>
      <c r="Y17" s="8">
        <f t="shared" ref="Y17:Y20" si="147">ROUND(AVERAGE(E17:G17),0)</f>
        <v>0</v>
      </c>
      <c r="Z17" s="8">
        <f t="shared" si="110"/>
        <v>0</v>
      </c>
      <c r="AA17" s="8">
        <f t="shared" si="111"/>
        <v>0</v>
      </c>
      <c r="AB17" s="8">
        <f t="shared" si="112"/>
        <v>0</v>
      </c>
      <c r="AC17" s="8">
        <f t="shared" si="113"/>
        <v>0</v>
      </c>
      <c r="AD17" s="8">
        <f t="shared" si="114"/>
        <v>0</v>
      </c>
      <c r="AE17" s="8">
        <f t="shared" si="115"/>
        <v>0</v>
      </c>
      <c r="AF17" s="8">
        <f t="shared" si="116"/>
        <v>0</v>
      </c>
      <c r="AG17" s="8">
        <f t="shared" si="117"/>
        <v>0</v>
      </c>
      <c r="AH17" s="8">
        <f t="shared" si="118"/>
        <v>0</v>
      </c>
      <c r="AI17" s="8">
        <f t="shared" si="119"/>
        <v>0</v>
      </c>
      <c r="AJ17" s="8">
        <f t="shared" si="120"/>
        <v>0</v>
      </c>
      <c r="AK17" s="8">
        <f t="shared" si="121"/>
        <v>0</v>
      </c>
      <c r="AL17" s="8">
        <f t="shared" ca="1" si="122"/>
        <v>0</v>
      </c>
      <c r="AM17" s="8">
        <f t="shared" ca="1" si="123"/>
        <v>1</v>
      </c>
      <c r="AN17" s="8">
        <f t="shared" ca="1" si="124"/>
        <v>0</v>
      </c>
      <c r="AO17" s="8">
        <f t="shared" ref="AO17:AO20" ca="1" si="148">ROUND(AVERAGE(U17:V17),0)</f>
        <v>1</v>
      </c>
      <c r="AR17" s="8">
        <v>0</v>
      </c>
      <c r="AS17" s="8">
        <v>0</v>
      </c>
      <c r="AT17" s="8">
        <v>0</v>
      </c>
      <c r="AU17" s="8">
        <v>0</v>
      </c>
      <c r="AV17" s="8">
        <v>0</v>
      </c>
      <c r="AW17" s="8">
        <v>0</v>
      </c>
      <c r="AX17" s="8">
        <v>0</v>
      </c>
      <c r="AY17" s="8">
        <v>0</v>
      </c>
      <c r="AZ17" s="8">
        <v>0</v>
      </c>
      <c r="BA17" s="8">
        <v>0</v>
      </c>
      <c r="BB17" s="8">
        <v>0</v>
      </c>
      <c r="BC17" s="8">
        <v>0</v>
      </c>
      <c r="BD17" s="8">
        <v>0</v>
      </c>
      <c r="BE17" s="8">
        <v>0</v>
      </c>
      <c r="BF17" s="8">
        <v>0</v>
      </c>
      <c r="BG17" s="8">
        <v>1</v>
      </c>
      <c r="BH17" s="8">
        <v>0</v>
      </c>
      <c r="BI17" s="8">
        <v>0</v>
      </c>
      <c r="BK17">
        <f t="shared" si="125"/>
        <v>0</v>
      </c>
      <c r="BL17">
        <f t="shared" si="126"/>
        <v>0</v>
      </c>
      <c r="BM17">
        <f t="shared" si="127"/>
        <v>0</v>
      </c>
      <c r="BN17">
        <f t="shared" si="128"/>
        <v>0</v>
      </c>
      <c r="BO17">
        <f t="shared" si="129"/>
        <v>0</v>
      </c>
      <c r="BP17">
        <f t="shared" si="130"/>
        <v>0</v>
      </c>
      <c r="BQ17">
        <f t="shared" si="131"/>
        <v>0</v>
      </c>
      <c r="BR17">
        <f t="shared" si="132"/>
        <v>0</v>
      </c>
      <c r="BS17">
        <f t="shared" si="133"/>
        <v>0</v>
      </c>
      <c r="BT17">
        <f t="shared" si="134"/>
        <v>0</v>
      </c>
      <c r="BU17">
        <f t="shared" si="135"/>
        <v>0</v>
      </c>
      <c r="BV17">
        <f t="shared" si="136"/>
        <v>0</v>
      </c>
      <c r="BW17">
        <f t="shared" si="137"/>
        <v>0</v>
      </c>
      <c r="BX17">
        <f t="shared" si="138"/>
        <v>0</v>
      </c>
      <c r="BY17">
        <f t="shared" si="139"/>
        <v>0</v>
      </c>
      <c r="BZ17">
        <f t="shared" si="140"/>
        <v>2</v>
      </c>
      <c r="CA17">
        <f t="shared" si="141"/>
        <v>0</v>
      </c>
      <c r="CB17">
        <f t="shared" si="142"/>
        <v>0</v>
      </c>
    </row>
    <row r="18" spans="1:80" x14ac:dyDescent="0.25">
      <c r="A18" s="1" t="str">
        <f>'Population Definitions'!$A$4</f>
        <v>15-64</v>
      </c>
      <c r="B18" t="s">
        <v>14</v>
      </c>
      <c r="C18" s="2"/>
      <c r="D18" s="3" t="s">
        <v>15</v>
      </c>
      <c r="E18" s="9">
        <f t="shared" si="143"/>
        <v>0</v>
      </c>
      <c r="F18" s="9">
        <f t="shared" si="144"/>
        <v>0</v>
      </c>
      <c r="G18" s="8">
        <v>0</v>
      </c>
      <c r="H18" s="8">
        <v>0</v>
      </c>
      <c r="I18" s="8">
        <v>0</v>
      </c>
      <c r="J18" s="8">
        <v>0</v>
      </c>
      <c r="K18" s="8">
        <v>1</v>
      </c>
      <c r="L18" s="8">
        <v>50</v>
      </c>
      <c r="M18" s="8">
        <v>35</v>
      </c>
      <c r="N18" s="8">
        <v>26</v>
      </c>
      <c r="O18" s="8">
        <v>12</v>
      </c>
      <c r="P18" s="8">
        <v>39</v>
      </c>
      <c r="Q18" s="8">
        <v>36</v>
      </c>
      <c r="R18" s="8">
        <v>39</v>
      </c>
      <c r="S18" s="8">
        <v>66</v>
      </c>
      <c r="T18" s="9">
        <f t="shared" ca="1" si="145"/>
        <v>50.336895991202375</v>
      </c>
      <c r="U18" s="9">
        <f t="shared" ca="1" si="108"/>
        <v>50.312404787470044</v>
      </c>
      <c r="V18" s="9">
        <f t="shared" ca="1" si="109"/>
        <v>60.359079668270262</v>
      </c>
      <c r="X18" s="8">
        <f t="shared" si="146"/>
        <v>0</v>
      </c>
      <c r="Y18" s="8">
        <f t="shared" si="147"/>
        <v>0</v>
      </c>
      <c r="Z18" s="8">
        <f t="shared" si="110"/>
        <v>0</v>
      </c>
      <c r="AA18" s="8">
        <f t="shared" si="111"/>
        <v>0</v>
      </c>
      <c r="AB18" s="8">
        <f t="shared" si="112"/>
        <v>0</v>
      </c>
      <c r="AC18" s="8">
        <f t="shared" si="113"/>
        <v>0</v>
      </c>
      <c r="AD18" s="8">
        <f t="shared" si="114"/>
        <v>17</v>
      </c>
      <c r="AE18" s="8">
        <f t="shared" si="115"/>
        <v>29</v>
      </c>
      <c r="AF18" s="8">
        <f t="shared" si="116"/>
        <v>37</v>
      </c>
      <c r="AG18" s="8">
        <f t="shared" si="117"/>
        <v>24</v>
      </c>
      <c r="AH18" s="8">
        <f t="shared" si="118"/>
        <v>26</v>
      </c>
      <c r="AI18" s="8">
        <f t="shared" si="119"/>
        <v>29</v>
      </c>
      <c r="AJ18" s="8">
        <f t="shared" si="120"/>
        <v>38</v>
      </c>
      <c r="AK18" s="8">
        <f t="shared" si="121"/>
        <v>47</v>
      </c>
      <c r="AL18" s="8">
        <f t="shared" ca="1" si="122"/>
        <v>52</v>
      </c>
      <c r="AM18" s="8">
        <f t="shared" ca="1" si="123"/>
        <v>56</v>
      </c>
      <c r="AN18" s="8">
        <f t="shared" ca="1" si="124"/>
        <v>54</v>
      </c>
      <c r="AO18" s="8">
        <f t="shared" ca="1" si="148"/>
        <v>55</v>
      </c>
      <c r="AR18" s="8">
        <v>0</v>
      </c>
      <c r="AS18" s="8">
        <v>0</v>
      </c>
      <c r="AT18" s="8">
        <v>0</v>
      </c>
      <c r="AU18" s="8">
        <v>0</v>
      </c>
      <c r="AV18" s="8">
        <v>0</v>
      </c>
      <c r="AW18" s="8">
        <v>0</v>
      </c>
      <c r="AX18" s="8">
        <v>17</v>
      </c>
      <c r="AY18" s="8">
        <v>29</v>
      </c>
      <c r="AZ18" s="8">
        <v>37</v>
      </c>
      <c r="BA18" s="8">
        <v>24</v>
      </c>
      <c r="BB18" s="8">
        <v>26</v>
      </c>
      <c r="BC18" s="8">
        <v>29</v>
      </c>
      <c r="BD18" s="8">
        <v>38</v>
      </c>
      <c r="BE18" s="8">
        <v>47</v>
      </c>
      <c r="BF18" s="8">
        <v>50</v>
      </c>
      <c r="BG18" s="8">
        <v>52</v>
      </c>
      <c r="BH18" s="8">
        <v>47</v>
      </c>
      <c r="BI18" s="8">
        <v>48</v>
      </c>
      <c r="BK18">
        <f t="shared" si="125"/>
        <v>0</v>
      </c>
      <c r="BL18">
        <f t="shared" si="126"/>
        <v>0</v>
      </c>
      <c r="BM18">
        <f t="shared" si="127"/>
        <v>0</v>
      </c>
      <c r="BN18">
        <f t="shared" si="128"/>
        <v>0</v>
      </c>
      <c r="BO18">
        <f t="shared" si="129"/>
        <v>0</v>
      </c>
      <c r="BP18">
        <f t="shared" si="130"/>
        <v>0</v>
      </c>
      <c r="BQ18">
        <f t="shared" si="131"/>
        <v>26</v>
      </c>
      <c r="BR18">
        <f t="shared" si="132"/>
        <v>44</v>
      </c>
      <c r="BS18">
        <f t="shared" si="133"/>
        <v>56</v>
      </c>
      <c r="BT18">
        <f t="shared" si="134"/>
        <v>36</v>
      </c>
      <c r="BU18">
        <f t="shared" si="135"/>
        <v>39</v>
      </c>
      <c r="BV18">
        <f t="shared" si="136"/>
        <v>44</v>
      </c>
      <c r="BW18">
        <f t="shared" si="137"/>
        <v>57</v>
      </c>
      <c r="BX18">
        <f t="shared" si="138"/>
        <v>71</v>
      </c>
      <c r="BY18">
        <f t="shared" si="139"/>
        <v>75</v>
      </c>
      <c r="BZ18">
        <f t="shared" si="140"/>
        <v>78</v>
      </c>
      <c r="CA18">
        <f t="shared" si="141"/>
        <v>71</v>
      </c>
      <c r="CB18">
        <f t="shared" si="142"/>
        <v>72</v>
      </c>
    </row>
    <row r="19" spans="1:80" x14ac:dyDescent="0.25">
      <c r="A19" s="1" t="str">
        <f>'Population Definitions'!$A$5</f>
        <v>65+</v>
      </c>
      <c r="B19" t="s">
        <v>14</v>
      </c>
      <c r="C19" s="2"/>
      <c r="D19" s="3" t="s">
        <v>15</v>
      </c>
      <c r="E19" s="9">
        <f t="shared" si="143"/>
        <v>0</v>
      </c>
      <c r="F19" s="9">
        <f t="shared" si="144"/>
        <v>0</v>
      </c>
      <c r="G19" s="8">
        <v>0</v>
      </c>
      <c r="H19" s="8">
        <v>0</v>
      </c>
      <c r="I19" s="8">
        <v>0</v>
      </c>
      <c r="J19" s="8">
        <v>0</v>
      </c>
      <c r="K19" s="8">
        <v>0</v>
      </c>
      <c r="L19" s="8">
        <v>4</v>
      </c>
      <c r="M19" s="8">
        <v>2</v>
      </c>
      <c r="N19" s="8">
        <v>0</v>
      </c>
      <c r="O19" s="8">
        <v>0</v>
      </c>
      <c r="P19" s="8">
        <v>1</v>
      </c>
      <c r="Q19" s="8">
        <v>1</v>
      </c>
      <c r="R19" s="8">
        <v>6</v>
      </c>
      <c r="S19" s="8">
        <v>5</v>
      </c>
      <c r="T19" s="9">
        <f t="shared" ca="1" si="145"/>
        <v>3.9000640503186363</v>
      </c>
      <c r="U19" s="9">
        <f t="shared" ca="1" si="108"/>
        <v>5.3105300679699052</v>
      </c>
      <c r="V19" s="9">
        <f t="shared" ca="1" si="109"/>
        <v>4.4388407082410568</v>
      </c>
      <c r="X19" s="8">
        <f t="shared" si="146"/>
        <v>0</v>
      </c>
      <c r="Y19" s="8">
        <f t="shared" si="147"/>
        <v>0</v>
      </c>
      <c r="Z19" s="8">
        <f t="shared" si="110"/>
        <v>0</v>
      </c>
      <c r="AA19" s="8">
        <f t="shared" si="111"/>
        <v>0</v>
      </c>
      <c r="AB19" s="8">
        <f t="shared" si="112"/>
        <v>0</v>
      </c>
      <c r="AC19" s="8">
        <f t="shared" si="113"/>
        <v>0</v>
      </c>
      <c r="AD19" s="8">
        <f t="shared" si="114"/>
        <v>1</v>
      </c>
      <c r="AE19" s="8">
        <f t="shared" si="115"/>
        <v>2</v>
      </c>
      <c r="AF19" s="8">
        <f t="shared" si="116"/>
        <v>2</v>
      </c>
      <c r="AG19" s="8">
        <f t="shared" si="117"/>
        <v>1</v>
      </c>
      <c r="AH19" s="8">
        <f t="shared" si="118"/>
        <v>0</v>
      </c>
      <c r="AI19" s="8">
        <f t="shared" si="119"/>
        <v>1</v>
      </c>
      <c r="AJ19" s="8">
        <f t="shared" si="120"/>
        <v>3</v>
      </c>
      <c r="AK19" s="8">
        <f t="shared" si="121"/>
        <v>4</v>
      </c>
      <c r="AL19" s="8">
        <f t="shared" ca="1" si="122"/>
        <v>5</v>
      </c>
      <c r="AM19" s="8">
        <f t="shared" ca="1" si="123"/>
        <v>5</v>
      </c>
      <c r="AN19" s="8">
        <f t="shared" ca="1" si="124"/>
        <v>5</v>
      </c>
      <c r="AO19" s="8">
        <f t="shared" ca="1" si="148"/>
        <v>5</v>
      </c>
      <c r="AR19" s="8">
        <v>0</v>
      </c>
      <c r="AS19" s="8">
        <v>0</v>
      </c>
      <c r="AT19" s="8">
        <v>0</v>
      </c>
      <c r="AU19" s="8">
        <v>0</v>
      </c>
      <c r="AV19" s="8">
        <v>0</v>
      </c>
      <c r="AW19" s="8">
        <v>0</v>
      </c>
      <c r="AX19" s="8">
        <v>1</v>
      </c>
      <c r="AY19" s="8">
        <v>2</v>
      </c>
      <c r="AZ19" s="8">
        <v>2</v>
      </c>
      <c r="BA19" s="8">
        <v>1</v>
      </c>
      <c r="BB19" s="8">
        <v>0</v>
      </c>
      <c r="BC19" s="8">
        <v>1</v>
      </c>
      <c r="BD19" s="8">
        <v>3</v>
      </c>
      <c r="BE19" s="8">
        <v>4</v>
      </c>
      <c r="BF19" s="8">
        <v>5</v>
      </c>
      <c r="BG19" s="8">
        <v>5</v>
      </c>
      <c r="BH19" s="8">
        <v>4</v>
      </c>
      <c r="BI19" s="8">
        <v>4</v>
      </c>
      <c r="BK19">
        <f t="shared" si="125"/>
        <v>0</v>
      </c>
      <c r="BL19">
        <f t="shared" si="126"/>
        <v>0</v>
      </c>
      <c r="BM19">
        <f t="shared" si="127"/>
        <v>0</v>
      </c>
      <c r="BN19">
        <f t="shared" si="128"/>
        <v>0</v>
      </c>
      <c r="BO19">
        <f t="shared" si="129"/>
        <v>0</v>
      </c>
      <c r="BP19">
        <f t="shared" si="130"/>
        <v>0</v>
      </c>
      <c r="BQ19">
        <f t="shared" si="131"/>
        <v>2</v>
      </c>
      <c r="BR19">
        <f t="shared" si="132"/>
        <v>3</v>
      </c>
      <c r="BS19">
        <f t="shared" si="133"/>
        <v>3</v>
      </c>
      <c r="BT19">
        <f t="shared" si="134"/>
        <v>2</v>
      </c>
      <c r="BU19">
        <f t="shared" si="135"/>
        <v>0</v>
      </c>
      <c r="BV19">
        <f t="shared" si="136"/>
        <v>2</v>
      </c>
      <c r="BW19">
        <f t="shared" si="137"/>
        <v>5</v>
      </c>
      <c r="BX19">
        <f t="shared" si="138"/>
        <v>6</v>
      </c>
      <c r="BY19">
        <f t="shared" si="139"/>
        <v>8</v>
      </c>
      <c r="BZ19">
        <f t="shared" si="140"/>
        <v>8</v>
      </c>
      <c r="CA19">
        <f t="shared" si="141"/>
        <v>6</v>
      </c>
      <c r="CB19">
        <f t="shared" si="142"/>
        <v>6</v>
      </c>
    </row>
    <row r="20" spans="1:80" x14ac:dyDescent="0.25">
      <c r="A20" s="1" t="str">
        <f>'Population Definitions'!$B$6</f>
        <v>Prisoners</v>
      </c>
      <c r="B20" t="s">
        <v>14</v>
      </c>
      <c r="C20" s="2"/>
      <c r="D20" s="3" t="s">
        <v>15</v>
      </c>
      <c r="E20" s="9">
        <v>0</v>
      </c>
      <c r="F20" s="9">
        <v>0</v>
      </c>
      <c r="G20" s="9">
        <v>0</v>
      </c>
      <c r="H20" s="9">
        <v>0</v>
      </c>
      <c r="I20" s="9">
        <v>0</v>
      </c>
      <c r="J20" s="9">
        <v>0</v>
      </c>
      <c r="K20" s="9">
        <v>0</v>
      </c>
      <c r="L20" s="9">
        <v>0</v>
      </c>
      <c r="M20" s="9">
        <v>0</v>
      </c>
      <c r="N20" s="9">
        <v>0</v>
      </c>
      <c r="O20" s="9">
        <v>0</v>
      </c>
      <c r="P20" s="9">
        <v>0</v>
      </c>
      <c r="Q20" s="9">
        <v>0</v>
      </c>
      <c r="R20" s="9">
        <v>0</v>
      </c>
      <c r="S20" s="9">
        <v>0</v>
      </c>
      <c r="T20" s="9">
        <f t="shared" ca="1" si="145"/>
        <v>0</v>
      </c>
      <c r="U20" s="9">
        <f t="shared" ca="1" si="108"/>
        <v>0</v>
      </c>
      <c r="V20" s="9">
        <f t="shared" ca="1" si="109"/>
        <v>0</v>
      </c>
      <c r="X20" s="8">
        <f t="shared" si="146"/>
        <v>0</v>
      </c>
      <c r="Y20" s="8">
        <f t="shared" si="147"/>
        <v>0</v>
      </c>
      <c r="Z20" s="8">
        <f t="shared" si="110"/>
        <v>0</v>
      </c>
      <c r="AA20" s="8">
        <f t="shared" si="111"/>
        <v>0</v>
      </c>
      <c r="AB20" s="8">
        <f t="shared" si="112"/>
        <v>0</v>
      </c>
      <c r="AC20" s="8">
        <f t="shared" si="113"/>
        <v>0</v>
      </c>
      <c r="AD20" s="8">
        <f t="shared" si="114"/>
        <v>0</v>
      </c>
      <c r="AE20" s="8">
        <f t="shared" si="115"/>
        <v>0</v>
      </c>
      <c r="AF20" s="8">
        <f t="shared" si="116"/>
        <v>0</v>
      </c>
      <c r="AG20" s="8">
        <f t="shared" si="117"/>
        <v>0</v>
      </c>
      <c r="AH20" s="8">
        <f t="shared" si="118"/>
        <v>0</v>
      </c>
      <c r="AI20" s="8">
        <f t="shared" si="119"/>
        <v>0</v>
      </c>
      <c r="AJ20" s="8">
        <f t="shared" si="120"/>
        <v>0</v>
      </c>
      <c r="AK20" s="8">
        <f t="shared" si="121"/>
        <v>0</v>
      </c>
      <c r="AL20" s="8">
        <f t="shared" ca="1" si="122"/>
        <v>0</v>
      </c>
      <c r="AM20" s="8">
        <f t="shared" ca="1" si="123"/>
        <v>0</v>
      </c>
      <c r="AN20" s="8">
        <f t="shared" ca="1" si="124"/>
        <v>0</v>
      </c>
      <c r="AO20" s="8">
        <f t="shared" ca="1" si="148"/>
        <v>0</v>
      </c>
      <c r="AR20" s="8">
        <v>0</v>
      </c>
      <c r="AS20" s="8">
        <v>0</v>
      </c>
      <c r="AT20" s="8">
        <v>0</v>
      </c>
      <c r="AU20" s="8">
        <v>0</v>
      </c>
      <c r="AV20" s="8">
        <v>0</v>
      </c>
      <c r="AW20" s="8">
        <v>0</v>
      </c>
      <c r="AX20" s="8">
        <v>0</v>
      </c>
      <c r="AY20" s="8">
        <v>0</v>
      </c>
      <c r="AZ20" s="8">
        <v>0</v>
      </c>
      <c r="BA20" s="8">
        <v>0</v>
      </c>
      <c r="BB20" s="8">
        <v>0</v>
      </c>
      <c r="BC20" s="8">
        <v>0</v>
      </c>
      <c r="BD20" s="8">
        <v>0</v>
      </c>
      <c r="BE20" s="8">
        <v>0</v>
      </c>
      <c r="BF20" s="8">
        <v>0</v>
      </c>
      <c r="BG20" s="8">
        <v>0</v>
      </c>
      <c r="BH20" s="8">
        <v>0</v>
      </c>
      <c r="BI20" s="8">
        <v>0</v>
      </c>
      <c r="BK20">
        <f t="shared" si="125"/>
        <v>0</v>
      </c>
      <c r="BL20">
        <f t="shared" si="126"/>
        <v>0</v>
      </c>
      <c r="BM20">
        <f t="shared" si="127"/>
        <v>0</v>
      </c>
      <c r="BN20">
        <f t="shared" si="128"/>
        <v>0</v>
      </c>
      <c r="BO20">
        <f t="shared" si="129"/>
        <v>0</v>
      </c>
      <c r="BP20">
        <f t="shared" si="130"/>
        <v>0</v>
      </c>
      <c r="BQ20">
        <f t="shared" si="131"/>
        <v>0</v>
      </c>
      <c r="BR20">
        <f t="shared" si="132"/>
        <v>0</v>
      </c>
      <c r="BS20">
        <f t="shared" si="133"/>
        <v>0</v>
      </c>
      <c r="BT20">
        <f t="shared" si="134"/>
        <v>0</v>
      </c>
      <c r="BU20">
        <f t="shared" si="135"/>
        <v>0</v>
      </c>
      <c r="BV20">
        <f t="shared" si="136"/>
        <v>0</v>
      </c>
      <c r="BW20">
        <f t="shared" si="137"/>
        <v>0</v>
      </c>
      <c r="BX20">
        <f t="shared" si="138"/>
        <v>0</v>
      </c>
      <c r="BY20">
        <f t="shared" si="139"/>
        <v>0</v>
      </c>
      <c r="BZ20">
        <f t="shared" si="140"/>
        <v>0</v>
      </c>
      <c r="CA20">
        <f t="shared" si="141"/>
        <v>0</v>
      </c>
      <c r="CB20">
        <f t="shared" si="142"/>
        <v>0</v>
      </c>
    </row>
    <row r="21" spans="1:80" x14ac:dyDescent="0.25">
      <c r="X21" s="11"/>
      <c r="Y21" s="11"/>
      <c r="Z21" s="11"/>
      <c r="AA21" s="11"/>
      <c r="AB21" s="11"/>
      <c r="AC21" s="11"/>
      <c r="AD21" s="11"/>
      <c r="AE21" s="11"/>
      <c r="AF21" s="11"/>
      <c r="AG21" s="11"/>
      <c r="AH21" s="11"/>
      <c r="AI21" s="11"/>
      <c r="AJ21" s="11"/>
      <c r="AK21" s="11"/>
      <c r="AL21" s="11"/>
      <c r="AM21" s="11"/>
      <c r="AN21" s="11"/>
      <c r="AO21" s="11"/>
    </row>
    <row r="22" spans="1:80" x14ac:dyDescent="0.25">
      <c r="A22" s="1" t="s">
        <v>26</v>
      </c>
      <c r="B22" s="1" t="s">
        <v>12</v>
      </c>
      <c r="C22" s="1" t="s">
        <v>13</v>
      </c>
      <c r="D22" s="1"/>
      <c r="E22" s="1">
        <v>2000</v>
      </c>
      <c r="F22" s="1">
        <v>2001</v>
      </c>
      <c r="G22" s="1">
        <v>2002</v>
      </c>
      <c r="H22" s="1">
        <v>2003</v>
      </c>
      <c r="I22" s="1">
        <v>2004</v>
      </c>
      <c r="J22" s="1">
        <v>2005</v>
      </c>
      <c r="K22" s="1">
        <v>2006</v>
      </c>
      <c r="L22" s="1">
        <v>2007</v>
      </c>
      <c r="M22" s="1">
        <v>2008</v>
      </c>
      <c r="N22" s="1">
        <v>2009</v>
      </c>
      <c r="O22" s="1">
        <v>2010</v>
      </c>
      <c r="P22" s="1">
        <v>2011</v>
      </c>
      <c r="Q22" s="1">
        <v>2012</v>
      </c>
      <c r="R22" s="1">
        <v>2013</v>
      </c>
      <c r="S22" s="1">
        <v>2014</v>
      </c>
      <c r="T22" s="1">
        <v>2015</v>
      </c>
      <c r="U22" s="1">
        <v>2016</v>
      </c>
      <c r="V22" s="1">
        <v>2017</v>
      </c>
      <c r="X22" s="12">
        <v>2000</v>
      </c>
      <c r="Y22" s="12">
        <v>2001</v>
      </c>
      <c r="Z22" s="12">
        <v>2002</v>
      </c>
      <c r="AA22" s="12">
        <v>2003</v>
      </c>
      <c r="AB22" s="12">
        <v>2004</v>
      </c>
      <c r="AC22" s="12">
        <v>2005</v>
      </c>
      <c r="AD22" s="12">
        <v>2006</v>
      </c>
      <c r="AE22" s="12">
        <v>2007</v>
      </c>
      <c r="AF22" s="12">
        <v>2008</v>
      </c>
      <c r="AG22" s="12">
        <v>2009</v>
      </c>
      <c r="AH22" s="12">
        <v>2010</v>
      </c>
      <c r="AI22" s="12">
        <v>2011</v>
      </c>
      <c r="AJ22" s="12">
        <v>2012</v>
      </c>
      <c r="AK22" s="12">
        <v>2013</v>
      </c>
      <c r="AL22" s="12">
        <v>2014</v>
      </c>
      <c r="AM22" s="12">
        <v>2015</v>
      </c>
      <c r="AN22" s="12">
        <v>2016</v>
      </c>
      <c r="AO22" s="12">
        <v>2017</v>
      </c>
      <c r="AR22" s="1">
        <v>2000</v>
      </c>
      <c r="AS22" s="1">
        <v>2001</v>
      </c>
      <c r="AT22" s="1">
        <v>2002</v>
      </c>
      <c r="AU22" s="1">
        <v>2003</v>
      </c>
      <c r="AV22" s="1">
        <v>2004</v>
      </c>
      <c r="AW22" s="1">
        <v>2005</v>
      </c>
      <c r="AX22" s="1">
        <v>2006</v>
      </c>
      <c r="AY22" s="1">
        <v>2007</v>
      </c>
      <c r="AZ22" s="1">
        <v>2008</v>
      </c>
      <c r="BA22" s="1">
        <v>2009</v>
      </c>
      <c r="BB22" s="1">
        <v>2010</v>
      </c>
      <c r="BC22" s="1">
        <v>2011</v>
      </c>
      <c r="BD22" s="1">
        <v>2012</v>
      </c>
      <c r="BE22" s="1">
        <v>2013</v>
      </c>
      <c r="BF22" s="1">
        <v>2014</v>
      </c>
      <c r="BG22" s="1">
        <v>2015</v>
      </c>
      <c r="BH22" s="1">
        <v>2016</v>
      </c>
      <c r="BI22" s="1">
        <v>2017</v>
      </c>
      <c r="BK22">
        <f t="shared" ref="BK22:BK62" si="149">AR22</f>
        <v>2000</v>
      </c>
      <c r="BL22">
        <f t="shared" ref="BL22:BL62" si="150">AS22</f>
        <v>2001</v>
      </c>
      <c r="BM22">
        <f t="shared" ref="BM22:BM62" si="151">AT22</f>
        <v>2002</v>
      </c>
      <c r="BN22">
        <f t="shared" ref="BN22:BN62" si="152">AU22</f>
        <v>2003</v>
      </c>
      <c r="BO22">
        <f t="shared" ref="BO22:BO62" si="153">AV22</f>
        <v>2004</v>
      </c>
      <c r="BP22">
        <f t="shared" ref="BP22:BP62" si="154">AW22</f>
        <v>2005</v>
      </c>
      <c r="BQ22">
        <f t="shared" ref="BQ22:BQ62" si="155">AX22</f>
        <v>2006</v>
      </c>
      <c r="BR22">
        <f t="shared" ref="BR22:BR62" si="156">AY22</f>
        <v>2007</v>
      </c>
      <c r="BS22">
        <f t="shared" ref="BS22:BS62" si="157">AZ22</f>
        <v>2008</v>
      </c>
      <c r="BT22">
        <f t="shared" ref="BT22:BT62" si="158">BA22</f>
        <v>2009</v>
      </c>
      <c r="BU22">
        <f t="shared" ref="BU22:BU62" si="159">BB22</f>
        <v>2010</v>
      </c>
      <c r="BV22">
        <f t="shared" ref="BV22:BV62" si="160">BC22</f>
        <v>2011</v>
      </c>
      <c r="BW22">
        <f t="shared" ref="BW22:BW62" si="161">BD22</f>
        <v>2012</v>
      </c>
      <c r="BX22">
        <f t="shared" ref="BX22:BX62" si="162">BE22</f>
        <v>2013</v>
      </c>
      <c r="BY22">
        <f t="shared" ref="BY22:BY62" si="163">BF22</f>
        <v>2014</v>
      </c>
      <c r="BZ22">
        <f t="shared" ref="BZ22:BZ62" si="164">BG22</f>
        <v>2015</v>
      </c>
      <c r="CA22">
        <f t="shared" ref="CA22:CA62" si="165">BH22</f>
        <v>2016</v>
      </c>
      <c r="CB22">
        <f t="shared" ref="CB22:CB62" si="166">BI22</f>
        <v>2017</v>
      </c>
    </row>
    <row r="23" spans="1:80" x14ac:dyDescent="0.25">
      <c r="A23" s="1" t="str">
        <f>'Population Definitions'!$A$2</f>
        <v>0-4</v>
      </c>
      <c r="B23" t="s">
        <v>14</v>
      </c>
      <c r="C23" s="2"/>
      <c r="D23" s="3" t="s">
        <v>15</v>
      </c>
      <c r="E23" s="9">
        <f>H23</f>
        <v>163</v>
      </c>
      <c r="F23" s="9">
        <f>I23</f>
        <v>160</v>
      </c>
      <c r="G23" s="8">
        <v>542</v>
      </c>
      <c r="H23" s="8">
        <v>163</v>
      </c>
      <c r="I23" s="8">
        <v>160</v>
      </c>
      <c r="J23" s="8">
        <v>149</v>
      </c>
      <c r="K23" s="8">
        <v>172</v>
      </c>
      <c r="L23" s="8">
        <v>154</v>
      </c>
      <c r="M23" s="8">
        <v>177</v>
      </c>
      <c r="N23" s="8">
        <v>105</v>
      </c>
      <c r="O23" s="8">
        <v>103</v>
      </c>
      <c r="P23" s="8">
        <v>101</v>
      </c>
      <c r="Q23" s="8">
        <v>87</v>
      </c>
      <c r="R23" s="8">
        <v>61</v>
      </c>
      <c r="S23" s="8">
        <v>81</v>
      </c>
      <c r="T23" s="9">
        <f ca="1">AVERAGE(Q23:S23)*(1+0.2*RAND() - 0.1)</f>
        <v>72.006055185717912</v>
      </c>
      <c r="U23" s="9">
        <f t="shared" ref="U23:U27" ca="1" si="167">AVERAGE(R23:T23)*(1+0.2*RAND() - 0.1)</f>
        <v>70.885534263312167</v>
      </c>
      <c r="V23" s="9">
        <f t="shared" ref="V23:V27" ca="1" si="168">AVERAGE(S23:U23)*(1+0.2*RAND() - 0.1)</f>
        <v>70.99572324784441</v>
      </c>
      <c r="X23" s="8">
        <f>ROUND(AVERAGE(E23:F23),0)</f>
        <v>162</v>
      </c>
      <c r="Y23" s="8">
        <f>ROUND(AVERAGE(E23:G23),0)</f>
        <v>288</v>
      </c>
      <c r="Z23" s="8">
        <f t="shared" ref="Z23:Z27" si="169">ROUND(AVERAGE(F23:H23),0)</f>
        <v>288</v>
      </c>
      <c r="AA23" s="8">
        <f t="shared" ref="AA23:AA27" si="170">ROUND(AVERAGE(G23:I23),0)</f>
        <v>288</v>
      </c>
      <c r="AB23" s="8">
        <f t="shared" ref="AB23:AB27" si="171">ROUND(AVERAGE(H23:J23),0)</f>
        <v>157</v>
      </c>
      <c r="AC23" s="8">
        <f t="shared" ref="AC23:AC27" si="172">ROUND(AVERAGE(I23:K23),0)</f>
        <v>160</v>
      </c>
      <c r="AD23" s="8">
        <f t="shared" ref="AD23:AD27" si="173">ROUND(AVERAGE(J23:L23),0)</f>
        <v>158</v>
      </c>
      <c r="AE23" s="8">
        <f t="shared" ref="AE23:AE27" si="174">ROUND(AVERAGE(K23:M23),0)</f>
        <v>168</v>
      </c>
      <c r="AF23" s="8">
        <f t="shared" ref="AF23:AF27" si="175">ROUND(AVERAGE(L23:N23),0)</f>
        <v>145</v>
      </c>
      <c r="AG23" s="8">
        <f t="shared" ref="AG23:AG27" si="176">ROUND(AVERAGE(M23:O23),0)</f>
        <v>128</v>
      </c>
      <c r="AH23" s="8">
        <f t="shared" ref="AH23:AH27" si="177">ROUND(AVERAGE(N23:P23),0)</f>
        <v>103</v>
      </c>
      <c r="AI23" s="8">
        <f t="shared" ref="AI23:AI27" si="178">ROUND(AVERAGE(O23:Q23),0)</f>
        <v>97</v>
      </c>
      <c r="AJ23" s="8">
        <f t="shared" ref="AJ23:AJ27" si="179">ROUND(AVERAGE(P23:R23),0)</f>
        <v>83</v>
      </c>
      <c r="AK23" s="8">
        <f t="shared" ref="AK23:AK27" si="180">ROUND(AVERAGE(Q23:S23),0)</f>
        <v>76</v>
      </c>
      <c r="AL23" s="8">
        <f t="shared" ref="AL23:AL27" ca="1" si="181">ROUND(AVERAGE(R23:T23),0)</f>
        <v>71</v>
      </c>
      <c r="AM23" s="8">
        <f t="shared" ref="AM23:AM27" ca="1" si="182">ROUND(AVERAGE(S23:U23),0)</f>
        <v>75</v>
      </c>
      <c r="AN23" s="8">
        <f t="shared" ref="AN23:AN27" ca="1" si="183">ROUND(AVERAGE(T23:V23),0)</f>
        <v>71</v>
      </c>
      <c r="AO23" s="8">
        <f ca="1">ROUND(AVERAGE(U23:V23),0)</f>
        <v>71</v>
      </c>
      <c r="AR23" s="8">
        <v>162</v>
      </c>
      <c r="AS23" s="8">
        <v>288</v>
      </c>
      <c r="AT23" s="8">
        <v>288</v>
      </c>
      <c r="AU23" s="8">
        <v>288</v>
      </c>
      <c r="AV23" s="8">
        <v>157</v>
      </c>
      <c r="AW23" s="8">
        <v>160</v>
      </c>
      <c r="AX23" s="8">
        <v>158</v>
      </c>
      <c r="AY23" s="8">
        <v>168</v>
      </c>
      <c r="AZ23" s="8">
        <v>145</v>
      </c>
      <c r="BA23" s="8">
        <v>128</v>
      </c>
      <c r="BB23" s="8">
        <v>103</v>
      </c>
      <c r="BC23" s="8">
        <v>97</v>
      </c>
      <c r="BD23" s="8">
        <v>83</v>
      </c>
      <c r="BE23" s="8">
        <v>76</v>
      </c>
      <c r="BF23" s="8">
        <v>71</v>
      </c>
      <c r="BG23" s="8">
        <v>73</v>
      </c>
      <c r="BH23" s="8">
        <v>73</v>
      </c>
      <c r="BI23" s="8">
        <v>73</v>
      </c>
      <c r="BK23">
        <f t="shared" ref="BK23:BK62" si="184">ROUND(AR23*1.5,0)</f>
        <v>243</v>
      </c>
      <c r="BL23">
        <f t="shared" ref="BL23:BL62" si="185">ROUND(AS23*1.5,0)</f>
        <v>432</v>
      </c>
      <c r="BM23">
        <f t="shared" ref="BM23:BM62" si="186">ROUND(AT23*1.5,0)</f>
        <v>432</v>
      </c>
      <c r="BN23">
        <f t="shared" ref="BN23:BN62" si="187">ROUND(AU23*1.5,0)</f>
        <v>432</v>
      </c>
      <c r="BO23">
        <f t="shared" ref="BO23:BO62" si="188">ROUND(AV23*1.5,0)</f>
        <v>236</v>
      </c>
      <c r="BP23">
        <f t="shared" ref="BP23:BP62" si="189">ROUND(AW23*1.5,0)</f>
        <v>240</v>
      </c>
      <c r="BQ23">
        <f t="shared" ref="BQ23:BQ62" si="190">ROUND(AX23*1.5,0)</f>
        <v>237</v>
      </c>
      <c r="BR23">
        <f t="shared" ref="BR23:BR62" si="191">ROUND(AY23*1.5,0)</f>
        <v>252</v>
      </c>
      <c r="BS23">
        <f t="shared" ref="BS23:BS62" si="192">ROUND(AZ23*1.5,0)</f>
        <v>218</v>
      </c>
      <c r="BT23">
        <f t="shared" ref="BT23:BT62" si="193">ROUND(BA23*1.5,0)</f>
        <v>192</v>
      </c>
      <c r="BU23">
        <f t="shared" ref="BU23:BU62" si="194">ROUND(BB23*1.5,0)</f>
        <v>155</v>
      </c>
      <c r="BV23">
        <f t="shared" ref="BV23:BV62" si="195">ROUND(BC23*1.5,0)</f>
        <v>146</v>
      </c>
      <c r="BW23">
        <f t="shared" ref="BW23:BW62" si="196">ROUND(BD23*1.5,0)</f>
        <v>125</v>
      </c>
      <c r="BX23">
        <f t="shared" ref="BX23:BX62" si="197">ROUND(BE23*1.5,0)</f>
        <v>114</v>
      </c>
      <c r="BY23">
        <f t="shared" ref="BY23:BY62" si="198">ROUND(BF23*1.5,0)</f>
        <v>107</v>
      </c>
      <c r="BZ23">
        <f t="shared" ref="BZ23:BZ62" si="199">ROUND(BG23*1.5,0)</f>
        <v>110</v>
      </c>
      <c r="CA23">
        <f t="shared" ref="CA23:CA62" si="200">ROUND(BH23*1.5,0)</f>
        <v>110</v>
      </c>
      <c r="CB23">
        <f t="shared" ref="CB23:CB62" si="201">ROUND(BI23*1.5,0)</f>
        <v>110</v>
      </c>
    </row>
    <row r="24" spans="1:80" x14ac:dyDescent="0.25">
      <c r="A24" s="1" t="str">
        <f>'Population Definitions'!$A$3</f>
        <v>5-14</v>
      </c>
      <c r="B24" t="s">
        <v>14</v>
      </c>
      <c r="C24" s="2"/>
      <c r="D24" s="3" t="s">
        <v>15</v>
      </c>
      <c r="E24" s="9">
        <f t="shared" ref="E24:E26" si="202">H24</f>
        <v>717</v>
      </c>
      <c r="F24" s="9">
        <f t="shared" ref="F24:F26" si="203">I24</f>
        <v>268</v>
      </c>
      <c r="G24" s="8">
        <v>830</v>
      </c>
      <c r="H24" s="8">
        <v>717</v>
      </c>
      <c r="I24" s="8">
        <v>268</v>
      </c>
      <c r="J24" s="8">
        <v>291</v>
      </c>
      <c r="K24" s="8">
        <v>203</v>
      </c>
      <c r="L24" s="8">
        <v>169</v>
      </c>
      <c r="M24" s="8">
        <v>293</v>
      </c>
      <c r="N24" s="8">
        <v>219</v>
      </c>
      <c r="O24" s="8">
        <v>231</v>
      </c>
      <c r="P24" s="8">
        <v>188</v>
      </c>
      <c r="Q24" s="8">
        <v>187</v>
      </c>
      <c r="R24" s="8">
        <v>117</v>
      </c>
      <c r="S24" s="8">
        <v>179</v>
      </c>
      <c r="T24" s="9">
        <f t="shared" ref="T24:T27" ca="1" si="204">AVERAGE(Q24:S24)*(1+0.2*RAND() - 0.1)</f>
        <v>173.50491331433659</v>
      </c>
      <c r="U24" s="9">
        <f t="shared" ca="1" si="167"/>
        <v>153.26080990534271</v>
      </c>
      <c r="V24" s="9">
        <f t="shared" ca="1" si="168"/>
        <v>179.69745996969826</v>
      </c>
      <c r="X24" s="8">
        <f t="shared" ref="X24:X27" si="205">ROUND(AVERAGE(E24:F24),0)</f>
        <v>493</v>
      </c>
      <c r="Y24" s="8">
        <f t="shared" ref="Y24:Y27" si="206">ROUND(AVERAGE(E24:G24),0)</f>
        <v>605</v>
      </c>
      <c r="Z24" s="8">
        <f t="shared" si="169"/>
        <v>605</v>
      </c>
      <c r="AA24" s="8">
        <f t="shared" si="170"/>
        <v>605</v>
      </c>
      <c r="AB24" s="8">
        <f t="shared" si="171"/>
        <v>425</v>
      </c>
      <c r="AC24" s="8">
        <f t="shared" si="172"/>
        <v>254</v>
      </c>
      <c r="AD24" s="8">
        <f t="shared" si="173"/>
        <v>221</v>
      </c>
      <c r="AE24" s="8">
        <f t="shared" si="174"/>
        <v>222</v>
      </c>
      <c r="AF24" s="8">
        <f t="shared" si="175"/>
        <v>227</v>
      </c>
      <c r="AG24" s="8">
        <f t="shared" si="176"/>
        <v>248</v>
      </c>
      <c r="AH24" s="8">
        <f t="shared" si="177"/>
        <v>213</v>
      </c>
      <c r="AI24" s="8">
        <f t="shared" si="178"/>
        <v>202</v>
      </c>
      <c r="AJ24" s="8">
        <f t="shared" si="179"/>
        <v>164</v>
      </c>
      <c r="AK24" s="8">
        <f t="shared" si="180"/>
        <v>161</v>
      </c>
      <c r="AL24" s="8">
        <f t="shared" ca="1" si="181"/>
        <v>157</v>
      </c>
      <c r="AM24" s="8">
        <f t="shared" ca="1" si="182"/>
        <v>169</v>
      </c>
      <c r="AN24" s="8">
        <f t="shared" ca="1" si="183"/>
        <v>169</v>
      </c>
      <c r="AO24" s="8">
        <f t="shared" ref="AO24:AO27" ca="1" si="207">ROUND(AVERAGE(U24:V24),0)</f>
        <v>166</v>
      </c>
      <c r="AR24" s="8">
        <v>493</v>
      </c>
      <c r="AS24" s="8">
        <v>605</v>
      </c>
      <c r="AT24" s="8">
        <v>605</v>
      </c>
      <c r="AU24" s="8">
        <v>605</v>
      </c>
      <c r="AV24" s="8">
        <v>425</v>
      </c>
      <c r="AW24" s="8">
        <v>254</v>
      </c>
      <c r="AX24" s="8">
        <v>221</v>
      </c>
      <c r="AY24" s="8">
        <v>222</v>
      </c>
      <c r="AZ24" s="8">
        <v>227</v>
      </c>
      <c r="BA24" s="8">
        <v>248</v>
      </c>
      <c r="BB24" s="8">
        <v>213</v>
      </c>
      <c r="BC24" s="8">
        <v>202</v>
      </c>
      <c r="BD24" s="8">
        <v>164</v>
      </c>
      <c r="BE24" s="8">
        <v>161</v>
      </c>
      <c r="BF24" s="8">
        <v>149</v>
      </c>
      <c r="BG24" s="8">
        <v>162</v>
      </c>
      <c r="BH24" s="8">
        <v>152</v>
      </c>
      <c r="BI24" s="8">
        <v>152</v>
      </c>
      <c r="BK24">
        <f t="shared" si="184"/>
        <v>740</v>
      </c>
      <c r="BL24">
        <f t="shared" si="185"/>
        <v>908</v>
      </c>
      <c r="BM24">
        <f t="shared" si="186"/>
        <v>908</v>
      </c>
      <c r="BN24">
        <f t="shared" si="187"/>
        <v>908</v>
      </c>
      <c r="BO24">
        <f t="shared" si="188"/>
        <v>638</v>
      </c>
      <c r="BP24">
        <f t="shared" si="189"/>
        <v>381</v>
      </c>
      <c r="BQ24">
        <f t="shared" si="190"/>
        <v>332</v>
      </c>
      <c r="BR24">
        <f t="shared" si="191"/>
        <v>333</v>
      </c>
      <c r="BS24">
        <f t="shared" si="192"/>
        <v>341</v>
      </c>
      <c r="BT24">
        <f t="shared" si="193"/>
        <v>372</v>
      </c>
      <c r="BU24">
        <f t="shared" si="194"/>
        <v>320</v>
      </c>
      <c r="BV24">
        <f t="shared" si="195"/>
        <v>303</v>
      </c>
      <c r="BW24">
        <f t="shared" si="196"/>
        <v>246</v>
      </c>
      <c r="BX24">
        <f t="shared" si="197"/>
        <v>242</v>
      </c>
      <c r="BY24">
        <f t="shared" si="198"/>
        <v>224</v>
      </c>
      <c r="BZ24">
        <f t="shared" si="199"/>
        <v>243</v>
      </c>
      <c r="CA24">
        <f t="shared" si="200"/>
        <v>228</v>
      </c>
      <c r="CB24">
        <f t="shared" si="201"/>
        <v>228</v>
      </c>
    </row>
    <row r="25" spans="1:80" x14ac:dyDescent="0.25">
      <c r="A25" s="1" t="str">
        <f>'Population Definitions'!$A$4</f>
        <v>15-64</v>
      </c>
      <c r="B25" t="s">
        <v>14</v>
      </c>
      <c r="C25" s="2"/>
      <c r="D25" s="3" t="s">
        <v>15</v>
      </c>
      <c r="E25" s="9">
        <f t="shared" si="202"/>
        <v>9859</v>
      </c>
      <c r="F25" s="9">
        <f t="shared" si="203"/>
        <v>16271</v>
      </c>
      <c r="G25" s="8">
        <v>21536</v>
      </c>
      <c r="H25" s="8">
        <v>9859</v>
      </c>
      <c r="I25" s="8">
        <v>16271</v>
      </c>
      <c r="J25" s="8">
        <v>15229</v>
      </c>
      <c r="K25" s="8">
        <v>5851</v>
      </c>
      <c r="L25" s="8">
        <v>7127</v>
      </c>
      <c r="M25" s="8">
        <v>9509</v>
      </c>
      <c r="N25" s="8">
        <v>7923</v>
      </c>
      <c r="O25" s="8">
        <v>6068</v>
      </c>
      <c r="P25" s="8">
        <v>7946</v>
      </c>
      <c r="Q25" s="8">
        <v>5988</v>
      </c>
      <c r="R25" s="8">
        <v>6002</v>
      </c>
      <c r="S25" s="8">
        <v>3839</v>
      </c>
      <c r="T25" s="9">
        <f t="shared" ca="1" si="204"/>
        <v>5711.9172919642724</v>
      </c>
      <c r="U25" s="9">
        <f t="shared" ca="1" si="167"/>
        <v>4824.3960820761577</v>
      </c>
      <c r="V25" s="9">
        <f t="shared" ca="1" si="168"/>
        <v>5233.6102910243271</v>
      </c>
      <c r="X25" s="8">
        <f t="shared" si="205"/>
        <v>13065</v>
      </c>
      <c r="Y25" s="8">
        <f t="shared" si="206"/>
        <v>15889</v>
      </c>
      <c r="Z25" s="8">
        <f t="shared" si="169"/>
        <v>15889</v>
      </c>
      <c r="AA25" s="8">
        <f t="shared" si="170"/>
        <v>15889</v>
      </c>
      <c r="AB25" s="8">
        <f t="shared" si="171"/>
        <v>13786</v>
      </c>
      <c r="AC25" s="8">
        <f t="shared" si="172"/>
        <v>12450</v>
      </c>
      <c r="AD25" s="8">
        <f t="shared" si="173"/>
        <v>9402</v>
      </c>
      <c r="AE25" s="8">
        <f t="shared" si="174"/>
        <v>7496</v>
      </c>
      <c r="AF25" s="8">
        <f t="shared" si="175"/>
        <v>8186</v>
      </c>
      <c r="AG25" s="8">
        <f t="shared" si="176"/>
        <v>7833</v>
      </c>
      <c r="AH25" s="8">
        <f t="shared" si="177"/>
        <v>7312</v>
      </c>
      <c r="AI25" s="8">
        <f t="shared" si="178"/>
        <v>6667</v>
      </c>
      <c r="AJ25" s="8">
        <f t="shared" si="179"/>
        <v>6645</v>
      </c>
      <c r="AK25" s="8">
        <f t="shared" si="180"/>
        <v>5276</v>
      </c>
      <c r="AL25" s="8">
        <f t="shared" ca="1" si="181"/>
        <v>5184</v>
      </c>
      <c r="AM25" s="8">
        <f t="shared" ca="1" si="182"/>
        <v>4792</v>
      </c>
      <c r="AN25" s="8">
        <f t="shared" ca="1" si="183"/>
        <v>5257</v>
      </c>
      <c r="AO25" s="8">
        <f t="shared" ca="1" si="207"/>
        <v>5029</v>
      </c>
      <c r="AR25" s="8">
        <v>13065</v>
      </c>
      <c r="AS25" s="8">
        <v>15889</v>
      </c>
      <c r="AT25" s="8">
        <v>15889</v>
      </c>
      <c r="AU25" s="8">
        <v>15889</v>
      </c>
      <c r="AV25" s="8">
        <v>13786</v>
      </c>
      <c r="AW25" s="8">
        <v>12450</v>
      </c>
      <c r="AX25" s="8">
        <v>9402</v>
      </c>
      <c r="AY25" s="8">
        <v>7496</v>
      </c>
      <c r="AZ25" s="8">
        <v>8186</v>
      </c>
      <c r="BA25" s="8">
        <v>7833</v>
      </c>
      <c r="BB25" s="8">
        <v>7312</v>
      </c>
      <c r="BC25" s="8">
        <v>6667</v>
      </c>
      <c r="BD25" s="8">
        <v>6645</v>
      </c>
      <c r="BE25" s="8">
        <v>5276</v>
      </c>
      <c r="BF25" s="8">
        <v>4893</v>
      </c>
      <c r="BG25" s="8">
        <v>4389</v>
      </c>
      <c r="BH25" s="8">
        <v>4598</v>
      </c>
      <c r="BI25" s="8">
        <v>4478</v>
      </c>
      <c r="BK25">
        <f t="shared" si="184"/>
        <v>19598</v>
      </c>
      <c r="BL25">
        <f t="shared" si="185"/>
        <v>23834</v>
      </c>
      <c r="BM25">
        <f t="shared" si="186"/>
        <v>23834</v>
      </c>
      <c r="BN25">
        <f t="shared" si="187"/>
        <v>23834</v>
      </c>
      <c r="BO25">
        <f t="shared" si="188"/>
        <v>20679</v>
      </c>
      <c r="BP25">
        <f t="shared" si="189"/>
        <v>18675</v>
      </c>
      <c r="BQ25">
        <f t="shared" si="190"/>
        <v>14103</v>
      </c>
      <c r="BR25">
        <f t="shared" si="191"/>
        <v>11244</v>
      </c>
      <c r="BS25">
        <f t="shared" si="192"/>
        <v>12279</v>
      </c>
      <c r="BT25">
        <f t="shared" si="193"/>
        <v>11750</v>
      </c>
      <c r="BU25">
        <f t="shared" si="194"/>
        <v>10968</v>
      </c>
      <c r="BV25">
        <f t="shared" si="195"/>
        <v>10001</v>
      </c>
      <c r="BW25">
        <f t="shared" si="196"/>
        <v>9968</v>
      </c>
      <c r="BX25">
        <f t="shared" si="197"/>
        <v>7914</v>
      </c>
      <c r="BY25">
        <f t="shared" si="198"/>
        <v>7340</v>
      </c>
      <c r="BZ25">
        <f t="shared" si="199"/>
        <v>6584</v>
      </c>
      <c r="CA25">
        <f t="shared" si="200"/>
        <v>6897</v>
      </c>
      <c r="CB25">
        <f t="shared" si="201"/>
        <v>6717</v>
      </c>
    </row>
    <row r="26" spans="1:80" x14ac:dyDescent="0.25">
      <c r="A26" s="1" t="str">
        <f>'Population Definitions'!$A$5</f>
        <v>65+</v>
      </c>
      <c r="B26" t="s">
        <v>14</v>
      </c>
      <c r="C26" s="2"/>
      <c r="D26" s="3" t="s">
        <v>15</v>
      </c>
      <c r="E26" s="9">
        <f t="shared" si="202"/>
        <v>750</v>
      </c>
      <c r="F26" s="9">
        <f t="shared" si="203"/>
        <v>2023</v>
      </c>
      <c r="G26" s="8">
        <v>2429</v>
      </c>
      <c r="H26" s="8">
        <v>750</v>
      </c>
      <c r="I26" s="8">
        <v>2023</v>
      </c>
      <c r="J26" s="8">
        <v>1635</v>
      </c>
      <c r="K26" s="8">
        <v>1038</v>
      </c>
      <c r="L26" s="8">
        <v>636</v>
      </c>
      <c r="M26" s="8">
        <v>929</v>
      </c>
      <c r="N26" s="8">
        <v>716</v>
      </c>
      <c r="O26" s="8">
        <v>1057</v>
      </c>
      <c r="P26" s="8">
        <v>1380</v>
      </c>
      <c r="Q26" s="8">
        <v>837</v>
      </c>
      <c r="R26" s="8">
        <v>630</v>
      </c>
      <c r="S26" s="8">
        <v>884</v>
      </c>
      <c r="T26" s="9">
        <f t="shared" ca="1" si="204"/>
        <v>836.68190014322363</v>
      </c>
      <c r="U26" s="9">
        <f t="shared" ca="1" si="167"/>
        <v>777.08513102058077</v>
      </c>
      <c r="V26" s="9">
        <f t="shared" ca="1" si="168"/>
        <v>797.20755254880066</v>
      </c>
      <c r="X26" s="8">
        <f t="shared" si="205"/>
        <v>1387</v>
      </c>
      <c r="Y26" s="8">
        <f t="shared" si="206"/>
        <v>1734</v>
      </c>
      <c r="Z26" s="8">
        <f t="shared" si="169"/>
        <v>1734</v>
      </c>
      <c r="AA26" s="8">
        <f t="shared" si="170"/>
        <v>1734</v>
      </c>
      <c r="AB26" s="8">
        <f t="shared" si="171"/>
        <v>1469</v>
      </c>
      <c r="AC26" s="8">
        <f t="shared" si="172"/>
        <v>1565</v>
      </c>
      <c r="AD26" s="8">
        <f t="shared" si="173"/>
        <v>1103</v>
      </c>
      <c r="AE26" s="8">
        <f t="shared" si="174"/>
        <v>868</v>
      </c>
      <c r="AF26" s="8">
        <f t="shared" si="175"/>
        <v>760</v>
      </c>
      <c r="AG26" s="8">
        <f t="shared" si="176"/>
        <v>901</v>
      </c>
      <c r="AH26" s="8">
        <f t="shared" si="177"/>
        <v>1051</v>
      </c>
      <c r="AI26" s="8">
        <f t="shared" si="178"/>
        <v>1091</v>
      </c>
      <c r="AJ26" s="8">
        <f t="shared" si="179"/>
        <v>949</v>
      </c>
      <c r="AK26" s="8">
        <f t="shared" si="180"/>
        <v>784</v>
      </c>
      <c r="AL26" s="8">
        <f t="shared" ca="1" si="181"/>
        <v>784</v>
      </c>
      <c r="AM26" s="8">
        <f t="shared" ca="1" si="182"/>
        <v>833</v>
      </c>
      <c r="AN26" s="8">
        <f t="shared" ca="1" si="183"/>
        <v>804</v>
      </c>
      <c r="AO26" s="8">
        <f t="shared" ca="1" si="207"/>
        <v>787</v>
      </c>
      <c r="AR26" s="8">
        <v>1387</v>
      </c>
      <c r="AS26" s="8">
        <v>1400</v>
      </c>
      <c r="AT26" s="8">
        <v>1734</v>
      </c>
      <c r="AU26" s="8">
        <v>1200</v>
      </c>
      <c r="AV26" s="8">
        <v>1469</v>
      </c>
      <c r="AW26" s="8">
        <v>1565</v>
      </c>
      <c r="AX26" s="8">
        <v>1103</v>
      </c>
      <c r="AY26" s="8">
        <v>868</v>
      </c>
      <c r="AZ26" s="8">
        <v>760</v>
      </c>
      <c r="BA26" s="8">
        <v>901</v>
      </c>
      <c r="BB26" s="8">
        <v>1051</v>
      </c>
      <c r="BC26" s="8">
        <v>1091</v>
      </c>
      <c r="BD26" s="8">
        <v>949</v>
      </c>
      <c r="BE26" s="8">
        <v>784</v>
      </c>
      <c r="BF26" s="8">
        <v>760</v>
      </c>
      <c r="BG26" s="8">
        <v>822</v>
      </c>
      <c r="BH26" s="8">
        <v>789</v>
      </c>
      <c r="BI26" s="8">
        <v>802</v>
      </c>
      <c r="BK26">
        <f t="shared" si="184"/>
        <v>2081</v>
      </c>
      <c r="BL26">
        <f t="shared" si="185"/>
        <v>2100</v>
      </c>
      <c r="BM26">
        <f t="shared" si="186"/>
        <v>2601</v>
      </c>
      <c r="BN26">
        <f t="shared" si="187"/>
        <v>1800</v>
      </c>
      <c r="BO26">
        <f t="shared" si="188"/>
        <v>2204</v>
      </c>
      <c r="BP26">
        <f t="shared" si="189"/>
        <v>2348</v>
      </c>
      <c r="BQ26">
        <f t="shared" si="190"/>
        <v>1655</v>
      </c>
      <c r="BR26">
        <f t="shared" si="191"/>
        <v>1302</v>
      </c>
      <c r="BS26">
        <f t="shared" si="192"/>
        <v>1140</v>
      </c>
      <c r="BT26">
        <f t="shared" si="193"/>
        <v>1352</v>
      </c>
      <c r="BU26">
        <f t="shared" si="194"/>
        <v>1577</v>
      </c>
      <c r="BV26">
        <f t="shared" si="195"/>
        <v>1637</v>
      </c>
      <c r="BW26">
        <f t="shared" si="196"/>
        <v>1424</v>
      </c>
      <c r="BX26">
        <f t="shared" si="197"/>
        <v>1176</v>
      </c>
      <c r="BY26">
        <f t="shared" si="198"/>
        <v>1140</v>
      </c>
      <c r="BZ26">
        <f t="shared" si="199"/>
        <v>1233</v>
      </c>
      <c r="CA26">
        <f t="shared" si="200"/>
        <v>1184</v>
      </c>
      <c r="CB26">
        <f t="shared" si="201"/>
        <v>1203</v>
      </c>
    </row>
    <row r="27" spans="1:80" x14ac:dyDescent="0.25">
      <c r="A27" s="1" t="str">
        <f>'Population Definitions'!$B$6</f>
        <v>Prisoners</v>
      </c>
      <c r="B27" t="s">
        <v>14</v>
      </c>
      <c r="C27" s="2"/>
      <c r="D27" s="3" t="s">
        <v>15</v>
      </c>
      <c r="E27" s="9">
        <v>50</v>
      </c>
      <c r="F27" s="9">
        <v>70</v>
      </c>
      <c r="G27" s="8">
        <v>90</v>
      </c>
      <c r="H27" s="8">
        <v>90</v>
      </c>
      <c r="I27" s="8">
        <v>90</v>
      </c>
      <c r="J27" s="8">
        <v>90</v>
      </c>
      <c r="K27" s="8">
        <v>90</v>
      </c>
      <c r="L27" s="8">
        <v>90</v>
      </c>
      <c r="M27" s="8">
        <v>90</v>
      </c>
      <c r="N27" s="8">
        <v>90</v>
      </c>
      <c r="O27" s="8">
        <v>117</v>
      </c>
      <c r="P27" s="8">
        <v>90</v>
      </c>
      <c r="Q27" s="8">
        <v>73</v>
      </c>
      <c r="R27" s="8">
        <v>90</v>
      </c>
      <c r="S27" s="8">
        <v>103</v>
      </c>
      <c r="T27" s="9">
        <f t="shared" ca="1" si="204"/>
        <v>82.885084001672965</v>
      </c>
      <c r="U27" s="9">
        <f t="shared" ca="1" si="167"/>
        <v>98.772636506082108</v>
      </c>
      <c r="V27" s="9">
        <f t="shared" ca="1" si="168"/>
        <v>95.100799610712258</v>
      </c>
      <c r="X27" s="8">
        <f t="shared" si="205"/>
        <v>60</v>
      </c>
      <c r="Y27" s="8">
        <f t="shared" si="206"/>
        <v>70</v>
      </c>
      <c r="Z27" s="8">
        <f t="shared" si="169"/>
        <v>83</v>
      </c>
      <c r="AA27" s="8">
        <f t="shared" si="170"/>
        <v>90</v>
      </c>
      <c r="AB27" s="8">
        <f t="shared" si="171"/>
        <v>90</v>
      </c>
      <c r="AC27" s="8">
        <f t="shared" si="172"/>
        <v>90</v>
      </c>
      <c r="AD27" s="8">
        <f t="shared" si="173"/>
        <v>90</v>
      </c>
      <c r="AE27" s="8">
        <f t="shared" si="174"/>
        <v>90</v>
      </c>
      <c r="AF27" s="8">
        <f t="shared" si="175"/>
        <v>90</v>
      </c>
      <c r="AG27" s="8">
        <f t="shared" si="176"/>
        <v>99</v>
      </c>
      <c r="AH27" s="8">
        <f t="shared" si="177"/>
        <v>99</v>
      </c>
      <c r="AI27" s="8">
        <f t="shared" si="178"/>
        <v>93</v>
      </c>
      <c r="AJ27" s="8">
        <f t="shared" si="179"/>
        <v>84</v>
      </c>
      <c r="AK27" s="8">
        <f t="shared" si="180"/>
        <v>89</v>
      </c>
      <c r="AL27" s="8">
        <f t="shared" ca="1" si="181"/>
        <v>92</v>
      </c>
      <c r="AM27" s="8">
        <f t="shared" ca="1" si="182"/>
        <v>95</v>
      </c>
      <c r="AN27" s="8">
        <f t="shared" ca="1" si="183"/>
        <v>92</v>
      </c>
      <c r="AO27" s="8">
        <f t="shared" ca="1" si="207"/>
        <v>97</v>
      </c>
      <c r="AR27" s="8">
        <v>60</v>
      </c>
      <c r="AS27" s="8">
        <v>70</v>
      </c>
      <c r="AT27" s="8">
        <v>83</v>
      </c>
      <c r="AU27" s="8">
        <v>90</v>
      </c>
      <c r="AV27" s="8">
        <v>90</v>
      </c>
      <c r="AW27" s="8">
        <v>90</v>
      </c>
      <c r="AX27" s="8">
        <v>90</v>
      </c>
      <c r="AY27" s="8">
        <v>90</v>
      </c>
      <c r="AZ27" s="8">
        <v>90</v>
      </c>
      <c r="BA27" s="8">
        <v>99</v>
      </c>
      <c r="BB27" s="8">
        <v>99</v>
      </c>
      <c r="BC27" s="8">
        <v>93</v>
      </c>
      <c r="BD27" s="8">
        <v>84</v>
      </c>
      <c r="BE27" s="8">
        <v>89</v>
      </c>
      <c r="BF27" s="8">
        <v>96</v>
      </c>
      <c r="BG27" s="8">
        <v>97</v>
      </c>
      <c r="BH27" s="8">
        <v>94</v>
      </c>
      <c r="BI27" s="8">
        <v>94</v>
      </c>
      <c r="BK27">
        <f t="shared" si="184"/>
        <v>90</v>
      </c>
      <c r="BL27">
        <f t="shared" si="185"/>
        <v>105</v>
      </c>
      <c r="BM27">
        <f t="shared" si="186"/>
        <v>125</v>
      </c>
      <c r="BN27">
        <f t="shared" si="187"/>
        <v>135</v>
      </c>
      <c r="BO27">
        <f t="shared" si="188"/>
        <v>135</v>
      </c>
      <c r="BP27">
        <f t="shared" si="189"/>
        <v>135</v>
      </c>
      <c r="BQ27">
        <f t="shared" si="190"/>
        <v>135</v>
      </c>
      <c r="BR27">
        <f t="shared" si="191"/>
        <v>135</v>
      </c>
      <c r="BS27">
        <f t="shared" si="192"/>
        <v>135</v>
      </c>
      <c r="BT27">
        <f t="shared" si="193"/>
        <v>149</v>
      </c>
      <c r="BU27">
        <f t="shared" si="194"/>
        <v>149</v>
      </c>
      <c r="BV27">
        <f t="shared" si="195"/>
        <v>140</v>
      </c>
      <c r="BW27">
        <f t="shared" si="196"/>
        <v>126</v>
      </c>
      <c r="BX27">
        <f t="shared" si="197"/>
        <v>134</v>
      </c>
      <c r="BY27">
        <f t="shared" si="198"/>
        <v>144</v>
      </c>
      <c r="BZ27">
        <f t="shared" si="199"/>
        <v>146</v>
      </c>
      <c r="CA27">
        <f t="shared" si="200"/>
        <v>141</v>
      </c>
      <c r="CB27">
        <f t="shared" si="201"/>
        <v>141</v>
      </c>
    </row>
    <row r="28" spans="1:80" x14ac:dyDescent="0.25">
      <c r="X28" s="11"/>
      <c r="Y28" s="11"/>
      <c r="Z28" s="11"/>
      <c r="AA28" s="11"/>
      <c r="AB28" s="11"/>
      <c r="AC28" s="11"/>
      <c r="AD28" s="11"/>
      <c r="AE28" s="11"/>
      <c r="AF28" s="11"/>
      <c r="AG28" s="11"/>
      <c r="AH28" s="11"/>
      <c r="AI28" s="11"/>
      <c r="AJ28" s="11"/>
      <c r="AK28" s="11"/>
      <c r="AL28" s="11"/>
      <c r="AM28" s="11"/>
      <c r="AN28" s="11"/>
      <c r="AO28" s="11"/>
    </row>
    <row r="29" spans="1:80" x14ac:dyDescent="0.25">
      <c r="A29" s="1" t="s">
        <v>27</v>
      </c>
      <c r="B29" s="1" t="s">
        <v>12</v>
      </c>
      <c r="C29" s="1" t="s">
        <v>13</v>
      </c>
      <c r="D29" s="1"/>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X29" s="12">
        <v>2000</v>
      </c>
      <c r="Y29" s="12">
        <v>2001</v>
      </c>
      <c r="Z29" s="12">
        <v>2002</v>
      </c>
      <c r="AA29" s="12">
        <v>2003</v>
      </c>
      <c r="AB29" s="12">
        <v>2004</v>
      </c>
      <c r="AC29" s="12">
        <v>2005</v>
      </c>
      <c r="AD29" s="12">
        <v>2006</v>
      </c>
      <c r="AE29" s="12">
        <v>2007</v>
      </c>
      <c r="AF29" s="12">
        <v>2008</v>
      </c>
      <c r="AG29" s="12">
        <v>2009</v>
      </c>
      <c r="AH29" s="12">
        <v>2010</v>
      </c>
      <c r="AI29" s="12">
        <v>2011</v>
      </c>
      <c r="AJ29" s="12">
        <v>2012</v>
      </c>
      <c r="AK29" s="12">
        <v>2013</v>
      </c>
      <c r="AL29" s="12">
        <v>2014</v>
      </c>
      <c r="AM29" s="12">
        <v>2015</v>
      </c>
      <c r="AN29" s="12">
        <v>2016</v>
      </c>
      <c r="AO29" s="12">
        <v>2017</v>
      </c>
      <c r="AR29" s="1">
        <v>2000</v>
      </c>
      <c r="AS29" s="1">
        <v>2001</v>
      </c>
      <c r="AT29" s="1">
        <v>2002</v>
      </c>
      <c r="AU29" s="1">
        <v>2003</v>
      </c>
      <c r="AV29" s="1">
        <v>2004</v>
      </c>
      <c r="AW29" s="1">
        <v>2005</v>
      </c>
      <c r="AX29" s="1">
        <v>2006</v>
      </c>
      <c r="AY29" s="1">
        <v>2007</v>
      </c>
      <c r="AZ29" s="1">
        <v>2008</v>
      </c>
      <c r="BA29" s="1">
        <v>2009</v>
      </c>
      <c r="BB29" s="1">
        <v>2010</v>
      </c>
      <c r="BC29" s="1">
        <v>2011</v>
      </c>
      <c r="BD29" s="1">
        <v>2012</v>
      </c>
      <c r="BE29" s="1">
        <v>2013</v>
      </c>
      <c r="BF29" s="1">
        <v>2014</v>
      </c>
      <c r="BG29" s="1">
        <v>2015</v>
      </c>
      <c r="BH29" s="1">
        <v>2016</v>
      </c>
      <c r="BI29" s="1">
        <v>2017</v>
      </c>
      <c r="BK29">
        <f t="shared" ref="BK29:BK62" si="208">AR29</f>
        <v>2000</v>
      </c>
      <c r="BL29">
        <f t="shared" ref="BL29:BL62" si="209">AS29</f>
        <v>2001</v>
      </c>
      <c r="BM29">
        <f t="shared" ref="BM29:BM62" si="210">AT29</f>
        <v>2002</v>
      </c>
      <c r="BN29">
        <f t="shared" ref="BN29:BN62" si="211">AU29</f>
        <v>2003</v>
      </c>
      <c r="BO29">
        <f t="shared" ref="BO29:BO62" si="212">AV29</f>
        <v>2004</v>
      </c>
      <c r="BP29">
        <f t="shared" ref="BP29:BP62" si="213">AW29</f>
        <v>2005</v>
      </c>
      <c r="BQ29">
        <f t="shared" ref="BQ29:BQ62" si="214">AX29</f>
        <v>2006</v>
      </c>
      <c r="BR29">
        <f t="shared" ref="BR29:BR62" si="215">AY29</f>
        <v>2007</v>
      </c>
      <c r="BS29">
        <f t="shared" ref="BS29:BS62" si="216">AZ29</f>
        <v>2008</v>
      </c>
      <c r="BT29">
        <f t="shared" ref="BT29:BT62" si="217">BA29</f>
        <v>2009</v>
      </c>
      <c r="BU29">
        <f t="shared" ref="BU29:BU62" si="218">BB29</f>
        <v>2010</v>
      </c>
      <c r="BV29">
        <f t="shared" ref="BV29:BV62" si="219">BC29</f>
        <v>2011</v>
      </c>
      <c r="BW29">
        <f t="shared" ref="BW29:BW62" si="220">BD29</f>
        <v>2012</v>
      </c>
      <c r="BX29">
        <f t="shared" ref="BX29:BX62" si="221">BE29</f>
        <v>2013</v>
      </c>
      <c r="BY29">
        <f t="shared" ref="BY29:BY62" si="222">BF29</f>
        <v>2014</v>
      </c>
      <c r="BZ29">
        <f t="shared" ref="BZ29:BZ62" si="223">BG29</f>
        <v>2015</v>
      </c>
      <c r="CA29">
        <f t="shared" ref="CA29:CA62" si="224">BH29</f>
        <v>2016</v>
      </c>
      <c r="CB29">
        <f t="shared" ref="CB29:CB62" si="225">BI29</f>
        <v>2017</v>
      </c>
    </row>
    <row r="30" spans="1:80" x14ac:dyDescent="0.25">
      <c r="A30" s="1" t="str">
        <f>'Population Definitions'!$A$2</f>
        <v>0-4</v>
      </c>
      <c r="B30" t="s">
        <v>14</v>
      </c>
      <c r="C30" s="2"/>
      <c r="D30" s="3" t="s">
        <v>15</v>
      </c>
      <c r="E30" s="9">
        <f>H30</f>
        <v>0</v>
      </c>
      <c r="F30" s="9">
        <f>I30</f>
        <v>0</v>
      </c>
      <c r="G30" s="8">
        <v>1</v>
      </c>
      <c r="H30" s="8">
        <v>0</v>
      </c>
      <c r="I30" s="8">
        <v>0</v>
      </c>
      <c r="J30" s="8">
        <v>0</v>
      </c>
      <c r="K30" s="8">
        <v>0</v>
      </c>
      <c r="L30" s="8">
        <v>0</v>
      </c>
      <c r="M30" s="8">
        <v>0</v>
      </c>
      <c r="N30" s="8">
        <v>0</v>
      </c>
      <c r="O30" s="8">
        <v>0</v>
      </c>
      <c r="P30" s="8">
        <v>0</v>
      </c>
      <c r="Q30" s="8">
        <v>0</v>
      </c>
      <c r="R30" s="8">
        <v>0</v>
      </c>
      <c r="S30" s="8">
        <v>0</v>
      </c>
      <c r="T30" s="9">
        <f ca="1">AVERAGE(Q30:S30)*(1+0.2*RAND() - 0.1)</f>
        <v>0</v>
      </c>
      <c r="U30" s="9">
        <f t="shared" ref="U30:U34" ca="1" si="226">AVERAGE(R30:T30)*(1+0.2*RAND() - 0.1)</f>
        <v>0</v>
      </c>
      <c r="V30" s="9">
        <f t="shared" ref="V30:V34" ca="1" si="227">AVERAGE(S30:U30)*(1+0.2*RAND() - 0.1)</f>
        <v>0</v>
      </c>
      <c r="X30" s="8">
        <f>ROUND(AVERAGE(E30:F30),0)</f>
        <v>0</v>
      </c>
      <c r="Y30" s="8">
        <f>ROUND(AVERAGE(E30:G30),0)</f>
        <v>0</v>
      </c>
      <c r="Z30" s="8">
        <f t="shared" ref="Z30:Z34" si="228">ROUND(AVERAGE(F30:H30),0)</f>
        <v>0</v>
      </c>
      <c r="AA30" s="8">
        <f t="shared" ref="AA30:AA34" si="229">ROUND(AVERAGE(G30:I30),0)</f>
        <v>0</v>
      </c>
      <c r="AB30" s="8">
        <f t="shared" ref="AB30:AB34" si="230">ROUND(AVERAGE(H30:J30),0)</f>
        <v>0</v>
      </c>
      <c r="AC30" s="8">
        <f t="shared" ref="AC30:AC34" si="231">ROUND(AVERAGE(I30:K30),0)</f>
        <v>0</v>
      </c>
      <c r="AD30" s="8">
        <f t="shared" ref="AD30:AD34" si="232">ROUND(AVERAGE(J30:L30),0)</f>
        <v>0</v>
      </c>
      <c r="AE30" s="8">
        <f t="shared" ref="AE30:AE34" si="233">ROUND(AVERAGE(K30:M30),0)</f>
        <v>0</v>
      </c>
      <c r="AF30" s="8">
        <f t="shared" ref="AF30:AF34" si="234">ROUND(AVERAGE(L30:N30),0)</f>
        <v>0</v>
      </c>
      <c r="AG30" s="8">
        <f t="shared" ref="AG30:AG34" si="235">ROUND(AVERAGE(M30:O30),0)</f>
        <v>0</v>
      </c>
      <c r="AH30" s="8">
        <f t="shared" ref="AH30:AH34" si="236">ROUND(AVERAGE(N30:P30),0)</f>
        <v>0</v>
      </c>
      <c r="AI30" s="8">
        <f t="shared" ref="AI30:AI34" si="237">ROUND(AVERAGE(O30:Q30),0)</f>
        <v>0</v>
      </c>
      <c r="AJ30" s="8">
        <f t="shared" ref="AJ30:AJ34" si="238">ROUND(AVERAGE(P30:R30),0)</f>
        <v>0</v>
      </c>
      <c r="AK30" s="8">
        <f t="shared" ref="AK30:AK34" si="239">ROUND(AVERAGE(Q30:S30),0)</f>
        <v>0</v>
      </c>
      <c r="AL30" s="8">
        <f t="shared" ref="AL30:AL34" ca="1" si="240">ROUND(AVERAGE(R30:T30),0)</f>
        <v>0</v>
      </c>
      <c r="AM30" s="8">
        <f t="shared" ref="AM30:AM34" ca="1" si="241">ROUND(AVERAGE(S30:U30),0)</f>
        <v>0</v>
      </c>
      <c r="AN30" s="8">
        <f t="shared" ref="AN30:AN34" ca="1" si="242">ROUND(AVERAGE(T30:V30),0)</f>
        <v>0</v>
      </c>
      <c r="AO30" s="8">
        <f ca="1">ROUND(AVERAGE(U30:V30),0)</f>
        <v>0</v>
      </c>
      <c r="AR30" s="8">
        <v>0</v>
      </c>
      <c r="AS30" s="8">
        <v>0</v>
      </c>
      <c r="AT30" s="8">
        <v>0</v>
      </c>
      <c r="AU30" s="8">
        <v>0</v>
      </c>
      <c r="AV30" s="8">
        <v>0</v>
      </c>
      <c r="AW30" s="8">
        <v>0</v>
      </c>
      <c r="AX30" s="8">
        <v>0</v>
      </c>
      <c r="AY30" s="8">
        <v>0</v>
      </c>
      <c r="AZ30" s="8">
        <v>0</v>
      </c>
      <c r="BA30" s="8">
        <v>0</v>
      </c>
      <c r="BB30" s="8">
        <v>0</v>
      </c>
      <c r="BC30" s="8">
        <v>0</v>
      </c>
      <c r="BD30" s="8">
        <v>0</v>
      </c>
      <c r="BE30" s="8">
        <v>0</v>
      </c>
      <c r="BF30" s="8">
        <v>0</v>
      </c>
      <c r="BG30" s="8">
        <v>0</v>
      </c>
      <c r="BH30" s="8">
        <v>0</v>
      </c>
      <c r="BI30" s="8">
        <v>0</v>
      </c>
      <c r="BK30">
        <f t="shared" ref="BK30:BK62" si="243">ROUND(AR30*1.5,0)</f>
        <v>0</v>
      </c>
      <c r="BL30">
        <f t="shared" ref="BL30:BL62" si="244">ROUND(AS30*1.5,0)</f>
        <v>0</v>
      </c>
      <c r="BM30">
        <f t="shared" ref="BM30:BM62" si="245">ROUND(AT30*1.5,0)</f>
        <v>0</v>
      </c>
      <c r="BN30">
        <f t="shared" ref="BN30:BN62" si="246">ROUND(AU30*1.5,0)</f>
        <v>0</v>
      </c>
      <c r="BO30">
        <f t="shared" ref="BO30:BO62" si="247">ROUND(AV30*1.5,0)</f>
        <v>0</v>
      </c>
      <c r="BP30">
        <f t="shared" ref="BP30:BP62" si="248">ROUND(AW30*1.5,0)</f>
        <v>0</v>
      </c>
      <c r="BQ30">
        <f t="shared" ref="BQ30:BQ62" si="249">ROUND(AX30*1.5,0)</f>
        <v>0</v>
      </c>
      <c r="BR30">
        <f t="shared" ref="BR30:BR62" si="250">ROUND(AY30*1.5,0)</f>
        <v>0</v>
      </c>
      <c r="BS30">
        <f t="shared" ref="BS30:BS62" si="251">ROUND(AZ30*1.5,0)</f>
        <v>0</v>
      </c>
      <c r="BT30">
        <f t="shared" ref="BT30:BT62" si="252">ROUND(BA30*1.5,0)</f>
        <v>0</v>
      </c>
      <c r="BU30">
        <f t="shared" ref="BU30:BU62" si="253">ROUND(BB30*1.5,0)</f>
        <v>0</v>
      </c>
      <c r="BV30">
        <f t="shared" ref="BV30:BV62" si="254">ROUND(BC30*1.5,0)</f>
        <v>0</v>
      </c>
      <c r="BW30">
        <f t="shared" ref="BW30:BW62" si="255">ROUND(BD30*1.5,0)</f>
        <v>0</v>
      </c>
      <c r="BX30">
        <f t="shared" ref="BX30:BX62" si="256">ROUND(BE30*1.5,0)</f>
        <v>0</v>
      </c>
      <c r="BY30">
        <f t="shared" ref="BY30:BY62" si="257">ROUND(BF30*1.5,0)</f>
        <v>0</v>
      </c>
      <c r="BZ30">
        <f t="shared" ref="BZ30:BZ62" si="258">ROUND(BG30*1.5,0)</f>
        <v>0</v>
      </c>
      <c r="CA30">
        <f t="shared" ref="CA30:CA62" si="259">ROUND(BH30*1.5,0)</f>
        <v>0</v>
      </c>
      <c r="CB30">
        <f t="shared" ref="CB30:CB62" si="260">ROUND(BI30*1.5,0)</f>
        <v>0</v>
      </c>
    </row>
    <row r="31" spans="1:80" x14ac:dyDescent="0.25">
      <c r="A31" s="1" t="str">
        <f>'Population Definitions'!$A$3</f>
        <v>5-14</v>
      </c>
      <c r="B31" t="s">
        <v>14</v>
      </c>
      <c r="C31" s="2"/>
      <c r="D31" s="3" t="s">
        <v>15</v>
      </c>
      <c r="E31" s="9">
        <f t="shared" ref="E31:E33" si="261">H31</f>
        <v>1</v>
      </c>
      <c r="F31" s="9">
        <f t="shared" ref="F31:F33" si="262">I31</f>
        <v>1</v>
      </c>
      <c r="G31" s="8">
        <v>1</v>
      </c>
      <c r="H31" s="8">
        <v>1</v>
      </c>
      <c r="I31" s="8">
        <v>1</v>
      </c>
      <c r="J31" s="8">
        <v>0</v>
      </c>
      <c r="K31" s="8">
        <v>0</v>
      </c>
      <c r="L31" s="8">
        <v>0</v>
      </c>
      <c r="M31" s="8">
        <v>0</v>
      </c>
      <c r="N31" s="8">
        <v>1</v>
      </c>
      <c r="O31" s="8">
        <v>0</v>
      </c>
      <c r="P31" s="8">
        <v>0</v>
      </c>
      <c r="Q31" s="8">
        <v>0</v>
      </c>
      <c r="R31" s="8">
        <v>0</v>
      </c>
      <c r="S31" s="8">
        <v>0</v>
      </c>
      <c r="T31" s="9">
        <f t="shared" ref="T31:T34" ca="1" si="263">AVERAGE(Q31:S31)*(1+0.2*RAND() - 0.1)</f>
        <v>0</v>
      </c>
      <c r="U31" s="9">
        <f t="shared" ca="1" si="226"/>
        <v>0</v>
      </c>
      <c r="V31" s="9">
        <f t="shared" ca="1" si="227"/>
        <v>0</v>
      </c>
      <c r="X31" s="8">
        <f t="shared" ref="X31:X34" si="264">ROUND(AVERAGE(E31:F31),0)</f>
        <v>1</v>
      </c>
      <c r="Y31" s="8">
        <f t="shared" ref="Y31:Y34" si="265">ROUND(AVERAGE(E31:G31),0)</f>
        <v>1</v>
      </c>
      <c r="Z31" s="8">
        <f t="shared" si="228"/>
        <v>1</v>
      </c>
      <c r="AA31" s="8">
        <f t="shared" si="229"/>
        <v>1</v>
      </c>
      <c r="AB31" s="8">
        <f t="shared" si="230"/>
        <v>1</v>
      </c>
      <c r="AC31" s="8">
        <f t="shared" si="231"/>
        <v>0</v>
      </c>
      <c r="AD31" s="8">
        <f t="shared" si="232"/>
        <v>0</v>
      </c>
      <c r="AE31" s="8">
        <f t="shared" si="233"/>
        <v>0</v>
      </c>
      <c r="AF31" s="8">
        <f t="shared" si="234"/>
        <v>0</v>
      </c>
      <c r="AG31" s="8">
        <f t="shared" si="235"/>
        <v>0</v>
      </c>
      <c r="AH31" s="8">
        <f t="shared" si="236"/>
        <v>0</v>
      </c>
      <c r="AI31" s="8">
        <f t="shared" si="237"/>
        <v>0</v>
      </c>
      <c r="AJ31" s="8">
        <f t="shared" si="238"/>
        <v>0</v>
      </c>
      <c r="AK31" s="8">
        <f t="shared" si="239"/>
        <v>0</v>
      </c>
      <c r="AL31" s="8">
        <f t="shared" ca="1" si="240"/>
        <v>0</v>
      </c>
      <c r="AM31" s="8">
        <f t="shared" ca="1" si="241"/>
        <v>0</v>
      </c>
      <c r="AN31" s="8">
        <f t="shared" ca="1" si="242"/>
        <v>0</v>
      </c>
      <c r="AO31" s="8">
        <f t="shared" ref="AO31:AO34" ca="1" si="266">ROUND(AVERAGE(U31:V31),0)</f>
        <v>0</v>
      </c>
      <c r="AR31" s="8">
        <v>1</v>
      </c>
      <c r="AS31" s="8">
        <v>1</v>
      </c>
      <c r="AT31" s="8">
        <v>1</v>
      </c>
      <c r="AU31" s="8">
        <v>1</v>
      </c>
      <c r="AV31" s="8">
        <v>1</v>
      </c>
      <c r="AW31" s="8">
        <v>0</v>
      </c>
      <c r="AX31" s="8">
        <v>0</v>
      </c>
      <c r="AY31" s="8">
        <v>0</v>
      </c>
      <c r="AZ31" s="8">
        <v>0</v>
      </c>
      <c r="BA31" s="8">
        <v>0</v>
      </c>
      <c r="BB31" s="8">
        <v>0</v>
      </c>
      <c r="BC31" s="8">
        <v>0</v>
      </c>
      <c r="BD31" s="8">
        <v>0</v>
      </c>
      <c r="BE31" s="8">
        <v>0</v>
      </c>
      <c r="BF31" s="8">
        <v>0</v>
      </c>
      <c r="BG31" s="8">
        <v>0</v>
      </c>
      <c r="BH31" s="8">
        <v>0</v>
      </c>
      <c r="BI31" s="8">
        <v>0</v>
      </c>
      <c r="BK31">
        <f t="shared" si="243"/>
        <v>2</v>
      </c>
      <c r="BL31">
        <f t="shared" si="244"/>
        <v>2</v>
      </c>
      <c r="BM31">
        <f t="shared" si="245"/>
        <v>2</v>
      </c>
      <c r="BN31">
        <f t="shared" si="246"/>
        <v>2</v>
      </c>
      <c r="BO31">
        <f t="shared" si="247"/>
        <v>2</v>
      </c>
      <c r="BP31">
        <f t="shared" si="248"/>
        <v>0</v>
      </c>
      <c r="BQ31">
        <f t="shared" si="249"/>
        <v>0</v>
      </c>
      <c r="BR31">
        <f t="shared" si="250"/>
        <v>0</v>
      </c>
      <c r="BS31">
        <f t="shared" si="251"/>
        <v>0</v>
      </c>
      <c r="BT31">
        <f t="shared" si="252"/>
        <v>0</v>
      </c>
      <c r="BU31">
        <f t="shared" si="253"/>
        <v>0</v>
      </c>
      <c r="BV31">
        <f t="shared" si="254"/>
        <v>0</v>
      </c>
      <c r="BW31">
        <f t="shared" si="255"/>
        <v>0</v>
      </c>
      <c r="BX31">
        <f t="shared" si="256"/>
        <v>0</v>
      </c>
      <c r="BY31">
        <f t="shared" si="257"/>
        <v>0</v>
      </c>
      <c r="BZ31">
        <f t="shared" si="258"/>
        <v>0</v>
      </c>
      <c r="CA31">
        <f t="shared" si="259"/>
        <v>0</v>
      </c>
      <c r="CB31">
        <f t="shared" si="260"/>
        <v>0</v>
      </c>
    </row>
    <row r="32" spans="1:80" x14ac:dyDescent="0.25">
      <c r="A32" s="1" t="str">
        <f>'Population Definitions'!$A$4</f>
        <v>15-64</v>
      </c>
      <c r="B32" t="s">
        <v>14</v>
      </c>
      <c r="C32" s="2"/>
      <c r="D32" s="3" t="s">
        <v>15</v>
      </c>
      <c r="E32" s="9">
        <f t="shared" si="261"/>
        <v>227</v>
      </c>
      <c r="F32" s="9">
        <f t="shared" si="262"/>
        <v>232</v>
      </c>
      <c r="G32" s="8">
        <v>112</v>
      </c>
      <c r="H32" s="8">
        <v>227</v>
      </c>
      <c r="I32" s="8">
        <v>232</v>
      </c>
      <c r="J32" s="8">
        <v>266</v>
      </c>
      <c r="K32" s="8">
        <v>145</v>
      </c>
      <c r="L32" s="8">
        <v>183</v>
      </c>
      <c r="M32" s="8">
        <v>173</v>
      </c>
      <c r="N32" s="8">
        <v>156</v>
      </c>
      <c r="O32" s="8">
        <v>160</v>
      </c>
      <c r="P32" s="8">
        <v>171</v>
      </c>
      <c r="Q32" s="8">
        <v>207</v>
      </c>
      <c r="R32" s="8">
        <v>103</v>
      </c>
      <c r="S32" s="8">
        <v>151</v>
      </c>
      <c r="T32" s="9">
        <f t="shared" ca="1" si="263"/>
        <v>162.13202552752858</v>
      </c>
      <c r="U32" s="9">
        <f t="shared" ca="1" si="226"/>
        <v>137.37833139486725</v>
      </c>
      <c r="V32" s="9">
        <f t="shared" ca="1" si="227"/>
        <v>164.56058955270868</v>
      </c>
      <c r="X32" s="8">
        <f t="shared" si="264"/>
        <v>230</v>
      </c>
      <c r="Y32" s="8">
        <f t="shared" si="265"/>
        <v>190</v>
      </c>
      <c r="Z32" s="8">
        <f t="shared" si="228"/>
        <v>190</v>
      </c>
      <c r="AA32" s="8">
        <f t="shared" si="229"/>
        <v>190</v>
      </c>
      <c r="AB32" s="8">
        <f t="shared" si="230"/>
        <v>242</v>
      </c>
      <c r="AC32" s="8">
        <f t="shared" si="231"/>
        <v>214</v>
      </c>
      <c r="AD32" s="8">
        <f t="shared" si="232"/>
        <v>198</v>
      </c>
      <c r="AE32" s="8">
        <f t="shared" si="233"/>
        <v>167</v>
      </c>
      <c r="AF32" s="8">
        <f t="shared" si="234"/>
        <v>171</v>
      </c>
      <c r="AG32" s="8">
        <f t="shared" si="235"/>
        <v>163</v>
      </c>
      <c r="AH32" s="8">
        <f t="shared" si="236"/>
        <v>162</v>
      </c>
      <c r="AI32" s="8">
        <f t="shared" si="237"/>
        <v>179</v>
      </c>
      <c r="AJ32" s="8">
        <f t="shared" si="238"/>
        <v>160</v>
      </c>
      <c r="AK32" s="8">
        <f t="shared" si="239"/>
        <v>154</v>
      </c>
      <c r="AL32" s="8">
        <f t="shared" ca="1" si="240"/>
        <v>139</v>
      </c>
      <c r="AM32" s="8">
        <f t="shared" ca="1" si="241"/>
        <v>150</v>
      </c>
      <c r="AN32" s="8">
        <f t="shared" ca="1" si="242"/>
        <v>155</v>
      </c>
      <c r="AO32" s="8">
        <f t="shared" ca="1" si="266"/>
        <v>151</v>
      </c>
      <c r="AR32" s="8">
        <v>230</v>
      </c>
      <c r="AS32" s="8">
        <v>190</v>
      </c>
      <c r="AT32" s="8">
        <v>190</v>
      </c>
      <c r="AU32" s="8">
        <v>190</v>
      </c>
      <c r="AV32" s="8">
        <v>242</v>
      </c>
      <c r="AW32" s="8">
        <v>214</v>
      </c>
      <c r="AX32" s="8">
        <v>198</v>
      </c>
      <c r="AY32" s="8">
        <v>167</v>
      </c>
      <c r="AZ32" s="8">
        <v>171</v>
      </c>
      <c r="BA32" s="8">
        <v>163</v>
      </c>
      <c r="BB32" s="8">
        <v>162</v>
      </c>
      <c r="BC32" s="8">
        <v>179</v>
      </c>
      <c r="BD32" s="8">
        <v>160</v>
      </c>
      <c r="BE32" s="8">
        <v>154</v>
      </c>
      <c r="BF32" s="8">
        <v>137</v>
      </c>
      <c r="BG32" s="8">
        <v>152</v>
      </c>
      <c r="BH32" s="8">
        <v>154</v>
      </c>
      <c r="BI32" s="8">
        <v>152</v>
      </c>
      <c r="BK32">
        <f t="shared" si="243"/>
        <v>345</v>
      </c>
      <c r="BL32">
        <f t="shared" si="244"/>
        <v>285</v>
      </c>
      <c r="BM32">
        <f t="shared" si="245"/>
        <v>285</v>
      </c>
      <c r="BN32">
        <f t="shared" si="246"/>
        <v>285</v>
      </c>
      <c r="BO32">
        <f t="shared" si="247"/>
        <v>363</v>
      </c>
      <c r="BP32">
        <f t="shared" si="248"/>
        <v>321</v>
      </c>
      <c r="BQ32">
        <f t="shared" si="249"/>
        <v>297</v>
      </c>
      <c r="BR32">
        <f t="shared" si="250"/>
        <v>251</v>
      </c>
      <c r="BS32">
        <f t="shared" si="251"/>
        <v>257</v>
      </c>
      <c r="BT32">
        <f t="shared" si="252"/>
        <v>245</v>
      </c>
      <c r="BU32">
        <f t="shared" si="253"/>
        <v>243</v>
      </c>
      <c r="BV32">
        <f t="shared" si="254"/>
        <v>269</v>
      </c>
      <c r="BW32">
        <f t="shared" si="255"/>
        <v>240</v>
      </c>
      <c r="BX32">
        <f t="shared" si="256"/>
        <v>231</v>
      </c>
      <c r="BY32">
        <f t="shared" si="257"/>
        <v>206</v>
      </c>
      <c r="BZ32">
        <f t="shared" si="258"/>
        <v>228</v>
      </c>
      <c r="CA32">
        <f t="shared" si="259"/>
        <v>231</v>
      </c>
      <c r="CB32">
        <f t="shared" si="260"/>
        <v>228</v>
      </c>
    </row>
    <row r="33" spans="1:80" x14ac:dyDescent="0.25">
      <c r="A33" s="1" t="str">
        <f>'Population Definitions'!$A$5</f>
        <v>65+</v>
      </c>
      <c r="B33" t="s">
        <v>14</v>
      </c>
      <c r="C33" s="2"/>
      <c r="D33" s="3" t="s">
        <v>15</v>
      </c>
      <c r="E33" s="9">
        <f t="shared" si="261"/>
        <v>9</v>
      </c>
      <c r="F33" s="9">
        <f t="shared" si="262"/>
        <v>8</v>
      </c>
      <c r="G33" s="8">
        <v>11</v>
      </c>
      <c r="H33" s="8">
        <v>9</v>
      </c>
      <c r="I33" s="8">
        <v>8</v>
      </c>
      <c r="J33" s="8">
        <v>9</v>
      </c>
      <c r="K33" s="8">
        <v>8</v>
      </c>
      <c r="L33" s="8">
        <v>11</v>
      </c>
      <c r="M33" s="8">
        <v>10</v>
      </c>
      <c r="N33" s="8">
        <v>9</v>
      </c>
      <c r="O33" s="8">
        <v>11</v>
      </c>
      <c r="P33" s="8">
        <v>7</v>
      </c>
      <c r="Q33" s="8">
        <v>14</v>
      </c>
      <c r="R33" s="8">
        <v>5</v>
      </c>
      <c r="S33" s="8">
        <v>15</v>
      </c>
      <c r="T33" s="9">
        <f t="shared" ca="1" si="263"/>
        <v>10.784501039422921</v>
      </c>
      <c r="U33" s="9">
        <f t="shared" ca="1" si="226"/>
        <v>9.7298605516609626</v>
      </c>
      <c r="V33" s="9">
        <f t="shared" ca="1" si="227"/>
        <v>11.634390363338147</v>
      </c>
      <c r="X33" s="8">
        <f t="shared" si="264"/>
        <v>9</v>
      </c>
      <c r="Y33" s="8">
        <f t="shared" si="265"/>
        <v>9</v>
      </c>
      <c r="Z33" s="8">
        <f t="shared" si="228"/>
        <v>9</v>
      </c>
      <c r="AA33" s="8">
        <f t="shared" si="229"/>
        <v>9</v>
      </c>
      <c r="AB33" s="8">
        <f t="shared" si="230"/>
        <v>9</v>
      </c>
      <c r="AC33" s="8">
        <f t="shared" si="231"/>
        <v>8</v>
      </c>
      <c r="AD33" s="8">
        <f t="shared" si="232"/>
        <v>9</v>
      </c>
      <c r="AE33" s="8">
        <f t="shared" si="233"/>
        <v>10</v>
      </c>
      <c r="AF33" s="8">
        <f t="shared" si="234"/>
        <v>10</v>
      </c>
      <c r="AG33" s="8">
        <f t="shared" si="235"/>
        <v>10</v>
      </c>
      <c r="AH33" s="8">
        <f t="shared" si="236"/>
        <v>9</v>
      </c>
      <c r="AI33" s="8">
        <f t="shared" si="237"/>
        <v>11</v>
      </c>
      <c r="AJ33" s="8">
        <f t="shared" si="238"/>
        <v>9</v>
      </c>
      <c r="AK33" s="8">
        <f t="shared" si="239"/>
        <v>11</v>
      </c>
      <c r="AL33" s="8">
        <f t="shared" ca="1" si="240"/>
        <v>10</v>
      </c>
      <c r="AM33" s="8">
        <f t="shared" ca="1" si="241"/>
        <v>12</v>
      </c>
      <c r="AN33" s="8">
        <f t="shared" ca="1" si="242"/>
        <v>11</v>
      </c>
      <c r="AO33" s="8">
        <f t="shared" ca="1" si="266"/>
        <v>11</v>
      </c>
      <c r="AR33" s="8">
        <v>9</v>
      </c>
      <c r="AS33" s="8">
        <v>9</v>
      </c>
      <c r="AT33" s="8">
        <v>9</v>
      </c>
      <c r="AU33" s="8">
        <v>9</v>
      </c>
      <c r="AV33" s="8">
        <v>9</v>
      </c>
      <c r="AW33" s="8">
        <v>8</v>
      </c>
      <c r="AX33" s="8">
        <v>9</v>
      </c>
      <c r="AY33" s="8">
        <v>10</v>
      </c>
      <c r="AZ33" s="8">
        <v>10</v>
      </c>
      <c r="BA33" s="8">
        <v>10</v>
      </c>
      <c r="BB33" s="8">
        <v>9</v>
      </c>
      <c r="BC33" s="8">
        <v>11</v>
      </c>
      <c r="BD33" s="8">
        <v>9</v>
      </c>
      <c r="BE33" s="8">
        <v>11</v>
      </c>
      <c r="BF33" s="8">
        <v>11</v>
      </c>
      <c r="BG33" s="8">
        <v>12</v>
      </c>
      <c r="BH33" s="8">
        <v>11</v>
      </c>
      <c r="BI33" s="8">
        <v>11</v>
      </c>
      <c r="BK33">
        <f t="shared" si="243"/>
        <v>14</v>
      </c>
      <c r="BL33">
        <f t="shared" si="244"/>
        <v>14</v>
      </c>
      <c r="BM33">
        <f t="shared" si="245"/>
        <v>14</v>
      </c>
      <c r="BN33">
        <f t="shared" si="246"/>
        <v>14</v>
      </c>
      <c r="BO33">
        <f t="shared" si="247"/>
        <v>14</v>
      </c>
      <c r="BP33">
        <f t="shared" si="248"/>
        <v>12</v>
      </c>
      <c r="BQ33">
        <f t="shared" si="249"/>
        <v>14</v>
      </c>
      <c r="BR33">
        <f t="shared" si="250"/>
        <v>15</v>
      </c>
      <c r="BS33">
        <f t="shared" si="251"/>
        <v>15</v>
      </c>
      <c r="BT33">
        <f t="shared" si="252"/>
        <v>15</v>
      </c>
      <c r="BU33">
        <f t="shared" si="253"/>
        <v>14</v>
      </c>
      <c r="BV33">
        <f t="shared" si="254"/>
        <v>17</v>
      </c>
      <c r="BW33">
        <f t="shared" si="255"/>
        <v>14</v>
      </c>
      <c r="BX33">
        <f t="shared" si="256"/>
        <v>17</v>
      </c>
      <c r="BY33">
        <f t="shared" si="257"/>
        <v>17</v>
      </c>
      <c r="BZ33">
        <f t="shared" si="258"/>
        <v>18</v>
      </c>
      <c r="CA33">
        <f t="shared" si="259"/>
        <v>17</v>
      </c>
      <c r="CB33">
        <f t="shared" si="260"/>
        <v>17</v>
      </c>
    </row>
    <row r="34" spans="1:80" x14ac:dyDescent="0.25">
      <c r="A34" s="1" t="str">
        <f>'Population Definitions'!$B$6</f>
        <v>Prisoners</v>
      </c>
      <c r="B34" t="s">
        <v>14</v>
      </c>
      <c r="C34" s="2"/>
      <c r="D34" s="3" t="s">
        <v>15</v>
      </c>
      <c r="E34" s="9">
        <v>0</v>
      </c>
      <c r="F34" s="9">
        <v>0</v>
      </c>
      <c r="G34" s="8">
        <v>0</v>
      </c>
      <c r="H34" s="8">
        <v>0</v>
      </c>
      <c r="I34" s="8">
        <v>0</v>
      </c>
      <c r="J34" s="8">
        <v>0</v>
      </c>
      <c r="K34" s="8">
        <v>0</v>
      </c>
      <c r="L34" s="8">
        <v>0</v>
      </c>
      <c r="M34" s="8">
        <v>0</v>
      </c>
      <c r="N34" s="8">
        <v>1</v>
      </c>
      <c r="O34" s="8">
        <v>0</v>
      </c>
      <c r="P34" s="8">
        <v>0</v>
      </c>
      <c r="Q34" s="8">
        <v>1</v>
      </c>
      <c r="R34" s="8">
        <v>0</v>
      </c>
      <c r="S34" s="8">
        <v>1</v>
      </c>
      <c r="T34" s="9">
        <f t="shared" ca="1" si="263"/>
        <v>0.67074736962177783</v>
      </c>
      <c r="U34" s="9">
        <f t="shared" ca="1" si="226"/>
        <v>0.58637358700959408</v>
      </c>
      <c r="V34" s="9">
        <f t="shared" ca="1" si="227"/>
        <v>0.74090717766747793</v>
      </c>
      <c r="X34" s="8">
        <f t="shared" si="264"/>
        <v>0</v>
      </c>
      <c r="Y34" s="8">
        <f t="shared" si="265"/>
        <v>0</v>
      </c>
      <c r="Z34" s="8">
        <f t="shared" si="228"/>
        <v>0</v>
      </c>
      <c r="AA34" s="8">
        <f t="shared" si="229"/>
        <v>0</v>
      </c>
      <c r="AB34" s="8">
        <f t="shared" si="230"/>
        <v>0</v>
      </c>
      <c r="AC34" s="8">
        <f t="shared" si="231"/>
        <v>0</v>
      </c>
      <c r="AD34" s="8">
        <f t="shared" si="232"/>
        <v>0</v>
      </c>
      <c r="AE34" s="8">
        <f t="shared" si="233"/>
        <v>0</v>
      </c>
      <c r="AF34" s="8">
        <f t="shared" si="234"/>
        <v>0</v>
      </c>
      <c r="AG34" s="8">
        <f t="shared" si="235"/>
        <v>0</v>
      </c>
      <c r="AH34" s="8">
        <f t="shared" si="236"/>
        <v>0</v>
      </c>
      <c r="AI34" s="8">
        <f t="shared" si="237"/>
        <v>0</v>
      </c>
      <c r="AJ34" s="8">
        <f t="shared" si="238"/>
        <v>0</v>
      </c>
      <c r="AK34" s="8">
        <f t="shared" si="239"/>
        <v>1</v>
      </c>
      <c r="AL34" s="8">
        <f t="shared" ca="1" si="240"/>
        <v>1</v>
      </c>
      <c r="AM34" s="8">
        <f t="shared" ca="1" si="241"/>
        <v>1</v>
      </c>
      <c r="AN34" s="8">
        <f t="shared" ca="1" si="242"/>
        <v>1</v>
      </c>
      <c r="AO34" s="8">
        <f t="shared" ca="1" si="266"/>
        <v>1</v>
      </c>
      <c r="AR34" s="8">
        <v>0</v>
      </c>
      <c r="AS34" s="8">
        <v>0</v>
      </c>
      <c r="AT34" s="8">
        <v>0</v>
      </c>
      <c r="AU34" s="8">
        <v>0</v>
      </c>
      <c r="AV34" s="8">
        <v>0</v>
      </c>
      <c r="AW34" s="8">
        <v>0</v>
      </c>
      <c r="AX34" s="8">
        <v>0</v>
      </c>
      <c r="AY34" s="8">
        <v>0</v>
      </c>
      <c r="AZ34" s="8">
        <v>0</v>
      </c>
      <c r="BA34" s="8">
        <v>0</v>
      </c>
      <c r="BB34" s="8">
        <v>0</v>
      </c>
      <c r="BC34" s="8">
        <v>0</v>
      </c>
      <c r="BD34" s="8">
        <v>0</v>
      </c>
      <c r="BE34" s="8">
        <v>1</v>
      </c>
      <c r="BF34" s="8">
        <v>1</v>
      </c>
      <c r="BG34" s="8">
        <v>1</v>
      </c>
      <c r="BH34" s="8">
        <v>1</v>
      </c>
      <c r="BI34" s="8">
        <v>1</v>
      </c>
      <c r="BK34">
        <f t="shared" si="243"/>
        <v>0</v>
      </c>
      <c r="BL34">
        <f t="shared" si="244"/>
        <v>0</v>
      </c>
      <c r="BM34">
        <f t="shared" si="245"/>
        <v>0</v>
      </c>
      <c r="BN34">
        <f t="shared" si="246"/>
        <v>0</v>
      </c>
      <c r="BO34">
        <f t="shared" si="247"/>
        <v>0</v>
      </c>
      <c r="BP34">
        <f t="shared" si="248"/>
        <v>0</v>
      </c>
      <c r="BQ34">
        <f t="shared" si="249"/>
        <v>0</v>
      </c>
      <c r="BR34">
        <f t="shared" si="250"/>
        <v>0</v>
      </c>
      <c r="BS34">
        <f t="shared" si="251"/>
        <v>0</v>
      </c>
      <c r="BT34">
        <f t="shared" si="252"/>
        <v>0</v>
      </c>
      <c r="BU34">
        <f t="shared" si="253"/>
        <v>0</v>
      </c>
      <c r="BV34">
        <f t="shared" si="254"/>
        <v>0</v>
      </c>
      <c r="BW34">
        <f t="shared" si="255"/>
        <v>0</v>
      </c>
      <c r="BX34">
        <f t="shared" si="256"/>
        <v>2</v>
      </c>
      <c r="BY34">
        <f t="shared" si="257"/>
        <v>2</v>
      </c>
      <c r="BZ34">
        <f t="shared" si="258"/>
        <v>2</v>
      </c>
      <c r="CA34">
        <f t="shared" si="259"/>
        <v>2</v>
      </c>
      <c r="CB34">
        <f t="shared" si="260"/>
        <v>2</v>
      </c>
    </row>
    <row r="35" spans="1:80" x14ac:dyDescent="0.25">
      <c r="X35" s="11"/>
      <c r="Y35" s="11"/>
      <c r="Z35" s="11"/>
      <c r="AA35" s="11"/>
      <c r="AB35" s="11"/>
      <c r="AC35" s="11"/>
      <c r="AD35" s="11"/>
      <c r="AE35" s="11"/>
      <c r="AF35" s="11"/>
      <c r="AG35" s="11"/>
      <c r="AH35" s="11"/>
      <c r="AI35" s="11"/>
      <c r="AJ35" s="11"/>
      <c r="AK35" s="11"/>
      <c r="AL35" s="11"/>
      <c r="AM35" s="11"/>
      <c r="AN35" s="11"/>
      <c r="AO35" s="11"/>
    </row>
    <row r="36" spans="1:80" x14ac:dyDescent="0.25">
      <c r="A36" s="1" t="s">
        <v>28</v>
      </c>
      <c r="B36" s="1" t="s">
        <v>12</v>
      </c>
      <c r="C36" s="1" t="s">
        <v>13</v>
      </c>
      <c r="D36" s="1"/>
      <c r="E36" s="1">
        <v>2000</v>
      </c>
      <c r="F36" s="1">
        <v>2001</v>
      </c>
      <c r="G36" s="1">
        <v>2002</v>
      </c>
      <c r="H36" s="1">
        <v>2003</v>
      </c>
      <c r="I36" s="1">
        <v>2004</v>
      </c>
      <c r="J36" s="1">
        <v>2005</v>
      </c>
      <c r="K36" s="1">
        <v>2006</v>
      </c>
      <c r="L36" s="1">
        <v>2007</v>
      </c>
      <c r="M36" s="1">
        <v>2008</v>
      </c>
      <c r="N36" s="1">
        <v>2009</v>
      </c>
      <c r="O36" s="1">
        <v>2010</v>
      </c>
      <c r="P36" s="1">
        <v>2011</v>
      </c>
      <c r="Q36" s="1">
        <v>2012</v>
      </c>
      <c r="R36" s="1">
        <v>2013</v>
      </c>
      <c r="S36" s="1">
        <v>2014</v>
      </c>
      <c r="T36" s="1">
        <v>2015</v>
      </c>
      <c r="U36" s="1">
        <v>2016</v>
      </c>
      <c r="V36" s="1">
        <v>2017</v>
      </c>
      <c r="X36" s="12">
        <v>2000</v>
      </c>
      <c r="Y36" s="12">
        <v>2001</v>
      </c>
      <c r="Z36" s="12">
        <v>2002</v>
      </c>
      <c r="AA36" s="12">
        <v>2003</v>
      </c>
      <c r="AB36" s="12">
        <v>2004</v>
      </c>
      <c r="AC36" s="12">
        <v>2005</v>
      </c>
      <c r="AD36" s="12">
        <v>2006</v>
      </c>
      <c r="AE36" s="12">
        <v>2007</v>
      </c>
      <c r="AF36" s="12">
        <v>2008</v>
      </c>
      <c r="AG36" s="12">
        <v>2009</v>
      </c>
      <c r="AH36" s="12">
        <v>2010</v>
      </c>
      <c r="AI36" s="12">
        <v>2011</v>
      </c>
      <c r="AJ36" s="12">
        <v>2012</v>
      </c>
      <c r="AK36" s="12">
        <v>2013</v>
      </c>
      <c r="AL36" s="12">
        <v>2014</v>
      </c>
      <c r="AM36" s="12">
        <v>2015</v>
      </c>
      <c r="AN36" s="12">
        <v>2016</v>
      </c>
      <c r="AO36" s="12">
        <v>2017</v>
      </c>
      <c r="AR36" s="1">
        <v>2000</v>
      </c>
      <c r="AS36" s="1">
        <v>2001</v>
      </c>
      <c r="AT36" s="1">
        <v>2002</v>
      </c>
      <c r="AU36" s="1">
        <v>2003</v>
      </c>
      <c r="AV36" s="1">
        <v>2004</v>
      </c>
      <c r="AW36" s="1">
        <v>2005</v>
      </c>
      <c r="AX36" s="1">
        <v>2006</v>
      </c>
      <c r="AY36" s="1">
        <v>2007</v>
      </c>
      <c r="AZ36" s="1">
        <v>2008</v>
      </c>
      <c r="BA36" s="1">
        <v>2009</v>
      </c>
      <c r="BB36" s="1">
        <v>2010</v>
      </c>
      <c r="BC36" s="1">
        <v>2011</v>
      </c>
      <c r="BD36" s="1">
        <v>2012</v>
      </c>
      <c r="BE36" s="1">
        <v>2013</v>
      </c>
      <c r="BF36" s="1">
        <v>2014</v>
      </c>
      <c r="BG36" s="1">
        <v>2015</v>
      </c>
      <c r="BH36" s="1">
        <v>2016</v>
      </c>
      <c r="BI36" s="1">
        <v>2017</v>
      </c>
      <c r="BK36">
        <f t="shared" ref="BK36:BK62" si="267">AR36</f>
        <v>2000</v>
      </c>
      <c r="BL36">
        <f t="shared" ref="BL36:BL62" si="268">AS36</f>
        <v>2001</v>
      </c>
      <c r="BM36">
        <f t="shared" ref="BM36:BM62" si="269">AT36</f>
        <v>2002</v>
      </c>
      <c r="BN36">
        <f t="shared" ref="BN36:BN62" si="270">AU36</f>
        <v>2003</v>
      </c>
      <c r="BO36">
        <f t="shared" ref="BO36:BO62" si="271">AV36</f>
        <v>2004</v>
      </c>
      <c r="BP36">
        <f t="shared" ref="BP36:BP62" si="272">AW36</f>
        <v>2005</v>
      </c>
      <c r="BQ36">
        <f t="shared" ref="BQ36:BQ62" si="273">AX36</f>
        <v>2006</v>
      </c>
      <c r="BR36">
        <f t="shared" ref="BR36:BR62" si="274">AY36</f>
        <v>2007</v>
      </c>
      <c r="BS36">
        <f t="shared" ref="BS36:BS62" si="275">AZ36</f>
        <v>2008</v>
      </c>
      <c r="BT36">
        <f t="shared" ref="BT36:BT62" si="276">BA36</f>
        <v>2009</v>
      </c>
      <c r="BU36">
        <f t="shared" ref="BU36:BU62" si="277">BB36</f>
        <v>2010</v>
      </c>
      <c r="BV36">
        <f t="shared" ref="BV36:BV62" si="278">BC36</f>
        <v>2011</v>
      </c>
      <c r="BW36">
        <f t="shared" ref="BW36:BW62" si="279">BD36</f>
        <v>2012</v>
      </c>
      <c r="BX36">
        <f t="shared" ref="BX36:BX62" si="280">BE36</f>
        <v>2013</v>
      </c>
      <c r="BY36">
        <f t="shared" ref="BY36:BY62" si="281">BF36</f>
        <v>2014</v>
      </c>
      <c r="BZ36">
        <f t="shared" ref="BZ36:BZ62" si="282">BG36</f>
        <v>2015</v>
      </c>
      <c r="CA36">
        <f t="shared" ref="CA36:CA62" si="283">BH36</f>
        <v>2016</v>
      </c>
      <c r="CB36">
        <f t="shared" ref="CB36:CB62" si="284">BI36</f>
        <v>2017</v>
      </c>
    </row>
    <row r="37" spans="1:80" x14ac:dyDescent="0.25">
      <c r="A37" s="1" t="str">
        <f>'Population Definitions'!$A$2</f>
        <v>0-4</v>
      </c>
      <c r="B37" t="s">
        <v>14</v>
      </c>
      <c r="C37" s="2"/>
      <c r="D37" s="3" t="s">
        <v>15</v>
      </c>
      <c r="E37" s="9">
        <f>H37</f>
        <v>0</v>
      </c>
      <c r="F37" s="9">
        <f>I37</f>
        <v>0</v>
      </c>
      <c r="G37" s="8">
        <v>0</v>
      </c>
      <c r="H37" s="8">
        <v>0</v>
      </c>
      <c r="I37" s="8">
        <v>0</v>
      </c>
      <c r="J37" s="8">
        <v>0</v>
      </c>
      <c r="K37" s="8">
        <v>0</v>
      </c>
      <c r="L37" s="8">
        <v>0</v>
      </c>
      <c r="M37" s="8">
        <v>0</v>
      </c>
      <c r="N37" s="8">
        <v>0</v>
      </c>
      <c r="O37" s="8">
        <v>0</v>
      </c>
      <c r="P37" s="8">
        <v>0</v>
      </c>
      <c r="Q37" s="8">
        <v>0</v>
      </c>
      <c r="R37" s="8">
        <v>0</v>
      </c>
      <c r="S37" s="8">
        <v>0</v>
      </c>
      <c r="T37" s="9">
        <f ca="1">AVERAGE(Q37:S37)*(1+0.2*RAND() - 0.1)</f>
        <v>0</v>
      </c>
      <c r="U37" s="9">
        <f t="shared" ref="U37:U41" ca="1" si="285">AVERAGE(R37:T37)*(1+0.2*RAND() - 0.1)</f>
        <v>0</v>
      </c>
      <c r="V37" s="9">
        <f t="shared" ref="V37:V41" ca="1" si="286">AVERAGE(S37:U37)*(1+0.2*RAND() - 0.1)</f>
        <v>0</v>
      </c>
      <c r="X37" s="8">
        <f>ROUND(AVERAGE(E37:F37),0)</f>
        <v>0</v>
      </c>
      <c r="Y37" s="8">
        <f>ROUND(AVERAGE(E37:G37),0)</f>
        <v>0</v>
      </c>
      <c r="Z37" s="8">
        <f t="shared" ref="Z37:Z41" si="287">ROUND(AVERAGE(F37:H37),0)</f>
        <v>0</v>
      </c>
      <c r="AA37" s="8">
        <f t="shared" ref="AA37:AA41" si="288">ROUND(AVERAGE(G37:I37),0)</f>
        <v>0</v>
      </c>
      <c r="AB37" s="8">
        <f t="shared" ref="AB37:AB41" si="289">ROUND(AVERAGE(H37:J37),0)</f>
        <v>0</v>
      </c>
      <c r="AC37" s="8">
        <f t="shared" ref="AC37:AC41" si="290">ROUND(AVERAGE(I37:K37),0)</f>
        <v>0</v>
      </c>
      <c r="AD37" s="8">
        <f t="shared" ref="AD37:AD41" si="291">ROUND(AVERAGE(J37:L37),0)</f>
        <v>0</v>
      </c>
      <c r="AE37" s="8">
        <f t="shared" ref="AE37:AE41" si="292">ROUND(AVERAGE(K37:M37),0)</f>
        <v>0</v>
      </c>
      <c r="AF37" s="8">
        <f t="shared" ref="AF37:AF41" si="293">ROUND(AVERAGE(L37:N37),0)</f>
        <v>0</v>
      </c>
      <c r="AG37" s="8">
        <f t="shared" ref="AG37:AG41" si="294">ROUND(AVERAGE(M37:O37),0)</f>
        <v>0</v>
      </c>
      <c r="AH37" s="8">
        <f t="shared" ref="AH37:AH41" si="295">ROUND(AVERAGE(N37:P37),0)</f>
        <v>0</v>
      </c>
      <c r="AI37" s="8">
        <f t="shared" ref="AI37:AI41" si="296">ROUND(AVERAGE(O37:Q37),0)</f>
        <v>0</v>
      </c>
      <c r="AJ37" s="8">
        <f t="shared" ref="AJ37:AJ41" si="297">ROUND(AVERAGE(P37:R37),0)</f>
        <v>0</v>
      </c>
      <c r="AK37" s="8">
        <f t="shared" ref="AK37:AK41" si="298">ROUND(AVERAGE(Q37:S37),0)</f>
        <v>0</v>
      </c>
      <c r="AL37" s="8">
        <f t="shared" ref="AL37:AL41" ca="1" si="299">ROUND(AVERAGE(R37:T37),0)</f>
        <v>0</v>
      </c>
      <c r="AM37" s="8">
        <f t="shared" ref="AM37:AM41" ca="1" si="300">ROUND(AVERAGE(S37:U37),0)</f>
        <v>0</v>
      </c>
      <c r="AN37" s="8">
        <f t="shared" ref="AN37:AN41" ca="1" si="301">ROUND(AVERAGE(T37:V37),0)</f>
        <v>0</v>
      </c>
      <c r="AO37" s="8">
        <f ca="1">ROUND(AVERAGE(U37:V37),0)</f>
        <v>0</v>
      </c>
      <c r="AR37" s="8">
        <v>0</v>
      </c>
      <c r="AS37" s="8">
        <v>0</v>
      </c>
      <c r="AT37" s="8">
        <v>0</v>
      </c>
      <c r="AU37" s="8">
        <v>0</v>
      </c>
      <c r="AV37" s="8">
        <v>0</v>
      </c>
      <c r="AW37" s="8">
        <v>0</v>
      </c>
      <c r="AX37" s="8">
        <v>0</v>
      </c>
      <c r="AY37" s="8">
        <v>0</v>
      </c>
      <c r="AZ37" s="8">
        <v>0</v>
      </c>
      <c r="BA37" s="8">
        <v>0</v>
      </c>
      <c r="BB37" s="8">
        <v>0</v>
      </c>
      <c r="BC37" s="8">
        <v>0</v>
      </c>
      <c r="BD37" s="8">
        <v>0</v>
      </c>
      <c r="BE37" s="8">
        <v>0</v>
      </c>
      <c r="BF37" s="8">
        <v>0</v>
      </c>
      <c r="BG37" s="8">
        <v>0</v>
      </c>
      <c r="BH37" s="8">
        <v>0</v>
      </c>
      <c r="BI37" s="8">
        <v>0</v>
      </c>
      <c r="BK37">
        <f t="shared" ref="BK37:BK62" si="302">ROUND(AR37*1.5,0)</f>
        <v>0</v>
      </c>
      <c r="BL37">
        <f t="shared" ref="BL37:BL62" si="303">ROUND(AS37*1.5,0)</f>
        <v>0</v>
      </c>
      <c r="BM37">
        <f t="shared" ref="BM37:BM62" si="304">ROUND(AT37*1.5,0)</f>
        <v>0</v>
      </c>
      <c r="BN37">
        <f t="shared" ref="BN37:BN62" si="305">ROUND(AU37*1.5,0)</f>
        <v>0</v>
      </c>
      <c r="BO37">
        <f t="shared" ref="BO37:BO62" si="306">ROUND(AV37*1.5,0)</f>
        <v>0</v>
      </c>
      <c r="BP37">
        <f t="shared" ref="BP37:BP62" si="307">ROUND(AW37*1.5,0)</f>
        <v>0</v>
      </c>
      <c r="BQ37">
        <f t="shared" ref="BQ37:BQ62" si="308">ROUND(AX37*1.5,0)</f>
        <v>0</v>
      </c>
      <c r="BR37">
        <f t="shared" ref="BR37:BR62" si="309">ROUND(AY37*1.5,0)</f>
        <v>0</v>
      </c>
      <c r="BS37">
        <f t="shared" ref="BS37:BS62" si="310">ROUND(AZ37*1.5,0)</f>
        <v>0</v>
      </c>
      <c r="BT37">
        <f t="shared" ref="BT37:BT62" si="311">ROUND(BA37*1.5,0)</f>
        <v>0</v>
      </c>
      <c r="BU37">
        <f t="shared" ref="BU37:BU62" si="312">ROUND(BB37*1.5,0)</f>
        <v>0</v>
      </c>
      <c r="BV37">
        <f t="shared" ref="BV37:BV62" si="313">ROUND(BC37*1.5,0)</f>
        <v>0</v>
      </c>
      <c r="BW37">
        <f t="shared" ref="BW37:BW62" si="314">ROUND(BD37*1.5,0)</f>
        <v>0</v>
      </c>
      <c r="BX37">
        <f t="shared" ref="BX37:BX62" si="315">ROUND(BE37*1.5,0)</f>
        <v>0</v>
      </c>
      <c r="BY37">
        <f t="shared" ref="BY37:BY62" si="316">ROUND(BF37*1.5,0)</f>
        <v>0</v>
      </c>
      <c r="BZ37">
        <f t="shared" ref="BZ37:BZ62" si="317">ROUND(BG37*1.5,0)</f>
        <v>0</v>
      </c>
      <c r="CA37">
        <f t="shared" ref="CA37:CA62" si="318">ROUND(BH37*1.5,0)</f>
        <v>0</v>
      </c>
      <c r="CB37">
        <f t="shared" ref="CB37:CB62" si="319">ROUND(BI37*1.5,0)</f>
        <v>0</v>
      </c>
    </row>
    <row r="38" spans="1:80" x14ac:dyDescent="0.25">
      <c r="A38" s="1" t="str">
        <f>'Population Definitions'!$A$3</f>
        <v>5-14</v>
      </c>
      <c r="B38" t="s">
        <v>14</v>
      </c>
      <c r="C38" s="2"/>
      <c r="D38" s="3" t="s">
        <v>15</v>
      </c>
      <c r="E38" s="9">
        <f t="shared" ref="E38:E40" si="320">H38</f>
        <v>0</v>
      </c>
      <c r="F38" s="9">
        <f t="shared" ref="F38:F40" si="321">I38</f>
        <v>0</v>
      </c>
      <c r="G38" s="8">
        <v>0</v>
      </c>
      <c r="H38" s="8">
        <v>0</v>
      </c>
      <c r="I38" s="8">
        <v>0</v>
      </c>
      <c r="J38" s="8">
        <v>0</v>
      </c>
      <c r="K38" s="8">
        <v>0</v>
      </c>
      <c r="L38" s="8">
        <v>0</v>
      </c>
      <c r="M38" s="8">
        <v>0</v>
      </c>
      <c r="N38" s="8">
        <v>0</v>
      </c>
      <c r="O38" s="8">
        <v>0</v>
      </c>
      <c r="P38" s="8">
        <v>0</v>
      </c>
      <c r="Q38" s="8">
        <v>0</v>
      </c>
      <c r="R38" s="8">
        <v>0</v>
      </c>
      <c r="S38" s="8">
        <v>0</v>
      </c>
      <c r="T38" s="9">
        <f t="shared" ref="T38:T41" ca="1" si="322">AVERAGE(Q38:S38)*(1+0.2*RAND() - 0.1)</f>
        <v>0</v>
      </c>
      <c r="U38" s="9">
        <f t="shared" ca="1" si="285"/>
        <v>0</v>
      </c>
      <c r="V38" s="9">
        <f t="shared" ca="1" si="286"/>
        <v>0</v>
      </c>
      <c r="X38" s="8">
        <f t="shared" ref="X38:X41" si="323">ROUND(AVERAGE(E38:F38),0)</f>
        <v>0</v>
      </c>
      <c r="Y38" s="8">
        <f t="shared" ref="Y38:Y41" si="324">ROUND(AVERAGE(E38:G38),0)</f>
        <v>0</v>
      </c>
      <c r="Z38" s="8">
        <f t="shared" si="287"/>
        <v>0</v>
      </c>
      <c r="AA38" s="8">
        <f t="shared" si="288"/>
        <v>0</v>
      </c>
      <c r="AB38" s="8">
        <f t="shared" si="289"/>
        <v>0</v>
      </c>
      <c r="AC38" s="8">
        <f t="shared" si="290"/>
        <v>0</v>
      </c>
      <c r="AD38" s="8">
        <f t="shared" si="291"/>
        <v>0</v>
      </c>
      <c r="AE38" s="8">
        <f t="shared" si="292"/>
        <v>0</v>
      </c>
      <c r="AF38" s="8">
        <f t="shared" si="293"/>
        <v>0</v>
      </c>
      <c r="AG38" s="8">
        <f t="shared" si="294"/>
        <v>0</v>
      </c>
      <c r="AH38" s="8">
        <f t="shared" si="295"/>
        <v>0</v>
      </c>
      <c r="AI38" s="8">
        <f t="shared" si="296"/>
        <v>0</v>
      </c>
      <c r="AJ38" s="8">
        <f t="shared" si="297"/>
        <v>0</v>
      </c>
      <c r="AK38" s="8">
        <f t="shared" si="298"/>
        <v>0</v>
      </c>
      <c r="AL38" s="8">
        <f t="shared" ca="1" si="299"/>
        <v>0</v>
      </c>
      <c r="AM38" s="8">
        <f t="shared" ca="1" si="300"/>
        <v>0</v>
      </c>
      <c r="AN38" s="8">
        <f t="shared" ca="1" si="301"/>
        <v>0</v>
      </c>
      <c r="AO38" s="8">
        <f t="shared" ref="AO38:AO41" ca="1" si="325">ROUND(AVERAGE(U38:V38),0)</f>
        <v>0</v>
      </c>
      <c r="AR38" s="8">
        <v>0</v>
      </c>
      <c r="AS38" s="8">
        <v>0</v>
      </c>
      <c r="AT38" s="8">
        <v>0</v>
      </c>
      <c r="AU38" s="8">
        <v>0</v>
      </c>
      <c r="AV38" s="8">
        <v>0</v>
      </c>
      <c r="AW38" s="8">
        <v>0</v>
      </c>
      <c r="AX38" s="8">
        <v>0</v>
      </c>
      <c r="AY38" s="8">
        <v>0</v>
      </c>
      <c r="AZ38" s="8">
        <v>0</v>
      </c>
      <c r="BA38" s="8">
        <v>0</v>
      </c>
      <c r="BB38" s="8">
        <v>0</v>
      </c>
      <c r="BC38" s="8">
        <v>0</v>
      </c>
      <c r="BD38" s="8">
        <v>0</v>
      </c>
      <c r="BE38" s="8">
        <v>0</v>
      </c>
      <c r="BF38" s="8">
        <v>0</v>
      </c>
      <c r="BG38" s="8">
        <v>0</v>
      </c>
      <c r="BH38" s="8">
        <v>0</v>
      </c>
      <c r="BI38" s="8">
        <v>0</v>
      </c>
      <c r="BK38">
        <f t="shared" si="302"/>
        <v>0</v>
      </c>
      <c r="BL38">
        <f t="shared" si="303"/>
        <v>0</v>
      </c>
      <c r="BM38">
        <f t="shared" si="304"/>
        <v>0</v>
      </c>
      <c r="BN38">
        <f t="shared" si="305"/>
        <v>0</v>
      </c>
      <c r="BO38">
        <f t="shared" si="306"/>
        <v>0</v>
      </c>
      <c r="BP38">
        <f t="shared" si="307"/>
        <v>0</v>
      </c>
      <c r="BQ38">
        <f t="shared" si="308"/>
        <v>0</v>
      </c>
      <c r="BR38">
        <f t="shared" si="309"/>
        <v>0</v>
      </c>
      <c r="BS38">
        <f t="shared" si="310"/>
        <v>0</v>
      </c>
      <c r="BT38">
        <f t="shared" si="311"/>
        <v>0</v>
      </c>
      <c r="BU38">
        <f t="shared" si="312"/>
        <v>0</v>
      </c>
      <c r="BV38">
        <f t="shared" si="313"/>
        <v>0</v>
      </c>
      <c r="BW38">
        <f t="shared" si="314"/>
        <v>0</v>
      </c>
      <c r="BX38">
        <f t="shared" si="315"/>
        <v>0</v>
      </c>
      <c r="BY38">
        <f t="shared" si="316"/>
        <v>0</v>
      </c>
      <c r="BZ38">
        <f t="shared" si="317"/>
        <v>0</v>
      </c>
      <c r="CA38">
        <f t="shared" si="318"/>
        <v>0</v>
      </c>
      <c r="CB38">
        <f t="shared" si="319"/>
        <v>0</v>
      </c>
    </row>
    <row r="39" spans="1:80" x14ac:dyDescent="0.25">
      <c r="A39" s="1" t="str">
        <f>'Population Definitions'!$A$4</f>
        <v>15-64</v>
      </c>
      <c r="B39" t="s">
        <v>14</v>
      </c>
      <c r="C39" s="2"/>
      <c r="D39" s="3" t="s">
        <v>15</v>
      </c>
      <c r="E39" s="9">
        <f t="shared" si="320"/>
        <v>0</v>
      </c>
      <c r="F39" s="9">
        <f t="shared" si="321"/>
        <v>0</v>
      </c>
      <c r="G39" s="8">
        <v>0</v>
      </c>
      <c r="H39" s="8">
        <v>0</v>
      </c>
      <c r="I39" s="8">
        <v>0</v>
      </c>
      <c r="J39" s="8">
        <v>0</v>
      </c>
      <c r="K39" s="8">
        <v>0</v>
      </c>
      <c r="L39" s="8">
        <v>3</v>
      </c>
      <c r="M39" s="8">
        <v>5</v>
      </c>
      <c r="N39" s="8">
        <v>1</v>
      </c>
      <c r="O39" s="8">
        <v>2</v>
      </c>
      <c r="P39" s="8">
        <v>3</v>
      </c>
      <c r="Q39" s="8">
        <v>4</v>
      </c>
      <c r="R39" s="8">
        <v>6</v>
      </c>
      <c r="S39" s="8">
        <v>4</v>
      </c>
      <c r="T39" s="9">
        <f t="shared" ca="1" si="322"/>
        <v>4.6335458844405579</v>
      </c>
      <c r="U39" s="9">
        <f t="shared" ca="1" si="285"/>
        <v>4.6615252067327946</v>
      </c>
      <c r="V39" s="9">
        <f t="shared" ca="1" si="286"/>
        <v>4.4067598233975298</v>
      </c>
      <c r="X39" s="8">
        <f t="shared" si="323"/>
        <v>0</v>
      </c>
      <c r="Y39" s="8">
        <f t="shared" si="324"/>
        <v>0</v>
      </c>
      <c r="Z39" s="8">
        <f t="shared" si="287"/>
        <v>0</v>
      </c>
      <c r="AA39" s="8">
        <f t="shared" si="288"/>
        <v>0</v>
      </c>
      <c r="AB39" s="8">
        <f t="shared" si="289"/>
        <v>0</v>
      </c>
      <c r="AC39" s="8">
        <f t="shared" si="290"/>
        <v>0</v>
      </c>
      <c r="AD39" s="8">
        <f t="shared" si="291"/>
        <v>1</v>
      </c>
      <c r="AE39" s="8">
        <f t="shared" si="292"/>
        <v>3</v>
      </c>
      <c r="AF39" s="8">
        <f t="shared" si="293"/>
        <v>3</v>
      </c>
      <c r="AG39" s="8">
        <f t="shared" si="294"/>
        <v>3</v>
      </c>
      <c r="AH39" s="8">
        <f t="shared" si="295"/>
        <v>2</v>
      </c>
      <c r="AI39" s="8">
        <f t="shared" si="296"/>
        <v>3</v>
      </c>
      <c r="AJ39" s="8">
        <f t="shared" si="297"/>
        <v>4</v>
      </c>
      <c r="AK39" s="8">
        <f t="shared" si="298"/>
        <v>5</v>
      </c>
      <c r="AL39" s="8">
        <f t="shared" ca="1" si="299"/>
        <v>5</v>
      </c>
      <c r="AM39" s="8">
        <f t="shared" ca="1" si="300"/>
        <v>4</v>
      </c>
      <c r="AN39" s="8">
        <f t="shared" ca="1" si="301"/>
        <v>5</v>
      </c>
      <c r="AO39" s="8">
        <f t="shared" ca="1" si="325"/>
        <v>5</v>
      </c>
      <c r="AR39" s="8">
        <v>0</v>
      </c>
      <c r="AS39" s="8">
        <v>0</v>
      </c>
      <c r="AT39" s="8">
        <v>0</v>
      </c>
      <c r="AU39" s="8">
        <v>0</v>
      </c>
      <c r="AV39" s="8">
        <v>0</v>
      </c>
      <c r="AW39" s="8">
        <v>0</v>
      </c>
      <c r="AX39" s="8">
        <v>1</v>
      </c>
      <c r="AY39" s="8">
        <v>3</v>
      </c>
      <c r="AZ39" s="8">
        <v>3</v>
      </c>
      <c r="BA39" s="8">
        <v>3</v>
      </c>
      <c r="BB39" s="8">
        <v>2</v>
      </c>
      <c r="BC39" s="8">
        <v>3</v>
      </c>
      <c r="BD39" s="8">
        <v>4</v>
      </c>
      <c r="BE39" s="8">
        <v>5</v>
      </c>
      <c r="BF39" s="8">
        <v>5</v>
      </c>
      <c r="BG39" s="8">
        <v>5</v>
      </c>
      <c r="BH39" s="8">
        <v>5</v>
      </c>
      <c r="BI39" s="8">
        <v>5</v>
      </c>
      <c r="BK39">
        <f t="shared" si="302"/>
        <v>0</v>
      </c>
      <c r="BL39">
        <f t="shared" si="303"/>
        <v>0</v>
      </c>
      <c r="BM39">
        <f t="shared" si="304"/>
        <v>0</v>
      </c>
      <c r="BN39">
        <f t="shared" si="305"/>
        <v>0</v>
      </c>
      <c r="BO39">
        <f t="shared" si="306"/>
        <v>0</v>
      </c>
      <c r="BP39">
        <f t="shared" si="307"/>
        <v>0</v>
      </c>
      <c r="BQ39">
        <f t="shared" si="308"/>
        <v>2</v>
      </c>
      <c r="BR39">
        <f t="shared" si="309"/>
        <v>5</v>
      </c>
      <c r="BS39">
        <f t="shared" si="310"/>
        <v>5</v>
      </c>
      <c r="BT39">
        <f t="shared" si="311"/>
        <v>5</v>
      </c>
      <c r="BU39">
        <f t="shared" si="312"/>
        <v>3</v>
      </c>
      <c r="BV39">
        <f t="shared" si="313"/>
        <v>5</v>
      </c>
      <c r="BW39">
        <f t="shared" si="314"/>
        <v>6</v>
      </c>
      <c r="BX39">
        <f t="shared" si="315"/>
        <v>8</v>
      </c>
      <c r="BY39">
        <f t="shared" si="316"/>
        <v>8</v>
      </c>
      <c r="BZ39">
        <f t="shared" si="317"/>
        <v>8</v>
      </c>
      <c r="CA39">
        <f t="shared" si="318"/>
        <v>8</v>
      </c>
      <c r="CB39">
        <f t="shared" si="319"/>
        <v>8</v>
      </c>
    </row>
    <row r="40" spans="1:80" x14ac:dyDescent="0.25">
      <c r="A40" s="1" t="str">
        <f>'Population Definitions'!$A$5</f>
        <v>65+</v>
      </c>
      <c r="B40" t="s">
        <v>14</v>
      </c>
      <c r="C40" s="2"/>
      <c r="D40" s="3" t="s">
        <v>15</v>
      </c>
      <c r="E40" s="9">
        <f t="shared" si="320"/>
        <v>0</v>
      </c>
      <c r="F40" s="9">
        <f t="shared" si="321"/>
        <v>0</v>
      </c>
      <c r="G40" s="8">
        <v>0</v>
      </c>
      <c r="H40" s="8">
        <v>0</v>
      </c>
      <c r="I40" s="8">
        <v>0</v>
      </c>
      <c r="J40" s="8">
        <v>0</v>
      </c>
      <c r="K40" s="8">
        <v>0</v>
      </c>
      <c r="L40" s="8">
        <v>0</v>
      </c>
      <c r="M40" s="8">
        <v>1</v>
      </c>
      <c r="N40" s="8">
        <v>0</v>
      </c>
      <c r="O40" s="8">
        <v>0</v>
      </c>
      <c r="P40" s="8">
        <v>0</v>
      </c>
      <c r="Q40" s="8">
        <v>0</v>
      </c>
      <c r="R40" s="8">
        <v>1</v>
      </c>
      <c r="S40" s="8">
        <v>1</v>
      </c>
      <c r="T40" s="9">
        <f t="shared" ca="1" si="322"/>
        <v>0.61742434592658357</v>
      </c>
      <c r="U40" s="9">
        <f t="shared" ca="1" si="285"/>
        <v>0.79887878022525471</v>
      </c>
      <c r="V40" s="9">
        <f t="shared" ca="1" si="286"/>
        <v>0.81218417834060674</v>
      </c>
      <c r="X40" s="8">
        <f t="shared" si="323"/>
        <v>0</v>
      </c>
      <c r="Y40" s="8">
        <f t="shared" si="324"/>
        <v>0</v>
      </c>
      <c r="Z40" s="8">
        <f t="shared" si="287"/>
        <v>0</v>
      </c>
      <c r="AA40" s="8">
        <f t="shared" si="288"/>
        <v>0</v>
      </c>
      <c r="AB40" s="8">
        <f t="shared" si="289"/>
        <v>0</v>
      </c>
      <c r="AC40" s="8">
        <f t="shared" si="290"/>
        <v>0</v>
      </c>
      <c r="AD40" s="8">
        <f t="shared" si="291"/>
        <v>0</v>
      </c>
      <c r="AE40" s="8">
        <f t="shared" si="292"/>
        <v>0</v>
      </c>
      <c r="AF40" s="8">
        <f t="shared" si="293"/>
        <v>0</v>
      </c>
      <c r="AG40" s="8">
        <f t="shared" si="294"/>
        <v>0</v>
      </c>
      <c r="AH40" s="8">
        <f t="shared" si="295"/>
        <v>0</v>
      </c>
      <c r="AI40" s="8">
        <f t="shared" si="296"/>
        <v>0</v>
      </c>
      <c r="AJ40" s="8">
        <f t="shared" si="297"/>
        <v>0</v>
      </c>
      <c r="AK40" s="8">
        <f t="shared" si="298"/>
        <v>1</v>
      </c>
      <c r="AL40" s="8">
        <f t="shared" ca="1" si="299"/>
        <v>1</v>
      </c>
      <c r="AM40" s="8">
        <f t="shared" ca="1" si="300"/>
        <v>1</v>
      </c>
      <c r="AN40" s="8">
        <f t="shared" ca="1" si="301"/>
        <v>1</v>
      </c>
      <c r="AO40" s="8">
        <f t="shared" ca="1" si="325"/>
        <v>1</v>
      </c>
      <c r="AR40" s="8">
        <v>0</v>
      </c>
      <c r="AS40" s="8">
        <v>0</v>
      </c>
      <c r="AT40" s="8">
        <v>0</v>
      </c>
      <c r="AU40" s="8">
        <v>0</v>
      </c>
      <c r="AV40" s="8">
        <v>0</v>
      </c>
      <c r="AW40" s="8">
        <v>0</v>
      </c>
      <c r="AX40" s="8">
        <v>0</v>
      </c>
      <c r="AY40" s="8">
        <v>0</v>
      </c>
      <c r="AZ40" s="8">
        <v>0</v>
      </c>
      <c r="BA40" s="8">
        <v>0</v>
      </c>
      <c r="BB40" s="8">
        <v>0</v>
      </c>
      <c r="BC40" s="8">
        <v>0</v>
      </c>
      <c r="BD40" s="8">
        <v>0</v>
      </c>
      <c r="BE40" s="8">
        <v>1</v>
      </c>
      <c r="BF40" s="8">
        <v>1</v>
      </c>
      <c r="BG40" s="8">
        <v>1</v>
      </c>
      <c r="BH40" s="8">
        <v>1</v>
      </c>
      <c r="BI40" s="8">
        <v>1</v>
      </c>
      <c r="BK40">
        <f t="shared" si="302"/>
        <v>0</v>
      </c>
      <c r="BL40">
        <f t="shared" si="303"/>
        <v>0</v>
      </c>
      <c r="BM40">
        <f t="shared" si="304"/>
        <v>0</v>
      </c>
      <c r="BN40">
        <f t="shared" si="305"/>
        <v>0</v>
      </c>
      <c r="BO40">
        <f t="shared" si="306"/>
        <v>0</v>
      </c>
      <c r="BP40">
        <f t="shared" si="307"/>
        <v>0</v>
      </c>
      <c r="BQ40">
        <f t="shared" si="308"/>
        <v>0</v>
      </c>
      <c r="BR40">
        <f t="shared" si="309"/>
        <v>0</v>
      </c>
      <c r="BS40">
        <f t="shared" si="310"/>
        <v>0</v>
      </c>
      <c r="BT40">
        <f t="shared" si="311"/>
        <v>0</v>
      </c>
      <c r="BU40">
        <f t="shared" si="312"/>
        <v>0</v>
      </c>
      <c r="BV40">
        <f t="shared" si="313"/>
        <v>0</v>
      </c>
      <c r="BW40">
        <f t="shared" si="314"/>
        <v>0</v>
      </c>
      <c r="BX40">
        <f t="shared" si="315"/>
        <v>2</v>
      </c>
      <c r="BY40">
        <f t="shared" si="316"/>
        <v>2</v>
      </c>
      <c r="BZ40">
        <f t="shared" si="317"/>
        <v>2</v>
      </c>
      <c r="CA40">
        <f t="shared" si="318"/>
        <v>2</v>
      </c>
      <c r="CB40">
        <f t="shared" si="319"/>
        <v>2</v>
      </c>
    </row>
    <row r="41" spans="1:80" x14ac:dyDescent="0.25">
      <c r="A41" s="1" t="str">
        <f>'Population Definitions'!$B$6</f>
        <v>Prisoners</v>
      </c>
      <c r="B41" t="s">
        <v>14</v>
      </c>
      <c r="C41" s="2"/>
      <c r="D41" s="3" t="s">
        <v>15</v>
      </c>
      <c r="E41" s="9">
        <v>0</v>
      </c>
      <c r="F41" s="9">
        <v>0</v>
      </c>
      <c r="G41" s="9">
        <v>0</v>
      </c>
      <c r="H41" s="9">
        <v>0</v>
      </c>
      <c r="I41" s="9">
        <v>0</v>
      </c>
      <c r="J41" s="9">
        <v>0</v>
      </c>
      <c r="K41" s="9">
        <v>0</v>
      </c>
      <c r="L41" s="9">
        <v>0</v>
      </c>
      <c r="M41" s="9">
        <v>0</v>
      </c>
      <c r="N41" s="9">
        <v>0</v>
      </c>
      <c r="O41" s="9">
        <v>0</v>
      </c>
      <c r="P41" s="9">
        <v>0</v>
      </c>
      <c r="Q41" s="9">
        <v>0</v>
      </c>
      <c r="R41" s="9">
        <v>0</v>
      </c>
      <c r="S41" s="9">
        <v>0</v>
      </c>
      <c r="T41" s="9">
        <f t="shared" ca="1" si="322"/>
        <v>0</v>
      </c>
      <c r="U41" s="9">
        <f t="shared" ca="1" si="285"/>
        <v>0</v>
      </c>
      <c r="V41" s="9">
        <f t="shared" ca="1" si="286"/>
        <v>0</v>
      </c>
      <c r="X41" s="8">
        <f t="shared" si="323"/>
        <v>0</v>
      </c>
      <c r="Y41" s="8">
        <f t="shared" si="324"/>
        <v>0</v>
      </c>
      <c r="Z41" s="8">
        <f t="shared" si="287"/>
        <v>0</v>
      </c>
      <c r="AA41" s="8">
        <f t="shared" si="288"/>
        <v>0</v>
      </c>
      <c r="AB41" s="8">
        <f t="shared" si="289"/>
        <v>0</v>
      </c>
      <c r="AC41" s="8">
        <f t="shared" si="290"/>
        <v>0</v>
      </c>
      <c r="AD41" s="8">
        <f t="shared" si="291"/>
        <v>0</v>
      </c>
      <c r="AE41" s="8">
        <f t="shared" si="292"/>
        <v>0</v>
      </c>
      <c r="AF41" s="8">
        <f t="shared" si="293"/>
        <v>0</v>
      </c>
      <c r="AG41" s="8">
        <f t="shared" si="294"/>
        <v>0</v>
      </c>
      <c r="AH41" s="8">
        <f t="shared" si="295"/>
        <v>0</v>
      </c>
      <c r="AI41" s="8">
        <f t="shared" si="296"/>
        <v>0</v>
      </c>
      <c r="AJ41" s="8">
        <f t="shared" si="297"/>
        <v>0</v>
      </c>
      <c r="AK41" s="8">
        <f t="shared" si="298"/>
        <v>0</v>
      </c>
      <c r="AL41" s="8">
        <f t="shared" ca="1" si="299"/>
        <v>0</v>
      </c>
      <c r="AM41" s="8">
        <f t="shared" ca="1" si="300"/>
        <v>0</v>
      </c>
      <c r="AN41" s="8">
        <f t="shared" ca="1" si="301"/>
        <v>0</v>
      </c>
      <c r="AO41" s="8">
        <f t="shared" ca="1" si="325"/>
        <v>0</v>
      </c>
      <c r="AR41" s="8">
        <v>0</v>
      </c>
      <c r="AS41" s="8">
        <v>0</v>
      </c>
      <c r="AT41" s="8">
        <v>0</v>
      </c>
      <c r="AU41" s="8">
        <v>0</v>
      </c>
      <c r="AV41" s="8">
        <v>0</v>
      </c>
      <c r="AW41" s="8">
        <v>0</v>
      </c>
      <c r="AX41" s="8">
        <v>0</v>
      </c>
      <c r="AY41" s="8">
        <v>0</v>
      </c>
      <c r="AZ41" s="8">
        <v>0</v>
      </c>
      <c r="BA41" s="8">
        <v>0</v>
      </c>
      <c r="BB41" s="8">
        <v>0</v>
      </c>
      <c r="BC41" s="8">
        <v>0</v>
      </c>
      <c r="BD41" s="8">
        <v>0</v>
      </c>
      <c r="BE41" s="8">
        <v>0</v>
      </c>
      <c r="BF41" s="8">
        <v>0</v>
      </c>
      <c r="BG41" s="8">
        <v>0</v>
      </c>
      <c r="BH41" s="8">
        <v>0</v>
      </c>
      <c r="BI41" s="8">
        <v>0</v>
      </c>
      <c r="BK41">
        <f t="shared" si="302"/>
        <v>0</v>
      </c>
      <c r="BL41">
        <f t="shared" si="303"/>
        <v>0</v>
      </c>
      <c r="BM41">
        <f t="shared" si="304"/>
        <v>0</v>
      </c>
      <c r="BN41">
        <f t="shared" si="305"/>
        <v>0</v>
      </c>
      <c r="BO41">
        <f t="shared" si="306"/>
        <v>0</v>
      </c>
      <c r="BP41">
        <f t="shared" si="307"/>
        <v>0</v>
      </c>
      <c r="BQ41">
        <f t="shared" si="308"/>
        <v>0</v>
      </c>
      <c r="BR41">
        <f t="shared" si="309"/>
        <v>0</v>
      </c>
      <c r="BS41">
        <f t="shared" si="310"/>
        <v>0</v>
      </c>
      <c r="BT41">
        <f t="shared" si="311"/>
        <v>0</v>
      </c>
      <c r="BU41">
        <f t="shared" si="312"/>
        <v>0</v>
      </c>
      <c r="BV41">
        <f t="shared" si="313"/>
        <v>0</v>
      </c>
      <c r="BW41">
        <f t="shared" si="314"/>
        <v>0</v>
      </c>
      <c r="BX41">
        <f t="shared" si="315"/>
        <v>0</v>
      </c>
      <c r="BY41">
        <f t="shared" si="316"/>
        <v>0</v>
      </c>
      <c r="BZ41">
        <f t="shared" si="317"/>
        <v>0</v>
      </c>
      <c r="CA41">
        <f t="shared" si="318"/>
        <v>0</v>
      </c>
      <c r="CB41">
        <f t="shared" si="319"/>
        <v>0</v>
      </c>
    </row>
    <row r="42" spans="1:80" x14ac:dyDescent="0.25">
      <c r="X42" s="11"/>
      <c r="Y42" s="11"/>
      <c r="Z42" s="11"/>
      <c r="AA42" s="11"/>
      <c r="AB42" s="11"/>
      <c r="AC42" s="11"/>
      <c r="AD42" s="11"/>
      <c r="AE42" s="11"/>
      <c r="AF42" s="11"/>
      <c r="AG42" s="11"/>
      <c r="AH42" s="11"/>
      <c r="AI42" s="11"/>
      <c r="AJ42" s="11"/>
      <c r="AK42" s="11"/>
      <c r="AL42" s="11"/>
      <c r="AM42" s="11"/>
      <c r="AN42" s="11"/>
      <c r="AO42" s="11"/>
    </row>
    <row r="43" spans="1:80" x14ac:dyDescent="0.25">
      <c r="A43" s="1" t="s">
        <v>29</v>
      </c>
      <c r="B43" s="1" t="s">
        <v>12</v>
      </c>
      <c r="C43" s="1" t="s">
        <v>13</v>
      </c>
      <c r="D43" s="1"/>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X43" s="12">
        <v>2000</v>
      </c>
      <c r="Y43" s="12">
        <v>2001</v>
      </c>
      <c r="Z43" s="12">
        <v>2002</v>
      </c>
      <c r="AA43" s="12">
        <v>2003</v>
      </c>
      <c r="AB43" s="12">
        <v>2004</v>
      </c>
      <c r="AC43" s="12">
        <v>2005</v>
      </c>
      <c r="AD43" s="12">
        <v>2006</v>
      </c>
      <c r="AE43" s="12">
        <v>2007</v>
      </c>
      <c r="AF43" s="12">
        <v>2008</v>
      </c>
      <c r="AG43" s="12">
        <v>2009</v>
      </c>
      <c r="AH43" s="12">
        <v>2010</v>
      </c>
      <c r="AI43" s="12">
        <v>2011</v>
      </c>
      <c r="AJ43" s="12">
        <v>2012</v>
      </c>
      <c r="AK43" s="12">
        <v>2013</v>
      </c>
      <c r="AL43" s="12">
        <v>2014</v>
      </c>
      <c r="AM43" s="12">
        <v>2015</v>
      </c>
      <c r="AN43" s="12">
        <v>2016</v>
      </c>
      <c r="AO43" s="12">
        <v>2017</v>
      </c>
      <c r="AR43" s="1">
        <v>2000</v>
      </c>
      <c r="AS43" s="1">
        <v>2001</v>
      </c>
      <c r="AT43" s="1">
        <v>2002</v>
      </c>
      <c r="AU43" s="1">
        <v>2003</v>
      </c>
      <c r="AV43" s="1">
        <v>2004</v>
      </c>
      <c r="AW43" s="1">
        <v>2005</v>
      </c>
      <c r="AX43" s="1">
        <v>2006</v>
      </c>
      <c r="AY43" s="1">
        <v>2007</v>
      </c>
      <c r="AZ43" s="1">
        <v>2008</v>
      </c>
      <c r="BA43" s="1">
        <v>2009</v>
      </c>
      <c r="BB43" s="1">
        <v>2010</v>
      </c>
      <c r="BC43" s="1">
        <v>2011</v>
      </c>
      <c r="BD43" s="1">
        <v>2012</v>
      </c>
      <c r="BE43" s="1">
        <v>2013</v>
      </c>
      <c r="BF43" s="1">
        <v>2014</v>
      </c>
      <c r="BG43" s="1">
        <v>2015</v>
      </c>
      <c r="BH43" s="1">
        <v>2016</v>
      </c>
      <c r="BI43" s="1">
        <v>2017</v>
      </c>
      <c r="BK43">
        <f t="shared" ref="BK43:BK62" si="326">AR43</f>
        <v>2000</v>
      </c>
      <c r="BL43">
        <f t="shared" ref="BL43:BL62" si="327">AS43</f>
        <v>2001</v>
      </c>
      <c r="BM43">
        <f t="shared" ref="BM43:BM62" si="328">AT43</f>
        <v>2002</v>
      </c>
      <c r="BN43">
        <f t="shared" ref="BN43:BN62" si="329">AU43</f>
        <v>2003</v>
      </c>
      <c r="BO43">
        <f t="shared" ref="BO43:BO62" si="330">AV43</f>
        <v>2004</v>
      </c>
      <c r="BP43">
        <f t="shared" ref="BP43:BP62" si="331">AW43</f>
        <v>2005</v>
      </c>
      <c r="BQ43">
        <f t="shared" ref="BQ43:BQ62" si="332">AX43</f>
        <v>2006</v>
      </c>
      <c r="BR43">
        <f t="shared" ref="BR43:BR62" si="333">AY43</f>
        <v>2007</v>
      </c>
      <c r="BS43">
        <f t="shared" ref="BS43:BS62" si="334">AZ43</f>
        <v>2008</v>
      </c>
      <c r="BT43">
        <f t="shared" ref="BT43:BT62" si="335">BA43</f>
        <v>2009</v>
      </c>
      <c r="BU43">
        <f t="shared" ref="BU43:BU62" si="336">BB43</f>
        <v>2010</v>
      </c>
      <c r="BV43">
        <f t="shared" ref="BV43:BV62" si="337">BC43</f>
        <v>2011</v>
      </c>
      <c r="BW43">
        <f t="shared" ref="BW43:BW62" si="338">BD43</f>
        <v>2012</v>
      </c>
      <c r="BX43">
        <f t="shared" ref="BX43:BX62" si="339">BE43</f>
        <v>2013</v>
      </c>
      <c r="BY43">
        <f t="shared" ref="BY43:BY62" si="340">BF43</f>
        <v>2014</v>
      </c>
      <c r="BZ43">
        <f t="shared" ref="BZ43:BZ62" si="341">BG43</f>
        <v>2015</v>
      </c>
      <c r="CA43">
        <f t="shared" ref="CA43:CA62" si="342">BH43</f>
        <v>2016</v>
      </c>
      <c r="CB43">
        <f t="shared" ref="CB43:CB62" si="343">BI43</f>
        <v>2017</v>
      </c>
    </row>
    <row r="44" spans="1:80" x14ac:dyDescent="0.25">
      <c r="A44" s="1" t="str">
        <f>'Population Definitions'!$A$2</f>
        <v>0-4</v>
      </c>
      <c r="B44" t="s">
        <v>14</v>
      </c>
      <c r="C44" s="2"/>
      <c r="D44" s="3" t="s">
        <v>15</v>
      </c>
      <c r="E44" s="8">
        <v>0</v>
      </c>
      <c r="F44" s="8">
        <v>0</v>
      </c>
      <c r="G44" s="8">
        <v>827</v>
      </c>
      <c r="H44" s="8">
        <v>415</v>
      </c>
      <c r="I44" s="8">
        <v>247</v>
      </c>
      <c r="J44" s="8">
        <v>222</v>
      </c>
      <c r="K44" s="8">
        <v>321</v>
      </c>
      <c r="L44" s="8">
        <v>240</v>
      </c>
      <c r="M44" s="8">
        <v>301</v>
      </c>
      <c r="N44" s="8">
        <v>295</v>
      </c>
      <c r="O44" s="8">
        <v>331</v>
      </c>
      <c r="P44" s="8">
        <v>399</v>
      </c>
      <c r="Q44" s="8">
        <v>218</v>
      </c>
      <c r="R44" s="8">
        <v>301</v>
      </c>
      <c r="S44" s="8">
        <v>254</v>
      </c>
      <c r="T44" s="9">
        <f ca="1">AVERAGE(Q44:S44)*(1+0.2*RAND() - 0.1)</f>
        <v>239.10908169865229</v>
      </c>
      <c r="U44" s="9">
        <f t="shared" ref="U44:U48" ca="1" si="344">AVERAGE(R44:T44)*(1+0.2*RAND() - 0.1)</f>
        <v>255.57661366558966</v>
      </c>
      <c r="V44" s="9">
        <f t="shared" ref="V44:V48" ca="1" si="345">AVERAGE(S44:U44)*(1+0.2*RAND() - 0.1)</f>
        <v>227.07096689663499</v>
      </c>
      <c r="X44" s="8">
        <f>ROUND(AVERAGE(E44:F44),0)</f>
        <v>0</v>
      </c>
      <c r="Y44" s="8">
        <f>ROUND(AVERAGE(E44:G44),0)</f>
        <v>276</v>
      </c>
      <c r="Z44" s="8">
        <f t="shared" ref="Z44:Z48" si="346">ROUND(AVERAGE(F44:H44),0)</f>
        <v>414</v>
      </c>
      <c r="AA44" s="8">
        <f t="shared" ref="AA44:AA48" si="347">ROUND(AVERAGE(G44:I44),0)</f>
        <v>496</v>
      </c>
      <c r="AB44" s="8">
        <f t="shared" ref="AB44:AB48" si="348">ROUND(AVERAGE(H44:J44),0)</f>
        <v>295</v>
      </c>
      <c r="AC44" s="8">
        <f t="shared" ref="AC44:AC48" si="349">ROUND(AVERAGE(I44:K44),0)</f>
        <v>263</v>
      </c>
      <c r="AD44" s="8">
        <f t="shared" ref="AD44:AD48" si="350">ROUND(AVERAGE(J44:L44),0)</f>
        <v>261</v>
      </c>
      <c r="AE44" s="8">
        <f t="shared" ref="AE44:AE48" si="351">ROUND(AVERAGE(K44:M44),0)</f>
        <v>287</v>
      </c>
      <c r="AF44" s="8">
        <f t="shared" ref="AF44:AF48" si="352">ROUND(AVERAGE(L44:N44),0)</f>
        <v>279</v>
      </c>
      <c r="AG44" s="8">
        <f t="shared" ref="AG44:AG48" si="353">ROUND(AVERAGE(M44:O44),0)</f>
        <v>309</v>
      </c>
      <c r="AH44" s="8">
        <f t="shared" ref="AH44:AH48" si="354">ROUND(AVERAGE(N44:P44),0)</f>
        <v>342</v>
      </c>
      <c r="AI44" s="8">
        <f t="shared" ref="AI44:AI48" si="355">ROUND(AVERAGE(O44:Q44),0)</f>
        <v>316</v>
      </c>
      <c r="AJ44" s="8">
        <f t="shared" ref="AJ44:AJ48" si="356">ROUND(AVERAGE(P44:R44),0)</f>
        <v>306</v>
      </c>
      <c r="AK44" s="8">
        <f t="shared" ref="AK44:AK48" si="357">ROUND(AVERAGE(Q44:S44),0)</f>
        <v>258</v>
      </c>
      <c r="AL44" s="8">
        <f t="shared" ref="AL44:AL48" ca="1" si="358">ROUND(AVERAGE(R44:T44),0)</f>
        <v>265</v>
      </c>
      <c r="AM44" s="8">
        <f t="shared" ref="AM44:AM48" ca="1" si="359">ROUND(AVERAGE(S44:U44),0)</f>
        <v>250</v>
      </c>
      <c r="AN44" s="8">
        <f t="shared" ref="AN44:AN48" ca="1" si="360">ROUND(AVERAGE(T44:V44),0)</f>
        <v>241</v>
      </c>
      <c r="AO44" s="8">
        <f ca="1">ROUND(AVERAGE(U44:V44),0)</f>
        <v>241</v>
      </c>
      <c r="AR44" s="8">
        <v>276</v>
      </c>
      <c r="AS44" s="8">
        <v>276</v>
      </c>
      <c r="AT44" s="8">
        <v>414</v>
      </c>
      <c r="AU44" s="8">
        <v>496</v>
      </c>
      <c r="AV44" s="8">
        <v>295</v>
      </c>
      <c r="AW44" s="8">
        <v>263</v>
      </c>
      <c r="AX44" s="8">
        <v>261</v>
      </c>
      <c r="AY44" s="8">
        <v>287</v>
      </c>
      <c r="AZ44" s="8">
        <v>279</v>
      </c>
      <c r="BA44" s="8">
        <v>309</v>
      </c>
      <c r="BB44" s="8">
        <v>342</v>
      </c>
      <c r="BC44" s="8">
        <v>316</v>
      </c>
      <c r="BD44" s="8">
        <v>306</v>
      </c>
      <c r="BE44" s="8">
        <v>258</v>
      </c>
      <c r="BF44" s="8">
        <v>263</v>
      </c>
      <c r="BG44" s="8">
        <v>242</v>
      </c>
      <c r="BH44" s="8">
        <v>237</v>
      </c>
      <c r="BI44" s="8">
        <v>239</v>
      </c>
      <c r="BK44">
        <f t="shared" ref="BK44:BK62" si="361">ROUND(AR44*1.5,0)</f>
        <v>414</v>
      </c>
      <c r="BL44">
        <f t="shared" ref="BL44:BL62" si="362">ROUND(AS44*1.5,0)</f>
        <v>414</v>
      </c>
      <c r="BM44">
        <f t="shared" ref="BM44:BM62" si="363">ROUND(AT44*1.5,0)</f>
        <v>621</v>
      </c>
      <c r="BN44">
        <f t="shared" ref="BN44:BN62" si="364">ROUND(AU44*1.5,0)</f>
        <v>744</v>
      </c>
      <c r="BO44">
        <f t="shared" ref="BO44:BO62" si="365">ROUND(AV44*1.5,0)</f>
        <v>443</v>
      </c>
      <c r="BP44">
        <f t="shared" ref="BP44:BP62" si="366">ROUND(AW44*1.5,0)</f>
        <v>395</v>
      </c>
      <c r="BQ44">
        <f t="shared" ref="BQ44:BQ62" si="367">ROUND(AX44*1.5,0)</f>
        <v>392</v>
      </c>
      <c r="BR44">
        <f t="shared" ref="BR44:BR62" si="368">ROUND(AY44*1.5,0)</f>
        <v>431</v>
      </c>
      <c r="BS44">
        <f t="shared" ref="BS44:BS62" si="369">ROUND(AZ44*1.5,0)</f>
        <v>419</v>
      </c>
      <c r="BT44">
        <f t="shared" ref="BT44:BT62" si="370">ROUND(BA44*1.5,0)</f>
        <v>464</v>
      </c>
      <c r="BU44">
        <f t="shared" ref="BU44:BU62" si="371">ROUND(BB44*1.5,0)</f>
        <v>513</v>
      </c>
      <c r="BV44">
        <f t="shared" ref="BV44:BV62" si="372">ROUND(BC44*1.5,0)</f>
        <v>474</v>
      </c>
      <c r="BW44">
        <f t="shared" ref="BW44:BW62" si="373">ROUND(BD44*1.5,0)</f>
        <v>459</v>
      </c>
      <c r="BX44">
        <f t="shared" ref="BX44:BX62" si="374">ROUND(BE44*1.5,0)</f>
        <v>387</v>
      </c>
      <c r="BY44">
        <f t="shared" ref="BY44:BY62" si="375">ROUND(BF44*1.5,0)</f>
        <v>395</v>
      </c>
      <c r="BZ44">
        <f t="shared" ref="BZ44:BZ62" si="376">ROUND(BG44*1.5,0)</f>
        <v>363</v>
      </c>
      <c r="CA44">
        <f t="shared" ref="CA44:CA62" si="377">ROUND(BH44*1.5,0)</f>
        <v>356</v>
      </c>
      <c r="CB44">
        <f t="shared" ref="CB44:CB62" si="378">ROUND(BI44*1.5,0)</f>
        <v>359</v>
      </c>
    </row>
    <row r="45" spans="1:80" x14ac:dyDescent="0.25">
      <c r="A45" s="1" t="str">
        <f>'Population Definitions'!$A$3</f>
        <v>5-14</v>
      </c>
      <c r="B45" t="s">
        <v>14</v>
      </c>
      <c r="C45" s="2"/>
      <c r="D45" s="3" t="s">
        <v>15</v>
      </c>
      <c r="E45" s="8">
        <v>0</v>
      </c>
      <c r="F45" s="8">
        <v>0</v>
      </c>
      <c r="G45" s="8">
        <v>1431</v>
      </c>
      <c r="H45" s="8">
        <v>1086</v>
      </c>
      <c r="I45" s="8">
        <v>1106</v>
      </c>
      <c r="J45" s="8">
        <v>617</v>
      </c>
      <c r="K45" s="8">
        <v>583</v>
      </c>
      <c r="L45" s="8">
        <v>826</v>
      </c>
      <c r="M45" s="8">
        <v>563</v>
      </c>
      <c r="N45" s="8">
        <v>696</v>
      </c>
      <c r="O45" s="8">
        <v>532</v>
      </c>
      <c r="P45" s="8">
        <v>432</v>
      </c>
      <c r="Q45" s="8">
        <v>599</v>
      </c>
      <c r="R45" s="8">
        <v>479</v>
      </c>
      <c r="S45" s="8">
        <v>546</v>
      </c>
      <c r="T45" s="9">
        <f t="shared" ref="T45:T48" ca="1" si="379">AVERAGE(Q45:S45)*(1+0.2*RAND() - 0.1)</f>
        <v>576.17964949700809</v>
      </c>
      <c r="U45" s="9">
        <f t="shared" ca="1" si="344"/>
        <v>530.95889296741348</v>
      </c>
      <c r="V45" s="9">
        <f t="shared" ca="1" si="345"/>
        <v>573.99633629082734</v>
      </c>
      <c r="X45" s="8">
        <f t="shared" ref="X45:X48" si="380">ROUND(AVERAGE(E45:F45),0)</f>
        <v>0</v>
      </c>
      <c r="Y45" s="8">
        <f t="shared" ref="Y45:Y48" si="381">ROUND(AVERAGE(E45:G45),0)</f>
        <v>477</v>
      </c>
      <c r="Z45" s="8">
        <f t="shared" si="346"/>
        <v>839</v>
      </c>
      <c r="AA45" s="8">
        <f t="shared" si="347"/>
        <v>1208</v>
      </c>
      <c r="AB45" s="8">
        <f t="shared" si="348"/>
        <v>936</v>
      </c>
      <c r="AC45" s="8">
        <f t="shared" si="349"/>
        <v>769</v>
      </c>
      <c r="AD45" s="8">
        <f t="shared" si="350"/>
        <v>675</v>
      </c>
      <c r="AE45" s="8">
        <f t="shared" si="351"/>
        <v>657</v>
      </c>
      <c r="AF45" s="8">
        <f t="shared" si="352"/>
        <v>695</v>
      </c>
      <c r="AG45" s="8">
        <f t="shared" si="353"/>
        <v>597</v>
      </c>
      <c r="AH45" s="8">
        <f t="shared" si="354"/>
        <v>553</v>
      </c>
      <c r="AI45" s="8">
        <f t="shared" si="355"/>
        <v>521</v>
      </c>
      <c r="AJ45" s="8">
        <f t="shared" si="356"/>
        <v>503</v>
      </c>
      <c r="AK45" s="8">
        <f t="shared" si="357"/>
        <v>541</v>
      </c>
      <c r="AL45" s="8">
        <f t="shared" ca="1" si="358"/>
        <v>534</v>
      </c>
      <c r="AM45" s="8">
        <f t="shared" ca="1" si="359"/>
        <v>551</v>
      </c>
      <c r="AN45" s="8">
        <f t="shared" ca="1" si="360"/>
        <v>560</v>
      </c>
      <c r="AO45" s="8">
        <f t="shared" ref="AO45:AO48" ca="1" si="382">ROUND(AVERAGE(U45:V45),0)</f>
        <v>552</v>
      </c>
      <c r="AR45" s="8">
        <v>477</v>
      </c>
      <c r="AS45" s="8">
        <v>477</v>
      </c>
      <c r="AT45" s="8">
        <v>839</v>
      </c>
      <c r="AU45" s="8">
        <v>1208</v>
      </c>
      <c r="AV45" s="8">
        <v>936</v>
      </c>
      <c r="AW45" s="8">
        <v>769</v>
      </c>
      <c r="AX45" s="8">
        <v>675</v>
      </c>
      <c r="AY45" s="8">
        <v>657</v>
      </c>
      <c r="AZ45" s="8">
        <v>695</v>
      </c>
      <c r="BA45" s="8">
        <v>597</v>
      </c>
      <c r="BB45" s="8">
        <v>553</v>
      </c>
      <c r="BC45" s="8">
        <v>521</v>
      </c>
      <c r="BD45" s="8">
        <v>503</v>
      </c>
      <c r="BE45" s="8">
        <v>541</v>
      </c>
      <c r="BF45" s="8">
        <v>512</v>
      </c>
      <c r="BG45" s="8">
        <v>506</v>
      </c>
      <c r="BH45" s="8">
        <v>498</v>
      </c>
      <c r="BI45" s="8">
        <v>491</v>
      </c>
      <c r="BK45">
        <f t="shared" si="361"/>
        <v>716</v>
      </c>
      <c r="BL45">
        <f t="shared" si="362"/>
        <v>716</v>
      </c>
      <c r="BM45">
        <f t="shared" si="363"/>
        <v>1259</v>
      </c>
      <c r="BN45">
        <f t="shared" si="364"/>
        <v>1812</v>
      </c>
      <c r="BO45">
        <f t="shared" si="365"/>
        <v>1404</v>
      </c>
      <c r="BP45">
        <f t="shared" si="366"/>
        <v>1154</v>
      </c>
      <c r="BQ45">
        <f t="shared" si="367"/>
        <v>1013</v>
      </c>
      <c r="BR45">
        <f t="shared" si="368"/>
        <v>986</v>
      </c>
      <c r="BS45">
        <f t="shared" si="369"/>
        <v>1043</v>
      </c>
      <c r="BT45">
        <f t="shared" si="370"/>
        <v>896</v>
      </c>
      <c r="BU45">
        <f t="shared" si="371"/>
        <v>830</v>
      </c>
      <c r="BV45">
        <f t="shared" si="372"/>
        <v>782</v>
      </c>
      <c r="BW45">
        <f t="shared" si="373"/>
        <v>755</v>
      </c>
      <c r="BX45">
        <f t="shared" si="374"/>
        <v>812</v>
      </c>
      <c r="BY45">
        <f t="shared" si="375"/>
        <v>768</v>
      </c>
      <c r="BZ45">
        <f t="shared" si="376"/>
        <v>759</v>
      </c>
      <c r="CA45">
        <f t="shared" si="377"/>
        <v>747</v>
      </c>
      <c r="CB45">
        <f t="shared" si="378"/>
        <v>737</v>
      </c>
    </row>
    <row r="46" spans="1:80" x14ac:dyDescent="0.25">
      <c r="A46" s="1" t="str">
        <f>'Population Definitions'!$A$4</f>
        <v>15-64</v>
      </c>
      <c r="B46" t="s">
        <v>14</v>
      </c>
      <c r="C46" s="2"/>
      <c r="D46" s="3" t="s">
        <v>15</v>
      </c>
      <c r="E46" s="8">
        <v>0</v>
      </c>
      <c r="F46" s="8">
        <v>0</v>
      </c>
      <c r="G46" s="8">
        <v>17366</v>
      </c>
      <c r="H46" s="8">
        <v>29543</v>
      </c>
      <c r="I46" s="8">
        <v>24827</v>
      </c>
      <c r="J46" s="8">
        <v>25311</v>
      </c>
      <c r="K46" s="8">
        <v>11322</v>
      </c>
      <c r="L46" s="8">
        <v>20416</v>
      </c>
      <c r="M46" s="8">
        <v>14825</v>
      </c>
      <c r="N46" s="8">
        <v>21626</v>
      </c>
      <c r="O46" s="8">
        <v>21884</v>
      </c>
      <c r="P46" s="8">
        <v>15676</v>
      </c>
      <c r="Q46" s="8">
        <v>19113</v>
      </c>
      <c r="R46" s="8">
        <v>14349</v>
      </c>
      <c r="S46" s="8">
        <v>10954</v>
      </c>
      <c r="T46" s="9">
        <f t="shared" ca="1" si="379"/>
        <v>15603.969096266379</v>
      </c>
      <c r="U46" s="9">
        <f t="shared" ca="1" si="344"/>
        <v>13997.709040319507</v>
      </c>
      <c r="V46" s="9">
        <f t="shared" ca="1" si="345"/>
        <v>14516.883519693412</v>
      </c>
      <c r="X46" s="8">
        <f t="shared" si="380"/>
        <v>0</v>
      </c>
      <c r="Y46" s="8">
        <f t="shared" si="381"/>
        <v>5789</v>
      </c>
      <c r="Z46" s="8">
        <f t="shared" si="346"/>
        <v>15636</v>
      </c>
      <c r="AA46" s="8">
        <f t="shared" si="347"/>
        <v>23912</v>
      </c>
      <c r="AB46" s="8">
        <f t="shared" si="348"/>
        <v>26560</v>
      </c>
      <c r="AC46" s="8">
        <f t="shared" si="349"/>
        <v>20487</v>
      </c>
      <c r="AD46" s="8">
        <f t="shared" si="350"/>
        <v>19016</v>
      </c>
      <c r="AE46" s="8">
        <f t="shared" si="351"/>
        <v>15521</v>
      </c>
      <c r="AF46" s="8">
        <f t="shared" si="352"/>
        <v>18956</v>
      </c>
      <c r="AG46" s="8">
        <f t="shared" si="353"/>
        <v>19445</v>
      </c>
      <c r="AH46" s="8">
        <f t="shared" si="354"/>
        <v>19729</v>
      </c>
      <c r="AI46" s="8">
        <f t="shared" si="355"/>
        <v>18891</v>
      </c>
      <c r="AJ46" s="8">
        <f t="shared" si="356"/>
        <v>16379</v>
      </c>
      <c r="AK46" s="8">
        <f t="shared" si="357"/>
        <v>14805</v>
      </c>
      <c r="AL46" s="8">
        <f t="shared" ca="1" si="358"/>
        <v>13636</v>
      </c>
      <c r="AM46" s="8">
        <f t="shared" ca="1" si="359"/>
        <v>13519</v>
      </c>
      <c r="AN46" s="8">
        <f t="shared" ca="1" si="360"/>
        <v>14706</v>
      </c>
      <c r="AO46" s="8">
        <f t="shared" ca="1" si="382"/>
        <v>14257</v>
      </c>
      <c r="AR46" s="8">
        <v>5789</v>
      </c>
      <c r="AS46" s="8">
        <v>5789</v>
      </c>
      <c r="AT46" s="8">
        <v>15636</v>
      </c>
      <c r="AU46" s="8">
        <v>23912</v>
      </c>
      <c r="AV46" s="8">
        <v>26560</v>
      </c>
      <c r="AW46" s="8">
        <v>20487</v>
      </c>
      <c r="AX46" s="8">
        <v>19016</v>
      </c>
      <c r="AY46" s="8">
        <v>15521</v>
      </c>
      <c r="AZ46" s="8">
        <v>18956</v>
      </c>
      <c r="BA46" s="8">
        <v>19445</v>
      </c>
      <c r="BB46" s="8">
        <v>19729</v>
      </c>
      <c r="BC46" s="8">
        <v>18891</v>
      </c>
      <c r="BD46" s="8">
        <v>16379</v>
      </c>
      <c r="BE46" s="8">
        <v>14805</v>
      </c>
      <c r="BF46" s="8">
        <v>13503</v>
      </c>
      <c r="BG46" s="8">
        <v>13261</v>
      </c>
      <c r="BH46" s="8">
        <v>13984</v>
      </c>
      <c r="BI46" s="8">
        <v>13373</v>
      </c>
      <c r="BK46">
        <f t="shared" si="361"/>
        <v>8684</v>
      </c>
      <c r="BL46">
        <f t="shared" si="362"/>
        <v>8684</v>
      </c>
      <c r="BM46">
        <f t="shared" si="363"/>
        <v>23454</v>
      </c>
      <c r="BN46">
        <f t="shared" si="364"/>
        <v>35868</v>
      </c>
      <c r="BO46">
        <f t="shared" si="365"/>
        <v>39840</v>
      </c>
      <c r="BP46">
        <f t="shared" si="366"/>
        <v>30731</v>
      </c>
      <c r="BQ46">
        <f t="shared" si="367"/>
        <v>28524</v>
      </c>
      <c r="BR46">
        <f t="shared" si="368"/>
        <v>23282</v>
      </c>
      <c r="BS46">
        <f t="shared" si="369"/>
        <v>28434</v>
      </c>
      <c r="BT46">
        <f t="shared" si="370"/>
        <v>29168</v>
      </c>
      <c r="BU46">
        <f t="shared" si="371"/>
        <v>29594</v>
      </c>
      <c r="BV46">
        <f t="shared" si="372"/>
        <v>28337</v>
      </c>
      <c r="BW46">
        <f t="shared" si="373"/>
        <v>24569</v>
      </c>
      <c r="BX46">
        <f t="shared" si="374"/>
        <v>22208</v>
      </c>
      <c r="BY46">
        <f t="shared" si="375"/>
        <v>20255</v>
      </c>
      <c r="BZ46">
        <f t="shared" si="376"/>
        <v>19892</v>
      </c>
      <c r="CA46">
        <f t="shared" si="377"/>
        <v>20976</v>
      </c>
      <c r="CB46">
        <f t="shared" si="378"/>
        <v>20060</v>
      </c>
    </row>
    <row r="47" spans="1:80" x14ac:dyDescent="0.25">
      <c r="A47" s="1" t="str">
        <f>'Population Definitions'!$A$5</f>
        <v>65+</v>
      </c>
      <c r="B47" t="s">
        <v>14</v>
      </c>
      <c r="C47" s="2"/>
      <c r="D47" s="3" t="s">
        <v>15</v>
      </c>
      <c r="E47" s="8">
        <v>0</v>
      </c>
      <c r="F47" s="8">
        <v>0</v>
      </c>
      <c r="G47" s="8">
        <v>2108</v>
      </c>
      <c r="H47" s="8">
        <v>1483</v>
      </c>
      <c r="I47" s="8">
        <v>1426</v>
      </c>
      <c r="J47" s="8">
        <v>2692</v>
      </c>
      <c r="K47" s="8">
        <v>2515</v>
      </c>
      <c r="L47" s="8">
        <v>1352</v>
      </c>
      <c r="M47" s="8">
        <v>3267</v>
      </c>
      <c r="N47" s="8">
        <v>1491</v>
      </c>
      <c r="O47" s="8">
        <v>3231</v>
      </c>
      <c r="P47" s="8">
        <v>1729</v>
      </c>
      <c r="Q47" s="8">
        <v>3263</v>
      </c>
      <c r="R47" s="8">
        <v>2286</v>
      </c>
      <c r="S47" s="8">
        <v>1076</v>
      </c>
      <c r="T47" s="9">
        <f t="shared" ca="1" si="379"/>
        <v>2092.5847963602114</v>
      </c>
      <c r="U47" s="9">
        <f t="shared" ca="1" si="344"/>
        <v>1698.283380104042</v>
      </c>
      <c r="V47" s="9">
        <f t="shared" ca="1" si="345"/>
        <v>1592.7457805362674</v>
      </c>
      <c r="X47" s="8">
        <f t="shared" si="380"/>
        <v>0</v>
      </c>
      <c r="Y47" s="8">
        <f t="shared" si="381"/>
        <v>703</v>
      </c>
      <c r="Z47" s="8">
        <f t="shared" si="346"/>
        <v>1197</v>
      </c>
      <c r="AA47" s="8">
        <f t="shared" si="347"/>
        <v>1672</v>
      </c>
      <c r="AB47" s="8">
        <f t="shared" si="348"/>
        <v>1867</v>
      </c>
      <c r="AC47" s="8">
        <f t="shared" si="349"/>
        <v>2211</v>
      </c>
      <c r="AD47" s="8">
        <f t="shared" si="350"/>
        <v>2186</v>
      </c>
      <c r="AE47" s="8">
        <f t="shared" si="351"/>
        <v>2378</v>
      </c>
      <c r="AF47" s="8">
        <f t="shared" si="352"/>
        <v>2037</v>
      </c>
      <c r="AG47" s="8">
        <f t="shared" si="353"/>
        <v>2663</v>
      </c>
      <c r="AH47" s="8">
        <f t="shared" si="354"/>
        <v>2150</v>
      </c>
      <c r="AI47" s="8">
        <f t="shared" si="355"/>
        <v>2741</v>
      </c>
      <c r="AJ47" s="8">
        <f t="shared" si="356"/>
        <v>2426</v>
      </c>
      <c r="AK47" s="8">
        <f t="shared" si="357"/>
        <v>2208</v>
      </c>
      <c r="AL47" s="8">
        <f t="shared" ca="1" si="358"/>
        <v>1818</v>
      </c>
      <c r="AM47" s="8">
        <f t="shared" ca="1" si="359"/>
        <v>1622</v>
      </c>
      <c r="AN47" s="8">
        <f t="shared" ca="1" si="360"/>
        <v>1795</v>
      </c>
      <c r="AO47" s="8">
        <f t="shared" ca="1" si="382"/>
        <v>1646</v>
      </c>
      <c r="AR47" s="8">
        <v>703</v>
      </c>
      <c r="AS47" s="8">
        <v>703</v>
      </c>
      <c r="AT47" s="8">
        <v>1197</v>
      </c>
      <c r="AU47" s="8">
        <v>1672</v>
      </c>
      <c r="AV47" s="8">
        <v>1867</v>
      </c>
      <c r="AW47" s="8">
        <v>2211</v>
      </c>
      <c r="AX47" s="8">
        <v>2186</v>
      </c>
      <c r="AY47" s="8">
        <v>2378</v>
      </c>
      <c r="AZ47" s="8">
        <v>2037</v>
      </c>
      <c r="BA47" s="8">
        <v>2663</v>
      </c>
      <c r="BB47" s="8">
        <v>2150</v>
      </c>
      <c r="BC47" s="8">
        <v>2741</v>
      </c>
      <c r="BD47" s="8">
        <v>2426</v>
      </c>
      <c r="BE47" s="8">
        <v>2208</v>
      </c>
      <c r="BF47" s="8">
        <v>1862</v>
      </c>
      <c r="BG47" s="8">
        <v>1709</v>
      </c>
      <c r="BH47" s="8">
        <v>1937</v>
      </c>
      <c r="BI47" s="8">
        <v>1793</v>
      </c>
      <c r="BK47">
        <f t="shared" si="361"/>
        <v>1055</v>
      </c>
      <c r="BL47">
        <f t="shared" si="362"/>
        <v>1055</v>
      </c>
      <c r="BM47">
        <f t="shared" si="363"/>
        <v>1796</v>
      </c>
      <c r="BN47">
        <f t="shared" si="364"/>
        <v>2508</v>
      </c>
      <c r="BO47">
        <f t="shared" si="365"/>
        <v>2801</v>
      </c>
      <c r="BP47">
        <f t="shared" si="366"/>
        <v>3317</v>
      </c>
      <c r="BQ47">
        <f t="shared" si="367"/>
        <v>3279</v>
      </c>
      <c r="BR47">
        <f t="shared" si="368"/>
        <v>3567</v>
      </c>
      <c r="BS47">
        <f t="shared" si="369"/>
        <v>3056</v>
      </c>
      <c r="BT47">
        <f t="shared" si="370"/>
        <v>3995</v>
      </c>
      <c r="BU47">
        <f t="shared" si="371"/>
        <v>3225</v>
      </c>
      <c r="BV47">
        <f t="shared" si="372"/>
        <v>4112</v>
      </c>
      <c r="BW47">
        <f t="shared" si="373"/>
        <v>3639</v>
      </c>
      <c r="BX47">
        <f t="shared" si="374"/>
        <v>3312</v>
      </c>
      <c r="BY47">
        <f t="shared" si="375"/>
        <v>2793</v>
      </c>
      <c r="BZ47">
        <f t="shared" si="376"/>
        <v>2564</v>
      </c>
      <c r="CA47">
        <f t="shared" si="377"/>
        <v>2906</v>
      </c>
      <c r="CB47">
        <f t="shared" si="378"/>
        <v>2690</v>
      </c>
    </row>
    <row r="48" spans="1:80" x14ac:dyDescent="0.25">
      <c r="A48" s="1" t="str">
        <f>'Population Definitions'!$B$6</f>
        <v>Prisoners</v>
      </c>
      <c r="B48" t="s">
        <v>14</v>
      </c>
      <c r="C48" s="2"/>
      <c r="D48" s="3" t="s">
        <v>15</v>
      </c>
      <c r="E48" s="8">
        <v>0</v>
      </c>
      <c r="F48" s="8">
        <v>0</v>
      </c>
      <c r="G48" s="8">
        <v>0</v>
      </c>
      <c r="H48" s="8">
        <v>0</v>
      </c>
      <c r="I48" s="8">
        <v>0</v>
      </c>
      <c r="J48" s="8">
        <v>0</v>
      </c>
      <c r="K48" s="8">
        <v>0</v>
      </c>
      <c r="L48" s="8">
        <v>0</v>
      </c>
      <c r="M48" s="8">
        <v>0</v>
      </c>
      <c r="N48" s="8">
        <v>0</v>
      </c>
      <c r="O48" s="8">
        <v>170</v>
      </c>
      <c r="P48" s="8">
        <v>0</v>
      </c>
      <c r="Q48" s="8">
        <v>140</v>
      </c>
      <c r="R48" s="8">
        <v>0</v>
      </c>
      <c r="S48" s="8">
        <v>252</v>
      </c>
      <c r="T48" s="9">
        <f t="shared" ca="1" si="379"/>
        <v>123.21975704126382</v>
      </c>
      <c r="U48" s="9">
        <f t="shared" ca="1" si="344"/>
        <v>124.04024939867848</v>
      </c>
      <c r="V48" s="9">
        <f t="shared" ca="1" si="345"/>
        <v>151.62057444363614</v>
      </c>
      <c r="X48" s="8">
        <f t="shared" si="380"/>
        <v>0</v>
      </c>
      <c r="Y48" s="8">
        <f t="shared" si="381"/>
        <v>0</v>
      </c>
      <c r="Z48" s="8">
        <f t="shared" si="346"/>
        <v>0</v>
      </c>
      <c r="AA48" s="8">
        <f t="shared" si="347"/>
        <v>0</v>
      </c>
      <c r="AB48" s="8">
        <f t="shared" si="348"/>
        <v>0</v>
      </c>
      <c r="AC48" s="8">
        <f t="shared" si="349"/>
        <v>0</v>
      </c>
      <c r="AD48" s="8">
        <f t="shared" si="350"/>
        <v>0</v>
      </c>
      <c r="AE48" s="8">
        <f t="shared" si="351"/>
        <v>0</v>
      </c>
      <c r="AF48" s="8">
        <f t="shared" si="352"/>
        <v>0</v>
      </c>
      <c r="AG48" s="8">
        <f t="shared" si="353"/>
        <v>57</v>
      </c>
      <c r="AH48" s="8">
        <f t="shared" si="354"/>
        <v>57</v>
      </c>
      <c r="AI48" s="8">
        <f t="shared" si="355"/>
        <v>103</v>
      </c>
      <c r="AJ48" s="8">
        <f t="shared" si="356"/>
        <v>47</v>
      </c>
      <c r="AK48" s="8">
        <f t="shared" si="357"/>
        <v>131</v>
      </c>
      <c r="AL48" s="8">
        <f t="shared" ca="1" si="358"/>
        <v>125</v>
      </c>
      <c r="AM48" s="8">
        <f t="shared" ca="1" si="359"/>
        <v>166</v>
      </c>
      <c r="AN48" s="8">
        <f t="shared" ca="1" si="360"/>
        <v>133</v>
      </c>
      <c r="AO48" s="8">
        <f t="shared" ca="1" si="382"/>
        <v>138</v>
      </c>
      <c r="AR48" s="8">
        <v>0</v>
      </c>
      <c r="AS48" s="8">
        <v>0</v>
      </c>
      <c r="AT48" s="8">
        <v>0</v>
      </c>
      <c r="AU48" s="8">
        <v>0</v>
      </c>
      <c r="AV48" s="8">
        <v>0</v>
      </c>
      <c r="AW48" s="8">
        <v>0</v>
      </c>
      <c r="AX48" s="8">
        <v>0</v>
      </c>
      <c r="AY48" s="8">
        <v>0</v>
      </c>
      <c r="AZ48" s="8">
        <v>0</v>
      </c>
      <c r="BA48" s="8">
        <v>57</v>
      </c>
      <c r="BB48" s="8">
        <v>57</v>
      </c>
      <c r="BC48" s="8">
        <v>103</v>
      </c>
      <c r="BD48" s="8">
        <v>47</v>
      </c>
      <c r="BE48" s="8">
        <v>131</v>
      </c>
      <c r="BF48" s="8">
        <v>126</v>
      </c>
      <c r="BG48" s="8">
        <v>169</v>
      </c>
      <c r="BH48" s="8">
        <v>136</v>
      </c>
      <c r="BI48" s="8">
        <v>141</v>
      </c>
      <c r="BK48">
        <f t="shared" si="361"/>
        <v>0</v>
      </c>
      <c r="BL48">
        <f t="shared" si="362"/>
        <v>0</v>
      </c>
      <c r="BM48">
        <f t="shared" si="363"/>
        <v>0</v>
      </c>
      <c r="BN48">
        <f t="shared" si="364"/>
        <v>0</v>
      </c>
      <c r="BO48">
        <f t="shared" si="365"/>
        <v>0</v>
      </c>
      <c r="BP48">
        <f t="shared" si="366"/>
        <v>0</v>
      </c>
      <c r="BQ48">
        <f t="shared" si="367"/>
        <v>0</v>
      </c>
      <c r="BR48">
        <f t="shared" si="368"/>
        <v>0</v>
      </c>
      <c r="BS48">
        <f t="shared" si="369"/>
        <v>0</v>
      </c>
      <c r="BT48">
        <f t="shared" si="370"/>
        <v>86</v>
      </c>
      <c r="BU48">
        <f t="shared" si="371"/>
        <v>86</v>
      </c>
      <c r="BV48">
        <f t="shared" si="372"/>
        <v>155</v>
      </c>
      <c r="BW48">
        <f t="shared" si="373"/>
        <v>71</v>
      </c>
      <c r="BX48">
        <f t="shared" si="374"/>
        <v>197</v>
      </c>
      <c r="BY48">
        <f t="shared" si="375"/>
        <v>189</v>
      </c>
      <c r="BZ48">
        <f t="shared" si="376"/>
        <v>254</v>
      </c>
      <c r="CA48">
        <f t="shared" si="377"/>
        <v>204</v>
      </c>
      <c r="CB48">
        <f t="shared" si="378"/>
        <v>212</v>
      </c>
    </row>
    <row r="49" spans="1:80" x14ac:dyDescent="0.25">
      <c r="X49" s="11"/>
      <c r="Y49" s="11"/>
      <c r="Z49" s="11"/>
      <c r="AA49" s="11"/>
      <c r="AB49" s="11"/>
      <c r="AC49" s="11"/>
      <c r="AD49" s="11"/>
      <c r="AE49" s="11"/>
      <c r="AF49" s="11"/>
      <c r="AG49" s="11"/>
      <c r="AH49" s="11"/>
      <c r="AI49" s="11"/>
      <c r="AJ49" s="11"/>
      <c r="AK49" s="11"/>
      <c r="AL49" s="11"/>
      <c r="AM49" s="11"/>
      <c r="AN49" s="11"/>
      <c r="AO49" s="11"/>
    </row>
    <row r="50" spans="1:80" x14ac:dyDescent="0.25">
      <c r="A50" s="1" t="s">
        <v>30</v>
      </c>
      <c r="B50" s="1" t="s">
        <v>12</v>
      </c>
      <c r="C50" s="1" t="s">
        <v>13</v>
      </c>
      <c r="D50" s="1"/>
      <c r="E50" s="1">
        <v>2000</v>
      </c>
      <c r="F50" s="1">
        <v>2001</v>
      </c>
      <c r="G50" s="1">
        <v>2002</v>
      </c>
      <c r="H50" s="1">
        <v>2003</v>
      </c>
      <c r="I50" s="1">
        <v>2004</v>
      </c>
      <c r="J50" s="1">
        <v>2005</v>
      </c>
      <c r="K50" s="1">
        <v>2006</v>
      </c>
      <c r="L50" s="1">
        <v>2007</v>
      </c>
      <c r="M50" s="1">
        <v>2008</v>
      </c>
      <c r="N50" s="1">
        <v>2009</v>
      </c>
      <c r="O50" s="1">
        <v>2010</v>
      </c>
      <c r="P50" s="1">
        <v>2011</v>
      </c>
      <c r="Q50" s="1">
        <v>2012</v>
      </c>
      <c r="R50" s="1">
        <v>2013</v>
      </c>
      <c r="S50" s="1">
        <v>2014</v>
      </c>
      <c r="T50" s="1">
        <v>2015</v>
      </c>
      <c r="U50" s="1">
        <v>2016</v>
      </c>
      <c r="V50" s="1">
        <v>2017</v>
      </c>
      <c r="X50" s="12">
        <v>2000</v>
      </c>
      <c r="Y50" s="12">
        <v>2001</v>
      </c>
      <c r="Z50" s="12">
        <v>2002</v>
      </c>
      <c r="AA50" s="12">
        <v>2003</v>
      </c>
      <c r="AB50" s="12">
        <v>2004</v>
      </c>
      <c r="AC50" s="12">
        <v>2005</v>
      </c>
      <c r="AD50" s="12">
        <v>2006</v>
      </c>
      <c r="AE50" s="12">
        <v>2007</v>
      </c>
      <c r="AF50" s="12">
        <v>2008</v>
      </c>
      <c r="AG50" s="12">
        <v>2009</v>
      </c>
      <c r="AH50" s="12">
        <v>2010</v>
      </c>
      <c r="AI50" s="12">
        <v>2011</v>
      </c>
      <c r="AJ50" s="12">
        <v>2012</v>
      </c>
      <c r="AK50" s="12">
        <v>2013</v>
      </c>
      <c r="AL50" s="12">
        <v>2014</v>
      </c>
      <c r="AM50" s="12">
        <v>2015</v>
      </c>
      <c r="AN50" s="12">
        <v>2016</v>
      </c>
      <c r="AO50" s="12">
        <v>2017</v>
      </c>
      <c r="AR50" s="1">
        <v>2000</v>
      </c>
      <c r="AS50" s="1">
        <v>2001</v>
      </c>
      <c r="AT50" s="1">
        <v>2002</v>
      </c>
      <c r="AU50" s="1">
        <v>2003</v>
      </c>
      <c r="AV50" s="1">
        <v>2004</v>
      </c>
      <c r="AW50" s="1">
        <v>2005</v>
      </c>
      <c r="AX50" s="1">
        <v>2006</v>
      </c>
      <c r="AY50" s="1">
        <v>2007</v>
      </c>
      <c r="AZ50" s="1">
        <v>2008</v>
      </c>
      <c r="BA50" s="1">
        <v>2009</v>
      </c>
      <c r="BB50" s="1">
        <v>2010</v>
      </c>
      <c r="BC50" s="1">
        <v>2011</v>
      </c>
      <c r="BD50" s="1">
        <v>2012</v>
      </c>
      <c r="BE50" s="1">
        <v>2013</v>
      </c>
      <c r="BF50" s="1">
        <v>2014</v>
      </c>
      <c r="BG50" s="1">
        <v>2015</v>
      </c>
      <c r="BH50" s="1">
        <v>2016</v>
      </c>
      <c r="BI50" s="1">
        <v>2017</v>
      </c>
      <c r="BK50">
        <f t="shared" ref="BK50:BK62" si="383">AR50</f>
        <v>2000</v>
      </c>
      <c r="BL50">
        <f t="shared" ref="BL50:BL62" si="384">AS50</f>
        <v>2001</v>
      </c>
      <c r="BM50">
        <f t="shared" ref="BM50:BM62" si="385">AT50</f>
        <v>2002</v>
      </c>
      <c r="BN50">
        <f t="shared" ref="BN50:BN62" si="386">AU50</f>
        <v>2003</v>
      </c>
      <c r="BO50">
        <f t="shared" ref="BO50:BO62" si="387">AV50</f>
        <v>2004</v>
      </c>
      <c r="BP50">
        <f t="shared" ref="BP50:BP62" si="388">AW50</f>
        <v>2005</v>
      </c>
      <c r="BQ50">
        <f t="shared" ref="BQ50:BQ62" si="389">AX50</f>
        <v>2006</v>
      </c>
      <c r="BR50">
        <f t="shared" ref="BR50:BR62" si="390">AY50</f>
        <v>2007</v>
      </c>
      <c r="BS50">
        <f t="shared" ref="BS50:BS62" si="391">AZ50</f>
        <v>2008</v>
      </c>
      <c r="BT50">
        <f t="shared" ref="BT50:BT62" si="392">BA50</f>
        <v>2009</v>
      </c>
      <c r="BU50">
        <f t="shared" ref="BU50:BU62" si="393">BB50</f>
        <v>2010</v>
      </c>
      <c r="BV50">
        <f t="shared" ref="BV50:BV62" si="394">BC50</f>
        <v>2011</v>
      </c>
      <c r="BW50">
        <f t="shared" ref="BW50:BW62" si="395">BD50</f>
        <v>2012</v>
      </c>
      <c r="BX50">
        <f t="shared" ref="BX50:BX62" si="396">BE50</f>
        <v>2013</v>
      </c>
      <c r="BY50">
        <f t="shared" ref="BY50:BY62" si="397">BF50</f>
        <v>2014</v>
      </c>
      <c r="BZ50">
        <f t="shared" ref="BZ50:BZ62" si="398">BG50</f>
        <v>2015</v>
      </c>
      <c r="CA50">
        <f t="shared" ref="CA50:CA62" si="399">BH50</f>
        <v>2016</v>
      </c>
      <c r="CB50">
        <f t="shared" ref="CB50:CB62" si="400">BI50</f>
        <v>2017</v>
      </c>
    </row>
    <row r="51" spans="1:80" x14ac:dyDescent="0.25">
      <c r="A51" s="1" t="str">
        <f>'Population Definitions'!$A$2</f>
        <v>0-4</v>
      </c>
      <c r="B51" t="s">
        <v>14</v>
      </c>
      <c r="C51" s="2"/>
      <c r="D51" s="3" t="s">
        <v>15</v>
      </c>
      <c r="E51" s="8">
        <v>0</v>
      </c>
      <c r="F51" s="8">
        <v>0</v>
      </c>
      <c r="G51" s="8">
        <v>4</v>
      </c>
      <c r="H51" s="8">
        <v>0</v>
      </c>
      <c r="I51" s="8">
        <v>1</v>
      </c>
      <c r="J51" s="8">
        <v>1</v>
      </c>
      <c r="K51" s="8">
        <v>0</v>
      </c>
      <c r="L51" s="8">
        <v>0</v>
      </c>
      <c r="M51" s="8">
        <v>0</v>
      </c>
      <c r="N51" s="8">
        <v>0</v>
      </c>
      <c r="O51" s="8">
        <v>0</v>
      </c>
      <c r="P51" s="8">
        <v>0</v>
      </c>
      <c r="Q51" s="8">
        <v>0</v>
      </c>
      <c r="R51" s="8">
        <v>0</v>
      </c>
      <c r="S51" s="8">
        <v>2</v>
      </c>
      <c r="T51" s="9">
        <f ca="1">AVERAGE(Q51:S51)*(1+0.2*RAND() - 0.1)</f>
        <v>0.60893813676129782</v>
      </c>
      <c r="U51" s="9">
        <f t="shared" ref="U51:U55" ca="1" si="401">AVERAGE(R51:T51)*(1+0.2*RAND() - 0.1)</f>
        <v>0.92980429101763939</v>
      </c>
      <c r="V51" s="9">
        <f t="shared" ref="V51:V55" ca="1" si="402">AVERAGE(S51:U51)*(1+0.2*RAND() - 0.1)</f>
        <v>1.235575562770904</v>
      </c>
      <c r="X51" s="8">
        <f>ROUND(AVERAGE(E51:F51),0)</f>
        <v>0</v>
      </c>
      <c r="Y51" s="8">
        <f>ROUND(AVERAGE(E51:G51),0)</f>
        <v>1</v>
      </c>
      <c r="Z51" s="8">
        <f t="shared" ref="Z51:Z55" si="403">ROUND(AVERAGE(F51:H51),0)</f>
        <v>1</v>
      </c>
      <c r="AA51" s="8">
        <f t="shared" ref="AA51:AA55" si="404">ROUND(AVERAGE(G51:I51),0)</f>
        <v>2</v>
      </c>
      <c r="AB51" s="8">
        <f t="shared" ref="AB51:AB55" si="405">ROUND(AVERAGE(H51:J51),0)</f>
        <v>1</v>
      </c>
      <c r="AC51" s="8">
        <f t="shared" ref="AC51:AC55" si="406">ROUND(AVERAGE(I51:K51),0)</f>
        <v>1</v>
      </c>
      <c r="AD51" s="8">
        <f t="shared" ref="AD51:AD55" si="407">ROUND(AVERAGE(J51:L51),0)</f>
        <v>0</v>
      </c>
      <c r="AE51" s="8">
        <f t="shared" ref="AE51:AE55" si="408">ROUND(AVERAGE(K51:M51),0)</f>
        <v>0</v>
      </c>
      <c r="AF51" s="8">
        <f t="shared" ref="AF51:AF55" si="409">ROUND(AVERAGE(L51:N51),0)</f>
        <v>0</v>
      </c>
      <c r="AG51" s="8">
        <f t="shared" ref="AG51:AG55" si="410">ROUND(AVERAGE(M51:O51),0)</f>
        <v>0</v>
      </c>
      <c r="AH51" s="8">
        <f t="shared" ref="AH51:AH55" si="411">ROUND(AVERAGE(N51:P51),0)</f>
        <v>0</v>
      </c>
      <c r="AI51" s="8">
        <f t="shared" ref="AI51:AI55" si="412">ROUND(AVERAGE(O51:Q51),0)</f>
        <v>0</v>
      </c>
      <c r="AJ51" s="8">
        <f t="shared" ref="AJ51:AJ55" si="413">ROUND(AVERAGE(P51:R51),0)</f>
        <v>0</v>
      </c>
      <c r="AK51" s="8">
        <f t="shared" ref="AK51:AK55" si="414">ROUND(AVERAGE(Q51:S51),0)</f>
        <v>1</v>
      </c>
      <c r="AL51" s="8">
        <f t="shared" ref="AL51:AL55" ca="1" si="415">ROUND(AVERAGE(R51:T51),0)</f>
        <v>1</v>
      </c>
      <c r="AM51" s="8">
        <f t="shared" ref="AM51:AM55" ca="1" si="416">ROUND(AVERAGE(S51:U51),0)</f>
        <v>1</v>
      </c>
      <c r="AN51" s="8">
        <f t="shared" ref="AN51:AN55" ca="1" si="417">ROUND(AVERAGE(T51:V51),0)</f>
        <v>1</v>
      </c>
      <c r="AO51" s="8">
        <f ca="1">ROUND(AVERAGE(U51:V51),0)</f>
        <v>1</v>
      </c>
      <c r="AR51" s="8">
        <v>1</v>
      </c>
      <c r="AS51" s="8">
        <v>1</v>
      </c>
      <c r="AT51" s="8">
        <v>1</v>
      </c>
      <c r="AU51" s="8">
        <v>2</v>
      </c>
      <c r="AV51" s="8">
        <v>1</v>
      </c>
      <c r="AW51" s="8">
        <v>1</v>
      </c>
      <c r="AX51" s="8">
        <v>0</v>
      </c>
      <c r="AY51" s="8">
        <v>0</v>
      </c>
      <c r="AZ51" s="8">
        <v>0</v>
      </c>
      <c r="BA51" s="8">
        <v>0</v>
      </c>
      <c r="BB51" s="8">
        <v>0</v>
      </c>
      <c r="BC51" s="8">
        <v>0</v>
      </c>
      <c r="BD51" s="8">
        <v>0</v>
      </c>
      <c r="BE51" s="8">
        <v>1</v>
      </c>
      <c r="BF51" s="8">
        <v>1</v>
      </c>
      <c r="BG51" s="8">
        <v>1</v>
      </c>
      <c r="BH51" s="8">
        <v>1</v>
      </c>
      <c r="BI51" s="8">
        <v>1</v>
      </c>
      <c r="BK51">
        <f t="shared" ref="BK51:BK62" si="418">ROUND(AR51*1.5,0)</f>
        <v>2</v>
      </c>
      <c r="BL51">
        <f t="shared" ref="BL51:BL62" si="419">ROUND(AS51*1.5,0)</f>
        <v>2</v>
      </c>
      <c r="BM51">
        <f t="shared" ref="BM51:BM62" si="420">ROUND(AT51*1.5,0)</f>
        <v>2</v>
      </c>
      <c r="BN51">
        <f t="shared" ref="BN51:BN62" si="421">ROUND(AU51*1.5,0)</f>
        <v>3</v>
      </c>
      <c r="BO51">
        <f t="shared" ref="BO51:BO62" si="422">ROUND(AV51*1.5,0)</f>
        <v>2</v>
      </c>
      <c r="BP51">
        <f t="shared" ref="BP51:BP62" si="423">ROUND(AW51*1.5,0)</f>
        <v>2</v>
      </c>
      <c r="BQ51">
        <f t="shared" ref="BQ51:BQ62" si="424">ROUND(AX51*1.5,0)</f>
        <v>0</v>
      </c>
      <c r="BR51">
        <f t="shared" ref="BR51:BR62" si="425">ROUND(AY51*1.5,0)</f>
        <v>0</v>
      </c>
      <c r="BS51">
        <f t="shared" ref="BS51:BS62" si="426">ROUND(AZ51*1.5,0)</f>
        <v>0</v>
      </c>
      <c r="BT51">
        <f t="shared" ref="BT51:BT62" si="427">ROUND(BA51*1.5,0)</f>
        <v>0</v>
      </c>
      <c r="BU51">
        <f t="shared" ref="BU51:BU62" si="428">ROUND(BB51*1.5,0)</f>
        <v>0</v>
      </c>
      <c r="BV51">
        <f t="shared" ref="BV51:BV62" si="429">ROUND(BC51*1.5,0)</f>
        <v>0</v>
      </c>
      <c r="BW51">
        <f t="shared" ref="BW51:BW62" si="430">ROUND(BD51*1.5,0)</f>
        <v>0</v>
      </c>
      <c r="BX51">
        <f t="shared" ref="BX51:BX62" si="431">ROUND(BE51*1.5,0)</f>
        <v>2</v>
      </c>
      <c r="BY51">
        <f t="shared" ref="BY51:BY62" si="432">ROUND(BF51*1.5,0)</f>
        <v>2</v>
      </c>
      <c r="BZ51">
        <f t="shared" ref="BZ51:BZ62" si="433">ROUND(BG51*1.5,0)</f>
        <v>2</v>
      </c>
      <c r="CA51">
        <f t="shared" ref="CA51:CA62" si="434">ROUND(BH51*1.5,0)</f>
        <v>2</v>
      </c>
      <c r="CB51">
        <f t="shared" ref="CB51:CB62" si="435">ROUND(BI51*1.5,0)</f>
        <v>2</v>
      </c>
    </row>
    <row r="52" spans="1:80" x14ac:dyDescent="0.25">
      <c r="A52" s="1" t="str">
        <f>'Population Definitions'!$A$3</f>
        <v>5-14</v>
      </c>
      <c r="B52" t="s">
        <v>14</v>
      </c>
      <c r="C52" s="2"/>
      <c r="D52" s="3" t="s">
        <v>15</v>
      </c>
      <c r="E52" s="8">
        <v>0</v>
      </c>
      <c r="F52" s="8">
        <v>0</v>
      </c>
      <c r="G52" s="8">
        <v>4</v>
      </c>
      <c r="H52" s="8">
        <v>3</v>
      </c>
      <c r="I52" s="8">
        <v>3</v>
      </c>
      <c r="J52" s="8">
        <v>2</v>
      </c>
      <c r="K52" s="8">
        <v>2</v>
      </c>
      <c r="L52" s="8">
        <v>0</v>
      </c>
      <c r="M52" s="8">
        <v>1</v>
      </c>
      <c r="N52" s="8">
        <v>3</v>
      </c>
      <c r="O52" s="8">
        <v>1</v>
      </c>
      <c r="P52" s="8">
        <v>1</v>
      </c>
      <c r="Q52" s="8">
        <v>1</v>
      </c>
      <c r="R52" s="8">
        <v>2</v>
      </c>
      <c r="S52" s="8">
        <v>2</v>
      </c>
      <c r="T52" s="9">
        <f t="shared" ref="T52:T55" ca="1" si="436">AVERAGE(Q52:S52)*(1+0.2*RAND() - 0.1)</f>
        <v>1.5125926382526353</v>
      </c>
      <c r="U52" s="9">
        <f t="shared" ca="1" si="401"/>
        <v>1.7547788468658196</v>
      </c>
      <c r="V52" s="9">
        <f t="shared" ca="1" si="402"/>
        <v>1.7814263811686932</v>
      </c>
      <c r="X52" s="8">
        <f t="shared" ref="X52:X55" si="437">ROUND(AVERAGE(E52:F52),0)</f>
        <v>0</v>
      </c>
      <c r="Y52" s="8">
        <f t="shared" ref="Y52:Y55" si="438">ROUND(AVERAGE(E52:G52),0)</f>
        <v>1</v>
      </c>
      <c r="Z52" s="8">
        <f t="shared" si="403"/>
        <v>2</v>
      </c>
      <c r="AA52" s="8">
        <f t="shared" si="404"/>
        <v>3</v>
      </c>
      <c r="AB52" s="8">
        <f t="shared" si="405"/>
        <v>3</v>
      </c>
      <c r="AC52" s="8">
        <f t="shared" si="406"/>
        <v>2</v>
      </c>
      <c r="AD52" s="8">
        <f t="shared" si="407"/>
        <v>1</v>
      </c>
      <c r="AE52" s="8">
        <f t="shared" si="408"/>
        <v>1</v>
      </c>
      <c r="AF52" s="8">
        <f t="shared" si="409"/>
        <v>1</v>
      </c>
      <c r="AG52" s="8">
        <f t="shared" si="410"/>
        <v>2</v>
      </c>
      <c r="AH52" s="8">
        <f t="shared" si="411"/>
        <v>2</v>
      </c>
      <c r="AI52" s="8">
        <f t="shared" si="412"/>
        <v>1</v>
      </c>
      <c r="AJ52" s="8">
        <f t="shared" si="413"/>
        <v>1</v>
      </c>
      <c r="AK52" s="8">
        <f t="shared" si="414"/>
        <v>2</v>
      </c>
      <c r="AL52" s="8">
        <f t="shared" ca="1" si="415"/>
        <v>2</v>
      </c>
      <c r="AM52" s="8">
        <f t="shared" ca="1" si="416"/>
        <v>2</v>
      </c>
      <c r="AN52" s="8">
        <f t="shared" ca="1" si="417"/>
        <v>2</v>
      </c>
      <c r="AO52" s="8">
        <f t="shared" ref="AO52:AO55" ca="1" si="439">ROUND(AVERAGE(U52:V52),0)</f>
        <v>2</v>
      </c>
      <c r="AR52" s="8">
        <v>1</v>
      </c>
      <c r="AS52" s="8">
        <v>1</v>
      </c>
      <c r="AT52" s="8">
        <v>2</v>
      </c>
      <c r="AU52" s="8">
        <v>3</v>
      </c>
      <c r="AV52" s="8">
        <v>3</v>
      </c>
      <c r="AW52" s="8">
        <v>2</v>
      </c>
      <c r="AX52" s="8">
        <v>1</v>
      </c>
      <c r="AY52" s="8">
        <v>1</v>
      </c>
      <c r="AZ52" s="8">
        <v>1</v>
      </c>
      <c r="BA52" s="8">
        <v>2</v>
      </c>
      <c r="BB52" s="8">
        <v>2</v>
      </c>
      <c r="BC52" s="8">
        <v>1</v>
      </c>
      <c r="BD52" s="8">
        <v>1</v>
      </c>
      <c r="BE52" s="8">
        <v>2</v>
      </c>
      <c r="BF52" s="8">
        <v>2</v>
      </c>
      <c r="BG52" s="8">
        <v>2</v>
      </c>
      <c r="BH52" s="8">
        <v>2</v>
      </c>
      <c r="BI52" s="8">
        <v>2</v>
      </c>
      <c r="BK52">
        <f t="shared" si="418"/>
        <v>2</v>
      </c>
      <c r="BL52">
        <f t="shared" si="419"/>
        <v>2</v>
      </c>
      <c r="BM52">
        <f t="shared" si="420"/>
        <v>3</v>
      </c>
      <c r="BN52">
        <f t="shared" si="421"/>
        <v>5</v>
      </c>
      <c r="BO52">
        <f t="shared" si="422"/>
        <v>5</v>
      </c>
      <c r="BP52">
        <f t="shared" si="423"/>
        <v>3</v>
      </c>
      <c r="BQ52">
        <f t="shared" si="424"/>
        <v>2</v>
      </c>
      <c r="BR52">
        <f t="shared" si="425"/>
        <v>2</v>
      </c>
      <c r="BS52">
        <f t="shared" si="426"/>
        <v>2</v>
      </c>
      <c r="BT52">
        <f t="shared" si="427"/>
        <v>3</v>
      </c>
      <c r="BU52">
        <f t="shared" si="428"/>
        <v>3</v>
      </c>
      <c r="BV52">
        <f t="shared" si="429"/>
        <v>2</v>
      </c>
      <c r="BW52">
        <f t="shared" si="430"/>
        <v>2</v>
      </c>
      <c r="BX52">
        <f t="shared" si="431"/>
        <v>3</v>
      </c>
      <c r="BY52">
        <f t="shared" si="432"/>
        <v>3</v>
      </c>
      <c r="BZ52">
        <f t="shared" si="433"/>
        <v>3</v>
      </c>
      <c r="CA52">
        <f t="shared" si="434"/>
        <v>3</v>
      </c>
      <c r="CB52">
        <f t="shared" si="435"/>
        <v>3</v>
      </c>
    </row>
    <row r="53" spans="1:80" x14ac:dyDescent="0.25">
      <c r="A53" s="1" t="str">
        <f>'Population Definitions'!$A$4</f>
        <v>15-64</v>
      </c>
      <c r="B53" t="s">
        <v>14</v>
      </c>
      <c r="C53" s="2"/>
      <c r="D53" s="3" t="s">
        <v>15</v>
      </c>
      <c r="E53" s="8">
        <v>0</v>
      </c>
      <c r="F53" s="8">
        <v>0</v>
      </c>
      <c r="G53" s="8">
        <v>395</v>
      </c>
      <c r="H53" s="8">
        <v>631</v>
      </c>
      <c r="I53" s="8">
        <v>813</v>
      </c>
      <c r="J53" s="8">
        <v>428</v>
      </c>
      <c r="K53" s="8">
        <v>857</v>
      </c>
      <c r="L53" s="8">
        <v>923</v>
      </c>
      <c r="M53" s="8">
        <v>429</v>
      </c>
      <c r="N53" s="8">
        <v>307</v>
      </c>
      <c r="O53" s="8">
        <v>419</v>
      </c>
      <c r="P53" s="8">
        <v>285</v>
      </c>
      <c r="Q53" s="8">
        <v>581</v>
      </c>
      <c r="R53" s="8">
        <v>319</v>
      </c>
      <c r="S53" s="8">
        <v>724</v>
      </c>
      <c r="T53" s="9">
        <f t="shared" ca="1" si="436"/>
        <v>496.29964711368672</v>
      </c>
      <c r="U53" s="9">
        <f t="shared" ca="1" si="401"/>
        <v>470.89836069716824</v>
      </c>
      <c r="V53" s="9">
        <f t="shared" ca="1" si="402"/>
        <v>617.28897713175263</v>
      </c>
      <c r="X53" s="8">
        <f t="shared" si="437"/>
        <v>0</v>
      </c>
      <c r="Y53" s="8">
        <f t="shared" si="438"/>
        <v>132</v>
      </c>
      <c r="Z53" s="8">
        <f t="shared" si="403"/>
        <v>342</v>
      </c>
      <c r="AA53" s="8">
        <f t="shared" si="404"/>
        <v>613</v>
      </c>
      <c r="AB53" s="8">
        <f t="shared" si="405"/>
        <v>624</v>
      </c>
      <c r="AC53" s="8">
        <f t="shared" si="406"/>
        <v>699</v>
      </c>
      <c r="AD53" s="8">
        <f t="shared" si="407"/>
        <v>736</v>
      </c>
      <c r="AE53" s="8">
        <f t="shared" si="408"/>
        <v>736</v>
      </c>
      <c r="AF53" s="8">
        <f t="shared" si="409"/>
        <v>553</v>
      </c>
      <c r="AG53" s="8">
        <f t="shared" si="410"/>
        <v>385</v>
      </c>
      <c r="AH53" s="8">
        <f t="shared" si="411"/>
        <v>337</v>
      </c>
      <c r="AI53" s="8">
        <f t="shared" si="412"/>
        <v>428</v>
      </c>
      <c r="AJ53" s="8">
        <f t="shared" si="413"/>
        <v>395</v>
      </c>
      <c r="AK53" s="8">
        <f t="shared" si="414"/>
        <v>541</v>
      </c>
      <c r="AL53" s="8">
        <f t="shared" ca="1" si="415"/>
        <v>513</v>
      </c>
      <c r="AM53" s="8">
        <f t="shared" ca="1" si="416"/>
        <v>564</v>
      </c>
      <c r="AN53" s="8">
        <f t="shared" ca="1" si="417"/>
        <v>528</v>
      </c>
      <c r="AO53" s="8">
        <f t="shared" ca="1" si="439"/>
        <v>544</v>
      </c>
      <c r="AR53" s="8">
        <v>132</v>
      </c>
      <c r="AS53" s="8">
        <v>132</v>
      </c>
      <c r="AT53" s="8">
        <v>342</v>
      </c>
      <c r="AU53" s="8">
        <v>613</v>
      </c>
      <c r="AV53" s="8">
        <v>624</v>
      </c>
      <c r="AW53" s="8">
        <v>699</v>
      </c>
      <c r="AX53" s="8">
        <v>736</v>
      </c>
      <c r="AY53" s="8">
        <v>736</v>
      </c>
      <c r="AZ53" s="8">
        <v>553</v>
      </c>
      <c r="BA53" s="8">
        <v>385</v>
      </c>
      <c r="BB53" s="8">
        <v>337</v>
      </c>
      <c r="BC53" s="8">
        <v>428</v>
      </c>
      <c r="BD53" s="8">
        <v>395</v>
      </c>
      <c r="BE53" s="8">
        <v>541</v>
      </c>
      <c r="BF53" s="8">
        <v>513</v>
      </c>
      <c r="BG53" s="8">
        <v>574</v>
      </c>
      <c r="BH53" s="8">
        <v>506</v>
      </c>
      <c r="BI53" s="8">
        <v>510</v>
      </c>
      <c r="BK53">
        <f t="shared" si="418"/>
        <v>198</v>
      </c>
      <c r="BL53">
        <f t="shared" si="419"/>
        <v>198</v>
      </c>
      <c r="BM53">
        <f t="shared" si="420"/>
        <v>513</v>
      </c>
      <c r="BN53">
        <f t="shared" si="421"/>
        <v>920</v>
      </c>
      <c r="BO53">
        <f t="shared" si="422"/>
        <v>936</v>
      </c>
      <c r="BP53">
        <f t="shared" si="423"/>
        <v>1049</v>
      </c>
      <c r="BQ53">
        <f t="shared" si="424"/>
        <v>1104</v>
      </c>
      <c r="BR53">
        <f t="shared" si="425"/>
        <v>1104</v>
      </c>
      <c r="BS53">
        <f t="shared" si="426"/>
        <v>830</v>
      </c>
      <c r="BT53">
        <f t="shared" si="427"/>
        <v>578</v>
      </c>
      <c r="BU53">
        <f t="shared" si="428"/>
        <v>506</v>
      </c>
      <c r="BV53">
        <f t="shared" si="429"/>
        <v>642</v>
      </c>
      <c r="BW53">
        <f t="shared" si="430"/>
        <v>593</v>
      </c>
      <c r="BX53">
        <f t="shared" si="431"/>
        <v>812</v>
      </c>
      <c r="BY53">
        <f t="shared" si="432"/>
        <v>770</v>
      </c>
      <c r="BZ53">
        <f t="shared" si="433"/>
        <v>861</v>
      </c>
      <c r="CA53">
        <f t="shared" si="434"/>
        <v>759</v>
      </c>
      <c r="CB53">
        <f t="shared" si="435"/>
        <v>765</v>
      </c>
    </row>
    <row r="54" spans="1:80" x14ac:dyDescent="0.25">
      <c r="A54" s="1" t="str">
        <f>'Population Definitions'!$A$5</f>
        <v>65+</v>
      </c>
      <c r="B54" t="s">
        <v>14</v>
      </c>
      <c r="C54" s="2"/>
      <c r="D54" s="3" t="s">
        <v>15</v>
      </c>
      <c r="E54" s="8">
        <v>0</v>
      </c>
      <c r="F54" s="8">
        <v>0</v>
      </c>
      <c r="G54" s="8">
        <v>55</v>
      </c>
      <c r="H54" s="8">
        <v>44</v>
      </c>
      <c r="I54" s="8">
        <v>30</v>
      </c>
      <c r="J54" s="8">
        <v>38</v>
      </c>
      <c r="K54" s="8">
        <v>70</v>
      </c>
      <c r="L54" s="8">
        <v>23</v>
      </c>
      <c r="M54" s="8">
        <v>43</v>
      </c>
      <c r="N54" s="8">
        <v>21</v>
      </c>
      <c r="O54" s="8">
        <v>37</v>
      </c>
      <c r="P54" s="8">
        <v>44</v>
      </c>
      <c r="Q54" s="8">
        <v>57</v>
      </c>
      <c r="R54" s="8">
        <v>30</v>
      </c>
      <c r="S54" s="8">
        <v>39</v>
      </c>
      <c r="T54" s="9">
        <f t="shared" ca="1" si="436"/>
        <v>44.66393187276303</v>
      </c>
      <c r="U54" s="9">
        <f t="shared" ca="1" si="401"/>
        <v>40.672071767752186</v>
      </c>
      <c r="V54" s="9">
        <f t="shared" ca="1" si="402"/>
        <v>40.139721586828323</v>
      </c>
      <c r="X54" s="8">
        <f t="shared" si="437"/>
        <v>0</v>
      </c>
      <c r="Y54" s="8">
        <f t="shared" si="438"/>
        <v>18</v>
      </c>
      <c r="Z54" s="8">
        <f t="shared" si="403"/>
        <v>33</v>
      </c>
      <c r="AA54" s="8">
        <f t="shared" si="404"/>
        <v>43</v>
      </c>
      <c r="AB54" s="8">
        <f t="shared" si="405"/>
        <v>37</v>
      </c>
      <c r="AC54" s="8">
        <f t="shared" si="406"/>
        <v>46</v>
      </c>
      <c r="AD54" s="8">
        <f t="shared" si="407"/>
        <v>44</v>
      </c>
      <c r="AE54" s="8">
        <f t="shared" si="408"/>
        <v>45</v>
      </c>
      <c r="AF54" s="8">
        <f t="shared" si="409"/>
        <v>29</v>
      </c>
      <c r="AG54" s="8">
        <f t="shared" si="410"/>
        <v>34</v>
      </c>
      <c r="AH54" s="8">
        <f t="shared" si="411"/>
        <v>34</v>
      </c>
      <c r="AI54" s="8">
        <f t="shared" si="412"/>
        <v>46</v>
      </c>
      <c r="AJ54" s="8">
        <f t="shared" si="413"/>
        <v>44</v>
      </c>
      <c r="AK54" s="8">
        <f t="shared" si="414"/>
        <v>42</v>
      </c>
      <c r="AL54" s="8">
        <f t="shared" ca="1" si="415"/>
        <v>38</v>
      </c>
      <c r="AM54" s="8">
        <f t="shared" ca="1" si="416"/>
        <v>41</v>
      </c>
      <c r="AN54" s="8">
        <f t="shared" ca="1" si="417"/>
        <v>42</v>
      </c>
      <c r="AO54" s="8">
        <f t="shared" ca="1" si="439"/>
        <v>40</v>
      </c>
      <c r="AR54" s="8">
        <v>18</v>
      </c>
      <c r="AS54" s="8">
        <v>18</v>
      </c>
      <c r="AT54" s="8">
        <v>33</v>
      </c>
      <c r="AU54" s="8">
        <v>43</v>
      </c>
      <c r="AV54" s="8">
        <v>37</v>
      </c>
      <c r="AW54" s="8">
        <v>46</v>
      </c>
      <c r="AX54" s="8">
        <v>44</v>
      </c>
      <c r="AY54" s="8">
        <v>45</v>
      </c>
      <c r="AZ54" s="8">
        <v>29</v>
      </c>
      <c r="BA54" s="8">
        <v>34</v>
      </c>
      <c r="BB54" s="8">
        <v>34</v>
      </c>
      <c r="BC54" s="8">
        <v>46</v>
      </c>
      <c r="BD54" s="8">
        <v>44</v>
      </c>
      <c r="BE54" s="8">
        <v>42</v>
      </c>
      <c r="BF54" s="8">
        <v>38</v>
      </c>
      <c r="BG54" s="8">
        <v>41</v>
      </c>
      <c r="BH54" s="8">
        <v>41</v>
      </c>
      <c r="BI54" s="8">
        <v>39</v>
      </c>
      <c r="BK54">
        <f t="shared" si="418"/>
        <v>27</v>
      </c>
      <c r="BL54">
        <f t="shared" si="419"/>
        <v>27</v>
      </c>
      <c r="BM54">
        <f t="shared" si="420"/>
        <v>50</v>
      </c>
      <c r="BN54">
        <f t="shared" si="421"/>
        <v>65</v>
      </c>
      <c r="BO54">
        <f t="shared" si="422"/>
        <v>56</v>
      </c>
      <c r="BP54">
        <f t="shared" si="423"/>
        <v>69</v>
      </c>
      <c r="BQ54">
        <f t="shared" si="424"/>
        <v>66</v>
      </c>
      <c r="BR54">
        <f t="shared" si="425"/>
        <v>68</v>
      </c>
      <c r="BS54">
        <f t="shared" si="426"/>
        <v>44</v>
      </c>
      <c r="BT54">
        <f t="shared" si="427"/>
        <v>51</v>
      </c>
      <c r="BU54">
        <f t="shared" si="428"/>
        <v>51</v>
      </c>
      <c r="BV54">
        <f t="shared" si="429"/>
        <v>69</v>
      </c>
      <c r="BW54">
        <f t="shared" si="430"/>
        <v>66</v>
      </c>
      <c r="BX54">
        <f t="shared" si="431"/>
        <v>63</v>
      </c>
      <c r="BY54">
        <f t="shared" si="432"/>
        <v>57</v>
      </c>
      <c r="BZ54">
        <f t="shared" si="433"/>
        <v>62</v>
      </c>
      <c r="CA54">
        <f t="shared" si="434"/>
        <v>62</v>
      </c>
      <c r="CB54">
        <f t="shared" si="435"/>
        <v>59</v>
      </c>
    </row>
    <row r="55" spans="1:80" x14ac:dyDescent="0.25">
      <c r="A55" s="1" t="str">
        <f>'Population Definitions'!$B$6</f>
        <v>Prisoners</v>
      </c>
      <c r="B55" t="s">
        <v>14</v>
      </c>
      <c r="C55" s="2"/>
      <c r="D55" s="3" t="s">
        <v>15</v>
      </c>
      <c r="E55" s="8">
        <v>0</v>
      </c>
      <c r="F55" s="8">
        <v>0</v>
      </c>
      <c r="G55" s="8">
        <v>0</v>
      </c>
      <c r="H55" s="8">
        <v>0</v>
      </c>
      <c r="I55" s="8">
        <v>0</v>
      </c>
      <c r="J55" s="8">
        <v>0</v>
      </c>
      <c r="K55" s="8">
        <v>0</v>
      </c>
      <c r="L55" s="8">
        <v>0</v>
      </c>
      <c r="M55" s="8">
        <v>0</v>
      </c>
      <c r="N55" s="8">
        <v>0</v>
      </c>
      <c r="O55" s="8">
        <v>0</v>
      </c>
      <c r="P55" s="8">
        <v>0</v>
      </c>
      <c r="Q55" s="8">
        <v>5</v>
      </c>
      <c r="R55" s="8">
        <v>0</v>
      </c>
      <c r="S55" s="8">
        <v>2</v>
      </c>
      <c r="T55" s="9">
        <f t="shared" ca="1" si="436"/>
        <v>2.2658278015515734</v>
      </c>
      <c r="U55" s="9">
        <f t="shared" ca="1" si="401"/>
        <v>1.3764900486299219</v>
      </c>
      <c r="V55" s="9">
        <f t="shared" ca="1" si="402"/>
        <v>1.9494361065699064</v>
      </c>
      <c r="X55" s="8">
        <f t="shared" si="437"/>
        <v>0</v>
      </c>
      <c r="Y55" s="8">
        <f t="shared" si="438"/>
        <v>0</v>
      </c>
      <c r="Z55" s="8">
        <f t="shared" si="403"/>
        <v>0</v>
      </c>
      <c r="AA55" s="8">
        <f t="shared" si="404"/>
        <v>0</v>
      </c>
      <c r="AB55" s="8">
        <f t="shared" si="405"/>
        <v>0</v>
      </c>
      <c r="AC55" s="8">
        <f t="shared" si="406"/>
        <v>0</v>
      </c>
      <c r="AD55" s="8">
        <f t="shared" si="407"/>
        <v>0</v>
      </c>
      <c r="AE55" s="8">
        <f t="shared" si="408"/>
        <v>0</v>
      </c>
      <c r="AF55" s="8">
        <f t="shared" si="409"/>
        <v>0</v>
      </c>
      <c r="AG55" s="8">
        <f t="shared" si="410"/>
        <v>0</v>
      </c>
      <c r="AH55" s="8">
        <f t="shared" si="411"/>
        <v>0</v>
      </c>
      <c r="AI55" s="8">
        <f t="shared" si="412"/>
        <v>2</v>
      </c>
      <c r="AJ55" s="8">
        <f t="shared" si="413"/>
        <v>2</v>
      </c>
      <c r="AK55" s="8">
        <f t="shared" si="414"/>
        <v>2</v>
      </c>
      <c r="AL55" s="8">
        <f t="shared" ca="1" si="415"/>
        <v>1</v>
      </c>
      <c r="AM55" s="8">
        <f t="shared" ca="1" si="416"/>
        <v>2</v>
      </c>
      <c r="AN55" s="8">
        <f t="shared" ca="1" si="417"/>
        <v>2</v>
      </c>
      <c r="AO55" s="8">
        <f t="shared" ca="1" si="439"/>
        <v>2</v>
      </c>
      <c r="AR55" s="8">
        <v>0</v>
      </c>
      <c r="AS55" s="8">
        <v>0</v>
      </c>
      <c r="AT55" s="8">
        <v>0</v>
      </c>
      <c r="AU55" s="8">
        <v>0</v>
      </c>
      <c r="AV55" s="8">
        <v>0</v>
      </c>
      <c r="AW55" s="8">
        <v>0</v>
      </c>
      <c r="AX55" s="8">
        <v>0</v>
      </c>
      <c r="AY55" s="8">
        <v>0</v>
      </c>
      <c r="AZ55" s="8">
        <v>0</v>
      </c>
      <c r="BA55" s="8">
        <v>0</v>
      </c>
      <c r="BB55" s="8">
        <v>0</v>
      </c>
      <c r="BC55" s="8">
        <v>2</v>
      </c>
      <c r="BD55" s="8">
        <v>2</v>
      </c>
      <c r="BE55" s="8">
        <v>2</v>
      </c>
      <c r="BF55" s="8">
        <v>1</v>
      </c>
      <c r="BG55" s="8">
        <v>2</v>
      </c>
      <c r="BH55" s="8">
        <v>2</v>
      </c>
      <c r="BI55" s="8">
        <v>2</v>
      </c>
      <c r="BK55">
        <f t="shared" si="418"/>
        <v>0</v>
      </c>
      <c r="BL55">
        <f t="shared" si="419"/>
        <v>0</v>
      </c>
      <c r="BM55">
        <f t="shared" si="420"/>
        <v>0</v>
      </c>
      <c r="BN55">
        <f t="shared" si="421"/>
        <v>0</v>
      </c>
      <c r="BO55">
        <f t="shared" si="422"/>
        <v>0</v>
      </c>
      <c r="BP55">
        <f t="shared" si="423"/>
        <v>0</v>
      </c>
      <c r="BQ55">
        <f t="shared" si="424"/>
        <v>0</v>
      </c>
      <c r="BR55">
        <f t="shared" si="425"/>
        <v>0</v>
      </c>
      <c r="BS55">
        <f t="shared" si="426"/>
        <v>0</v>
      </c>
      <c r="BT55">
        <f t="shared" si="427"/>
        <v>0</v>
      </c>
      <c r="BU55">
        <f t="shared" si="428"/>
        <v>0</v>
      </c>
      <c r="BV55">
        <f t="shared" si="429"/>
        <v>3</v>
      </c>
      <c r="BW55">
        <f t="shared" si="430"/>
        <v>3</v>
      </c>
      <c r="BX55">
        <f t="shared" si="431"/>
        <v>3</v>
      </c>
      <c r="BY55">
        <f t="shared" si="432"/>
        <v>2</v>
      </c>
      <c r="BZ55">
        <f t="shared" si="433"/>
        <v>3</v>
      </c>
      <c r="CA55">
        <f t="shared" si="434"/>
        <v>3</v>
      </c>
      <c r="CB55">
        <f t="shared" si="435"/>
        <v>3</v>
      </c>
    </row>
    <row r="56" spans="1:80" x14ac:dyDescent="0.25">
      <c r="X56" s="11"/>
      <c r="Y56" s="11"/>
      <c r="Z56" s="11"/>
      <c r="AA56" s="11"/>
      <c r="AB56" s="11"/>
      <c r="AC56" s="11"/>
      <c r="AD56" s="11"/>
      <c r="AE56" s="11"/>
      <c r="AF56" s="11"/>
      <c r="AG56" s="11"/>
      <c r="AH56" s="11"/>
      <c r="AI56" s="11"/>
      <c r="AJ56" s="11"/>
      <c r="AK56" s="11"/>
      <c r="AL56" s="11"/>
      <c r="AM56" s="11"/>
      <c r="AN56" s="11"/>
      <c r="AO56" s="11"/>
    </row>
    <row r="57" spans="1:80" x14ac:dyDescent="0.25">
      <c r="A57" s="1" t="s">
        <v>31</v>
      </c>
      <c r="B57" s="1" t="s">
        <v>12</v>
      </c>
      <c r="C57" s="1" t="s">
        <v>13</v>
      </c>
      <c r="D57" s="1"/>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X57" s="12">
        <v>2000</v>
      </c>
      <c r="Y57" s="12">
        <v>2001</v>
      </c>
      <c r="Z57" s="12">
        <v>2002</v>
      </c>
      <c r="AA57" s="12">
        <v>2003</v>
      </c>
      <c r="AB57" s="12">
        <v>2004</v>
      </c>
      <c r="AC57" s="12">
        <v>2005</v>
      </c>
      <c r="AD57" s="12">
        <v>2006</v>
      </c>
      <c r="AE57" s="12">
        <v>2007</v>
      </c>
      <c r="AF57" s="12">
        <v>2008</v>
      </c>
      <c r="AG57" s="12">
        <v>2009</v>
      </c>
      <c r="AH57" s="12">
        <v>2010</v>
      </c>
      <c r="AI57" s="12">
        <v>2011</v>
      </c>
      <c r="AJ57" s="12">
        <v>2012</v>
      </c>
      <c r="AK57" s="12">
        <v>2013</v>
      </c>
      <c r="AL57" s="12">
        <v>2014</v>
      </c>
      <c r="AM57" s="12">
        <v>2015</v>
      </c>
      <c r="AN57" s="12">
        <v>2016</v>
      </c>
      <c r="AO57" s="12">
        <v>2017</v>
      </c>
      <c r="AR57" s="1">
        <v>2000</v>
      </c>
      <c r="AS57" s="1">
        <v>2001</v>
      </c>
      <c r="AT57" s="1">
        <v>2002</v>
      </c>
      <c r="AU57" s="1">
        <v>2003</v>
      </c>
      <c r="AV57" s="1">
        <v>2004</v>
      </c>
      <c r="AW57" s="1">
        <v>2005</v>
      </c>
      <c r="AX57" s="1">
        <v>2006</v>
      </c>
      <c r="AY57" s="1">
        <v>2007</v>
      </c>
      <c r="AZ57" s="1">
        <v>2008</v>
      </c>
      <c r="BA57" s="1">
        <v>2009</v>
      </c>
      <c r="BB57" s="1">
        <v>2010</v>
      </c>
      <c r="BC57" s="1">
        <v>2011</v>
      </c>
      <c r="BD57" s="1">
        <v>2012</v>
      </c>
      <c r="BE57" s="1">
        <v>2013</v>
      </c>
      <c r="BF57" s="1">
        <v>2014</v>
      </c>
      <c r="BG57" s="1">
        <v>2015</v>
      </c>
      <c r="BH57" s="1">
        <v>2016</v>
      </c>
      <c r="BI57" s="1">
        <v>2017</v>
      </c>
      <c r="BK57">
        <f t="shared" ref="BK57:BK62" si="440">AR57</f>
        <v>2000</v>
      </c>
      <c r="BL57">
        <f t="shared" ref="BL57:BL62" si="441">AS57</f>
        <v>2001</v>
      </c>
      <c r="BM57">
        <f t="shared" ref="BM57:BM62" si="442">AT57</f>
        <v>2002</v>
      </c>
      <c r="BN57">
        <f t="shared" ref="BN57:BN62" si="443">AU57</f>
        <v>2003</v>
      </c>
      <c r="BO57">
        <f t="shared" ref="BO57:BO62" si="444">AV57</f>
        <v>2004</v>
      </c>
      <c r="BP57">
        <f t="shared" ref="BP57:BP62" si="445">AW57</f>
        <v>2005</v>
      </c>
      <c r="BQ57">
        <f t="shared" ref="BQ57:BQ62" si="446">AX57</f>
        <v>2006</v>
      </c>
      <c r="BR57">
        <f t="shared" ref="BR57:BR62" si="447">AY57</f>
        <v>2007</v>
      </c>
      <c r="BS57">
        <f t="shared" ref="BS57:BS62" si="448">AZ57</f>
        <v>2008</v>
      </c>
      <c r="BT57">
        <f t="shared" ref="BT57:BT62" si="449">BA57</f>
        <v>2009</v>
      </c>
      <c r="BU57">
        <f t="shared" ref="BU57:BU62" si="450">BB57</f>
        <v>2010</v>
      </c>
      <c r="BV57">
        <f t="shared" ref="BV57:BV62" si="451">BC57</f>
        <v>2011</v>
      </c>
      <c r="BW57">
        <f t="shared" ref="BW57:BW62" si="452">BD57</f>
        <v>2012</v>
      </c>
      <c r="BX57">
        <f t="shared" ref="BX57:BX62" si="453">BE57</f>
        <v>2013</v>
      </c>
      <c r="BY57">
        <f t="shared" ref="BY57:BY62" si="454">BF57</f>
        <v>2014</v>
      </c>
      <c r="BZ57">
        <f t="shared" ref="BZ57:BZ62" si="455">BG57</f>
        <v>2015</v>
      </c>
      <c r="CA57">
        <f t="shared" ref="CA57:CA62" si="456">BH57</f>
        <v>2016</v>
      </c>
      <c r="CB57">
        <f t="shared" ref="CB57:CB62" si="457">BI57</f>
        <v>2017</v>
      </c>
    </row>
    <row r="58" spans="1:80" x14ac:dyDescent="0.25">
      <c r="A58" s="1" t="str">
        <f>'Population Definitions'!$A$2</f>
        <v>0-4</v>
      </c>
      <c r="B58" t="s">
        <v>14</v>
      </c>
      <c r="C58" s="2"/>
      <c r="D58" s="3" t="s">
        <v>15</v>
      </c>
      <c r="E58" s="8">
        <v>0</v>
      </c>
      <c r="F58" s="8">
        <v>0</v>
      </c>
      <c r="G58" s="8">
        <v>0</v>
      </c>
      <c r="H58" s="8">
        <v>0</v>
      </c>
      <c r="I58" s="8">
        <v>0</v>
      </c>
      <c r="J58" s="8">
        <v>0</v>
      </c>
      <c r="K58" s="8">
        <v>0</v>
      </c>
      <c r="L58" s="8">
        <v>0</v>
      </c>
      <c r="M58" s="8">
        <v>0</v>
      </c>
      <c r="N58" s="8">
        <v>0</v>
      </c>
      <c r="O58" s="8">
        <v>0</v>
      </c>
      <c r="P58" s="8">
        <v>0</v>
      </c>
      <c r="Q58" s="8">
        <v>0</v>
      </c>
      <c r="R58" s="8">
        <v>0</v>
      </c>
      <c r="S58" s="8">
        <v>0</v>
      </c>
      <c r="T58" s="9">
        <f ca="1">AVERAGE(Q58:S58)*(1+0.2*RAND() - 0.1)</f>
        <v>0</v>
      </c>
      <c r="U58" s="9">
        <f t="shared" ref="U58:U62" ca="1" si="458">AVERAGE(R58:T58)*(1+0.2*RAND() - 0.1)</f>
        <v>0</v>
      </c>
      <c r="V58" s="9">
        <f t="shared" ref="V58:V62" ca="1" si="459">AVERAGE(S58:U58)*(1+0.2*RAND() - 0.1)</f>
        <v>0</v>
      </c>
      <c r="X58" s="8">
        <f>ROUND(AVERAGE(E58:F58),0)</f>
        <v>0</v>
      </c>
      <c r="Y58" s="8">
        <f>ROUND(AVERAGE(E58:G58),0)</f>
        <v>0</v>
      </c>
      <c r="Z58" s="8">
        <f t="shared" ref="Z58:Z62" si="460">ROUND(AVERAGE(F58:H58),0)</f>
        <v>0</v>
      </c>
      <c r="AA58" s="8">
        <f t="shared" ref="AA58:AA62" si="461">ROUND(AVERAGE(G58:I58),0)</f>
        <v>0</v>
      </c>
      <c r="AB58" s="8">
        <f t="shared" ref="AB58:AB62" si="462">ROUND(AVERAGE(H58:J58),0)</f>
        <v>0</v>
      </c>
      <c r="AC58" s="8">
        <f t="shared" ref="AC58:AC62" si="463">ROUND(AVERAGE(I58:K58),0)</f>
        <v>0</v>
      </c>
      <c r="AD58" s="8">
        <f t="shared" ref="AD58:AD62" si="464">ROUND(AVERAGE(J58:L58),0)</f>
        <v>0</v>
      </c>
      <c r="AE58" s="8">
        <f t="shared" ref="AE58:AE62" si="465">ROUND(AVERAGE(K58:M58),0)</f>
        <v>0</v>
      </c>
      <c r="AF58" s="8">
        <f t="shared" ref="AF58:AF62" si="466">ROUND(AVERAGE(L58:N58),0)</f>
        <v>0</v>
      </c>
      <c r="AG58" s="8">
        <f t="shared" ref="AG58:AG62" si="467">ROUND(AVERAGE(M58:O58),0)</f>
        <v>0</v>
      </c>
      <c r="AH58" s="8">
        <f t="shared" ref="AH58:AH62" si="468">ROUND(AVERAGE(N58:P58),0)</f>
        <v>0</v>
      </c>
      <c r="AI58" s="8">
        <f t="shared" ref="AI58:AI62" si="469">ROUND(AVERAGE(O58:Q58),0)</f>
        <v>0</v>
      </c>
      <c r="AJ58" s="8">
        <f t="shared" ref="AJ58:AJ62" si="470">ROUND(AVERAGE(P58:R58),0)</f>
        <v>0</v>
      </c>
      <c r="AK58" s="8">
        <f t="shared" ref="AK58:AK62" si="471">ROUND(AVERAGE(Q58:S58),0)</f>
        <v>0</v>
      </c>
      <c r="AL58" s="8">
        <f t="shared" ref="AL58:AL62" ca="1" si="472">ROUND(AVERAGE(R58:T58),0)</f>
        <v>0</v>
      </c>
      <c r="AM58" s="8">
        <f t="shared" ref="AM58:AM62" ca="1" si="473">ROUND(AVERAGE(S58:U58),0)</f>
        <v>0</v>
      </c>
      <c r="AN58" s="8">
        <f t="shared" ref="AN58:AN62" ca="1" si="474">ROUND(AVERAGE(T58:V58),0)</f>
        <v>0</v>
      </c>
      <c r="AO58" s="8">
        <f ca="1">ROUND(AVERAGE(U58:V58),0)</f>
        <v>0</v>
      </c>
      <c r="AR58" s="8">
        <v>0</v>
      </c>
      <c r="AS58" s="8">
        <v>0</v>
      </c>
      <c r="AT58" s="8">
        <v>0</v>
      </c>
      <c r="AU58" s="8">
        <v>0</v>
      </c>
      <c r="AV58" s="8">
        <v>0</v>
      </c>
      <c r="AW58" s="8">
        <v>0</v>
      </c>
      <c r="AX58" s="8">
        <v>0</v>
      </c>
      <c r="AY58" s="8">
        <v>0</v>
      </c>
      <c r="AZ58" s="8">
        <v>0</v>
      </c>
      <c r="BA58" s="8">
        <v>0</v>
      </c>
      <c r="BB58" s="8">
        <v>0</v>
      </c>
      <c r="BC58" s="8">
        <v>0</v>
      </c>
      <c r="BD58" s="8">
        <v>0</v>
      </c>
      <c r="BE58" s="8">
        <v>0</v>
      </c>
      <c r="BF58" s="8">
        <v>0</v>
      </c>
      <c r="BG58" s="8">
        <v>0</v>
      </c>
      <c r="BH58" s="8">
        <v>0</v>
      </c>
      <c r="BI58" s="8">
        <v>0</v>
      </c>
      <c r="BK58">
        <f t="shared" ref="BK58:BK62" si="475">ROUND(AR58*1.5,0)</f>
        <v>0</v>
      </c>
      <c r="BL58">
        <f t="shared" ref="BL58:BL62" si="476">ROUND(AS58*1.5,0)</f>
        <v>0</v>
      </c>
      <c r="BM58">
        <f t="shared" ref="BM58:BM62" si="477">ROUND(AT58*1.5,0)</f>
        <v>0</v>
      </c>
      <c r="BN58">
        <f t="shared" ref="BN58:BN62" si="478">ROUND(AU58*1.5,0)</f>
        <v>0</v>
      </c>
      <c r="BO58">
        <f t="shared" ref="BO58:BO62" si="479">ROUND(AV58*1.5,0)</f>
        <v>0</v>
      </c>
      <c r="BP58">
        <f t="shared" ref="BP58:BP62" si="480">ROUND(AW58*1.5,0)</f>
        <v>0</v>
      </c>
      <c r="BQ58">
        <f t="shared" ref="BQ58:BQ62" si="481">ROUND(AX58*1.5,0)</f>
        <v>0</v>
      </c>
      <c r="BR58">
        <f t="shared" ref="BR58:BR62" si="482">ROUND(AY58*1.5,0)</f>
        <v>0</v>
      </c>
      <c r="BS58">
        <f t="shared" ref="BS58:BS62" si="483">ROUND(AZ58*1.5,0)</f>
        <v>0</v>
      </c>
      <c r="BT58">
        <f t="shared" ref="BT58:BT62" si="484">ROUND(BA58*1.5,0)</f>
        <v>0</v>
      </c>
      <c r="BU58">
        <f t="shared" ref="BU58:BU62" si="485">ROUND(BB58*1.5,0)</f>
        <v>0</v>
      </c>
      <c r="BV58">
        <f t="shared" ref="BV58:BV62" si="486">ROUND(BC58*1.5,0)</f>
        <v>0</v>
      </c>
      <c r="BW58">
        <f t="shared" ref="BW58:BW62" si="487">ROUND(BD58*1.5,0)</f>
        <v>0</v>
      </c>
      <c r="BX58">
        <f t="shared" ref="BX58:BX62" si="488">ROUND(BE58*1.5,0)</f>
        <v>0</v>
      </c>
      <c r="BY58">
        <f t="shared" ref="BY58:BY62" si="489">ROUND(BF58*1.5,0)</f>
        <v>0</v>
      </c>
      <c r="BZ58">
        <f t="shared" ref="BZ58:BZ62" si="490">ROUND(BG58*1.5,0)</f>
        <v>0</v>
      </c>
      <c r="CA58">
        <f t="shared" ref="CA58:CA62" si="491">ROUND(BH58*1.5,0)</f>
        <v>0</v>
      </c>
      <c r="CB58">
        <f t="shared" ref="CB58:CB62" si="492">ROUND(BI58*1.5,0)</f>
        <v>0</v>
      </c>
    </row>
    <row r="59" spans="1:80" x14ac:dyDescent="0.25">
      <c r="A59" s="1" t="str">
        <f>'Population Definitions'!$A$3</f>
        <v>5-14</v>
      </c>
      <c r="B59" t="s">
        <v>14</v>
      </c>
      <c r="C59" s="2"/>
      <c r="D59" s="3" t="s">
        <v>15</v>
      </c>
      <c r="E59" s="8">
        <v>0</v>
      </c>
      <c r="F59" s="8">
        <v>0</v>
      </c>
      <c r="G59" s="8">
        <v>0</v>
      </c>
      <c r="H59" s="8">
        <v>0</v>
      </c>
      <c r="I59" s="8">
        <v>0</v>
      </c>
      <c r="J59" s="8">
        <v>0</v>
      </c>
      <c r="K59" s="8">
        <v>0</v>
      </c>
      <c r="L59" s="8">
        <v>0</v>
      </c>
      <c r="M59" s="8">
        <v>0</v>
      </c>
      <c r="N59" s="8">
        <v>0</v>
      </c>
      <c r="O59" s="8">
        <v>0</v>
      </c>
      <c r="P59" s="8">
        <v>0</v>
      </c>
      <c r="Q59" s="8">
        <v>0</v>
      </c>
      <c r="R59" s="8">
        <v>0</v>
      </c>
      <c r="S59" s="8">
        <v>1</v>
      </c>
      <c r="T59" s="9">
        <f t="shared" ref="T59:T62" ca="1" si="493">AVERAGE(Q59:S59)*(1+0.2*RAND() - 0.1)</f>
        <v>0.33095446458021893</v>
      </c>
      <c r="U59" s="9">
        <f t="shared" ca="1" si="458"/>
        <v>0.4475020600193324</v>
      </c>
      <c r="V59" s="9">
        <f t="shared" ca="1" si="459"/>
        <v>0.62268211137352469</v>
      </c>
      <c r="X59" s="8">
        <f t="shared" ref="X59:X62" si="494">ROUND(AVERAGE(E59:F59),0)</f>
        <v>0</v>
      </c>
      <c r="Y59" s="8">
        <f t="shared" ref="Y59:Y62" si="495">ROUND(AVERAGE(E59:G59),0)</f>
        <v>0</v>
      </c>
      <c r="Z59" s="8">
        <f t="shared" si="460"/>
        <v>0</v>
      </c>
      <c r="AA59" s="8">
        <f t="shared" si="461"/>
        <v>0</v>
      </c>
      <c r="AB59" s="8">
        <f t="shared" si="462"/>
        <v>0</v>
      </c>
      <c r="AC59" s="8">
        <f t="shared" si="463"/>
        <v>0</v>
      </c>
      <c r="AD59" s="8">
        <f t="shared" si="464"/>
        <v>0</v>
      </c>
      <c r="AE59" s="8">
        <f t="shared" si="465"/>
        <v>0</v>
      </c>
      <c r="AF59" s="8">
        <f t="shared" si="466"/>
        <v>0</v>
      </c>
      <c r="AG59" s="8">
        <f t="shared" si="467"/>
        <v>0</v>
      </c>
      <c r="AH59" s="8">
        <f t="shared" si="468"/>
        <v>0</v>
      </c>
      <c r="AI59" s="8">
        <f t="shared" si="469"/>
        <v>0</v>
      </c>
      <c r="AJ59" s="8">
        <f t="shared" si="470"/>
        <v>0</v>
      </c>
      <c r="AK59" s="8">
        <f t="shared" si="471"/>
        <v>0</v>
      </c>
      <c r="AL59" s="8">
        <f t="shared" ca="1" si="472"/>
        <v>0</v>
      </c>
      <c r="AM59" s="8">
        <f t="shared" ca="1" si="473"/>
        <v>1</v>
      </c>
      <c r="AN59" s="8">
        <f t="shared" ca="1" si="474"/>
        <v>0</v>
      </c>
      <c r="AO59" s="8">
        <f t="shared" ref="AO59:AO62" ca="1" si="496">ROUND(AVERAGE(U59:V59),0)</f>
        <v>1</v>
      </c>
      <c r="AR59" s="8">
        <v>0</v>
      </c>
      <c r="AS59" s="8">
        <v>0</v>
      </c>
      <c r="AT59" s="8">
        <v>0</v>
      </c>
      <c r="AU59" s="8">
        <v>0</v>
      </c>
      <c r="AV59" s="8">
        <v>0</v>
      </c>
      <c r="AW59" s="8">
        <v>0</v>
      </c>
      <c r="AX59" s="8">
        <v>0</v>
      </c>
      <c r="AY59" s="8">
        <v>0</v>
      </c>
      <c r="AZ59" s="8">
        <v>0</v>
      </c>
      <c r="BA59" s="8">
        <v>0</v>
      </c>
      <c r="BB59" s="8">
        <v>0</v>
      </c>
      <c r="BC59" s="8">
        <v>0</v>
      </c>
      <c r="BD59" s="8">
        <v>0</v>
      </c>
      <c r="BE59" s="8">
        <v>0</v>
      </c>
      <c r="BF59" s="8">
        <v>0</v>
      </c>
      <c r="BG59" s="8">
        <v>1</v>
      </c>
      <c r="BH59" s="8">
        <v>0</v>
      </c>
      <c r="BI59" s="8">
        <v>1</v>
      </c>
      <c r="BK59">
        <f t="shared" si="475"/>
        <v>0</v>
      </c>
      <c r="BL59">
        <f t="shared" si="476"/>
        <v>0</v>
      </c>
      <c r="BM59">
        <f t="shared" si="477"/>
        <v>0</v>
      </c>
      <c r="BN59">
        <f t="shared" si="478"/>
        <v>0</v>
      </c>
      <c r="BO59">
        <f t="shared" si="479"/>
        <v>0</v>
      </c>
      <c r="BP59">
        <f t="shared" si="480"/>
        <v>0</v>
      </c>
      <c r="BQ59">
        <f t="shared" si="481"/>
        <v>0</v>
      </c>
      <c r="BR59">
        <f t="shared" si="482"/>
        <v>0</v>
      </c>
      <c r="BS59">
        <f t="shared" si="483"/>
        <v>0</v>
      </c>
      <c r="BT59">
        <f t="shared" si="484"/>
        <v>0</v>
      </c>
      <c r="BU59">
        <f t="shared" si="485"/>
        <v>0</v>
      </c>
      <c r="BV59">
        <f t="shared" si="486"/>
        <v>0</v>
      </c>
      <c r="BW59">
        <f t="shared" si="487"/>
        <v>0</v>
      </c>
      <c r="BX59">
        <f t="shared" si="488"/>
        <v>0</v>
      </c>
      <c r="BY59">
        <f t="shared" si="489"/>
        <v>0</v>
      </c>
      <c r="BZ59">
        <f t="shared" si="490"/>
        <v>2</v>
      </c>
      <c r="CA59">
        <f t="shared" si="491"/>
        <v>0</v>
      </c>
      <c r="CB59">
        <f t="shared" si="492"/>
        <v>2</v>
      </c>
    </row>
    <row r="60" spans="1:80" x14ac:dyDescent="0.25">
      <c r="A60" s="1" t="str">
        <f>'Population Definitions'!$A$4</f>
        <v>15-64</v>
      </c>
      <c r="B60" t="s">
        <v>14</v>
      </c>
      <c r="C60" s="2"/>
      <c r="D60" s="3" t="s">
        <v>15</v>
      </c>
      <c r="E60" s="8">
        <v>0</v>
      </c>
      <c r="F60" s="8">
        <v>0</v>
      </c>
      <c r="G60" s="8">
        <v>0</v>
      </c>
      <c r="H60" s="8">
        <v>0</v>
      </c>
      <c r="I60" s="8">
        <v>0</v>
      </c>
      <c r="J60" s="8">
        <v>0</v>
      </c>
      <c r="K60" s="8">
        <v>1</v>
      </c>
      <c r="L60" s="8">
        <v>52</v>
      </c>
      <c r="M60" s="8">
        <v>41</v>
      </c>
      <c r="N60" s="8">
        <v>12</v>
      </c>
      <c r="O60" s="8">
        <v>26</v>
      </c>
      <c r="P60" s="8">
        <v>17</v>
      </c>
      <c r="Q60" s="8">
        <v>42</v>
      </c>
      <c r="R60" s="8">
        <v>42</v>
      </c>
      <c r="S60" s="8">
        <v>35</v>
      </c>
      <c r="T60" s="9">
        <f t="shared" ca="1" si="493"/>
        <v>40.974376838946924</v>
      </c>
      <c r="U60" s="9">
        <f t="shared" ca="1" si="458"/>
        <v>36.864306086248114</v>
      </c>
      <c r="V60" s="9">
        <f t="shared" ca="1" si="459"/>
        <v>39.647013041036558</v>
      </c>
      <c r="X60" s="8">
        <f t="shared" si="494"/>
        <v>0</v>
      </c>
      <c r="Y60" s="8">
        <f t="shared" si="495"/>
        <v>0</v>
      </c>
      <c r="Z60" s="8">
        <f t="shared" si="460"/>
        <v>0</v>
      </c>
      <c r="AA60" s="8">
        <f t="shared" si="461"/>
        <v>0</v>
      </c>
      <c r="AB60" s="8">
        <f t="shared" si="462"/>
        <v>0</v>
      </c>
      <c r="AC60" s="8">
        <f t="shared" si="463"/>
        <v>0</v>
      </c>
      <c r="AD60" s="8">
        <f t="shared" si="464"/>
        <v>18</v>
      </c>
      <c r="AE60" s="8">
        <f t="shared" si="465"/>
        <v>31</v>
      </c>
      <c r="AF60" s="8">
        <f t="shared" si="466"/>
        <v>35</v>
      </c>
      <c r="AG60" s="8">
        <f t="shared" si="467"/>
        <v>26</v>
      </c>
      <c r="AH60" s="8">
        <f t="shared" si="468"/>
        <v>18</v>
      </c>
      <c r="AI60" s="8">
        <f t="shared" si="469"/>
        <v>28</v>
      </c>
      <c r="AJ60" s="8">
        <f t="shared" si="470"/>
        <v>34</v>
      </c>
      <c r="AK60" s="8">
        <f t="shared" si="471"/>
        <v>40</v>
      </c>
      <c r="AL60" s="8">
        <f t="shared" ca="1" si="472"/>
        <v>39</v>
      </c>
      <c r="AM60" s="8">
        <f t="shared" ca="1" si="473"/>
        <v>38</v>
      </c>
      <c r="AN60" s="8">
        <f t="shared" ca="1" si="474"/>
        <v>39</v>
      </c>
      <c r="AO60" s="8">
        <f t="shared" ca="1" si="496"/>
        <v>38</v>
      </c>
      <c r="AR60" s="8">
        <v>0</v>
      </c>
      <c r="AS60" s="8">
        <v>0</v>
      </c>
      <c r="AT60" s="8">
        <v>0</v>
      </c>
      <c r="AU60" s="8">
        <v>0</v>
      </c>
      <c r="AV60" s="8">
        <v>0</v>
      </c>
      <c r="AW60" s="8">
        <v>0</v>
      </c>
      <c r="AX60" s="8">
        <v>18</v>
      </c>
      <c r="AY60" s="8">
        <v>31</v>
      </c>
      <c r="AZ60" s="8">
        <v>35</v>
      </c>
      <c r="BA60" s="8">
        <v>26</v>
      </c>
      <c r="BB60" s="8">
        <v>18</v>
      </c>
      <c r="BC60" s="8">
        <v>28</v>
      </c>
      <c r="BD60" s="8">
        <v>34</v>
      </c>
      <c r="BE60" s="8">
        <v>40</v>
      </c>
      <c r="BF60" s="8">
        <v>40</v>
      </c>
      <c r="BG60" s="8">
        <v>40</v>
      </c>
      <c r="BH60" s="8">
        <v>43</v>
      </c>
      <c r="BI60" s="8">
        <v>42</v>
      </c>
      <c r="BK60">
        <f t="shared" si="475"/>
        <v>0</v>
      </c>
      <c r="BL60">
        <f t="shared" si="476"/>
        <v>0</v>
      </c>
      <c r="BM60">
        <f t="shared" si="477"/>
        <v>0</v>
      </c>
      <c r="BN60">
        <f t="shared" si="478"/>
        <v>0</v>
      </c>
      <c r="BO60">
        <f t="shared" si="479"/>
        <v>0</v>
      </c>
      <c r="BP60">
        <f t="shared" si="480"/>
        <v>0</v>
      </c>
      <c r="BQ60">
        <f t="shared" si="481"/>
        <v>27</v>
      </c>
      <c r="BR60">
        <f t="shared" si="482"/>
        <v>47</v>
      </c>
      <c r="BS60">
        <f t="shared" si="483"/>
        <v>53</v>
      </c>
      <c r="BT60">
        <f t="shared" si="484"/>
        <v>39</v>
      </c>
      <c r="BU60">
        <f t="shared" si="485"/>
        <v>27</v>
      </c>
      <c r="BV60">
        <f t="shared" si="486"/>
        <v>42</v>
      </c>
      <c r="BW60">
        <f t="shared" si="487"/>
        <v>51</v>
      </c>
      <c r="BX60">
        <f t="shared" si="488"/>
        <v>60</v>
      </c>
      <c r="BY60">
        <f t="shared" si="489"/>
        <v>60</v>
      </c>
      <c r="BZ60">
        <f t="shared" si="490"/>
        <v>60</v>
      </c>
      <c r="CA60">
        <f t="shared" si="491"/>
        <v>65</v>
      </c>
      <c r="CB60">
        <f t="shared" si="492"/>
        <v>63</v>
      </c>
    </row>
    <row r="61" spans="1:80" x14ac:dyDescent="0.25">
      <c r="A61" s="1" t="str">
        <f>'Population Definitions'!$A$5</f>
        <v>65+</v>
      </c>
      <c r="B61" t="s">
        <v>14</v>
      </c>
      <c r="C61" s="2"/>
      <c r="D61" s="3" t="s">
        <v>15</v>
      </c>
      <c r="E61" s="8">
        <v>0</v>
      </c>
      <c r="F61" s="8">
        <v>0</v>
      </c>
      <c r="G61" s="8">
        <v>0</v>
      </c>
      <c r="H61" s="8">
        <v>0</v>
      </c>
      <c r="I61" s="8">
        <v>0</v>
      </c>
      <c r="J61" s="8">
        <v>0</v>
      </c>
      <c r="K61" s="8">
        <v>0</v>
      </c>
      <c r="L61" s="8">
        <v>4</v>
      </c>
      <c r="M61" s="8">
        <v>3</v>
      </c>
      <c r="N61" s="8">
        <v>0</v>
      </c>
      <c r="O61" s="8">
        <v>1</v>
      </c>
      <c r="P61" s="8">
        <v>2</v>
      </c>
      <c r="Q61" s="8">
        <v>1</v>
      </c>
      <c r="R61" s="8">
        <v>4</v>
      </c>
      <c r="S61" s="8">
        <v>9</v>
      </c>
      <c r="T61" s="9">
        <f t="shared" ca="1" si="493"/>
        <v>4.8852989061580621</v>
      </c>
      <c r="U61" s="9">
        <f t="shared" ca="1" si="458"/>
        <v>6.5058363691770085</v>
      </c>
      <c r="V61" s="9">
        <f t="shared" ca="1" si="459"/>
        <v>6.8740738409694897</v>
      </c>
      <c r="X61" s="8">
        <f t="shared" si="494"/>
        <v>0</v>
      </c>
      <c r="Y61" s="8">
        <f t="shared" si="495"/>
        <v>0</v>
      </c>
      <c r="Z61" s="8">
        <f t="shared" si="460"/>
        <v>0</v>
      </c>
      <c r="AA61" s="8">
        <f t="shared" si="461"/>
        <v>0</v>
      </c>
      <c r="AB61" s="8">
        <f t="shared" si="462"/>
        <v>0</v>
      </c>
      <c r="AC61" s="8">
        <f t="shared" si="463"/>
        <v>0</v>
      </c>
      <c r="AD61" s="8">
        <f t="shared" si="464"/>
        <v>1</v>
      </c>
      <c r="AE61" s="8">
        <f t="shared" si="465"/>
        <v>2</v>
      </c>
      <c r="AF61" s="8">
        <f t="shared" si="466"/>
        <v>2</v>
      </c>
      <c r="AG61" s="8">
        <f t="shared" si="467"/>
        <v>1</v>
      </c>
      <c r="AH61" s="8">
        <f t="shared" si="468"/>
        <v>1</v>
      </c>
      <c r="AI61" s="8">
        <f t="shared" si="469"/>
        <v>1</v>
      </c>
      <c r="AJ61" s="8">
        <f t="shared" si="470"/>
        <v>2</v>
      </c>
      <c r="AK61" s="8">
        <f t="shared" si="471"/>
        <v>5</v>
      </c>
      <c r="AL61" s="8">
        <f t="shared" ca="1" si="472"/>
        <v>6</v>
      </c>
      <c r="AM61" s="8">
        <f t="shared" ca="1" si="473"/>
        <v>7</v>
      </c>
      <c r="AN61" s="8">
        <f t="shared" ca="1" si="474"/>
        <v>6</v>
      </c>
      <c r="AO61" s="8">
        <f t="shared" ca="1" si="496"/>
        <v>7</v>
      </c>
      <c r="AR61" s="8">
        <v>0</v>
      </c>
      <c r="AS61" s="8">
        <v>0</v>
      </c>
      <c r="AT61" s="8">
        <v>0</v>
      </c>
      <c r="AU61" s="8">
        <v>0</v>
      </c>
      <c r="AV61" s="8">
        <v>0</v>
      </c>
      <c r="AW61" s="8">
        <v>0</v>
      </c>
      <c r="AX61" s="8">
        <v>1</v>
      </c>
      <c r="AY61" s="8">
        <v>2</v>
      </c>
      <c r="AZ61" s="8">
        <v>2</v>
      </c>
      <c r="BA61" s="8">
        <v>1</v>
      </c>
      <c r="BB61" s="8">
        <v>1</v>
      </c>
      <c r="BC61" s="8">
        <v>1</v>
      </c>
      <c r="BD61" s="8">
        <v>2</v>
      </c>
      <c r="BE61" s="8">
        <v>5</v>
      </c>
      <c r="BF61" s="8">
        <v>6</v>
      </c>
      <c r="BG61" s="8">
        <v>6</v>
      </c>
      <c r="BH61" s="8">
        <v>6</v>
      </c>
      <c r="BI61" s="8">
        <v>6</v>
      </c>
      <c r="BK61">
        <f t="shared" si="475"/>
        <v>0</v>
      </c>
      <c r="BL61">
        <f t="shared" si="476"/>
        <v>0</v>
      </c>
      <c r="BM61">
        <f t="shared" si="477"/>
        <v>0</v>
      </c>
      <c r="BN61">
        <f t="shared" si="478"/>
        <v>0</v>
      </c>
      <c r="BO61">
        <f t="shared" si="479"/>
        <v>0</v>
      </c>
      <c r="BP61">
        <f t="shared" si="480"/>
        <v>0</v>
      </c>
      <c r="BQ61">
        <f t="shared" si="481"/>
        <v>2</v>
      </c>
      <c r="BR61">
        <f t="shared" si="482"/>
        <v>3</v>
      </c>
      <c r="BS61">
        <f t="shared" si="483"/>
        <v>3</v>
      </c>
      <c r="BT61">
        <f t="shared" si="484"/>
        <v>2</v>
      </c>
      <c r="BU61">
        <f t="shared" si="485"/>
        <v>2</v>
      </c>
      <c r="BV61">
        <f t="shared" si="486"/>
        <v>2</v>
      </c>
      <c r="BW61">
        <f t="shared" si="487"/>
        <v>3</v>
      </c>
      <c r="BX61">
        <f t="shared" si="488"/>
        <v>8</v>
      </c>
      <c r="BY61">
        <f t="shared" si="489"/>
        <v>9</v>
      </c>
      <c r="BZ61">
        <f t="shared" si="490"/>
        <v>9</v>
      </c>
      <c r="CA61">
        <f t="shared" si="491"/>
        <v>9</v>
      </c>
      <c r="CB61">
        <f t="shared" si="492"/>
        <v>9</v>
      </c>
    </row>
    <row r="62" spans="1:80" x14ac:dyDescent="0.25">
      <c r="A62" s="1" t="str">
        <f>'Population Definitions'!$B$6</f>
        <v>Prisoners</v>
      </c>
      <c r="B62" t="s">
        <v>14</v>
      </c>
      <c r="C62" s="2"/>
      <c r="D62" s="3" t="s">
        <v>15</v>
      </c>
      <c r="E62" s="8">
        <v>0</v>
      </c>
      <c r="F62" s="8">
        <v>0</v>
      </c>
      <c r="G62" s="8">
        <v>0</v>
      </c>
      <c r="H62" s="8">
        <v>0</v>
      </c>
      <c r="I62" s="8">
        <v>0</v>
      </c>
      <c r="J62" s="8">
        <v>0</v>
      </c>
      <c r="K62" s="8">
        <v>0</v>
      </c>
      <c r="L62" s="8">
        <v>0</v>
      </c>
      <c r="M62" s="8">
        <v>0</v>
      </c>
      <c r="N62" s="8">
        <v>0</v>
      </c>
      <c r="O62" s="8">
        <v>0</v>
      </c>
      <c r="P62" s="8">
        <v>0</v>
      </c>
      <c r="Q62" s="8">
        <v>0</v>
      </c>
      <c r="R62" s="8">
        <v>0</v>
      </c>
      <c r="S62" s="8">
        <v>0</v>
      </c>
      <c r="T62" s="9">
        <f t="shared" ca="1" si="493"/>
        <v>0</v>
      </c>
      <c r="U62" s="9">
        <f t="shared" ca="1" si="458"/>
        <v>0</v>
      </c>
      <c r="V62" s="9">
        <f t="shared" ca="1" si="459"/>
        <v>0</v>
      </c>
      <c r="X62" s="8">
        <f t="shared" si="494"/>
        <v>0</v>
      </c>
      <c r="Y62" s="8">
        <f t="shared" si="495"/>
        <v>0</v>
      </c>
      <c r="Z62" s="8">
        <f t="shared" si="460"/>
        <v>0</v>
      </c>
      <c r="AA62" s="8">
        <f t="shared" si="461"/>
        <v>0</v>
      </c>
      <c r="AB62" s="8">
        <f t="shared" si="462"/>
        <v>0</v>
      </c>
      <c r="AC62" s="8">
        <f t="shared" si="463"/>
        <v>0</v>
      </c>
      <c r="AD62" s="8">
        <f t="shared" si="464"/>
        <v>0</v>
      </c>
      <c r="AE62" s="8">
        <f t="shared" si="465"/>
        <v>0</v>
      </c>
      <c r="AF62" s="8">
        <f t="shared" si="466"/>
        <v>0</v>
      </c>
      <c r="AG62" s="8">
        <f t="shared" si="467"/>
        <v>0</v>
      </c>
      <c r="AH62" s="8">
        <f t="shared" si="468"/>
        <v>0</v>
      </c>
      <c r="AI62" s="8">
        <f t="shared" si="469"/>
        <v>0</v>
      </c>
      <c r="AJ62" s="8">
        <f t="shared" si="470"/>
        <v>0</v>
      </c>
      <c r="AK62" s="8">
        <f t="shared" si="471"/>
        <v>0</v>
      </c>
      <c r="AL62" s="8">
        <f t="shared" ca="1" si="472"/>
        <v>0</v>
      </c>
      <c r="AM62" s="8">
        <f t="shared" ca="1" si="473"/>
        <v>0</v>
      </c>
      <c r="AN62" s="8">
        <f t="shared" ca="1" si="474"/>
        <v>0</v>
      </c>
      <c r="AO62" s="8">
        <f t="shared" ca="1" si="496"/>
        <v>0</v>
      </c>
      <c r="AR62" s="8">
        <v>0</v>
      </c>
      <c r="AS62" s="8">
        <v>0</v>
      </c>
      <c r="AT62" s="8">
        <v>0</v>
      </c>
      <c r="AU62" s="8">
        <v>0</v>
      </c>
      <c r="AV62" s="8">
        <v>0</v>
      </c>
      <c r="AW62" s="8">
        <v>0</v>
      </c>
      <c r="AX62" s="8">
        <v>0</v>
      </c>
      <c r="AY62" s="8">
        <v>0</v>
      </c>
      <c r="AZ62" s="8">
        <v>0</v>
      </c>
      <c r="BA62" s="8">
        <v>0</v>
      </c>
      <c r="BB62" s="8">
        <v>0</v>
      </c>
      <c r="BC62" s="8">
        <v>0</v>
      </c>
      <c r="BD62" s="8">
        <v>0</v>
      </c>
      <c r="BE62" s="8">
        <v>0</v>
      </c>
      <c r="BF62" s="8">
        <v>0</v>
      </c>
      <c r="BG62" s="8">
        <v>0</v>
      </c>
      <c r="BH62" s="8">
        <v>0</v>
      </c>
      <c r="BI62" s="8">
        <v>0</v>
      </c>
      <c r="BK62">
        <f t="shared" si="475"/>
        <v>0</v>
      </c>
      <c r="BL62">
        <f t="shared" si="476"/>
        <v>0</v>
      </c>
      <c r="BM62">
        <f t="shared" si="477"/>
        <v>0</v>
      </c>
      <c r="BN62">
        <f t="shared" si="478"/>
        <v>0</v>
      </c>
      <c r="BO62">
        <f t="shared" si="479"/>
        <v>0</v>
      </c>
      <c r="BP62">
        <f t="shared" si="480"/>
        <v>0</v>
      </c>
      <c r="BQ62">
        <f t="shared" si="481"/>
        <v>0</v>
      </c>
      <c r="BR62">
        <f t="shared" si="482"/>
        <v>0</v>
      </c>
      <c r="BS62">
        <f t="shared" si="483"/>
        <v>0</v>
      </c>
      <c r="BT62">
        <f t="shared" si="484"/>
        <v>0</v>
      </c>
      <c r="BU62">
        <f t="shared" si="485"/>
        <v>0</v>
      </c>
      <c r="BV62">
        <f t="shared" si="486"/>
        <v>0</v>
      </c>
      <c r="BW62">
        <f t="shared" si="487"/>
        <v>0</v>
      </c>
      <c r="BX62">
        <f t="shared" si="488"/>
        <v>0</v>
      </c>
      <c r="BY62">
        <f t="shared" si="489"/>
        <v>0</v>
      </c>
      <c r="BZ62">
        <f t="shared" si="490"/>
        <v>0</v>
      </c>
      <c r="CA62">
        <f t="shared" si="491"/>
        <v>0</v>
      </c>
      <c r="CB62">
        <f t="shared" si="492"/>
        <v>0</v>
      </c>
    </row>
  </sheetData>
  <conditionalFormatting sqref="C10">
    <cfRule type="expression" dxfId="97" priority="13">
      <formula>COUNTIF(E10:V10,"&lt;&gt;" &amp; "")&gt;0</formula>
    </cfRule>
    <cfRule type="expression" dxfId="96" priority="14">
      <formula>AND(COUNTIF(E10:V10,"&lt;&gt;" &amp; "")&gt;0,NOT(ISBLANK(C10)))</formula>
    </cfRule>
  </conditionalFormatting>
  <conditionalFormatting sqref="C11">
    <cfRule type="expression" dxfId="95" priority="15">
      <formula>COUNTIF(E11:V11,"&lt;&gt;" &amp; "")&gt;0</formula>
    </cfRule>
    <cfRule type="expression" dxfId="94" priority="16">
      <formula>AND(COUNTIF(E11:V11,"&lt;&gt;" &amp; "")&gt;0,NOT(ISBLANK(C11)))</formula>
    </cfRule>
  </conditionalFormatting>
  <conditionalFormatting sqref="C12">
    <cfRule type="expression" dxfId="93" priority="17">
      <formula>COUNTIF(E12:V12,"&lt;&gt;" &amp; "")&gt;0</formula>
    </cfRule>
    <cfRule type="expression" dxfId="92" priority="18">
      <formula>AND(COUNTIF(E12:V12,"&lt;&gt;" &amp; "")&gt;0,NOT(ISBLANK(C12)))</formula>
    </cfRule>
  </conditionalFormatting>
  <conditionalFormatting sqref="C13">
    <cfRule type="expression" dxfId="91" priority="19">
      <formula>COUNTIF(E13:V13,"&lt;&gt;" &amp; "")&gt;0</formula>
    </cfRule>
    <cfRule type="expression" dxfId="90" priority="20">
      <formula>AND(COUNTIF(E13:V13,"&lt;&gt;" &amp; "")&gt;0,NOT(ISBLANK(C13)))</formula>
    </cfRule>
  </conditionalFormatting>
  <conditionalFormatting sqref="C16">
    <cfRule type="expression" dxfId="89" priority="21">
      <formula>COUNTIF(E16:V16,"&lt;&gt;" &amp; "")&gt;0</formula>
    </cfRule>
    <cfRule type="expression" dxfId="88" priority="22">
      <formula>AND(COUNTIF(E16:V16,"&lt;&gt;" &amp; "")&gt;0,NOT(ISBLANK(C16)))</formula>
    </cfRule>
  </conditionalFormatting>
  <conditionalFormatting sqref="C17">
    <cfRule type="expression" dxfId="87" priority="23">
      <formula>COUNTIF(E17:V17,"&lt;&gt;" &amp; "")&gt;0</formula>
    </cfRule>
    <cfRule type="expression" dxfId="86" priority="24">
      <formula>AND(COUNTIF(E17:V17,"&lt;&gt;" &amp; "")&gt;0,NOT(ISBLANK(C17)))</formula>
    </cfRule>
  </conditionalFormatting>
  <conditionalFormatting sqref="C18">
    <cfRule type="expression" dxfId="85" priority="25">
      <formula>COUNTIF(E18:V18,"&lt;&gt;" &amp; "")&gt;0</formula>
    </cfRule>
    <cfRule type="expression" dxfId="84" priority="26">
      <formula>AND(COUNTIF(E18:V18,"&lt;&gt;" &amp; "")&gt;0,NOT(ISBLANK(C18)))</formula>
    </cfRule>
  </conditionalFormatting>
  <conditionalFormatting sqref="C19">
    <cfRule type="expression" dxfId="83" priority="27">
      <formula>COUNTIF(E19:V19,"&lt;&gt;" &amp; "")&gt;0</formula>
    </cfRule>
    <cfRule type="expression" dxfId="82" priority="28">
      <formula>AND(COUNTIF(E19:V19,"&lt;&gt;" &amp; "")&gt;0,NOT(ISBLANK(C19)))</formula>
    </cfRule>
  </conditionalFormatting>
  <conditionalFormatting sqref="C2">
    <cfRule type="expression" dxfId="81" priority="1">
      <formula>COUNTIF(E2:V2,"&lt;&gt;" &amp; "")&gt;0</formula>
    </cfRule>
    <cfRule type="expression" dxfId="80" priority="2">
      <formula>AND(COUNTIF(E2:V2,"&lt;&gt;" &amp; "")&gt;0,NOT(ISBLANK(C2)))</formula>
    </cfRule>
  </conditionalFormatting>
  <conditionalFormatting sqref="C20">
    <cfRule type="expression" dxfId="79" priority="29">
      <formula>COUNTIF(E20:V20,"&lt;&gt;" &amp; "")&gt;0</formula>
    </cfRule>
    <cfRule type="expression" dxfId="78" priority="30">
      <formula>AND(COUNTIF(E20:V20,"&lt;&gt;" &amp; "")&gt;0,NOT(ISBLANK(C20)))</formula>
    </cfRule>
  </conditionalFormatting>
  <conditionalFormatting sqref="C23">
    <cfRule type="expression" dxfId="77" priority="31">
      <formula>COUNTIF(E23:V23,"&lt;&gt;" &amp; "")&gt;0</formula>
    </cfRule>
    <cfRule type="expression" dxfId="76" priority="32">
      <formula>AND(COUNTIF(E23:V23,"&lt;&gt;" &amp; "")&gt;0,NOT(ISBLANK(C23)))</formula>
    </cfRule>
  </conditionalFormatting>
  <conditionalFormatting sqref="C24">
    <cfRule type="expression" dxfId="75" priority="33">
      <formula>COUNTIF(E24:V24,"&lt;&gt;" &amp; "")&gt;0</formula>
    </cfRule>
    <cfRule type="expression" dxfId="74" priority="34">
      <formula>AND(COUNTIF(E24:V24,"&lt;&gt;" &amp; "")&gt;0,NOT(ISBLANK(C24)))</formula>
    </cfRule>
  </conditionalFormatting>
  <conditionalFormatting sqref="C25">
    <cfRule type="expression" dxfId="73" priority="35">
      <formula>COUNTIF(E25:V25,"&lt;&gt;" &amp; "")&gt;0</formula>
    </cfRule>
    <cfRule type="expression" dxfId="72" priority="36">
      <formula>AND(COUNTIF(E25:V25,"&lt;&gt;" &amp; "")&gt;0,NOT(ISBLANK(C25)))</formula>
    </cfRule>
  </conditionalFormatting>
  <conditionalFormatting sqref="C26">
    <cfRule type="expression" dxfId="71" priority="37">
      <formula>COUNTIF(E26:V26,"&lt;&gt;" &amp; "")&gt;0</formula>
    </cfRule>
    <cfRule type="expression" dxfId="70" priority="38">
      <formula>AND(COUNTIF(E26:V26,"&lt;&gt;" &amp; "")&gt;0,NOT(ISBLANK(C26)))</formula>
    </cfRule>
  </conditionalFormatting>
  <conditionalFormatting sqref="C27">
    <cfRule type="expression" dxfId="69" priority="39">
      <formula>COUNTIF(E27:V27,"&lt;&gt;" &amp; "")&gt;0</formula>
    </cfRule>
    <cfRule type="expression" dxfId="68" priority="40">
      <formula>AND(COUNTIF(E27:V27,"&lt;&gt;" &amp; "")&gt;0,NOT(ISBLANK(C27)))</formula>
    </cfRule>
  </conditionalFormatting>
  <conditionalFormatting sqref="C3">
    <cfRule type="expression" dxfId="67" priority="3">
      <formula>COUNTIF(E3:V3,"&lt;&gt;" &amp; "")&gt;0</formula>
    </cfRule>
    <cfRule type="expression" dxfId="66" priority="4">
      <formula>AND(COUNTIF(E3:V3,"&lt;&gt;" &amp; "")&gt;0,NOT(ISBLANK(C3)))</formula>
    </cfRule>
  </conditionalFormatting>
  <conditionalFormatting sqref="C30">
    <cfRule type="expression" dxfId="65" priority="41">
      <formula>COUNTIF(E30:V30,"&lt;&gt;" &amp; "")&gt;0</formula>
    </cfRule>
    <cfRule type="expression" dxfId="64" priority="42">
      <formula>AND(COUNTIF(E30:V30,"&lt;&gt;" &amp; "")&gt;0,NOT(ISBLANK(C30)))</formula>
    </cfRule>
  </conditionalFormatting>
  <conditionalFormatting sqref="C31">
    <cfRule type="expression" dxfId="63" priority="43">
      <formula>COUNTIF(E31:V31,"&lt;&gt;" &amp; "")&gt;0</formula>
    </cfRule>
    <cfRule type="expression" dxfId="62" priority="44">
      <formula>AND(COUNTIF(E31:V31,"&lt;&gt;" &amp; "")&gt;0,NOT(ISBLANK(C31)))</formula>
    </cfRule>
  </conditionalFormatting>
  <conditionalFormatting sqref="C32">
    <cfRule type="expression" dxfId="61" priority="45">
      <formula>COUNTIF(E32:V32,"&lt;&gt;" &amp; "")&gt;0</formula>
    </cfRule>
    <cfRule type="expression" dxfId="60" priority="46">
      <formula>AND(COUNTIF(E32:V32,"&lt;&gt;" &amp; "")&gt;0,NOT(ISBLANK(C32)))</formula>
    </cfRule>
  </conditionalFormatting>
  <conditionalFormatting sqref="C33">
    <cfRule type="expression" dxfId="59" priority="47">
      <formula>COUNTIF(E33:V33,"&lt;&gt;" &amp; "")&gt;0</formula>
    </cfRule>
    <cfRule type="expression" dxfId="58" priority="48">
      <formula>AND(COUNTIF(E33:V33,"&lt;&gt;" &amp; "")&gt;0,NOT(ISBLANK(C33)))</formula>
    </cfRule>
  </conditionalFormatting>
  <conditionalFormatting sqref="C34">
    <cfRule type="expression" dxfId="57" priority="49">
      <formula>COUNTIF(E34:V34,"&lt;&gt;" &amp; "")&gt;0</formula>
    </cfRule>
    <cfRule type="expression" dxfId="56" priority="50">
      <formula>AND(COUNTIF(E34:V34,"&lt;&gt;" &amp; "")&gt;0,NOT(ISBLANK(C34)))</formula>
    </cfRule>
  </conditionalFormatting>
  <conditionalFormatting sqref="C37">
    <cfRule type="expression" dxfId="55" priority="51">
      <formula>COUNTIF(E37:V37,"&lt;&gt;" &amp; "")&gt;0</formula>
    </cfRule>
    <cfRule type="expression" dxfId="54" priority="52">
      <formula>AND(COUNTIF(E37:V37,"&lt;&gt;" &amp; "")&gt;0,NOT(ISBLANK(C37)))</formula>
    </cfRule>
  </conditionalFormatting>
  <conditionalFormatting sqref="C38">
    <cfRule type="expression" dxfId="53" priority="53">
      <formula>COUNTIF(E38:V38,"&lt;&gt;" &amp; "")&gt;0</formula>
    </cfRule>
    <cfRule type="expression" dxfId="52" priority="54">
      <formula>AND(COUNTIF(E38:V38,"&lt;&gt;" &amp; "")&gt;0,NOT(ISBLANK(C38)))</formula>
    </cfRule>
  </conditionalFormatting>
  <conditionalFormatting sqref="C39">
    <cfRule type="expression" dxfId="51" priority="55">
      <formula>COUNTIF(E39:V39,"&lt;&gt;" &amp; "")&gt;0</formula>
    </cfRule>
    <cfRule type="expression" dxfId="50" priority="56">
      <formula>AND(COUNTIF(E39:V39,"&lt;&gt;" &amp; "")&gt;0,NOT(ISBLANK(C39)))</formula>
    </cfRule>
  </conditionalFormatting>
  <conditionalFormatting sqref="C4">
    <cfRule type="expression" dxfId="49" priority="5">
      <formula>COUNTIF(E4:V4,"&lt;&gt;" &amp; "")&gt;0</formula>
    </cfRule>
    <cfRule type="expression" dxfId="48" priority="6">
      <formula>AND(COUNTIF(E4:V4,"&lt;&gt;" &amp; "")&gt;0,NOT(ISBLANK(C4)))</formula>
    </cfRule>
  </conditionalFormatting>
  <conditionalFormatting sqref="C40">
    <cfRule type="expression" dxfId="47" priority="57">
      <formula>COUNTIF(E40:V40,"&lt;&gt;" &amp; "")&gt;0</formula>
    </cfRule>
    <cfRule type="expression" dxfId="46" priority="58">
      <formula>AND(COUNTIF(E40:V40,"&lt;&gt;" &amp; "")&gt;0,NOT(ISBLANK(C40)))</formula>
    </cfRule>
  </conditionalFormatting>
  <conditionalFormatting sqref="C41">
    <cfRule type="expression" dxfId="45" priority="59">
      <formula>COUNTIF(E41:V41,"&lt;&gt;" &amp; "")&gt;0</formula>
    </cfRule>
    <cfRule type="expression" dxfId="44" priority="60">
      <formula>AND(COUNTIF(E41:V41,"&lt;&gt;" &amp; "")&gt;0,NOT(ISBLANK(C41)))</formula>
    </cfRule>
  </conditionalFormatting>
  <conditionalFormatting sqref="C44">
    <cfRule type="expression" dxfId="43" priority="61">
      <formula>COUNTIF(E44:V44,"&lt;&gt;" &amp; "")&gt;0</formula>
    </cfRule>
    <cfRule type="expression" dxfId="42" priority="62">
      <formula>AND(COUNTIF(E44:V44,"&lt;&gt;" &amp; "")&gt;0,NOT(ISBLANK(C44)))</formula>
    </cfRule>
  </conditionalFormatting>
  <conditionalFormatting sqref="C45">
    <cfRule type="expression" dxfId="41" priority="63">
      <formula>COUNTIF(E45:V45,"&lt;&gt;" &amp; "")&gt;0</formula>
    </cfRule>
    <cfRule type="expression" dxfId="40" priority="64">
      <formula>AND(COUNTIF(E45:V45,"&lt;&gt;" &amp; "")&gt;0,NOT(ISBLANK(C45)))</formula>
    </cfRule>
  </conditionalFormatting>
  <conditionalFormatting sqref="C46">
    <cfRule type="expression" dxfId="39" priority="65">
      <formula>COUNTIF(E46:V46,"&lt;&gt;" &amp; "")&gt;0</formula>
    </cfRule>
    <cfRule type="expression" dxfId="38" priority="66">
      <formula>AND(COUNTIF(E46:V46,"&lt;&gt;" &amp; "")&gt;0,NOT(ISBLANK(C46)))</formula>
    </cfRule>
  </conditionalFormatting>
  <conditionalFormatting sqref="C47">
    <cfRule type="expression" dxfId="37" priority="67">
      <formula>COUNTIF(E47:V47,"&lt;&gt;" &amp; "")&gt;0</formula>
    </cfRule>
    <cfRule type="expression" dxfId="36" priority="68">
      <formula>AND(COUNTIF(E47:V47,"&lt;&gt;" &amp; "")&gt;0,NOT(ISBLANK(C47)))</formula>
    </cfRule>
  </conditionalFormatting>
  <conditionalFormatting sqref="C48">
    <cfRule type="expression" dxfId="35" priority="69">
      <formula>COUNTIF(E48:V48,"&lt;&gt;" &amp; "")&gt;0</formula>
    </cfRule>
    <cfRule type="expression" dxfId="34" priority="70">
      <formula>AND(COUNTIF(E48:V48,"&lt;&gt;" &amp; "")&gt;0,NOT(ISBLANK(C48)))</formula>
    </cfRule>
  </conditionalFormatting>
  <conditionalFormatting sqref="C5">
    <cfRule type="expression" dxfId="33" priority="7">
      <formula>COUNTIF(E5:V5,"&lt;&gt;" &amp; "")&gt;0</formula>
    </cfRule>
    <cfRule type="expression" dxfId="32" priority="8">
      <formula>AND(COUNTIF(E5:V5,"&lt;&gt;" &amp; "")&gt;0,NOT(ISBLANK(C5)))</formula>
    </cfRule>
  </conditionalFormatting>
  <conditionalFormatting sqref="C51">
    <cfRule type="expression" dxfId="31" priority="71">
      <formula>COUNTIF(E51:V51,"&lt;&gt;" &amp; "")&gt;0</formula>
    </cfRule>
    <cfRule type="expression" dxfId="30" priority="72">
      <formula>AND(COUNTIF(E51:V51,"&lt;&gt;" &amp; "")&gt;0,NOT(ISBLANK(C51)))</formula>
    </cfRule>
  </conditionalFormatting>
  <conditionalFormatting sqref="C52">
    <cfRule type="expression" dxfId="29" priority="73">
      <formula>COUNTIF(E52:V52,"&lt;&gt;" &amp; "")&gt;0</formula>
    </cfRule>
    <cfRule type="expression" dxfId="28" priority="74">
      <formula>AND(COUNTIF(E52:V52,"&lt;&gt;" &amp; "")&gt;0,NOT(ISBLANK(C52)))</formula>
    </cfRule>
  </conditionalFormatting>
  <conditionalFormatting sqref="C53">
    <cfRule type="expression" dxfId="27" priority="75">
      <formula>COUNTIF(E53:V53,"&lt;&gt;" &amp; "")&gt;0</formula>
    </cfRule>
    <cfRule type="expression" dxfId="26" priority="76">
      <formula>AND(COUNTIF(E53:V53,"&lt;&gt;" &amp; "")&gt;0,NOT(ISBLANK(C53)))</formula>
    </cfRule>
  </conditionalFormatting>
  <conditionalFormatting sqref="C54">
    <cfRule type="expression" dxfId="25" priority="77">
      <formula>COUNTIF(E54:V54,"&lt;&gt;" &amp; "")&gt;0</formula>
    </cfRule>
    <cfRule type="expression" dxfId="24" priority="78">
      <formula>AND(COUNTIF(E54:V54,"&lt;&gt;" &amp; "")&gt;0,NOT(ISBLANK(C54)))</formula>
    </cfRule>
  </conditionalFormatting>
  <conditionalFormatting sqref="C55">
    <cfRule type="expression" dxfId="23" priority="79">
      <formula>COUNTIF(E55:V55,"&lt;&gt;" &amp; "")&gt;0</formula>
    </cfRule>
    <cfRule type="expression" dxfId="22" priority="80">
      <formula>AND(COUNTIF(E55:V55,"&lt;&gt;" &amp; "")&gt;0,NOT(ISBLANK(C55)))</formula>
    </cfRule>
  </conditionalFormatting>
  <conditionalFormatting sqref="C58">
    <cfRule type="expression" dxfId="21" priority="81">
      <formula>COUNTIF(E58:V58,"&lt;&gt;" &amp; "")&gt;0</formula>
    </cfRule>
    <cfRule type="expression" dxfId="20" priority="82">
      <formula>AND(COUNTIF(E58:V58,"&lt;&gt;" &amp; "")&gt;0,NOT(ISBLANK(C58)))</formula>
    </cfRule>
  </conditionalFormatting>
  <conditionalFormatting sqref="C59">
    <cfRule type="expression" dxfId="19" priority="83">
      <formula>COUNTIF(E59:V59,"&lt;&gt;" &amp; "")&gt;0</formula>
    </cfRule>
    <cfRule type="expression" dxfId="18" priority="84">
      <formula>AND(COUNTIF(E59:V59,"&lt;&gt;" &amp; "")&gt;0,NOT(ISBLANK(C59)))</formula>
    </cfRule>
  </conditionalFormatting>
  <conditionalFormatting sqref="C6">
    <cfRule type="expression" dxfId="17" priority="9">
      <formula>COUNTIF(E6:V6,"&lt;&gt;" &amp; "")&gt;0</formula>
    </cfRule>
    <cfRule type="expression" dxfId="16" priority="10">
      <formula>AND(COUNTIF(E6:V6,"&lt;&gt;" &amp; "")&gt;0,NOT(ISBLANK(C6)))</formula>
    </cfRule>
  </conditionalFormatting>
  <conditionalFormatting sqref="C60">
    <cfRule type="expression" dxfId="15" priority="85">
      <formula>COUNTIF(E60:V60,"&lt;&gt;" &amp; "")&gt;0</formula>
    </cfRule>
    <cfRule type="expression" dxfId="14" priority="86">
      <formula>AND(COUNTIF(E60:V60,"&lt;&gt;" &amp; "")&gt;0,NOT(ISBLANK(C60)))</formula>
    </cfRule>
  </conditionalFormatting>
  <conditionalFormatting sqref="C61">
    <cfRule type="expression" dxfId="13" priority="87">
      <formula>COUNTIF(E61:V61,"&lt;&gt;" &amp; "")&gt;0</formula>
    </cfRule>
    <cfRule type="expression" dxfId="12" priority="88">
      <formula>AND(COUNTIF(E61:V61,"&lt;&gt;" &amp; "")&gt;0,NOT(ISBLANK(C61)))</formula>
    </cfRule>
  </conditionalFormatting>
  <conditionalFormatting sqref="C62">
    <cfRule type="expression" dxfId="11" priority="89">
      <formula>COUNTIF(E62:V62,"&lt;&gt;" &amp; "")&gt;0</formula>
    </cfRule>
    <cfRule type="expression" dxfId="10" priority="90">
      <formula>AND(COUNTIF(E62:V62,"&lt;&gt;" &amp; "")&gt;0,NOT(ISBLANK(C62)))</formula>
    </cfRule>
  </conditionalFormatting>
  <conditionalFormatting sqref="C9">
    <cfRule type="expression" dxfId="9" priority="11">
      <formula>COUNTIF(E9:V9,"&lt;&gt;" &amp; "")&gt;0</formula>
    </cfRule>
    <cfRule type="expression" dxfId="8" priority="12">
      <formula>AND(COUNTIF(E9:V9,"&lt;&gt;" &amp; "")&gt;0,NOT(ISBLANK(C9)))</formula>
    </cfRule>
  </conditionalFormatting>
  <dataValidations count="1">
    <dataValidation type="list" allowBlank="1" showInputMessage="1" showErrorMessage="1" sqref="B58:B62 B51:B55 B44:B48 B37:B41 B30:B34 B23:B27 B16:B20 B9:B13 B2:B6">
      <formula1>"number"</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V41"/>
  <sheetViews>
    <sheetView zoomScale="85" zoomScaleNormal="85" workbookViewId="0">
      <selection activeCell="F48" sqref="F48"/>
    </sheetView>
  </sheetViews>
  <sheetFormatPr defaultRowHeight="15" x14ac:dyDescent="0.25"/>
  <cols>
    <col min="1" max="1" width="82" customWidth="1"/>
    <col min="2" max="2" width="13.85546875" customWidth="1"/>
    <col min="3" max="3" width="10.5703125" customWidth="1"/>
    <col min="4" max="4" width="3.85546875" customWidth="1"/>
  </cols>
  <sheetData>
    <row r="1" spans="1:22" x14ac:dyDescent="0.25">
      <c r="A1" s="1" t="s">
        <v>50</v>
      </c>
      <c r="B1" s="1" t="s">
        <v>12</v>
      </c>
      <c r="C1" s="1" t="s">
        <v>13</v>
      </c>
      <c r="D1" s="1"/>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row>
    <row r="2" spans="1:22" x14ac:dyDescent="0.25">
      <c r="A2" s="1" t="str">
        <f>'Population Definitions'!$A$2</f>
        <v>0-4</v>
      </c>
      <c r="B2" t="s">
        <v>14</v>
      </c>
      <c r="C2" s="2"/>
      <c r="D2" s="3" t="s">
        <v>15</v>
      </c>
      <c r="E2" s="2">
        <v>140000</v>
      </c>
      <c r="F2" s="2">
        <v>144000</v>
      </c>
      <c r="G2" s="2">
        <v>147000</v>
      </c>
      <c r="H2" s="2">
        <v>150000</v>
      </c>
      <c r="I2" s="2">
        <v>150000</v>
      </c>
      <c r="J2" s="2">
        <v>150000</v>
      </c>
      <c r="K2" s="2">
        <v>150000</v>
      </c>
      <c r="L2" s="2">
        <v>150000</v>
      </c>
      <c r="M2" s="2">
        <v>150000</v>
      </c>
      <c r="N2" s="2">
        <v>150000</v>
      </c>
      <c r="O2" s="2">
        <v>150000</v>
      </c>
      <c r="P2" s="2">
        <v>150000</v>
      </c>
      <c r="Q2" s="2">
        <v>150000</v>
      </c>
      <c r="R2" s="2">
        <v>150000</v>
      </c>
      <c r="S2" s="2">
        <v>150000</v>
      </c>
      <c r="T2" s="2">
        <v>150000</v>
      </c>
      <c r="U2" s="2">
        <v>150000</v>
      </c>
      <c r="V2" s="2">
        <v>150000</v>
      </c>
    </row>
    <row r="3" spans="1:22" x14ac:dyDescent="0.25">
      <c r="A3" s="1" t="str">
        <f>'Population Definitions'!$A$3</f>
        <v>5-14</v>
      </c>
      <c r="B3" t="s">
        <v>14</v>
      </c>
      <c r="C3" s="2">
        <v>0</v>
      </c>
      <c r="D3" s="3" t="s">
        <v>15</v>
      </c>
      <c r="E3" s="2"/>
      <c r="F3" s="2"/>
      <c r="G3" s="2"/>
      <c r="H3" s="2"/>
      <c r="I3" s="2"/>
      <c r="J3" s="2"/>
      <c r="K3" s="2"/>
      <c r="L3" s="2"/>
      <c r="M3" s="2"/>
      <c r="N3" s="2"/>
      <c r="O3" s="2"/>
      <c r="P3" s="2"/>
      <c r="Q3" s="2"/>
      <c r="R3" s="2"/>
      <c r="S3" s="2"/>
      <c r="T3" s="2"/>
      <c r="U3" s="2"/>
      <c r="V3" s="2"/>
    </row>
    <row r="4" spans="1:22" x14ac:dyDescent="0.25">
      <c r="A4" s="1" t="str">
        <f>'Population Definitions'!$A$4</f>
        <v>15-64</v>
      </c>
      <c r="B4" t="s">
        <v>14</v>
      </c>
      <c r="C4" s="2">
        <v>0</v>
      </c>
      <c r="D4" s="3" t="s">
        <v>15</v>
      </c>
      <c r="E4" s="2"/>
      <c r="F4" s="2"/>
      <c r="G4" s="2"/>
      <c r="H4" s="2"/>
      <c r="I4" s="2"/>
      <c r="J4" s="2"/>
      <c r="K4" s="2"/>
      <c r="L4" s="2"/>
      <c r="M4" s="2"/>
      <c r="N4" s="2"/>
      <c r="O4" s="2"/>
      <c r="P4" s="2"/>
      <c r="Q4" s="2"/>
      <c r="R4" s="2"/>
      <c r="S4" s="2"/>
      <c r="T4" s="2"/>
      <c r="U4" s="2"/>
      <c r="V4" s="2"/>
    </row>
    <row r="5" spans="1:22" x14ac:dyDescent="0.25">
      <c r="A5" s="1" t="str">
        <f>'Population Definitions'!$A$5</f>
        <v>65+</v>
      </c>
      <c r="B5" t="s">
        <v>14</v>
      </c>
      <c r="C5" s="2">
        <v>0</v>
      </c>
      <c r="D5" s="3" t="s">
        <v>15</v>
      </c>
      <c r="E5" s="2"/>
      <c r="F5" s="2"/>
      <c r="G5" s="2"/>
      <c r="H5" s="2"/>
      <c r="I5" s="2"/>
      <c r="J5" s="2"/>
      <c r="K5" s="2"/>
      <c r="L5" s="2"/>
      <c r="M5" s="2"/>
      <c r="N5" s="2"/>
      <c r="O5" s="2"/>
      <c r="P5" s="2"/>
      <c r="Q5" s="2"/>
      <c r="R5" s="2"/>
      <c r="S5" s="2"/>
      <c r="T5" s="2"/>
      <c r="U5" s="2"/>
      <c r="V5" s="2"/>
    </row>
    <row r="6" spans="1:22" x14ac:dyDescent="0.25">
      <c r="A6" s="1" t="str">
        <f>'Population Definitions'!$B$6</f>
        <v>Prisoners</v>
      </c>
      <c r="B6" t="s">
        <v>14</v>
      </c>
      <c r="C6" s="2">
        <v>0</v>
      </c>
      <c r="D6" s="3" t="s">
        <v>15</v>
      </c>
      <c r="E6" s="2"/>
      <c r="F6" s="2"/>
      <c r="G6" s="2"/>
      <c r="H6" s="2"/>
      <c r="I6" s="2"/>
      <c r="J6" s="2"/>
      <c r="K6" s="2"/>
      <c r="L6" s="2"/>
      <c r="M6" s="2"/>
      <c r="N6" s="2"/>
      <c r="O6" s="2"/>
      <c r="P6" s="2"/>
      <c r="Q6" s="2"/>
      <c r="R6" s="2"/>
      <c r="S6" s="2"/>
      <c r="T6" s="2"/>
      <c r="U6" s="2"/>
      <c r="V6" s="2"/>
    </row>
    <row r="8" spans="1:22" x14ac:dyDescent="0.25">
      <c r="A8" s="1" t="s">
        <v>51</v>
      </c>
      <c r="B8" s="1" t="s">
        <v>12</v>
      </c>
      <c r="C8" s="1" t="s">
        <v>13</v>
      </c>
      <c r="D8" s="1"/>
      <c r="E8" s="1">
        <v>2000</v>
      </c>
      <c r="F8" s="1">
        <v>2001</v>
      </c>
      <c r="G8" s="1">
        <v>2002</v>
      </c>
      <c r="H8" s="1">
        <v>2003</v>
      </c>
      <c r="I8" s="1">
        <v>2004</v>
      </c>
      <c r="J8" s="1">
        <v>2005</v>
      </c>
      <c r="K8" s="1">
        <v>2006</v>
      </c>
      <c r="L8" s="1">
        <v>2007</v>
      </c>
      <c r="M8" s="1">
        <v>2008</v>
      </c>
      <c r="N8" s="1">
        <v>2009</v>
      </c>
      <c r="O8" s="1">
        <v>2010</v>
      </c>
      <c r="P8" s="1">
        <v>2011</v>
      </c>
      <c r="Q8" s="1">
        <v>2012</v>
      </c>
      <c r="R8" s="1">
        <v>2013</v>
      </c>
      <c r="S8" s="1">
        <v>2014</v>
      </c>
      <c r="T8" s="1">
        <v>2015</v>
      </c>
      <c r="U8" s="1">
        <v>2016</v>
      </c>
      <c r="V8" s="1">
        <v>2017</v>
      </c>
    </row>
    <row r="9" spans="1:22" x14ac:dyDescent="0.25">
      <c r="A9" s="1" t="str">
        <f>'Population Definitions'!$A$2</f>
        <v>0-4</v>
      </c>
      <c r="B9" t="s">
        <v>14</v>
      </c>
      <c r="C9" s="4">
        <v>0</v>
      </c>
      <c r="D9" s="3" t="s">
        <v>15</v>
      </c>
      <c r="E9" s="4"/>
      <c r="F9" s="4"/>
      <c r="G9" s="4"/>
      <c r="H9" s="4"/>
      <c r="I9" s="4"/>
      <c r="J9" s="4"/>
      <c r="K9" s="4"/>
      <c r="L9" s="4"/>
      <c r="M9" s="4"/>
      <c r="N9" s="4"/>
      <c r="O9" s="4"/>
      <c r="P9" s="4"/>
      <c r="Q9" s="4"/>
      <c r="R9" s="4"/>
      <c r="S9" s="4"/>
      <c r="T9" s="4"/>
      <c r="U9" s="4"/>
      <c r="V9" s="4"/>
    </row>
    <row r="10" spans="1:22" x14ac:dyDescent="0.25">
      <c r="A10" s="1" t="str">
        <f>'Population Definitions'!$A$3</f>
        <v>5-14</v>
      </c>
      <c r="B10" t="s">
        <v>14</v>
      </c>
      <c r="C10" s="4">
        <v>0</v>
      </c>
      <c r="D10" s="3" t="s">
        <v>15</v>
      </c>
      <c r="E10" s="4"/>
      <c r="F10" s="4"/>
      <c r="G10" s="4"/>
      <c r="H10" s="4"/>
      <c r="I10" s="4"/>
      <c r="J10" s="4"/>
      <c r="K10" s="4"/>
      <c r="L10" s="4"/>
      <c r="M10" s="4"/>
      <c r="N10" s="4"/>
      <c r="O10" s="4"/>
      <c r="P10" s="4"/>
      <c r="Q10" s="4"/>
      <c r="R10" s="4"/>
      <c r="S10" s="4"/>
      <c r="T10" s="4"/>
      <c r="U10" s="4"/>
      <c r="V10" s="4"/>
    </row>
    <row r="11" spans="1:22" x14ac:dyDescent="0.25">
      <c r="A11" s="1" t="str">
        <f>'Population Definitions'!$A$4</f>
        <v>15-64</v>
      </c>
      <c r="B11" t="s">
        <v>14</v>
      </c>
      <c r="C11" s="4">
        <v>0</v>
      </c>
      <c r="D11" s="3" t="s">
        <v>15</v>
      </c>
      <c r="E11" s="4"/>
      <c r="F11" s="4"/>
      <c r="G11" s="4"/>
      <c r="H11" s="4"/>
      <c r="I11" s="4"/>
      <c r="J11" s="4"/>
      <c r="K11" s="4"/>
      <c r="L11" s="4"/>
      <c r="M11" s="4"/>
      <c r="N11" s="4"/>
      <c r="O11" s="4"/>
      <c r="P11" s="4"/>
      <c r="Q11" s="4"/>
      <c r="R11" s="4"/>
      <c r="S11" s="4"/>
      <c r="T11" s="4"/>
      <c r="U11" s="4"/>
      <c r="V11" s="4"/>
    </row>
    <row r="12" spans="1:22" x14ac:dyDescent="0.25">
      <c r="A12" s="1" t="str">
        <f>'Population Definitions'!$A$5</f>
        <v>65+</v>
      </c>
      <c r="B12" t="s">
        <v>14</v>
      </c>
      <c r="C12" s="4">
        <v>0</v>
      </c>
      <c r="D12" s="3" t="s">
        <v>15</v>
      </c>
      <c r="E12" s="4"/>
      <c r="F12" s="4"/>
      <c r="G12" s="4"/>
      <c r="H12" s="4"/>
      <c r="I12" s="4"/>
      <c r="J12" s="4"/>
      <c r="K12" s="4"/>
      <c r="L12" s="4"/>
      <c r="M12" s="4"/>
      <c r="N12" s="4"/>
      <c r="O12" s="4"/>
      <c r="P12" s="4"/>
      <c r="Q12" s="4"/>
      <c r="R12" s="4"/>
      <c r="S12" s="4"/>
      <c r="T12" s="4"/>
      <c r="U12" s="4"/>
      <c r="V12" s="4"/>
    </row>
    <row r="13" spans="1:22" x14ac:dyDescent="0.25">
      <c r="A13" s="1" t="str">
        <f>'Population Definitions'!$B$6</f>
        <v>Prisoners</v>
      </c>
      <c r="B13" t="s">
        <v>14</v>
      </c>
      <c r="C13" s="4">
        <v>0</v>
      </c>
      <c r="D13" s="3" t="s">
        <v>15</v>
      </c>
      <c r="E13" s="4"/>
      <c r="F13" s="4"/>
      <c r="G13" s="4"/>
      <c r="H13" s="4"/>
      <c r="I13" s="4"/>
      <c r="J13" s="4"/>
      <c r="K13" s="4"/>
      <c r="L13" s="4"/>
      <c r="M13" s="4"/>
      <c r="N13" s="4"/>
      <c r="O13" s="4"/>
      <c r="P13" s="4"/>
      <c r="Q13" s="4"/>
      <c r="R13" s="4"/>
      <c r="S13" s="4"/>
      <c r="T13" s="4"/>
      <c r="U13" s="4"/>
      <c r="V13" s="4"/>
    </row>
    <row r="15" spans="1:22" x14ac:dyDescent="0.25">
      <c r="A15" s="1" t="s">
        <v>52</v>
      </c>
      <c r="B15" s="1" t="s">
        <v>12</v>
      </c>
      <c r="C15" s="1" t="s">
        <v>13</v>
      </c>
      <c r="D15" s="1"/>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row>
    <row r="16" spans="1:22" x14ac:dyDescent="0.25">
      <c r="A16" s="1" t="str">
        <f>'Population Definitions'!$A$2</f>
        <v>0-4</v>
      </c>
      <c r="B16" t="s">
        <v>14</v>
      </c>
      <c r="C16" s="4">
        <v>0</v>
      </c>
      <c r="D16" s="3" t="s">
        <v>15</v>
      </c>
      <c r="E16" s="4"/>
      <c r="F16" s="4"/>
      <c r="G16" s="4"/>
      <c r="H16" s="4"/>
      <c r="I16" s="4"/>
      <c r="J16" s="4"/>
      <c r="K16" s="4"/>
      <c r="L16" s="4"/>
      <c r="M16" s="4"/>
      <c r="N16" s="4"/>
      <c r="O16" s="4"/>
      <c r="P16" s="4"/>
      <c r="Q16" s="4"/>
      <c r="R16" s="4"/>
      <c r="S16" s="4"/>
      <c r="T16" s="4"/>
      <c r="U16" s="4"/>
      <c r="V16" s="4"/>
    </row>
    <row r="17" spans="1:22" x14ac:dyDescent="0.25">
      <c r="A17" s="1" t="str">
        <f>'Population Definitions'!$A$3</f>
        <v>5-14</v>
      </c>
      <c r="B17" t="s">
        <v>14</v>
      </c>
      <c r="C17" s="4">
        <v>0</v>
      </c>
      <c r="D17" s="3" t="s">
        <v>15</v>
      </c>
      <c r="E17" s="4"/>
      <c r="F17" s="4"/>
      <c r="G17" s="4"/>
      <c r="H17" s="4"/>
      <c r="I17" s="4"/>
      <c r="J17" s="4"/>
      <c r="K17" s="4"/>
      <c r="L17" s="4"/>
      <c r="M17" s="4"/>
      <c r="N17" s="4"/>
      <c r="O17" s="4"/>
      <c r="P17" s="4"/>
      <c r="Q17" s="4"/>
      <c r="R17" s="4"/>
      <c r="S17" s="4"/>
      <c r="T17" s="4"/>
      <c r="U17" s="4"/>
      <c r="V17" s="4"/>
    </row>
    <row r="18" spans="1:22" x14ac:dyDescent="0.25">
      <c r="A18" s="1" t="str">
        <f>'Population Definitions'!$A$4</f>
        <v>15-64</v>
      </c>
      <c r="B18" t="s">
        <v>14</v>
      </c>
      <c r="C18" s="4">
        <v>0</v>
      </c>
      <c r="D18" s="3" t="s">
        <v>15</v>
      </c>
      <c r="E18" s="4"/>
      <c r="F18" s="4"/>
      <c r="G18" s="4"/>
      <c r="H18" s="4"/>
      <c r="I18" s="4"/>
      <c r="J18" s="4"/>
      <c r="K18" s="4"/>
      <c r="L18" s="4"/>
      <c r="M18" s="4"/>
      <c r="N18" s="4"/>
      <c r="O18" s="4"/>
      <c r="P18" s="4"/>
      <c r="Q18" s="4"/>
      <c r="R18" s="4"/>
      <c r="S18" s="4"/>
      <c r="T18" s="4"/>
      <c r="U18" s="4"/>
      <c r="V18" s="4"/>
    </row>
    <row r="19" spans="1:22" x14ac:dyDescent="0.25">
      <c r="A19" s="1" t="str">
        <f>'Population Definitions'!$A$5</f>
        <v>65+</v>
      </c>
      <c r="B19" t="s">
        <v>14</v>
      </c>
      <c r="C19" s="4">
        <v>0</v>
      </c>
      <c r="D19" s="3" t="s">
        <v>15</v>
      </c>
      <c r="E19" s="4"/>
      <c r="F19" s="4"/>
      <c r="G19" s="4"/>
      <c r="H19" s="4"/>
      <c r="I19" s="4"/>
      <c r="J19" s="4"/>
      <c r="K19" s="4"/>
      <c r="L19" s="4"/>
      <c r="M19" s="4"/>
      <c r="N19" s="4"/>
      <c r="O19" s="4"/>
      <c r="P19" s="4"/>
      <c r="Q19" s="4"/>
      <c r="R19" s="4"/>
      <c r="S19" s="4"/>
      <c r="T19" s="4"/>
      <c r="U19" s="4"/>
      <c r="V19" s="4"/>
    </row>
    <row r="20" spans="1:22" x14ac:dyDescent="0.25">
      <c r="A20" s="1" t="str">
        <f>'Population Definitions'!$B$6</f>
        <v>Prisoners</v>
      </c>
      <c r="B20" t="s">
        <v>14</v>
      </c>
      <c r="C20" s="4">
        <v>0</v>
      </c>
      <c r="D20" s="3" t="s">
        <v>15</v>
      </c>
      <c r="E20" s="4"/>
      <c r="F20" s="4"/>
      <c r="G20" s="4"/>
      <c r="H20" s="4"/>
      <c r="I20" s="4"/>
      <c r="J20" s="4"/>
      <c r="K20" s="4"/>
      <c r="L20" s="4"/>
      <c r="M20" s="4"/>
      <c r="N20" s="4"/>
      <c r="O20" s="4"/>
      <c r="P20" s="4"/>
      <c r="Q20" s="4"/>
      <c r="R20" s="4"/>
      <c r="S20" s="4"/>
      <c r="T20" s="4"/>
      <c r="U20" s="4"/>
      <c r="V20" s="4"/>
    </row>
    <row r="22" spans="1:22" x14ac:dyDescent="0.25">
      <c r="A22" s="1" t="s">
        <v>53</v>
      </c>
      <c r="B22" s="1" t="s">
        <v>12</v>
      </c>
      <c r="C22" s="1" t="s">
        <v>13</v>
      </c>
      <c r="D22" s="1"/>
      <c r="E22" s="1">
        <v>2000</v>
      </c>
      <c r="F22" s="1">
        <v>2001</v>
      </c>
      <c r="G22" s="1">
        <v>2002</v>
      </c>
      <c r="H22" s="1">
        <v>2003</v>
      </c>
      <c r="I22" s="1">
        <v>2004</v>
      </c>
      <c r="J22" s="1">
        <v>2005</v>
      </c>
      <c r="K22" s="1">
        <v>2006</v>
      </c>
      <c r="L22" s="1">
        <v>2007</v>
      </c>
      <c r="M22" s="1">
        <v>2008</v>
      </c>
      <c r="N22" s="1">
        <v>2009</v>
      </c>
      <c r="O22" s="1">
        <v>2010</v>
      </c>
      <c r="P22" s="1">
        <v>2011</v>
      </c>
      <c r="Q22" s="1">
        <v>2012</v>
      </c>
      <c r="R22" s="1">
        <v>2013</v>
      </c>
      <c r="S22" s="1">
        <v>2014</v>
      </c>
      <c r="T22" s="1">
        <v>2015</v>
      </c>
      <c r="U22" s="1">
        <v>2016</v>
      </c>
      <c r="V22" s="1">
        <v>2017</v>
      </c>
    </row>
    <row r="23" spans="1:22" x14ac:dyDescent="0.25">
      <c r="A23" s="1" t="str">
        <f>'Population Definitions'!$A$2</f>
        <v>0-4</v>
      </c>
      <c r="B23" t="s">
        <v>33</v>
      </c>
      <c r="C23" s="4">
        <v>180</v>
      </c>
      <c r="D23" s="3" t="s">
        <v>15</v>
      </c>
      <c r="E23" s="4"/>
      <c r="F23" s="4"/>
      <c r="G23" s="4"/>
      <c r="H23" s="4"/>
      <c r="I23" s="4"/>
      <c r="J23" s="4"/>
      <c r="K23" s="4"/>
      <c r="L23" s="4"/>
      <c r="M23" s="4"/>
      <c r="N23" s="4"/>
      <c r="O23" s="4"/>
      <c r="P23" s="4"/>
      <c r="Q23" s="4"/>
      <c r="R23" s="4"/>
      <c r="S23" s="4"/>
      <c r="T23" s="4"/>
      <c r="U23" s="4"/>
      <c r="V23" s="4"/>
    </row>
    <row r="24" spans="1:22" x14ac:dyDescent="0.25">
      <c r="A24" s="1" t="str">
        <f>'Population Definitions'!$A$3</f>
        <v>5-14</v>
      </c>
      <c r="B24" t="s">
        <v>33</v>
      </c>
      <c r="C24" s="4">
        <v>180</v>
      </c>
      <c r="D24" s="3" t="s">
        <v>15</v>
      </c>
      <c r="E24" s="4"/>
      <c r="F24" s="4"/>
      <c r="G24" s="4"/>
      <c r="H24" s="4"/>
      <c r="I24" s="4"/>
      <c r="J24" s="4"/>
      <c r="K24" s="4"/>
      <c r="L24" s="4"/>
      <c r="M24" s="4"/>
      <c r="N24" s="4"/>
      <c r="O24" s="4"/>
      <c r="P24" s="4"/>
      <c r="Q24" s="4"/>
      <c r="R24" s="4"/>
      <c r="S24" s="4"/>
      <c r="T24" s="4"/>
      <c r="U24" s="4"/>
      <c r="V24" s="4"/>
    </row>
    <row r="25" spans="1:22" x14ac:dyDescent="0.25">
      <c r="A25" s="1" t="str">
        <f>'Population Definitions'!$A$4</f>
        <v>15-64</v>
      </c>
      <c r="B25" t="s">
        <v>33</v>
      </c>
      <c r="C25" s="4">
        <v>180</v>
      </c>
      <c r="D25" s="3" t="s">
        <v>15</v>
      </c>
      <c r="E25" s="4"/>
      <c r="F25" s="4"/>
      <c r="G25" s="4"/>
      <c r="H25" s="4"/>
      <c r="I25" s="4"/>
      <c r="J25" s="4"/>
      <c r="K25" s="4"/>
      <c r="L25" s="4"/>
      <c r="M25" s="4"/>
      <c r="N25" s="4"/>
      <c r="O25" s="4"/>
      <c r="P25" s="4"/>
      <c r="Q25" s="4"/>
      <c r="R25" s="4"/>
      <c r="S25" s="4"/>
      <c r="T25" s="4"/>
      <c r="U25" s="4"/>
      <c r="V25" s="4"/>
    </row>
    <row r="26" spans="1:22" x14ac:dyDescent="0.25">
      <c r="A26" s="1" t="str">
        <f>'Population Definitions'!$A$5</f>
        <v>65+</v>
      </c>
      <c r="B26" t="s">
        <v>33</v>
      </c>
      <c r="C26" s="4">
        <v>180</v>
      </c>
      <c r="D26" s="3" t="s">
        <v>15</v>
      </c>
      <c r="E26" s="4"/>
      <c r="F26" s="4"/>
      <c r="G26" s="4"/>
      <c r="H26" s="4"/>
      <c r="I26" s="4"/>
      <c r="J26" s="4"/>
      <c r="K26" s="4"/>
      <c r="L26" s="4"/>
      <c r="M26" s="4"/>
      <c r="N26" s="4"/>
      <c r="O26" s="4"/>
      <c r="P26" s="4"/>
      <c r="Q26" s="4"/>
      <c r="R26" s="4"/>
      <c r="S26" s="4"/>
      <c r="T26" s="4"/>
      <c r="U26" s="4"/>
      <c r="V26" s="4"/>
    </row>
    <row r="27" spans="1:22" x14ac:dyDescent="0.25">
      <c r="A27" s="1" t="str">
        <f>'Population Definitions'!$B$6</f>
        <v>Prisoners</v>
      </c>
      <c r="B27" t="s">
        <v>33</v>
      </c>
      <c r="C27" s="4">
        <v>180</v>
      </c>
      <c r="D27" s="3" t="s">
        <v>15</v>
      </c>
      <c r="E27" s="4"/>
      <c r="F27" s="4"/>
      <c r="G27" s="4"/>
      <c r="H27" s="4"/>
      <c r="I27" s="4"/>
      <c r="J27" s="4"/>
      <c r="K27" s="4"/>
      <c r="L27" s="4"/>
      <c r="M27" s="4"/>
      <c r="N27" s="4"/>
      <c r="O27" s="4"/>
      <c r="P27" s="4"/>
      <c r="Q27" s="4"/>
      <c r="R27" s="4"/>
      <c r="S27" s="4"/>
      <c r="T27" s="4"/>
      <c r="U27" s="4"/>
      <c r="V27" s="4"/>
    </row>
    <row r="29" spans="1:22" x14ac:dyDescent="0.25">
      <c r="A29" s="1" t="s">
        <v>54</v>
      </c>
      <c r="B29" s="1" t="s">
        <v>12</v>
      </c>
      <c r="C29" s="1" t="s">
        <v>13</v>
      </c>
      <c r="D29" s="1"/>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row>
    <row r="30" spans="1:22" x14ac:dyDescent="0.25">
      <c r="A30" s="1" t="str">
        <f>'Population Definitions'!$A$2</f>
        <v>0-4</v>
      </c>
      <c r="B30" t="s">
        <v>21</v>
      </c>
      <c r="C30" s="4">
        <v>0</v>
      </c>
      <c r="D30" s="3" t="s">
        <v>15</v>
      </c>
      <c r="E30" s="4"/>
      <c r="F30" s="4"/>
      <c r="G30" s="4"/>
      <c r="H30" s="4"/>
      <c r="I30" s="4"/>
      <c r="J30" s="4"/>
      <c r="K30" s="4"/>
      <c r="L30" s="4"/>
      <c r="M30" s="4"/>
      <c r="N30" s="4"/>
      <c r="O30" s="4"/>
      <c r="P30" s="4"/>
      <c r="Q30" s="4"/>
      <c r="R30" s="4"/>
      <c r="S30" s="4"/>
      <c r="T30" s="4"/>
      <c r="U30" s="4"/>
      <c r="V30" s="4"/>
    </row>
    <row r="31" spans="1:22" x14ac:dyDescent="0.25">
      <c r="A31" s="1" t="str">
        <f>'Population Definitions'!$A$3</f>
        <v>5-14</v>
      </c>
      <c r="B31" t="s">
        <v>21</v>
      </c>
      <c r="C31" s="4">
        <v>0</v>
      </c>
      <c r="D31" s="3" t="s">
        <v>15</v>
      </c>
      <c r="E31" s="4"/>
      <c r="F31" s="4"/>
      <c r="G31" s="4"/>
      <c r="H31" s="4"/>
      <c r="I31" s="4"/>
      <c r="J31" s="4"/>
      <c r="K31" s="4"/>
      <c r="L31" s="4"/>
      <c r="M31" s="4"/>
      <c r="N31" s="4"/>
      <c r="O31" s="4"/>
      <c r="P31" s="4"/>
      <c r="Q31" s="4"/>
      <c r="R31" s="4"/>
      <c r="S31" s="4"/>
      <c r="T31" s="4"/>
      <c r="U31" s="4"/>
      <c r="V31" s="4"/>
    </row>
    <row r="32" spans="1:22" x14ac:dyDescent="0.25">
      <c r="A32" s="1" t="str">
        <f>'Population Definitions'!$A$4</f>
        <v>15-64</v>
      </c>
      <c r="B32" t="s">
        <v>21</v>
      </c>
      <c r="C32" s="4">
        <v>0</v>
      </c>
      <c r="D32" s="3" t="s">
        <v>15</v>
      </c>
      <c r="E32" s="4"/>
      <c r="F32" s="4"/>
      <c r="G32" s="4"/>
      <c r="H32" s="4"/>
      <c r="I32" s="4"/>
      <c r="J32" s="4"/>
      <c r="K32" s="4"/>
      <c r="L32" s="4"/>
      <c r="M32" s="4"/>
      <c r="N32" s="4"/>
      <c r="O32" s="4"/>
      <c r="P32" s="4"/>
      <c r="Q32" s="4"/>
      <c r="R32" s="4"/>
      <c r="S32" s="4"/>
      <c r="T32" s="4"/>
      <c r="U32" s="4"/>
      <c r="V32" s="4"/>
    </row>
    <row r="33" spans="1:22" x14ac:dyDescent="0.25">
      <c r="A33" s="1" t="str">
        <f>'Population Definitions'!$A$5</f>
        <v>65+</v>
      </c>
      <c r="B33" t="s">
        <v>21</v>
      </c>
      <c r="C33" s="4">
        <v>0</v>
      </c>
      <c r="D33" s="3" t="s">
        <v>15</v>
      </c>
      <c r="E33" s="4"/>
      <c r="F33" s="4"/>
      <c r="G33" s="4"/>
      <c r="H33" s="4"/>
      <c r="I33" s="4"/>
      <c r="J33" s="4"/>
      <c r="K33" s="4"/>
      <c r="L33" s="4"/>
      <c r="M33" s="4"/>
      <c r="N33" s="4"/>
      <c r="O33" s="4"/>
      <c r="P33" s="4"/>
      <c r="Q33" s="4"/>
      <c r="R33" s="4"/>
      <c r="S33" s="4"/>
      <c r="T33" s="4"/>
      <c r="U33" s="4"/>
      <c r="V33" s="4"/>
    </row>
    <row r="34" spans="1:22" x14ac:dyDescent="0.25">
      <c r="A34" s="1" t="str">
        <f>'Population Definitions'!$B$6</f>
        <v>Prisoners</v>
      </c>
      <c r="B34" t="s">
        <v>21</v>
      </c>
      <c r="C34" s="4">
        <v>0</v>
      </c>
      <c r="D34" s="3" t="s">
        <v>15</v>
      </c>
      <c r="E34" s="4"/>
      <c r="F34" s="4"/>
      <c r="G34" s="4"/>
      <c r="H34" s="4"/>
      <c r="I34" s="4"/>
      <c r="J34" s="4"/>
      <c r="K34" s="4"/>
      <c r="L34" s="4"/>
      <c r="M34" s="4"/>
      <c r="N34" s="4"/>
      <c r="O34" s="4"/>
      <c r="P34" s="4"/>
      <c r="Q34" s="4"/>
      <c r="R34" s="4"/>
      <c r="S34" s="4"/>
      <c r="T34" s="4"/>
      <c r="U34" s="4"/>
      <c r="V34" s="4"/>
    </row>
    <row r="36" spans="1:22" x14ac:dyDescent="0.25">
      <c r="A36" s="1" t="s">
        <v>55</v>
      </c>
      <c r="B36" s="1" t="s">
        <v>12</v>
      </c>
      <c r="C36" s="1" t="s">
        <v>13</v>
      </c>
      <c r="D36" s="1"/>
      <c r="E36" s="1">
        <v>2000</v>
      </c>
      <c r="F36" s="1">
        <v>2001</v>
      </c>
      <c r="G36" s="1">
        <v>2002</v>
      </c>
      <c r="H36" s="1">
        <v>2003</v>
      </c>
      <c r="I36" s="1">
        <v>2004</v>
      </c>
      <c r="J36" s="1">
        <v>2005</v>
      </c>
      <c r="K36" s="1">
        <v>2006</v>
      </c>
      <c r="L36" s="1">
        <v>2007</v>
      </c>
      <c r="M36" s="1">
        <v>2008</v>
      </c>
      <c r="N36" s="1">
        <v>2009</v>
      </c>
      <c r="O36" s="1">
        <v>2010</v>
      </c>
      <c r="P36" s="1">
        <v>2011</v>
      </c>
      <c r="Q36" s="1">
        <v>2012</v>
      </c>
      <c r="R36" s="1">
        <v>2013</v>
      </c>
      <c r="S36" s="1">
        <v>2014</v>
      </c>
      <c r="T36" s="1">
        <v>2015</v>
      </c>
      <c r="U36" s="1">
        <v>2016</v>
      </c>
      <c r="V36" s="1">
        <v>2017</v>
      </c>
    </row>
    <row r="37" spans="1:22" x14ac:dyDescent="0.25">
      <c r="A37" s="1" t="str">
        <f>'Population Definitions'!$A$2</f>
        <v>0-4</v>
      </c>
      <c r="B37" t="s">
        <v>21</v>
      </c>
      <c r="C37" s="4">
        <v>1</v>
      </c>
      <c r="D37" s="3" t="s">
        <v>15</v>
      </c>
      <c r="E37" s="4"/>
      <c r="F37" s="4"/>
      <c r="G37" s="4"/>
      <c r="H37" s="4"/>
      <c r="I37" s="4"/>
      <c r="J37" s="4"/>
      <c r="K37" s="4"/>
      <c r="L37" s="4"/>
      <c r="M37" s="4"/>
      <c r="N37" s="4"/>
      <c r="O37" s="4"/>
      <c r="P37" s="4"/>
      <c r="Q37" s="4"/>
      <c r="R37" s="4"/>
      <c r="S37" s="4"/>
      <c r="T37" s="4"/>
      <c r="U37" s="4"/>
      <c r="V37" s="4"/>
    </row>
    <row r="38" spans="1:22" x14ac:dyDescent="0.25">
      <c r="A38" s="1" t="str">
        <f>'Population Definitions'!$A$3</f>
        <v>5-14</v>
      </c>
      <c r="B38" t="s">
        <v>21</v>
      </c>
      <c r="C38" s="4">
        <v>1</v>
      </c>
      <c r="D38" s="3" t="s">
        <v>15</v>
      </c>
      <c r="E38" s="4"/>
      <c r="F38" s="4"/>
      <c r="G38" s="4"/>
      <c r="H38" s="4"/>
      <c r="I38" s="4"/>
      <c r="J38" s="4"/>
      <c r="K38" s="4"/>
      <c r="L38" s="4"/>
      <c r="M38" s="4"/>
      <c r="N38" s="4"/>
      <c r="O38" s="4"/>
      <c r="P38" s="4"/>
      <c r="Q38" s="4"/>
      <c r="R38" s="4"/>
      <c r="S38" s="4"/>
      <c r="T38" s="4"/>
      <c r="U38" s="4"/>
      <c r="V38" s="4"/>
    </row>
    <row r="39" spans="1:22" x14ac:dyDescent="0.25">
      <c r="A39" s="1" t="str">
        <f>'Population Definitions'!$A$4</f>
        <v>15-64</v>
      </c>
      <c r="B39" t="s">
        <v>21</v>
      </c>
      <c r="C39" s="4">
        <v>1</v>
      </c>
      <c r="D39" s="3" t="s">
        <v>15</v>
      </c>
      <c r="E39" s="4"/>
      <c r="F39" s="4"/>
      <c r="G39" s="4"/>
      <c r="H39" s="4"/>
      <c r="I39" s="4"/>
      <c r="J39" s="4"/>
      <c r="K39" s="4"/>
      <c r="L39" s="4"/>
      <c r="M39" s="4"/>
      <c r="N39" s="4"/>
      <c r="O39" s="4"/>
      <c r="P39" s="4"/>
      <c r="Q39" s="4"/>
      <c r="R39" s="4"/>
      <c r="S39" s="4"/>
      <c r="T39" s="4"/>
      <c r="U39" s="4"/>
      <c r="V39" s="4"/>
    </row>
    <row r="40" spans="1:22" x14ac:dyDescent="0.25">
      <c r="A40" s="1" t="str">
        <f>'Population Definitions'!$A$5</f>
        <v>65+</v>
      </c>
      <c r="B40" t="s">
        <v>21</v>
      </c>
      <c r="C40" s="4">
        <v>1</v>
      </c>
      <c r="D40" s="3" t="s">
        <v>15</v>
      </c>
      <c r="E40" s="4"/>
      <c r="F40" s="4"/>
      <c r="G40" s="4"/>
      <c r="H40" s="4"/>
      <c r="I40" s="4"/>
      <c r="J40" s="4"/>
      <c r="K40" s="4"/>
      <c r="L40" s="4"/>
      <c r="M40" s="4"/>
      <c r="N40" s="4"/>
      <c r="O40" s="4"/>
      <c r="P40" s="4"/>
      <c r="Q40" s="4"/>
      <c r="R40" s="4"/>
      <c r="S40" s="4"/>
      <c r="T40" s="4"/>
      <c r="U40" s="4"/>
      <c r="V40" s="4"/>
    </row>
    <row r="41" spans="1:22" x14ac:dyDescent="0.25">
      <c r="A41" s="1" t="str">
        <f>'Population Definitions'!$B$6</f>
        <v>Prisoners</v>
      </c>
      <c r="B41" t="s">
        <v>21</v>
      </c>
      <c r="C41" s="4">
        <v>1</v>
      </c>
      <c r="D41" s="3" t="s">
        <v>15</v>
      </c>
      <c r="E41" s="4"/>
      <c r="F41" s="4"/>
      <c r="G41" s="4"/>
      <c r="H41" s="4"/>
      <c r="I41" s="4"/>
      <c r="J41" s="4"/>
      <c r="K41" s="4"/>
      <c r="L41" s="4"/>
      <c r="M41" s="4"/>
      <c r="N41" s="4"/>
      <c r="O41" s="4"/>
      <c r="P41" s="4"/>
      <c r="Q41" s="4"/>
      <c r="R41" s="4"/>
      <c r="S41" s="4"/>
      <c r="T41" s="4"/>
      <c r="U41" s="4"/>
      <c r="V41" s="4"/>
    </row>
  </sheetData>
  <conditionalFormatting sqref="C10">
    <cfRule type="expression" dxfId="1359" priority="13">
      <formula>COUNTIF(E10:V10,"&lt;&gt;" &amp; "")&gt;0</formula>
    </cfRule>
    <cfRule type="expression" dxfId="1358" priority="14">
      <formula>AND(COUNTIF(E10:V10,"&lt;&gt;" &amp; "")&gt;0,NOT(ISBLANK(C10)))</formula>
    </cfRule>
  </conditionalFormatting>
  <conditionalFormatting sqref="C11">
    <cfRule type="expression" dxfId="1357" priority="15">
      <formula>COUNTIF(E11:V11,"&lt;&gt;" &amp; "")&gt;0</formula>
    </cfRule>
    <cfRule type="expression" dxfId="1356" priority="16">
      <formula>AND(COUNTIF(E11:V11,"&lt;&gt;" &amp; "")&gt;0,NOT(ISBLANK(C11)))</formula>
    </cfRule>
  </conditionalFormatting>
  <conditionalFormatting sqref="C12">
    <cfRule type="expression" dxfId="1355" priority="17">
      <formula>COUNTIF(E12:V12,"&lt;&gt;" &amp; "")&gt;0</formula>
    </cfRule>
    <cfRule type="expression" dxfId="1354" priority="18">
      <formula>AND(COUNTIF(E12:V12,"&lt;&gt;" &amp; "")&gt;0,NOT(ISBLANK(C12)))</formula>
    </cfRule>
  </conditionalFormatting>
  <conditionalFormatting sqref="C13">
    <cfRule type="expression" dxfId="1353" priority="19">
      <formula>COUNTIF(E13:V13,"&lt;&gt;" &amp; "")&gt;0</formula>
    </cfRule>
    <cfRule type="expression" dxfId="1352" priority="20">
      <formula>AND(COUNTIF(E13:V13,"&lt;&gt;" &amp; "")&gt;0,NOT(ISBLANK(C13)))</formula>
    </cfRule>
  </conditionalFormatting>
  <conditionalFormatting sqref="C16">
    <cfRule type="expression" dxfId="1351" priority="21">
      <formula>COUNTIF(E16:V16,"&lt;&gt;" &amp; "")&gt;0</formula>
    </cfRule>
    <cfRule type="expression" dxfId="1350" priority="22">
      <formula>AND(COUNTIF(E16:V16,"&lt;&gt;" &amp; "")&gt;0,NOT(ISBLANK(C16)))</formula>
    </cfRule>
  </conditionalFormatting>
  <conditionalFormatting sqref="C17">
    <cfRule type="expression" dxfId="1349" priority="23">
      <formula>COUNTIF(E17:V17,"&lt;&gt;" &amp; "")&gt;0</formula>
    </cfRule>
    <cfRule type="expression" dxfId="1348" priority="24">
      <formula>AND(COUNTIF(E17:V17,"&lt;&gt;" &amp; "")&gt;0,NOT(ISBLANK(C17)))</formula>
    </cfRule>
  </conditionalFormatting>
  <conditionalFormatting sqref="C18">
    <cfRule type="expression" dxfId="1347" priority="25">
      <formula>COUNTIF(E18:V18,"&lt;&gt;" &amp; "")&gt;0</formula>
    </cfRule>
    <cfRule type="expression" dxfId="1346" priority="26">
      <formula>AND(COUNTIF(E18:V18,"&lt;&gt;" &amp; "")&gt;0,NOT(ISBLANK(C18)))</formula>
    </cfRule>
  </conditionalFormatting>
  <conditionalFormatting sqref="C19">
    <cfRule type="expression" dxfId="1345" priority="27">
      <formula>COUNTIF(E19:V19,"&lt;&gt;" &amp; "")&gt;0</formula>
    </cfRule>
    <cfRule type="expression" dxfId="1344" priority="28">
      <formula>AND(COUNTIF(E19:V19,"&lt;&gt;" &amp; "")&gt;0,NOT(ISBLANK(C19)))</formula>
    </cfRule>
  </conditionalFormatting>
  <conditionalFormatting sqref="C2">
    <cfRule type="expression" dxfId="1343" priority="1">
      <formula>COUNTIF(E2:V2,"&lt;&gt;" &amp; "")&gt;0</formula>
    </cfRule>
    <cfRule type="expression" dxfId="1342" priority="2">
      <formula>AND(COUNTIF(E2:V2,"&lt;&gt;" &amp; "")&gt;0,NOT(ISBLANK(C2)))</formula>
    </cfRule>
  </conditionalFormatting>
  <conditionalFormatting sqref="C20">
    <cfRule type="expression" dxfId="1341" priority="29">
      <formula>COUNTIF(E20:V20,"&lt;&gt;" &amp; "")&gt;0</formula>
    </cfRule>
    <cfRule type="expression" dxfId="1340" priority="30">
      <formula>AND(COUNTIF(E20:V20,"&lt;&gt;" &amp; "")&gt;0,NOT(ISBLANK(C20)))</formula>
    </cfRule>
  </conditionalFormatting>
  <conditionalFormatting sqref="C23">
    <cfRule type="expression" dxfId="1339" priority="31">
      <formula>COUNTIF(E23:V23,"&lt;&gt;" &amp; "")&gt;0</formula>
    </cfRule>
    <cfRule type="expression" dxfId="1338" priority="32">
      <formula>AND(COUNTIF(E23:V23,"&lt;&gt;" &amp; "")&gt;0,NOT(ISBLANK(C23)))</formula>
    </cfRule>
  </conditionalFormatting>
  <conditionalFormatting sqref="C24">
    <cfRule type="expression" dxfId="1337" priority="33">
      <formula>COUNTIF(E24:V24,"&lt;&gt;" &amp; "")&gt;0</formula>
    </cfRule>
    <cfRule type="expression" dxfId="1336" priority="34">
      <formula>AND(COUNTIF(E24:V24,"&lt;&gt;" &amp; "")&gt;0,NOT(ISBLANK(C24)))</formula>
    </cfRule>
  </conditionalFormatting>
  <conditionalFormatting sqref="C25">
    <cfRule type="expression" dxfId="1335" priority="35">
      <formula>COUNTIF(E25:V25,"&lt;&gt;" &amp; "")&gt;0</formula>
    </cfRule>
    <cfRule type="expression" dxfId="1334" priority="36">
      <formula>AND(COUNTIF(E25:V25,"&lt;&gt;" &amp; "")&gt;0,NOT(ISBLANK(C25)))</formula>
    </cfRule>
  </conditionalFormatting>
  <conditionalFormatting sqref="C26">
    <cfRule type="expression" dxfId="1333" priority="37">
      <formula>COUNTIF(E26:V26,"&lt;&gt;" &amp; "")&gt;0</formula>
    </cfRule>
    <cfRule type="expression" dxfId="1332" priority="38">
      <formula>AND(COUNTIF(E26:V26,"&lt;&gt;" &amp; "")&gt;0,NOT(ISBLANK(C26)))</formula>
    </cfRule>
  </conditionalFormatting>
  <conditionalFormatting sqref="C27">
    <cfRule type="expression" dxfId="1331" priority="39">
      <formula>COUNTIF(E27:V27,"&lt;&gt;" &amp; "")&gt;0</formula>
    </cfRule>
    <cfRule type="expression" dxfId="1330" priority="40">
      <formula>AND(COUNTIF(E27:V27,"&lt;&gt;" &amp; "")&gt;0,NOT(ISBLANK(C27)))</formula>
    </cfRule>
  </conditionalFormatting>
  <conditionalFormatting sqref="C3">
    <cfRule type="expression" dxfId="1329" priority="3">
      <formula>COUNTIF(E3:V3,"&lt;&gt;" &amp; "")&gt;0</formula>
    </cfRule>
    <cfRule type="expression" dxfId="1328" priority="4">
      <formula>AND(COUNTIF(E3:V3,"&lt;&gt;" &amp; "")&gt;0,NOT(ISBLANK(C3)))</formula>
    </cfRule>
  </conditionalFormatting>
  <conditionalFormatting sqref="C30">
    <cfRule type="expression" dxfId="1327" priority="41">
      <formula>COUNTIF(E30:V30,"&lt;&gt;" &amp; "")&gt;0</formula>
    </cfRule>
    <cfRule type="expression" dxfId="1326" priority="42">
      <formula>AND(COUNTIF(E30:V30,"&lt;&gt;" &amp; "")&gt;0,NOT(ISBLANK(C30)))</formula>
    </cfRule>
  </conditionalFormatting>
  <conditionalFormatting sqref="C31">
    <cfRule type="expression" dxfId="1325" priority="43">
      <formula>COUNTIF(E31:V31,"&lt;&gt;" &amp; "")&gt;0</formula>
    </cfRule>
    <cfRule type="expression" dxfId="1324" priority="44">
      <formula>AND(COUNTIF(E31:V31,"&lt;&gt;" &amp; "")&gt;0,NOT(ISBLANK(C31)))</formula>
    </cfRule>
  </conditionalFormatting>
  <conditionalFormatting sqref="C32">
    <cfRule type="expression" dxfId="1323" priority="45">
      <formula>COUNTIF(E32:V32,"&lt;&gt;" &amp; "")&gt;0</formula>
    </cfRule>
    <cfRule type="expression" dxfId="1322" priority="46">
      <formula>AND(COUNTIF(E32:V32,"&lt;&gt;" &amp; "")&gt;0,NOT(ISBLANK(C32)))</formula>
    </cfRule>
  </conditionalFormatting>
  <conditionalFormatting sqref="C33">
    <cfRule type="expression" dxfId="1321" priority="47">
      <formula>COUNTIF(E33:V33,"&lt;&gt;" &amp; "")&gt;0</formula>
    </cfRule>
    <cfRule type="expression" dxfId="1320" priority="48">
      <formula>AND(COUNTIF(E33:V33,"&lt;&gt;" &amp; "")&gt;0,NOT(ISBLANK(C33)))</formula>
    </cfRule>
  </conditionalFormatting>
  <conditionalFormatting sqref="C34">
    <cfRule type="expression" dxfId="1319" priority="49">
      <formula>COUNTIF(E34:V34,"&lt;&gt;" &amp; "")&gt;0</formula>
    </cfRule>
    <cfRule type="expression" dxfId="1318" priority="50">
      <formula>AND(COUNTIF(E34:V34,"&lt;&gt;" &amp; "")&gt;0,NOT(ISBLANK(C34)))</formula>
    </cfRule>
  </conditionalFormatting>
  <conditionalFormatting sqref="C37">
    <cfRule type="expression" dxfId="1317" priority="51">
      <formula>COUNTIF(E37:V37,"&lt;&gt;" &amp; "")&gt;0</formula>
    </cfRule>
    <cfRule type="expression" dxfId="1316" priority="52">
      <formula>AND(COUNTIF(E37:V37,"&lt;&gt;" &amp; "")&gt;0,NOT(ISBLANK(C37)))</formula>
    </cfRule>
  </conditionalFormatting>
  <conditionalFormatting sqref="C38">
    <cfRule type="expression" dxfId="1315" priority="53">
      <formula>COUNTIF(E38:V38,"&lt;&gt;" &amp; "")&gt;0</formula>
    </cfRule>
    <cfRule type="expression" dxfId="1314" priority="54">
      <formula>AND(COUNTIF(E38:V38,"&lt;&gt;" &amp; "")&gt;0,NOT(ISBLANK(C38)))</formula>
    </cfRule>
  </conditionalFormatting>
  <conditionalFormatting sqref="C39">
    <cfRule type="expression" dxfId="1313" priority="55">
      <formula>COUNTIF(E39:V39,"&lt;&gt;" &amp; "")&gt;0</formula>
    </cfRule>
    <cfRule type="expression" dxfId="1312" priority="56">
      <formula>AND(COUNTIF(E39:V39,"&lt;&gt;" &amp; "")&gt;0,NOT(ISBLANK(C39)))</formula>
    </cfRule>
  </conditionalFormatting>
  <conditionalFormatting sqref="C4">
    <cfRule type="expression" dxfId="1311" priority="5">
      <formula>COUNTIF(E4:V4,"&lt;&gt;" &amp; "")&gt;0</formula>
    </cfRule>
    <cfRule type="expression" dxfId="1310" priority="6">
      <formula>AND(COUNTIF(E4:V4,"&lt;&gt;" &amp; "")&gt;0,NOT(ISBLANK(C4)))</formula>
    </cfRule>
  </conditionalFormatting>
  <conditionalFormatting sqref="C40">
    <cfRule type="expression" dxfId="1309" priority="57">
      <formula>COUNTIF(E40:V40,"&lt;&gt;" &amp; "")&gt;0</formula>
    </cfRule>
    <cfRule type="expression" dxfId="1308" priority="58">
      <formula>AND(COUNTIF(E40:V40,"&lt;&gt;" &amp; "")&gt;0,NOT(ISBLANK(C40)))</formula>
    </cfRule>
  </conditionalFormatting>
  <conditionalFormatting sqref="C41">
    <cfRule type="expression" dxfId="1307" priority="59">
      <formula>COUNTIF(E41:V41,"&lt;&gt;" &amp; "")&gt;0</formula>
    </cfRule>
    <cfRule type="expression" dxfId="1306" priority="60">
      <formula>AND(COUNTIF(E41:V41,"&lt;&gt;" &amp; "")&gt;0,NOT(ISBLANK(C41)))</formula>
    </cfRule>
  </conditionalFormatting>
  <conditionalFormatting sqref="C5">
    <cfRule type="expression" dxfId="1305" priority="7">
      <formula>COUNTIF(E5:V5,"&lt;&gt;" &amp; "")&gt;0</formula>
    </cfRule>
    <cfRule type="expression" dxfId="1304" priority="8">
      <formula>AND(COUNTIF(E5:V5,"&lt;&gt;" &amp; "")&gt;0,NOT(ISBLANK(C5)))</formula>
    </cfRule>
  </conditionalFormatting>
  <conditionalFormatting sqref="C6">
    <cfRule type="expression" dxfId="1303" priority="9">
      <formula>COUNTIF(E6:V6,"&lt;&gt;" &amp; "")&gt;0</formula>
    </cfRule>
    <cfRule type="expression" dxfId="1302" priority="10">
      <formula>AND(COUNTIF(E6:V6,"&lt;&gt;" &amp; "")&gt;0,NOT(ISBLANK(C6)))</formula>
    </cfRule>
  </conditionalFormatting>
  <conditionalFormatting sqref="C9">
    <cfRule type="expression" dxfId="1301" priority="11">
      <formula>COUNTIF(E9:V9,"&lt;&gt;" &amp; "")&gt;0</formula>
    </cfRule>
    <cfRule type="expression" dxfId="1300" priority="12">
      <formula>AND(COUNTIF(E9:V9,"&lt;&gt;" &amp; "")&gt;0,NOT(ISBLANK(C9)))</formula>
    </cfRule>
  </conditionalFormatting>
  <dataValidations count="30">
    <dataValidation type="list" allowBlank="1" showInputMessage="1" showErrorMessage="1" sqref="B2">
      <formula1>"number"</formula1>
    </dataValidation>
    <dataValidation type="list" allowBlank="1" showInputMessage="1" showErrorMessage="1" sqref="B3">
      <formula1>"number"</formula1>
    </dataValidation>
    <dataValidation type="list" allowBlank="1" showInputMessage="1" showErrorMessage="1" sqref="B4">
      <formula1>"number"</formula1>
    </dataValidation>
    <dataValidation type="list" allowBlank="1" showInputMessage="1" showErrorMessage="1" sqref="B5">
      <formula1>"number"</formula1>
    </dataValidation>
    <dataValidation type="list" allowBlank="1" showInputMessage="1" showErrorMessage="1" sqref="B6">
      <formula1>"number"</formula1>
    </dataValidation>
    <dataValidation type="list" allowBlank="1" showInputMessage="1" showErrorMessage="1" sqref="B9">
      <formula1>"number"</formula1>
    </dataValidation>
    <dataValidation type="list" allowBlank="1" showInputMessage="1" showErrorMessage="1" sqref="B10">
      <formula1>"number"</formula1>
    </dataValidation>
    <dataValidation type="list" allowBlank="1" showInputMessage="1" showErrorMessage="1" sqref="B11">
      <formula1>"number"</formula1>
    </dataValidation>
    <dataValidation type="list" allowBlank="1" showInputMessage="1" showErrorMessage="1" sqref="B12">
      <formula1>"number"</formula1>
    </dataValidation>
    <dataValidation type="list" allowBlank="1" showInputMessage="1" showErrorMessage="1" sqref="B13">
      <formula1>"number"</formula1>
    </dataValidation>
    <dataValidation type="list" allowBlank="1" showInputMessage="1" showErrorMessage="1" sqref="B16">
      <formula1>"number"</formula1>
    </dataValidation>
    <dataValidation type="list" allowBlank="1" showInputMessage="1" showErrorMessage="1" sqref="B17">
      <formula1>"number"</formula1>
    </dataValidation>
    <dataValidation type="list" allowBlank="1" showInputMessage="1" showErrorMessage="1" sqref="B18">
      <formula1>"number"</formula1>
    </dataValidation>
    <dataValidation type="list" allowBlank="1" showInputMessage="1" showErrorMessage="1" sqref="B19">
      <formula1>"number"</formula1>
    </dataValidation>
    <dataValidation type="list" allowBlank="1" showInputMessage="1" showErrorMessage="1" sqref="B20">
      <formula1>"number"</formula1>
    </dataValidation>
    <dataValidation type="list" allowBlank="1" showInputMessage="1" showErrorMessage="1" sqref="B23">
      <formula1>"days"</formula1>
    </dataValidation>
    <dataValidation type="list" allowBlank="1" showInputMessage="1" showErrorMessage="1" sqref="B24">
      <formula1>"days"</formula1>
    </dataValidation>
    <dataValidation type="list" allowBlank="1" showInputMessage="1" showErrorMessage="1" sqref="B25">
      <formula1>"days"</formula1>
    </dataValidation>
    <dataValidation type="list" allowBlank="1" showInputMessage="1" showErrorMessage="1" sqref="B26">
      <formula1>"days"</formula1>
    </dataValidation>
    <dataValidation type="list" allowBlank="1" showInputMessage="1" showErrorMessage="1" sqref="B27">
      <formula1>"days"</formula1>
    </dataValidation>
    <dataValidation type="list" allowBlank="1" showInputMessage="1" showErrorMessage="1" sqref="B30">
      <formula1>"proportion"</formula1>
    </dataValidation>
    <dataValidation type="list" allowBlank="1" showInputMessage="1" showErrorMessage="1" sqref="B31">
      <formula1>"proportion"</formula1>
    </dataValidation>
    <dataValidation type="list" allowBlank="1" showInputMessage="1" showErrorMessage="1" sqref="B32">
      <formula1>"proportion"</formula1>
    </dataValidation>
    <dataValidation type="list" allowBlank="1" showInputMessage="1" showErrorMessage="1" sqref="B33">
      <formula1>"proportion"</formula1>
    </dataValidation>
    <dataValidation type="list" allowBlank="1" showInputMessage="1" showErrorMessage="1" sqref="B34">
      <formula1>"proportion"</formula1>
    </dataValidation>
    <dataValidation type="list" allowBlank="1" showInputMessage="1" showErrorMessage="1" sqref="B37">
      <formula1>"proportion"</formula1>
    </dataValidation>
    <dataValidation type="list" allowBlank="1" showInputMessage="1" showErrorMessage="1" sqref="B38">
      <formula1>"proportion"</formula1>
    </dataValidation>
    <dataValidation type="list" allowBlank="1" showInputMessage="1" showErrorMessage="1" sqref="B39">
      <formula1>"proportion"</formula1>
    </dataValidation>
    <dataValidation type="list" allowBlank="1" showInputMessage="1" showErrorMessage="1" sqref="B40">
      <formula1>"proportion"</formula1>
    </dataValidation>
    <dataValidation type="list" allowBlank="1" showInputMessage="1" showErrorMessage="1" sqref="B41">
      <formula1>"proportion"</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08080"/>
  </sheetPr>
  <dimension ref="A1:V118"/>
  <sheetViews>
    <sheetView tabSelected="1" topLeftCell="A81" workbookViewId="0">
      <selection activeCell="G102" sqref="G102"/>
    </sheetView>
  </sheetViews>
  <sheetFormatPr defaultRowHeight="15" x14ac:dyDescent="0.25"/>
  <cols>
    <col min="1" max="1" width="82" customWidth="1"/>
    <col min="2" max="2" width="13.85546875" customWidth="1"/>
    <col min="3" max="3" width="10.5703125" customWidth="1"/>
    <col min="4" max="4" width="3.85546875" customWidth="1"/>
  </cols>
  <sheetData>
    <row r="1" spans="1:22" x14ac:dyDescent="0.25">
      <c r="A1" s="1" t="s">
        <v>32</v>
      </c>
      <c r="B1" s="1" t="s">
        <v>12</v>
      </c>
      <c r="C1" s="1" t="s">
        <v>13</v>
      </c>
      <c r="D1" s="1"/>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row>
    <row r="2" spans="1:22" x14ac:dyDescent="0.25">
      <c r="A2" s="1" t="str">
        <f>'Population Definitions'!$A$2</f>
        <v>0-4</v>
      </c>
      <c r="B2" t="s">
        <v>33</v>
      </c>
      <c r="C2" s="4">
        <v>180</v>
      </c>
      <c r="D2" s="3" t="s">
        <v>15</v>
      </c>
      <c r="E2" s="4"/>
      <c r="F2" s="4"/>
      <c r="G2" s="4"/>
      <c r="H2" s="4"/>
      <c r="I2" s="4"/>
      <c r="J2" s="4"/>
      <c r="K2" s="4"/>
      <c r="L2" s="4"/>
      <c r="M2" s="4"/>
      <c r="N2" s="4"/>
      <c r="O2" s="4"/>
      <c r="P2" s="4"/>
      <c r="Q2" s="4"/>
      <c r="R2" s="4"/>
      <c r="S2" s="4"/>
      <c r="T2" s="4"/>
      <c r="U2" s="4"/>
      <c r="V2" s="4"/>
    </row>
    <row r="3" spans="1:22" x14ac:dyDescent="0.25">
      <c r="A3" s="1" t="str">
        <f>'Population Definitions'!$A$3</f>
        <v>5-14</v>
      </c>
      <c r="B3" t="s">
        <v>33</v>
      </c>
      <c r="C3" s="4">
        <v>180</v>
      </c>
      <c r="D3" s="3" t="s">
        <v>15</v>
      </c>
      <c r="E3" s="4"/>
      <c r="F3" s="4"/>
      <c r="G3" s="4"/>
      <c r="H3" s="4"/>
      <c r="I3" s="4"/>
      <c r="J3" s="4"/>
      <c r="K3" s="4"/>
      <c r="L3" s="4"/>
      <c r="M3" s="4"/>
      <c r="N3" s="4"/>
      <c r="O3" s="4"/>
      <c r="P3" s="4"/>
      <c r="Q3" s="4"/>
      <c r="R3" s="4"/>
      <c r="S3" s="4"/>
      <c r="T3" s="4"/>
      <c r="U3" s="4"/>
      <c r="V3" s="4"/>
    </row>
    <row r="4" spans="1:22" x14ac:dyDescent="0.25">
      <c r="A4" s="1" t="str">
        <f>'Population Definitions'!$A$4</f>
        <v>15-64</v>
      </c>
      <c r="B4" t="s">
        <v>33</v>
      </c>
      <c r="C4" s="4">
        <v>180</v>
      </c>
      <c r="D4" s="3" t="s">
        <v>15</v>
      </c>
      <c r="E4" s="4"/>
      <c r="F4" s="4"/>
      <c r="G4" s="4"/>
      <c r="H4" s="4"/>
      <c r="I4" s="4"/>
      <c r="J4" s="4"/>
      <c r="K4" s="4"/>
      <c r="L4" s="4"/>
      <c r="M4" s="4"/>
      <c r="N4" s="4"/>
      <c r="O4" s="4"/>
      <c r="P4" s="4"/>
      <c r="Q4" s="4"/>
      <c r="R4" s="4"/>
      <c r="S4" s="4"/>
      <c r="T4" s="4"/>
      <c r="U4" s="4"/>
      <c r="V4" s="4"/>
    </row>
    <row r="5" spans="1:22" x14ac:dyDescent="0.25">
      <c r="A5" s="1" t="str">
        <f>'Population Definitions'!$A$5</f>
        <v>65+</v>
      </c>
      <c r="B5" t="s">
        <v>33</v>
      </c>
      <c r="C5" s="4">
        <v>180</v>
      </c>
      <c r="D5" s="3" t="s">
        <v>15</v>
      </c>
      <c r="E5" s="4"/>
      <c r="F5" s="4"/>
      <c r="G5" s="4"/>
      <c r="H5" s="4"/>
      <c r="I5" s="4"/>
      <c r="J5" s="4"/>
      <c r="K5" s="4"/>
      <c r="L5" s="4"/>
      <c r="M5" s="4"/>
      <c r="N5" s="4"/>
      <c r="O5" s="4"/>
      <c r="P5" s="4"/>
      <c r="Q5" s="4"/>
      <c r="R5" s="4"/>
      <c r="S5" s="4"/>
      <c r="T5" s="4"/>
      <c r="U5" s="4"/>
      <c r="V5" s="4"/>
    </row>
    <row r="6" spans="1:22" x14ac:dyDescent="0.25">
      <c r="A6" s="1" t="str">
        <f>'Population Definitions'!$B$6</f>
        <v>Prisoners</v>
      </c>
      <c r="B6" t="s">
        <v>33</v>
      </c>
      <c r="C6" s="4">
        <v>180</v>
      </c>
      <c r="D6" s="3" t="s">
        <v>15</v>
      </c>
      <c r="E6" s="4"/>
      <c r="F6" s="4"/>
      <c r="G6" s="4"/>
      <c r="H6" s="4"/>
      <c r="I6" s="4"/>
      <c r="J6" s="4"/>
      <c r="K6" s="4"/>
      <c r="L6" s="4"/>
      <c r="M6" s="4"/>
      <c r="N6" s="4"/>
      <c r="O6" s="4"/>
      <c r="P6" s="4"/>
      <c r="Q6" s="4"/>
      <c r="R6" s="4"/>
      <c r="S6" s="4"/>
      <c r="T6" s="4"/>
      <c r="U6" s="4"/>
      <c r="V6" s="4"/>
    </row>
    <row r="8" spans="1:22" x14ac:dyDescent="0.25">
      <c r="A8" s="1" t="s">
        <v>34</v>
      </c>
      <c r="B8" s="1" t="s">
        <v>12</v>
      </c>
      <c r="C8" s="1" t="s">
        <v>13</v>
      </c>
      <c r="D8" s="1"/>
      <c r="E8" s="1">
        <v>2000</v>
      </c>
      <c r="F8" s="1">
        <v>2001</v>
      </c>
      <c r="G8" s="1">
        <v>2002</v>
      </c>
      <c r="H8" s="1">
        <v>2003</v>
      </c>
      <c r="I8" s="1">
        <v>2004</v>
      </c>
      <c r="J8" s="1">
        <v>2005</v>
      </c>
      <c r="K8" s="1">
        <v>2006</v>
      </c>
      <c r="L8" s="1">
        <v>2007</v>
      </c>
      <c r="M8" s="1">
        <v>2008</v>
      </c>
      <c r="N8" s="1">
        <v>2009</v>
      </c>
      <c r="O8" s="1">
        <v>2010</v>
      </c>
      <c r="P8" s="1">
        <v>2011</v>
      </c>
      <c r="Q8" s="1">
        <v>2012</v>
      </c>
      <c r="R8" s="1">
        <v>2013</v>
      </c>
      <c r="S8" s="1">
        <v>2014</v>
      </c>
      <c r="T8" s="1">
        <v>2015</v>
      </c>
      <c r="U8" s="1">
        <v>2016</v>
      </c>
      <c r="V8" s="1">
        <v>2017</v>
      </c>
    </row>
    <row r="9" spans="1:22" x14ac:dyDescent="0.25">
      <c r="A9" s="1" t="str">
        <f>'Population Definitions'!$A$2</f>
        <v>0-4</v>
      </c>
      <c r="B9" t="s">
        <v>21</v>
      </c>
      <c r="C9" s="4">
        <v>0.09</v>
      </c>
      <c r="D9" s="3" t="s">
        <v>15</v>
      </c>
      <c r="E9" s="4"/>
      <c r="F9" s="4"/>
      <c r="G9" s="4"/>
      <c r="H9" s="4"/>
      <c r="I9" s="4"/>
      <c r="J9" s="4"/>
      <c r="K9" s="4"/>
      <c r="L9" s="4"/>
      <c r="M9" s="4"/>
      <c r="N9" s="4"/>
      <c r="O9" s="4"/>
      <c r="P9" s="4"/>
      <c r="Q9" s="4"/>
      <c r="R9" s="4"/>
      <c r="S9" s="4"/>
      <c r="T9" s="4"/>
      <c r="U9" s="4"/>
      <c r="V9" s="4"/>
    </row>
    <row r="10" spans="1:22" x14ac:dyDescent="0.25">
      <c r="A10" s="1" t="str">
        <f>'Population Definitions'!$A$3</f>
        <v>5-14</v>
      </c>
      <c r="B10" t="s">
        <v>21</v>
      </c>
      <c r="C10" s="4">
        <v>0.09</v>
      </c>
      <c r="D10" s="3" t="s">
        <v>15</v>
      </c>
      <c r="E10" s="4"/>
      <c r="F10" s="4"/>
      <c r="G10" s="4"/>
      <c r="H10" s="4"/>
      <c r="I10" s="4"/>
      <c r="J10" s="4"/>
      <c r="K10" s="4"/>
      <c r="L10" s="4"/>
      <c r="M10" s="4"/>
      <c r="N10" s="4"/>
      <c r="O10" s="4"/>
      <c r="P10" s="4"/>
      <c r="Q10" s="4"/>
      <c r="R10" s="4"/>
      <c r="S10" s="4"/>
      <c r="T10" s="4"/>
      <c r="U10" s="4"/>
      <c r="V10" s="4"/>
    </row>
    <row r="11" spans="1:22" x14ac:dyDescent="0.25">
      <c r="A11" s="1" t="str">
        <f>'Population Definitions'!$A$4</f>
        <v>15-64</v>
      </c>
      <c r="B11" t="s">
        <v>21</v>
      </c>
      <c r="C11" s="4">
        <v>0.09</v>
      </c>
      <c r="D11" s="3" t="s">
        <v>15</v>
      </c>
      <c r="E11" s="4"/>
      <c r="F11" s="4"/>
      <c r="G11" s="4"/>
      <c r="H11" s="4"/>
      <c r="I11" s="4"/>
      <c r="J11" s="4"/>
      <c r="K11" s="4"/>
      <c r="L11" s="4"/>
      <c r="M11" s="4"/>
      <c r="N11" s="4"/>
      <c r="O11" s="4"/>
      <c r="P11" s="4"/>
      <c r="Q11" s="4"/>
      <c r="R11" s="4"/>
      <c r="S11" s="4"/>
      <c r="T11" s="4"/>
      <c r="U11" s="4"/>
      <c r="V11" s="4"/>
    </row>
    <row r="12" spans="1:22" x14ac:dyDescent="0.25">
      <c r="A12" s="1" t="str">
        <f>'Population Definitions'!$A$5</f>
        <v>65+</v>
      </c>
      <c r="B12" t="s">
        <v>21</v>
      </c>
      <c r="C12" s="4">
        <v>0.09</v>
      </c>
      <c r="D12" s="3" t="s">
        <v>15</v>
      </c>
      <c r="E12" s="4"/>
      <c r="F12" s="4"/>
      <c r="G12" s="4"/>
      <c r="H12" s="4"/>
      <c r="I12" s="4"/>
      <c r="J12" s="4"/>
      <c r="K12" s="4"/>
      <c r="L12" s="4"/>
      <c r="M12" s="4"/>
      <c r="N12" s="4"/>
      <c r="O12" s="4"/>
      <c r="P12" s="4"/>
      <c r="Q12" s="4"/>
      <c r="R12" s="4"/>
      <c r="S12" s="4"/>
      <c r="T12" s="4"/>
      <c r="U12" s="4"/>
      <c r="V12" s="4"/>
    </row>
    <row r="13" spans="1:22" x14ac:dyDescent="0.25">
      <c r="A13" s="1" t="str">
        <f>'Population Definitions'!$B$6</f>
        <v>Prisoners</v>
      </c>
      <c r="B13" t="s">
        <v>21</v>
      </c>
      <c r="C13" s="4">
        <v>0.09</v>
      </c>
      <c r="D13" s="3" t="s">
        <v>15</v>
      </c>
      <c r="E13" s="4"/>
      <c r="F13" s="4"/>
      <c r="G13" s="4"/>
      <c r="H13" s="4"/>
      <c r="I13" s="4"/>
      <c r="J13" s="4"/>
      <c r="K13" s="4"/>
      <c r="L13" s="4"/>
      <c r="M13" s="4"/>
      <c r="N13" s="4"/>
      <c r="O13" s="4"/>
      <c r="P13" s="4"/>
      <c r="Q13" s="4"/>
      <c r="R13" s="4"/>
      <c r="S13" s="4"/>
      <c r="T13" s="4"/>
      <c r="U13" s="4"/>
      <c r="V13" s="4"/>
    </row>
    <row r="15" spans="1:22" x14ac:dyDescent="0.25">
      <c r="A15" s="1" t="s">
        <v>35</v>
      </c>
      <c r="B15" s="1" t="s">
        <v>12</v>
      </c>
      <c r="C15" s="1" t="s">
        <v>13</v>
      </c>
      <c r="D15" s="1"/>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row>
    <row r="16" spans="1:22" x14ac:dyDescent="0.25">
      <c r="A16" s="1" t="str">
        <f>'Population Definitions'!$A$2</f>
        <v>0-4</v>
      </c>
      <c r="B16" t="s">
        <v>21</v>
      </c>
      <c r="C16" s="4">
        <v>0.05</v>
      </c>
      <c r="D16" s="3" t="s">
        <v>15</v>
      </c>
      <c r="E16" s="4"/>
      <c r="F16" s="4"/>
      <c r="G16" s="4"/>
      <c r="H16" s="4"/>
      <c r="I16" s="4"/>
      <c r="J16" s="4"/>
      <c r="K16" s="4"/>
      <c r="L16" s="4"/>
      <c r="M16" s="4"/>
      <c r="N16" s="4"/>
      <c r="O16" s="4"/>
      <c r="P16" s="4"/>
      <c r="Q16" s="4"/>
      <c r="R16" s="4"/>
      <c r="S16" s="4"/>
      <c r="T16" s="4"/>
      <c r="U16" s="4"/>
      <c r="V16" s="4"/>
    </row>
    <row r="17" spans="1:22" x14ac:dyDescent="0.25">
      <c r="A17" s="1" t="str">
        <f>'Population Definitions'!$A$3</f>
        <v>5-14</v>
      </c>
      <c r="B17" t="s">
        <v>21</v>
      </c>
      <c r="C17" s="4">
        <v>0.05</v>
      </c>
      <c r="D17" s="3" t="s">
        <v>15</v>
      </c>
      <c r="E17" s="4"/>
      <c r="F17" s="4"/>
      <c r="G17" s="4"/>
      <c r="H17" s="4"/>
      <c r="I17" s="4"/>
      <c r="J17" s="4"/>
      <c r="K17" s="4"/>
      <c r="L17" s="4"/>
      <c r="M17" s="4"/>
      <c r="N17" s="4"/>
      <c r="O17" s="4"/>
      <c r="P17" s="4"/>
      <c r="Q17" s="4"/>
      <c r="R17" s="4"/>
      <c r="S17" s="4"/>
      <c r="T17" s="4"/>
      <c r="U17" s="4"/>
      <c r="V17" s="4"/>
    </row>
    <row r="18" spans="1:22" x14ac:dyDescent="0.25">
      <c r="A18" s="1" t="str">
        <f>'Population Definitions'!$A$4</f>
        <v>15-64</v>
      </c>
      <c r="B18" t="s">
        <v>21</v>
      </c>
      <c r="C18" s="4">
        <v>0.05</v>
      </c>
      <c r="D18" s="3" t="s">
        <v>15</v>
      </c>
      <c r="E18" s="4"/>
      <c r="F18" s="4"/>
      <c r="G18" s="4"/>
      <c r="H18" s="4"/>
      <c r="I18" s="4"/>
      <c r="J18" s="4"/>
      <c r="K18" s="4"/>
      <c r="L18" s="4"/>
      <c r="M18" s="4"/>
      <c r="N18" s="4"/>
      <c r="O18" s="4"/>
      <c r="P18" s="4"/>
      <c r="Q18" s="4"/>
      <c r="R18" s="4"/>
      <c r="S18" s="4"/>
      <c r="T18" s="4"/>
      <c r="U18" s="4"/>
      <c r="V18" s="4"/>
    </row>
    <row r="19" spans="1:22" x14ac:dyDescent="0.25">
      <c r="A19" s="1" t="str">
        <f>'Population Definitions'!$A$5</f>
        <v>65+</v>
      </c>
      <c r="B19" t="s">
        <v>21</v>
      </c>
      <c r="C19" s="4">
        <v>0.05</v>
      </c>
      <c r="D19" s="3" t="s">
        <v>15</v>
      </c>
      <c r="E19" s="4"/>
      <c r="F19" s="4"/>
      <c r="G19" s="4"/>
      <c r="H19" s="4"/>
      <c r="I19" s="4"/>
      <c r="J19" s="4"/>
      <c r="K19" s="4"/>
      <c r="L19" s="4"/>
      <c r="M19" s="4"/>
      <c r="N19" s="4"/>
      <c r="O19" s="4"/>
      <c r="P19" s="4"/>
      <c r="Q19" s="4"/>
      <c r="R19" s="4"/>
      <c r="S19" s="4"/>
      <c r="T19" s="4"/>
      <c r="U19" s="4"/>
      <c r="V19" s="4"/>
    </row>
    <row r="20" spans="1:22" x14ac:dyDescent="0.25">
      <c r="A20" s="1" t="str">
        <f>'Population Definitions'!$B$6</f>
        <v>Prisoners</v>
      </c>
      <c r="B20" t="s">
        <v>21</v>
      </c>
      <c r="C20" s="4">
        <v>0.05</v>
      </c>
      <c r="D20" s="3" t="s">
        <v>15</v>
      </c>
      <c r="E20" s="4"/>
      <c r="F20" s="4"/>
      <c r="G20" s="4"/>
      <c r="H20" s="4"/>
      <c r="I20" s="4"/>
      <c r="J20" s="4"/>
      <c r="K20" s="4"/>
      <c r="L20" s="4"/>
      <c r="M20" s="4"/>
      <c r="N20" s="4"/>
      <c r="O20" s="4"/>
      <c r="P20" s="4"/>
      <c r="Q20" s="4"/>
      <c r="R20" s="4"/>
      <c r="S20" s="4"/>
      <c r="T20" s="4"/>
      <c r="U20" s="4"/>
      <c r="V20" s="4"/>
    </row>
    <row r="22" spans="1:22" x14ac:dyDescent="0.25">
      <c r="A22" s="1" t="s">
        <v>36</v>
      </c>
      <c r="B22" s="1" t="s">
        <v>12</v>
      </c>
      <c r="C22" s="1" t="s">
        <v>13</v>
      </c>
      <c r="D22" s="1"/>
      <c r="E22" s="1">
        <v>2000</v>
      </c>
      <c r="F22" s="1">
        <v>2001</v>
      </c>
      <c r="G22" s="1">
        <v>2002</v>
      </c>
      <c r="H22" s="1">
        <v>2003</v>
      </c>
      <c r="I22" s="1">
        <v>2004</v>
      </c>
      <c r="J22" s="1">
        <v>2005</v>
      </c>
      <c r="K22" s="1">
        <v>2006</v>
      </c>
      <c r="L22" s="1">
        <v>2007</v>
      </c>
      <c r="M22" s="1">
        <v>2008</v>
      </c>
      <c r="N22" s="1">
        <v>2009</v>
      </c>
      <c r="O22" s="1">
        <v>2010</v>
      </c>
      <c r="P22" s="1">
        <v>2011</v>
      </c>
      <c r="Q22" s="1">
        <v>2012</v>
      </c>
      <c r="R22" s="1">
        <v>2013</v>
      </c>
      <c r="S22" s="1">
        <v>2014</v>
      </c>
      <c r="T22" s="1">
        <v>2015</v>
      </c>
      <c r="U22" s="1">
        <v>2016</v>
      </c>
      <c r="V22" s="1">
        <v>2017</v>
      </c>
    </row>
    <row r="23" spans="1:22" x14ac:dyDescent="0.25">
      <c r="A23" s="1" t="str">
        <f>'Population Definitions'!$A$2</f>
        <v>0-4</v>
      </c>
      <c r="B23" t="s">
        <v>21</v>
      </c>
      <c r="C23" s="4">
        <v>0</v>
      </c>
      <c r="D23" s="3" t="s">
        <v>15</v>
      </c>
      <c r="E23" s="4"/>
      <c r="F23" s="4"/>
      <c r="G23" s="4"/>
      <c r="H23" s="4"/>
      <c r="I23" s="4"/>
      <c r="J23" s="4"/>
      <c r="K23" s="4"/>
      <c r="L23" s="4"/>
      <c r="M23" s="4"/>
      <c r="N23" s="4"/>
      <c r="O23" s="4"/>
      <c r="P23" s="4"/>
      <c r="Q23" s="4"/>
      <c r="R23" s="4"/>
      <c r="S23" s="4"/>
      <c r="T23" s="4"/>
      <c r="U23" s="4"/>
      <c r="V23" s="4"/>
    </row>
    <row r="24" spans="1:22" x14ac:dyDescent="0.25">
      <c r="A24" s="1" t="str">
        <f>'Population Definitions'!$A$3</f>
        <v>5-14</v>
      </c>
      <c r="B24" t="s">
        <v>21</v>
      </c>
      <c r="C24" s="4">
        <v>0</v>
      </c>
      <c r="D24" s="3" t="s">
        <v>15</v>
      </c>
      <c r="E24" s="4"/>
      <c r="F24" s="4"/>
      <c r="G24" s="4"/>
      <c r="H24" s="4"/>
      <c r="I24" s="4"/>
      <c r="J24" s="4"/>
      <c r="K24" s="4"/>
      <c r="L24" s="4"/>
      <c r="M24" s="4"/>
      <c r="N24" s="4"/>
      <c r="O24" s="4"/>
      <c r="P24" s="4"/>
      <c r="Q24" s="4"/>
      <c r="R24" s="4"/>
      <c r="S24" s="4"/>
      <c r="T24" s="4"/>
      <c r="U24" s="4"/>
      <c r="V24" s="4"/>
    </row>
    <row r="25" spans="1:22" x14ac:dyDescent="0.25">
      <c r="A25" s="1" t="str">
        <f>'Population Definitions'!$A$4</f>
        <v>15-64</v>
      </c>
      <c r="B25" t="s">
        <v>21</v>
      </c>
      <c r="C25" s="4">
        <v>0</v>
      </c>
      <c r="D25" s="3" t="s">
        <v>15</v>
      </c>
      <c r="E25" s="4"/>
      <c r="F25" s="4"/>
      <c r="G25" s="4"/>
      <c r="H25" s="4"/>
      <c r="I25" s="4"/>
      <c r="J25" s="4"/>
      <c r="K25" s="4"/>
      <c r="L25" s="4"/>
      <c r="M25" s="4"/>
      <c r="N25" s="4"/>
      <c r="O25" s="4"/>
      <c r="P25" s="4"/>
      <c r="Q25" s="4"/>
      <c r="R25" s="4"/>
      <c r="S25" s="4"/>
      <c r="T25" s="4"/>
      <c r="U25" s="4"/>
      <c r="V25" s="4"/>
    </row>
    <row r="26" spans="1:22" x14ac:dyDescent="0.25">
      <c r="A26" s="1" t="str">
        <f>'Population Definitions'!$A$5</f>
        <v>65+</v>
      </c>
      <c r="B26" t="s">
        <v>21</v>
      </c>
      <c r="C26" s="4">
        <v>0</v>
      </c>
      <c r="D26" s="3" t="s">
        <v>15</v>
      </c>
      <c r="E26" s="4"/>
      <c r="F26" s="4"/>
      <c r="G26" s="4"/>
      <c r="H26" s="4"/>
      <c r="I26" s="4"/>
      <c r="J26" s="4"/>
      <c r="K26" s="4"/>
      <c r="L26" s="4"/>
      <c r="M26" s="4"/>
      <c r="N26" s="4"/>
      <c r="O26" s="4"/>
      <c r="P26" s="4"/>
      <c r="Q26" s="4"/>
      <c r="R26" s="4"/>
      <c r="S26" s="4"/>
      <c r="T26" s="4"/>
      <c r="U26" s="4"/>
      <c r="V26" s="4"/>
    </row>
    <row r="27" spans="1:22" x14ac:dyDescent="0.25">
      <c r="A27" s="1" t="str">
        <f>'Population Definitions'!$B$6</f>
        <v>Prisoners</v>
      </c>
      <c r="B27" t="s">
        <v>21</v>
      </c>
      <c r="C27" s="4">
        <v>0</v>
      </c>
      <c r="D27" s="3" t="s">
        <v>15</v>
      </c>
      <c r="E27" s="4"/>
      <c r="F27" s="4"/>
      <c r="G27" s="4"/>
      <c r="H27" s="4"/>
      <c r="I27" s="4"/>
      <c r="J27" s="4"/>
      <c r="K27" s="4"/>
      <c r="L27" s="4"/>
      <c r="M27" s="4"/>
      <c r="N27" s="4"/>
      <c r="O27" s="4"/>
      <c r="P27" s="4"/>
      <c r="Q27" s="4"/>
      <c r="R27" s="4"/>
      <c r="S27" s="4"/>
      <c r="T27" s="4"/>
      <c r="U27" s="4"/>
      <c r="V27" s="4"/>
    </row>
    <row r="29" spans="1:22" x14ac:dyDescent="0.25">
      <c r="A29" s="1" t="s">
        <v>37</v>
      </c>
      <c r="B29" s="1" t="s">
        <v>12</v>
      </c>
      <c r="C29" s="1" t="s">
        <v>13</v>
      </c>
      <c r="D29" s="1"/>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row>
    <row r="30" spans="1:22" x14ac:dyDescent="0.25">
      <c r="A30" s="1" t="str">
        <f>'Population Definitions'!$A$2</f>
        <v>0-4</v>
      </c>
      <c r="B30" t="s">
        <v>21</v>
      </c>
      <c r="C30" s="4">
        <v>0.83</v>
      </c>
      <c r="D30" s="3" t="s">
        <v>15</v>
      </c>
      <c r="E30" s="4"/>
      <c r="F30" s="4"/>
      <c r="G30" s="4"/>
      <c r="H30" s="4"/>
      <c r="I30" s="4"/>
      <c r="J30" s="4"/>
      <c r="K30" s="4"/>
      <c r="L30" s="4"/>
      <c r="M30" s="4"/>
      <c r="N30" s="4"/>
      <c r="O30" s="4"/>
      <c r="P30" s="4"/>
      <c r="Q30" s="4"/>
      <c r="R30" s="4"/>
      <c r="S30" s="4"/>
      <c r="T30" s="4"/>
      <c r="U30" s="4"/>
      <c r="V30" s="4"/>
    </row>
    <row r="31" spans="1:22" x14ac:dyDescent="0.25">
      <c r="A31" s="1" t="str">
        <f>'Population Definitions'!$A$3</f>
        <v>5-14</v>
      </c>
      <c r="B31" t="s">
        <v>21</v>
      </c>
      <c r="C31" s="4">
        <v>0.83</v>
      </c>
      <c r="D31" s="3" t="s">
        <v>15</v>
      </c>
      <c r="E31" s="4"/>
      <c r="F31" s="4"/>
      <c r="G31" s="4"/>
      <c r="H31" s="4"/>
      <c r="I31" s="4"/>
      <c r="J31" s="4"/>
      <c r="K31" s="4"/>
      <c r="L31" s="4"/>
      <c r="M31" s="4"/>
      <c r="N31" s="4"/>
      <c r="O31" s="4"/>
      <c r="P31" s="4"/>
      <c r="Q31" s="4"/>
      <c r="R31" s="4"/>
      <c r="S31" s="4"/>
      <c r="T31" s="4"/>
      <c r="U31" s="4"/>
      <c r="V31" s="4"/>
    </row>
    <row r="32" spans="1:22" x14ac:dyDescent="0.25">
      <c r="A32" s="1" t="str">
        <f>'Population Definitions'!$A$4</f>
        <v>15-64</v>
      </c>
      <c r="B32" t="s">
        <v>21</v>
      </c>
      <c r="C32" s="4">
        <v>0.83</v>
      </c>
      <c r="D32" s="3" t="s">
        <v>15</v>
      </c>
      <c r="E32" s="4"/>
      <c r="F32" s="4"/>
      <c r="G32" s="4"/>
      <c r="H32" s="4"/>
      <c r="I32" s="4"/>
      <c r="J32" s="4"/>
      <c r="K32" s="4"/>
      <c r="L32" s="4"/>
      <c r="M32" s="4"/>
      <c r="N32" s="4"/>
      <c r="O32" s="4"/>
      <c r="P32" s="4"/>
      <c r="Q32" s="4"/>
      <c r="R32" s="4"/>
      <c r="S32" s="4"/>
      <c r="T32" s="4"/>
      <c r="U32" s="4"/>
      <c r="V32" s="4"/>
    </row>
    <row r="33" spans="1:22" x14ac:dyDescent="0.25">
      <c r="A33" s="1" t="str">
        <f>'Population Definitions'!$A$5</f>
        <v>65+</v>
      </c>
      <c r="B33" t="s">
        <v>21</v>
      </c>
      <c r="C33" s="4">
        <v>0.83</v>
      </c>
      <c r="D33" s="3" t="s">
        <v>15</v>
      </c>
      <c r="E33" s="4"/>
      <c r="F33" s="4"/>
      <c r="G33" s="4"/>
      <c r="H33" s="4"/>
      <c r="I33" s="4"/>
      <c r="J33" s="4"/>
      <c r="K33" s="4"/>
      <c r="L33" s="4"/>
      <c r="M33" s="4"/>
      <c r="N33" s="4"/>
      <c r="O33" s="4"/>
      <c r="P33" s="4"/>
      <c r="Q33" s="4"/>
      <c r="R33" s="4"/>
      <c r="S33" s="4"/>
      <c r="T33" s="4"/>
      <c r="U33" s="4"/>
      <c r="V33" s="4"/>
    </row>
    <row r="34" spans="1:22" x14ac:dyDescent="0.25">
      <c r="A34" s="1" t="str">
        <f>'Population Definitions'!$B$6</f>
        <v>Prisoners</v>
      </c>
      <c r="B34" t="s">
        <v>21</v>
      </c>
      <c r="C34" s="4">
        <v>0.83</v>
      </c>
      <c r="D34" s="3" t="s">
        <v>15</v>
      </c>
      <c r="E34" s="4"/>
      <c r="F34" s="4"/>
      <c r="G34" s="4"/>
      <c r="H34" s="4"/>
      <c r="I34" s="4"/>
      <c r="J34" s="4"/>
      <c r="K34" s="4"/>
      <c r="L34" s="4"/>
      <c r="M34" s="4"/>
      <c r="N34" s="4"/>
      <c r="O34" s="4"/>
      <c r="P34" s="4"/>
      <c r="Q34" s="4"/>
      <c r="R34" s="4"/>
      <c r="S34" s="4"/>
      <c r="T34" s="4"/>
      <c r="U34" s="4"/>
      <c r="V34" s="4"/>
    </row>
    <row r="36" spans="1:22" x14ac:dyDescent="0.25">
      <c r="A36" s="1" t="s">
        <v>38</v>
      </c>
      <c r="B36" s="1" t="s">
        <v>12</v>
      </c>
      <c r="C36" s="1" t="s">
        <v>13</v>
      </c>
      <c r="D36" s="1"/>
      <c r="E36" s="1">
        <v>2000</v>
      </c>
      <c r="F36" s="1">
        <v>2001</v>
      </c>
      <c r="G36" s="1">
        <v>2002</v>
      </c>
      <c r="H36" s="1">
        <v>2003</v>
      </c>
      <c r="I36" s="1">
        <v>2004</v>
      </c>
      <c r="J36" s="1">
        <v>2005</v>
      </c>
      <c r="K36" s="1">
        <v>2006</v>
      </c>
      <c r="L36" s="1">
        <v>2007</v>
      </c>
      <c r="M36" s="1">
        <v>2008</v>
      </c>
      <c r="N36" s="1">
        <v>2009</v>
      </c>
      <c r="O36" s="1">
        <v>2010</v>
      </c>
      <c r="P36" s="1">
        <v>2011</v>
      </c>
      <c r="Q36" s="1">
        <v>2012</v>
      </c>
      <c r="R36" s="1">
        <v>2013</v>
      </c>
      <c r="S36" s="1">
        <v>2014</v>
      </c>
      <c r="T36" s="1">
        <v>2015</v>
      </c>
      <c r="U36" s="1">
        <v>2016</v>
      </c>
      <c r="V36" s="1">
        <v>2017</v>
      </c>
    </row>
    <row r="37" spans="1:22" x14ac:dyDescent="0.25">
      <c r="A37" s="1" t="str">
        <f>'Population Definitions'!$A$2</f>
        <v>0-4</v>
      </c>
      <c r="B37" t="s">
        <v>21</v>
      </c>
      <c r="C37" s="4">
        <v>0.03</v>
      </c>
      <c r="D37" s="3" t="s">
        <v>15</v>
      </c>
      <c r="E37" s="4"/>
      <c r="F37" s="4"/>
      <c r="G37" s="4"/>
      <c r="H37" s="4"/>
      <c r="I37" s="4"/>
      <c r="J37" s="4"/>
      <c r="K37" s="4"/>
      <c r="L37" s="4"/>
      <c r="M37" s="4"/>
      <c r="N37" s="4"/>
      <c r="O37" s="4"/>
      <c r="P37" s="4"/>
      <c r="Q37" s="4"/>
      <c r="R37" s="4"/>
      <c r="S37" s="4"/>
      <c r="T37" s="4"/>
      <c r="U37" s="4"/>
      <c r="V37" s="4"/>
    </row>
    <row r="38" spans="1:22" x14ac:dyDescent="0.25">
      <c r="A38" s="1" t="str">
        <f>'Population Definitions'!$A$3</f>
        <v>5-14</v>
      </c>
      <c r="B38" t="s">
        <v>21</v>
      </c>
      <c r="C38" s="4">
        <v>0.03</v>
      </c>
      <c r="D38" s="3" t="s">
        <v>15</v>
      </c>
      <c r="E38" s="4"/>
      <c r="F38" s="4"/>
      <c r="G38" s="4"/>
      <c r="H38" s="4"/>
      <c r="I38" s="4"/>
      <c r="J38" s="4"/>
      <c r="K38" s="4"/>
      <c r="L38" s="4"/>
      <c r="M38" s="4"/>
      <c r="N38" s="4"/>
      <c r="O38" s="4"/>
      <c r="P38" s="4"/>
      <c r="Q38" s="4"/>
      <c r="R38" s="4"/>
      <c r="S38" s="4"/>
      <c r="T38" s="4"/>
      <c r="U38" s="4"/>
      <c r="V38" s="4"/>
    </row>
    <row r="39" spans="1:22" x14ac:dyDescent="0.25">
      <c r="A39" s="1" t="str">
        <f>'Population Definitions'!$A$4</f>
        <v>15-64</v>
      </c>
      <c r="B39" t="s">
        <v>21</v>
      </c>
      <c r="C39" s="4">
        <v>0.03</v>
      </c>
      <c r="D39" s="3" t="s">
        <v>15</v>
      </c>
      <c r="E39" s="4"/>
      <c r="F39" s="4"/>
      <c r="G39" s="4"/>
      <c r="H39" s="4"/>
      <c r="I39" s="4"/>
      <c r="J39" s="4"/>
      <c r="K39" s="4"/>
      <c r="L39" s="4"/>
      <c r="M39" s="4"/>
      <c r="N39" s="4"/>
      <c r="O39" s="4"/>
      <c r="P39" s="4"/>
      <c r="Q39" s="4"/>
      <c r="R39" s="4"/>
      <c r="S39" s="4"/>
      <c r="T39" s="4"/>
      <c r="U39" s="4"/>
      <c r="V39" s="4"/>
    </row>
    <row r="40" spans="1:22" x14ac:dyDescent="0.25">
      <c r="A40" s="1" t="str">
        <f>'Population Definitions'!$A$5</f>
        <v>65+</v>
      </c>
      <c r="B40" t="s">
        <v>21</v>
      </c>
      <c r="C40" s="4">
        <v>0.03</v>
      </c>
      <c r="D40" s="3" t="s">
        <v>15</v>
      </c>
      <c r="E40" s="4"/>
      <c r="F40" s="4"/>
      <c r="G40" s="4"/>
      <c r="H40" s="4"/>
      <c r="I40" s="4"/>
      <c r="J40" s="4"/>
      <c r="K40" s="4"/>
      <c r="L40" s="4"/>
      <c r="M40" s="4"/>
      <c r="N40" s="4"/>
      <c r="O40" s="4"/>
      <c r="P40" s="4"/>
      <c r="Q40" s="4"/>
      <c r="R40" s="4"/>
      <c r="S40" s="4"/>
      <c r="T40" s="4"/>
      <c r="U40" s="4"/>
      <c r="V40" s="4"/>
    </row>
    <row r="41" spans="1:22" x14ac:dyDescent="0.25">
      <c r="A41" s="1" t="str">
        <f>'Population Definitions'!$B$6</f>
        <v>Prisoners</v>
      </c>
      <c r="B41" t="s">
        <v>21</v>
      </c>
      <c r="C41" s="4">
        <v>0.03</v>
      </c>
      <c r="D41" s="3" t="s">
        <v>15</v>
      </c>
      <c r="E41" s="4"/>
      <c r="F41" s="4"/>
      <c r="G41" s="4"/>
      <c r="H41" s="4"/>
      <c r="I41" s="4"/>
      <c r="J41" s="4"/>
      <c r="K41" s="4"/>
      <c r="L41" s="4"/>
      <c r="M41" s="4"/>
      <c r="N41" s="4"/>
      <c r="O41" s="4"/>
      <c r="P41" s="4"/>
      <c r="Q41" s="4"/>
      <c r="R41" s="4"/>
      <c r="S41" s="4"/>
      <c r="T41" s="4"/>
      <c r="U41" s="4"/>
      <c r="V41" s="4"/>
    </row>
    <row r="43" spans="1:22" x14ac:dyDescent="0.25">
      <c r="A43" s="1" t="s">
        <v>39</v>
      </c>
      <c r="B43" s="1" t="s">
        <v>12</v>
      </c>
      <c r="C43" s="1" t="s">
        <v>13</v>
      </c>
      <c r="D43" s="1"/>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row>
    <row r="44" spans="1:22" x14ac:dyDescent="0.25">
      <c r="A44" s="1" t="str">
        <f>'Population Definitions'!$A$2</f>
        <v>0-4</v>
      </c>
      <c r="B44" t="s">
        <v>33</v>
      </c>
      <c r="C44" s="4">
        <v>545</v>
      </c>
      <c r="D44" s="3" t="s">
        <v>15</v>
      </c>
      <c r="E44" s="4"/>
      <c r="F44" s="4"/>
      <c r="G44" s="4"/>
      <c r="H44" s="4"/>
      <c r="I44" s="4"/>
      <c r="J44" s="4"/>
      <c r="K44" s="4"/>
      <c r="L44" s="4"/>
      <c r="M44" s="4"/>
      <c r="N44" s="4"/>
      <c r="O44" s="4"/>
      <c r="P44" s="4"/>
      <c r="Q44" s="4"/>
      <c r="R44" s="4"/>
      <c r="S44" s="4"/>
      <c r="T44" s="4"/>
      <c r="U44" s="4"/>
      <c r="V44" s="4"/>
    </row>
    <row r="45" spans="1:22" x14ac:dyDescent="0.25">
      <c r="A45" s="1" t="str">
        <f>'Population Definitions'!$A$3</f>
        <v>5-14</v>
      </c>
      <c r="B45" t="s">
        <v>33</v>
      </c>
      <c r="C45" s="4">
        <v>545</v>
      </c>
      <c r="D45" s="3" t="s">
        <v>15</v>
      </c>
      <c r="E45" s="4"/>
      <c r="F45" s="4"/>
      <c r="G45" s="4"/>
      <c r="H45" s="4"/>
      <c r="I45" s="4"/>
      <c r="J45" s="4"/>
      <c r="K45" s="4"/>
      <c r="L45" s="4"/>
      <c r="M45" s="4"/>
      <c r="N45" s="4"/>
      <c r="O45" s="4"/>
      <c r="P45" s="4"/>
      <c r="Q45" s="4"/>
      <c r="R45" s="4"/>
      <c r="S45" s="4"/>
      <c r="T45" s="4"/>
      <c r="U45" s="4"/>
      <c r="V45" s="4"/>
    </row>
    <row r="46" spans="1:22" x14ac:dyDescent="0.25">
      <c r="A46" s="1" t="str">
        <f>'Population Definitions'!$A$4</f>
        <v>15-64</v>
      </c>
      <c r="B46" t="s">
        <v>33</v>
      </c>
      <c r="C46" s="4">
        <v>545</v>
      </c>
      <c r="D46" s="3" t="s">
        <v>15</v>
      </c>
      <c r="E46" s="4"/>
      <c r="F46" s="4"/>
      <c r="G46" s="4"/>
      <c r="H46" s="4"/>
      <c r="I46" s="4"/>
      <c r="J46" s="4"/>
      <c r="K46" s="4"/>
      <c r="L46" s="4"/>
      <c r="M46" s="4"/>
      <c r="N46" s="4"/>
      <c r="O46" s="4"/>
      <c r="P46" s="4"/>
      <c r="Q46" s="4"/>
      <c r="R46" s="4"/>
      <c r="S46" s="4"/>
      <c r="T46" s="4"/>
      <c r="U46" s="4"/>
      <c r="V46" s="4"/>
    </row>
    <row r="47" spans="1:22" x14ac:dyDescent="0.25">
      <c r="A47" s="1" t="str">
        <f>'Population Definitions'!$A$5</f>
        <v>65+</v>
      </c>
      <c r="B47" t="s">
        <v>33</v>
      </c>
      <c r="C47" s="4">
        <v>545</v>
      </c>
      <c r="D47" s="3" t="s">
        <v>15</v>
      </c>
      <c r="E47" s="4"/>
      <c r="F47" s="4"/>
      <c r="G47" s="4"/>
      <c r="H47" s="4"/>
      <c r="I47" s="4"/>
      <c r="J47" s="4"/>
      <c r="K47" s="4"/>
      <c r="L47" s="4"/>
      <c r="M47" s="4"/>
      <c r="N47" s="4"/>
      <c r="O47" s="4"/>
      <c r="P47" s="4"/>
      <c r="Q47" s="4"/>
      <c r="R47" s="4"/>
      <c r="S47" s="4"/>
      <c r="T47" s="4"/>
      <c r="U47" s="4"/>
      <c r="V47" s="4"/>
    </row>
    <row r="48" spans="1:22" x14ac:dyDescent="0.25">
      <c r="A48" s="1" t="str">
        <f>'Population Definitions'!$B$6</f>
        <v>Prisoners</v>
      </c>
      <c r="B48" t="s">
        <v>33</v>
      </c>
      <c r="C48" s="4">
        <v>545</v>
      </c>
      <c r="D48" s="3" t="s">
        <v>15</v>
      </c>
      <c r="E48" s="4"/>
      <c r="F48" s="4"/>
      <c r="G48" s="4"/>
      <c r="H48" s="4"/>
      <c r="I48" s="4"/>
      <c r="J48" s="4"/>
      <c r="K48" s="4"/>
      <c r="L48" s="4"/>
      <c r="M48" s="4"/>
      <c r="N48" s="4"/>
      <c r="O48" s="4"/>
      <c r="P48" s="4"/>
      <c r="Q48" s="4"/>
      <c r="R48" s="4"/>
      <c r="S48" s="4"/>
      <c r="T48" s="4"/>
      <c r="U48" s="4"/>
      <c r="V48" s="4"/>
    </row>
    <row r="50" spans="1:22" x14ac:dyDescent="0.25">
      <c r="A50" s="1" t="s">
        <v>40</v>
      </c>
      <c r="B50" s="1" t="s">
        <v>12</v>
      </c>
      <c r="C50" s="1" t="s">
        <v>13</v>
      </c>
      <c r="D50" s="1"/>
      <c r="E50" s="1">
        <v>2000</v>
      </c>
      <c r="F50" s="1">
        <v>2001</v>
      </c>
      <c r="G50" s="1">
        <v>2002</v>
      </c>
      <c r="H50" s="1">
        <v>2003</v>
      </c>
      <c r="I50" s="1">
        <v>2004</v>
      </c>
      <c r="J50" s="1">
        <v>2005</v>
      </c>
      <c r="K50" s="1">
        <v>2006</v>
      </c>
      <c r="L50" s="1">
        <v>2007</v>
      </c>
      <c r="M50" s="1">
        <v>2008</v>
      </c>
      <c r="N50" s="1">
        <v>2009</v>
      </c>
      <c r="O50" s="1">
        <v>2010</v>
      </c>
      <c r="P50" s="1">
        <v>2011</v>
      </c>
      <c r="Q50" s="1">
        <v>2012</v>
      </c>
      <c r="R50" s="1">
        <v>2013</v>
      </c>
      <c r="S50" s="1">
        <v>2014</v>
      </c>
      <c r="T50" s="1">
        <v>2015</v>
      </c>
      <c r="U50" s="1">
        <v>2016</v>
      </c>
      <c r="V50" s="1">
        <v>2017</v>
      </c>
    </row>
    <row r="51" spans="1:22" x14ac:dyDescent="0.25">
      <c r="A51" s="1" t="str">
        <f>'Population Definitions'!$A$2</f>
        <v>0-4</v>
      </c>
      <c r="B51" t="s">
        <v>21</v>
      </c>
      <c r="C51" s="4">
        <v>7.0000000000000007E-2</v>
      </c>
      <c r="D51" s="3" t="s">
        <v>15</v>
      </c>
      <c r="E51" s="4"/>
      <c r="F51" s="4"/>
      <c r="G51" s="4"/>
      <c r="H51" s="4"/>
      <c r="I51" s="4"/>
      <c r="J51" s="4"/>
      <c r="K51" s="4"/>
      <c r="L51" s="4"/>
      <c r="M51" s="4"/>
      <c r="N51" s="4"/>
      <c r="O51" s="4"/>
      <c r="P51" s="4"/>
      <c r="Q51" s="4"/>
      <c r="R51" s="4"/>
      <c r="S51" s="4"/>
      <c r="T51" s="4"/>
      <c r="U51" s="4"/>
      <c r="V51" s="4"/>
    </row>
    <row r="52" spans="1:22" x14ac:dyDescent="0.25">
      <c r="A52" s="1" t="str">
        <f>'Population Definitions'!$A$3</f>
        <v>5-14</v>
      </c>
      <c r="B52" t="s">
        <v>21</v>
      </c>
      <c r="C52" s="4">
        <v>7.0000000000000007E-2</v>
      </c>
      <c r="D52" s="3" t="s">
        <v>15</v>
      </c>
      <c r="E52" s="4"/>
      <c r="F52" s="4"/>
      <c r="G52" s="4"/>
      <c r="H52" s="4"/>
      <c r="I52" s="4"/>
      <c r="J52" s="4"/>
      <c r="K52" s="4"/>
      <c r="L52" s="4"/>
      <c r="M52" s="4"/>
      <c r="N52" s="4"/>
      <c r="O52" s="4"/>
      <c r="P52" s="4"/>
      <c r="Q52" s="4"/>
      <c r="R52" s="4"/>
      <c r="S52" s="4"/>
      <c r="T52" s="4"/>
      <c r="U52" s="4"/>
      <c r="V52" s="4"/>
    </row>
    <row r="53" spans="1:22" x14ac:dyDescent="0.25">
      <c r="A53" s="1" t="str">
        <f>'Population Definitions'!$A$4</f>
        <v>15-64</v>
      </c>
      <c r="B53" t="s">
        <v>21</v>
      </c>
      <c r="C53" s="4">
        <v>7.0000000000000007E-2</v>
      </c>
      <c r="D53" s="3" t="s">
        <v>15</v>
      </c>
      <c r="E53" s="4"/>
      <c r="F53" s="4"/>
      <c r="G53" s="4"/>
      <c r="H53" s="4"/>
      <c r="I53" s="4"/>
      <c r="J53" s="4"/>
      <c r="K53" s="4"/>
      <c r="L53" s="4"/>
      <c r="M53" s="4"/>
      <c r="N53" s="4"/>
      <c r="O53" s="4"/>
      <c r="P53" s="4"/>
      <c r="Q53" s="4"/>
      <c r="R53" s="4"/>
      <c r="S53" s="4"/>
      <c r="T53" s="4"/>
      <c r="U53" s="4"/>
      <c r="V53" s="4"/>
    </row>
    <row r="54" spans="1:22" x14ac:dyDescent="0.25">
      <c r="A54" s="1" t="str">
        <f>'Population Definitions'!$A$5</f>
        <v>65+</v>
      </c>
      <c r="B54" t="s">
        <v>21</v>
      </c>
      <c r="C54" s="4">
        <v>7.0000000000000007E-2</v>
      </c>
      <c r="D54" s="3" t="s">
        <v>15</v>
      </c>
      <c r="E54" s="4"/>
      <c r="F54" s="4"/>
      <c r="G54" s="4"/>
      <c r="H54" s="4"/>
      <c r="I54" s="4"/>
      <c r="J54" s="4"/>
      <c r="K54" s="4"/>
      <c r="L54" s="4"/>
      <c r="M54" s="4"/>
      <c r="N54" s="4"/>
      <c r="O54" s="4"/>
      <c r="P54" s="4"/>
      <c r="Q54" s="4"/>
      <c r="R54" s="4"/>
      <c r="S54" s="4"/>
      <c r="T54" s="4"/>
      <c r="U54" s="4"/>
      <c r="V54" s="4"/>
    </row>
    <row r="55" spans="1:22" x14ac:dyDescent="0.25">
      <c r="A55" s="1" t="str">
        <f>'Population Definitions'!$B$6</f>
        <v>Prisoners</v>
      </c>
      <c r="B55" t="s">
        <v>21</v>
      </c>
      <c r="C55" s="4">
        <v>7.0000000000000007E-2</v>
      </c>
      <c r="D55" s="3" t="s">
        <v>15</v>
      </c>
      <c r="E55" s="4"/>
      <c r="F55" s="4"/>
      <c r="G55" s="4"/>
      <c r="H55" s="4"/>
      <c r="I55" s="4"/>
      <c r="J55" s="4"/>
      <c r="K55" s="4"/>
      <c r="L55" s="4"/>
      <c r="M55" s="4"/>
      <c r="N55" s="4"/>
      <c r="O55" s="4"/>
      <c r="P55" s="4"/>
      <c r="Q55" s="4"/>
      <c r="R55" s="4"/>
      <c r="S55" s="4"/>
      <c r="T55" s="4"/>
      <c r="U55" s="4"/>
      <c r="V55" s="4"/>
    </row>
    <row r="57" spans="1:22" x14ac:dyDescent="0.25">
      <c r="A57" s="1" t="s">
        <v>41</v>
      </c>
      <c r="B57" s="1" t="s">
        <v>12</v>
      </c>
      <c r="C57" s="1" t="s">
        <v>13</v>
      </c>
      <c r="D57" s="1"/>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row>
    <row r="58" spans="1:22" x14ac:dyDescent="0.25">
      <c r="A58" s="1" t="str">
        <f>'Population Definitions'!$A$2</f>
        <v>0-4</v>
      </c>
      <c r="B58" t="s">
        <v>21</v>
      </c>
      <c r="C58" s="4">
        <v>0.24</v>
      </c>
      <c r="D58" s="3" t="s">
        <v>15</v>
      </c>
      <c r="E58" s="4"/>
      <c r="F58" s="4"/>
      <c r="G58" s="4"/>
      <c r="H58" s="4"/>
      <c r="I58" s="4"/>
      <c r="J58" s="4"/>
      <c r="K58" s="4"/>
      <c r="L58" s="4"/>
      <c r="M58" s="4"/>
      <c r="N58" s="4"/>
      <c r="O58" s="4"/>
      <c r="P58" s="4"/>
      <c r="Q58" s="4"/>
      <c r="R58" s="4"/>
      <c r="S58" s="4"/>
      <c r="T58" s="4"/>
      <c r="U58" s="4"/>
      <c r="V58" s="4"/>
    </row>
    <row r="59" spans="1:22" x14ac:dyDescent="0.25">
      <c r="A59" s="1" t="str">
        <f>'Population Definitions'!$A$3</f>
        <v>5-14</v>
      </c>
      <c r="B59" t="s">
        <v>21</v>
      </c>
      <c r="C59" s="4">
        <v>0.24</v>
      </c>
      <c r="D59" s="3" t="s">
        <v>15</v>
      </c>
      <c r="E59" s="4"/>
      <c r="F59" s="4"/>
      <c r="G59" s="4"/>
      <c r="H59" s="4"/>
      <c r="I59" s="4"/>
      <c r="J59" s="4"/>
      <c r="K59" s="4"/>
      <c r="L59" s="4"/>
      <c r="M59" s="4"/>
      <c r="N59" s="4"/>
      <c r="O59" s="4"/>
      <c r="P59" s="4"/>
      <c r="Q59" s="4"/>
      <c r="R59" s="4"/>
      <c r="S59" s="4"/>
      <c r="T59" s="4"/>
      <c r="U59" s="4"/>
      <c r="V59" s="4"/>
    </row>
    <row r="60" spans="1:22" x14ac:dyDescent="0.25">
      <c r="A60" s="1" t="str">
        <f>'Population Definitions'!$A$4</f>
        <v>15-64</v>
      </c>
      <c r="B60" t="s">
        <v>21</v>
      </c>
      <c r="C60" s="4">
        <v>0.24</v>
      </c>
      <c r="D60" s="3" t="s">
        <v>15</v>
      </c>
      <c r="E60" s="4"/>
      <c r="F60" s="4"/>
      <c r="G60" s="4"/>
      <c r="H60" s="4"/>
      <c r="I60" s="4"/>
      <c r="J60" s="4"/>
      <c r="K60" s="4"/>
      <c r="L60" s="4"/>
      <c r="M60" s="4"/>
      <c r="N60" s="4"/>
      <c r="O60" s="4"/>
      <c r="P60" s="4"/>
      <c r="Q60" s="4"/>
      <c r="R60" s="4"/>
      <c r="S60" s="4"/>
      <c r="T60" s="4"/>
      <c r="U60" s="4"/>
      <c r="V60" s="4"/>
    </row>
    <row r="61" spans="1:22" x14ac:dyDescent="0.25">
      <c r="A61" s="1" t="str">
        <f>'Population Definitions'!$A$5</f>
        <v>65+</v>
      </c>
      <c r="B61" t="s">
        <v>21</v>
      </c>
      <c r="C61" s="4">
        <v>0.24</v>
      </c>
      <c r="D61" s="3" t="s">
        <v>15</v>
      </c>
      <c r="E61" s="4"/>
      <c r="F61" s="4"/>
      <c r="G61" s="4"/>
      <c r="H61" s="4"/>
      <c r="I61" s="4"/>
      <c r="J61" s="4"/>
      <c r="K61" s="4"/>
      <c r="L61" s="4"/>
      <c r="M61" s="4"/>
      <c r="N61" s="4"/>
      <c r="O61" s="4"/>
      <c r="P61" s="4"/>
      <c r="Q61" s="4"/>
      <c r="R61" s="4"/>
      <c r="S61" s="4"/>
      <c r="T61" s="4"/>
      <c r="U61" s="4"/>
      <c r="V61" s="4"/>
    </row>
    <row r="62" spans="1:22" x14ac:dyDescent="0.25">
      <c r="A62" s="1" t="str">
        <f>'Population Definitions'!$B$6</f>
        <v>Prisoners</v>
      </c>
      <c r="B62" t="s">
        <v>21</v>
      </c>
      <c r="C62" s="4">
        <v>0.24</v>
      </c>
      <c r="D62" s="3" t="s">
        <v>15</v>
      </c>
      <c r="E62" s="4"/>
      <c r="F62" s="4"/>
      <c r="G62" s="4"/>
      <c r="H62" s="4"/>
      <c r="I62" s="4"/>
      <c r="J62" s="4"/>
      <c r="K62" s="4"/>
      <c r="L62" s="4"/>
      <c r="M62" s="4"/>
      <c r="N62" s="4"/>
      <c r="O62" s="4"/>
      <c r="P62" s="4"/>
      <c r="Q62" s="4"/>
      <c r="R62" s="4"/>
      <c r="S62" s="4"/>
      <c r="T62" s="4"/>
      <c r="U62" s="4"/>
      <c r="V62" s="4"/>
    </row>
    <row r="64" spans="1:22" x14ac:dyDescent="0.25">
      <c r="A64" s="1" t="s">
        <v>42</v>
      </c>
      <c r="B64" s="1" t="s">
        <v>12</v>
      </c>
      <c r="C64" s="1" t="s">
        <v>13</v>
      </c>
      <c r="D64" s="1"/>
      <c r="E64" s="1">
        <v>2000</v>
      </c>
      <c r="F64" s="1">
        <v>2001</v>
      </c>
      <c r="G64" s="1">
        <v>2002</v>
      </c>
      <c r="H64" s="1">
        <v>2003</v>
      </c>
      <c r="I64" s="1">
        <v>2004</v>
      </c>
      <c r="J64" s="1">
        <v>2005</v>
      </c>
      <c r="K64" s="1">
        <v>2006</v>
      </c>
      <c r="L64" s="1">
        <v>2007</v>
      </c>
      <c r="M64" s="1">
        <v>2008</v>
      </c>
      <c r="N64" s="1">
        <v>2009</v>
      </c>
      <c r="O64" s="1">
        <v>2010</v>
      </c>
      <c r="P64" s="1">
        <v>2011</v>
      </c>
      <c r="Q64" s="1">
        <v>2012</v>
      </c>
      <c r="R64" s="1">
        <v>2013</v>
      </c>
      <c r="S64" s="1">
        <v>2014</v>
      </c>
      <c r="T64" s="1">
        <v>2015</v>
      </c>
      <c r="U64" s="1">
        <v>2016</v>
      </c>
      <c r="V64" s="1">
        <v>2017</v>
      </c>
    </row>
    <row r="65" spans="1:22" x14ac:dyDescent="0.25">
      <c r="A65" s="1" t="str">
        <f>'Population Definitions'!$A$2</f>
        <v>0-4</v>
      </c>
      <c r="B65" t="s">
        <v>21</v>
      </c>
      <c r="C65" s="4">
        <v>0</v>
      </c>
      <c r="D65" s="3" t="s">
        <v>15</v>
      </c>
      <c r="E65" s="4"/>
      <c r="F65" s="4"/>
      <c r="G65" s="4"/>
      <c r="H65" s="4"/>
      <c r="I65" s="4"/>
      <c r="J65" s="4"/>
      <c r="K65" s="4"/>
      <c r="L65" s="4"/>
      <c r="M65" s="4"/>
      <c r="N65" s="4"/>
      <c r="O65" s="4"/>
      <c r="P65" s="4"/>
      <c r="Q65" s="4"/>
      <c r="R65" s="4"/>
      <c r="S65" s="4"/>
      <c r="T65" s="4"/>
      <c r="U65" s="4"/>
      <c r="V65" s="4"/>
    </row>
    <row r="66" spans="1:22" x14ac:dyDescent="0.25">
      <c r="A66" s="1" t="str">
        <f>'Population Definitions'!$A$3</f>
        <v>5-14</v>
      </c>
      <c r="B66" t="s">
        <v>21</v>
      </c>
      <c r="C66" s="4">
        <v>0</v>
      </c>
      <c r="D66" s="3" t="s">
        <v>15</v>
      </c>
      <c r="E66" s="4"/>
      <c r="F66" s="4"/>
      <c r="G66" s="4"/>
      <c r="H66" s="4"/>
      <c r="I66" s="4"/>
      <c r="J66" s="4"/>
      <c r="K66" s="4"/>
      <c r="L66" s="4"/>
      <c r="M66" s="4"/>
      <c r="N66" s="4"/>
      <c r="O66" s="4"/>
      <c r="P66" s="4"/>
      <c r="Q66" s="4"/>
      <c r="R66" s="4"/>
      <c r="S66" s="4"/>
      <c r="T66" s="4"/>
      <c r="U66" s="4"/>
      <c r="V66" s="4"/>
    </row>
    <row r="67" spans="1:22" x14ac:dyDescent="0.25">
      <c r="A67" s="1" t="str">
        <f>'Population Definitions'!$A$4</f>
        <v>15-64</v>
      </c>
      <c r="B67" t="s">
        <v>21</v>
      </c>
      <c r="C67" s="4">
        <v>0</v>
      </c>
      <c r="D67" s="3" t="s">
        <v>15</v>
      </c>
      <c r="E67" s="4"/>
      <c r="F67" s="4"/>
      <c r="G67" s="4"/>
      <c r="H67" s="4"/>
      <c r="I67" s="4"/>
      <c r="J67" s="4"/>
      <c r="K67" s="4"/>
      <c r="L67" s="4"/>
      <c r="M67" s="4"/>
      <c r="N67" s="4"/>
      <c r="O67" s="4"/>
      <c r="P67" s="4"/>
      <c r="Q67" s="4"/>
      <c r="R67" s="4"/>
      <c r="S67" s="4"/>
      <c r="T67" s="4"/>
      <c r="U67" s="4"/>
      <c r="V67" s="4"/>
    </row>
    <row r="68" spans="1:22" x14ac:dyDescent="0.25">
      <c r="A68" s="1" t="str">
        <f>'Population Definitions'!$A$5</f>
        <v>65+</v>
      </c>
      <c r="B68" t="s">
        <v>21</v>
      </c>
      <c r="C68" s="4">
        <v>0</v>
      </c>
      <c r="D68" s="3" t="s">
        <v>15</v>
      </c>
      <c r="E68" s="4"/>
      <c r="F68" s="4"/>
      <c r="G68" s="4"/>
      <c r="H68" s="4"/>
      <c r="I68" s="4"/>
      <c r="J68" s="4"/>
      <c r="K68" s="4"/>
      <c r="L68" s="4"/>
      <c r="M68" s="4"/>
      <c r="N68" s="4"/>
      <c r="O68" s="4"/>
      <c r="P68" s="4"/>
      <c r="Q68" s="4"/>
      <c r="R68" s="4"/>
      <c r="S68" s="4"/>
      <c r="T68" s="4"/>
      <c r="U68" s="4"/>
      <c r="V68" s="4"/>
    </row>
    <row r="69" spans="1:22" x14ac:dyDescent="0.25">
      <c r="A69" s="1" t="str">
        <f>'Population Definitions'!$B$6</f>
        <v>Prisoners</v>
      </c>
      <c r="B69" t="s">
        <v>21</v>
      </c>
      <c r="C69" s="4">
        <v>0</v>
      </c>
      <c r="D69" s="3" t="s">
        <v>15</v>
      </c>
      <c r="E69" s="4"/>
      <c r="F69" s="4"/>
      <c r="G69" s="4"/>
      <c r="H69" s="4"/>
      <c r="I69" s="4"/>
      <c r="J69" s="4"/>
      <c r="K69" s="4"/>
      <c r="L69" s="4"/>
      <c r="M69" s="4"/>
      <c r="N69" s="4"/>
      <c r="O69" s="4"/>
      <c r="P69" s="4"/>
      <c r="Q69" s="4"/>
      <c r="R69" s="4"/>
      <c r="S69" s="4"/>
      <c r="T69" s="4"/>
      <c r="U69" s="4"/>
      <c r="V69" s="4"/>
    </row>
    <row r="71" spans="1:22" x14ac:dyDescent="0.25">
      <c r="A71" s="1" t="s">
        <v>43</v>
      </c>
      <c r="B71" s="1" t="s">
        <v>12</v>
      </c>
      <c r="C71" s="1" t="s">
        <v>13</v>
      </c>
      <c r="D71" s="1"/>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row>
    <row r="72" spans="1:22" x14ac:dyDescent="0.25">
      <c r="A72" s="1" t="str">
        <f>'Population Definitions'!$A$2</f>
        <v>0-4</v>
      </c>
      <c r="B72" t="s">
        <v>21</v>
      </c>
      <c r="C72" s="4">
        <v>0.52</v>
      </c>
      <c r="D72" s="3" t="s">
        <v>15</v>
      </c>
      <c r="E72" s="4"/>
      <c r="F72" s="4"/>
      <c r="G72" s="4"/>
      <c r="H72" s="4"/>
      <c r="I72" s="4"/>
      <c r="J72" s="4"/>
      <c r="K72" s="4"/>
      <c r="L72" s="4"/>
      <c r="M72" s="4"/>
      <c r="N72" s="4"/>
      <c r="O72" s="4"/>
      <c r="P72" s="4"/>
      <c r="Q72" s="4"/>
      <c r="R72" s="4"/>
      <c r="S72" s="4"/>
      <c r="T72" s="4"/>
      <c r="U72" s="4"/>
      <c r="V72" s="4"/>
    </row>
    <row r="73" spans="1:22" x14ac:dyDescent="0.25">
      <c r="A73" s="1" t="str">
        <f>'Population Definitions'!$A$3</f>
        <v>5-14</v>
      </c>
      <c r="B73" t="s">
        <v>21</v>
      </c>
      <c r="C73" s="4">
        <v>0.52</v>
      </c>
      <c r="D73" s="3" t="s">
        <v>15</v>
      </c>
      <c r="E73" s="4"/>
      <c r="F73" s="4"/>
      <c r="G73" s="4"/>
      <c r="H73" s="4"/>
      <c r="I73" s="4"/>
      <c r="J73" s="4"/>
      <c r="K73" s="4"/>
      <c r="L73" s="4"/>
      <c r="M73" s="4"/>
      <c r="N73" s="4"/>
      <c r="O73" s="4"/>
      <c r="P73" s="4"/>
      <c r="Q73" s="4"/>
      <c r="R73" s="4"/>
      <c r="S73" s="4"/>
      <c r="T73" s="4"/>
      <c r="U73" s="4"/>
      <c r="V73" s="4"/>
    </row>
    <row r="74" spans="1:22" x14ac:dyDescent="0.25">
      <c r="A74" s="1" t="str">
        <f>'Population Definitions'!$A$4</f>
        <v>15-64</v>
      </c>
      <c r="B74" t="s">
        <v>21</v>
      </c>
      <c r="C74" s="4">
        <v>0.52</v>
      </c>
      <c r="D74" s="3" t="s">
        <v>15</v>
      </c>
      <c r="E74" s="4"/>
      <c r="F74" s="4"/>
      <c r="G74" s="4"/>
      <c r="H74" s="4"/>
      <c r="I74" s="4"/>
      <c r="J74" s="4"/>
      <c r="K74" s="4"/>
      <c r="L74" s="4"/>
      <c r="M74" s="4"/>
      <c r="N74" s="4"/>
      <c r="O74" s="4"/>
      <c r="P74" s="4"/>
      <c r="Q74" s="4"/>
      <c r="R74" s="4"/>
      <c r="S74" s="4"/>
      <c r="T74" s="4"/>
      <c r="U74" s="4"/>
      <c r="V74" s="4"/>
    </row>
    <row r="75" spans="1:22" x14ac:dyDescent="0.25">
      <c r="A75" s="1" t="str">
        <f>'Population Definitions'!$A$5</f>
        <v>65+</v>
      </c>
      <c r="B75" t="s">
        <v>21</v>
      </c>
      <c r="C75" s="4">
        <v>0.52</v>
      </c>
      <c r="D75" s="3" t="s">
        <v>15</v>
      </c>
      <c r="E75" s="4"/>
      <c r="F75" s="4"/>
      <c r="G75" s="4"/>
      <c r="H75" s="4"/>
      <c r="I75" s="4"/>
      <c r="J75" s="4"/>
      <c r="K75" s="4"/>
      <c r="L75" s="4"/>
      <c r="M75" s="4"/>
      <c r="N75" s="4"/>
      <c r="O75" s="4"/>
      <c r="P75" s="4"/>
      <c r="Q75" s="4"/>
      <c r="R75" s="4"/>
      <c r="S75" s="4"/>
      <c r="T75" s="4"/>
      <c r="U75" s="4"/>
      <c r="V75" s="4"/>
    </row>
    <row r="76" spans="1:22" x14ac:dyDescent="0.25">
      <c r="A76" s="1" t="str">
        <f>'Population Definitions'!$B$6</f>
        <v>Prisoners</v>
      </c>
      <c r="B76" t="s">
        <v>21</v>
      </c>
      <c r="C76" s="4">
        <v>0.52</v>
      </c>
      <c r="D76" s="3" t="s">
        <v>15</v>
      </c>
      <c r="E76" s="4"/>
      <c r="F76" s="4"/>
      <c r="G76" s="4"/>
      <c r="H76" s="4"/>
      <c r="I76" s="4"/>
      <c r="J76" s="4"/>
      <c r="K76" s="4"/>
      <c r="L76" s="4"/>
      <c r="M76" s="4"/>
      <c r="N76" s="4"/>
      <c r="O76" s="4"/>
      <c r="P76" s="4"/>
      <c r="Q76" s="4"/>
      <c r="R76" s="4"/>
      <c r="S76" s="4"/>
      <c r="T76" s="4"/>
      <c r="U76" s="4"/>
      <c r="V76" s="4"/>
    </row>
    <row r="78" spans="1:22" x14ac:dyDescent="0.25">
      <c r="A78" s="1" t="s">
        <v>44</v>
      </c>
      <c r="B78" s="1" t="s">
        <v>12</v>
      </c>
      <c r="C78" s="1" t="s">
        <v>13</v>
      </c>
      <c r="D78" s="1"/>
      <c r="E78" s="1">
        <v>2000</v>
      </c>
      <c r="F78" s="1">
        <v>2001</v>
      </c>
      <c r="G78" s="1">
        <v>2002</v>
      </c>
      <c r="H78" s="1">
        <v>2003</v>
      </c>
      <c r="I78" s="1">
        <v>2004</v>
      </c>
      <c r="J78" s="1">
        <v>2005</v>
      </c>
      <c r="K78" s="1">
        <v>2006</v>
      </c>
      <c r="L78" s="1">
        <v>2007</v>
      </c>
      <c r="M78" s="1">
        <v>2008</v>
      </c>
      <c r="N78" s="1">
        <v>2009</v>
      </c>
      <c r="O78" s="1">
        <v>2010</v>
      </c>
      <c r="P78" s="1">
        <v>2011</v>
      </c>
      <c r="Q78" s="1">
        <v>2012</v>
      </c>
      <c r="R78" s="1">
        <v>2013</v>
      </c>
      <c r="S78" s="1">
        <v>2014</v>
      </c>
      <c r="T78" s="1">
        <v>2015</v>
      </c>
      <c r="U78" s="1">
        <v>2016</v>
      </c>
      <c r="V78" s="1">
        <v>2017</v>
      </c>
    </row>
    <row r="79" spans="1:22" x14ac:dyDescent="0.25">
      <c r="A79" s="1" t="str">
        <f>'Population Definitions'!$A$2</f>
        <v>0-4</v>
      </c>
      <c r="B79" t="s">
        <v>21</v>
      </c>
      <c r="C79" s="4">
        <v>0.17</v>
      </c>
      <c r="D79" s="3" t="s">
        <v>15</v>
      </c>
      <c r="E79" s="4"/>
      <c r="F79" s="4"/>
      <c r="G79" s="4"/>
      <c r="H79" s="4"/>
      <c r="I79" s="4"/>
      <c r="J79" s="4"/>
      <c r="K79" s="4"/>
      <c r="L79" s="4"/>
      <c r="M79" s="4"/>
      <c r="N79" s="4"/>
      <c r="O79" s="4"/>
      <c r="P79" s="4"/>
      <c r="Q79" s="4"/>
      <c r="R79" s="4"/>
      <c r="S79" s="4"/>
      <c r="T79" s="4"/>
      <c r="U79" s="4"/>
      <c r="V79" s="4"/>
    </row>
    <row r="80" spans="1:22" x14ac:dyDescent="0.25">
      <c r="A80" s="1" t="str">
        <f>'Population Definitions'!$A$3</f>
        <v>5-14</v>
      </c>
      <c r="B80" t="s">
        <v>21</v>
      </c>
      <c r="C80" s="4">
        <v>0.17</v>
      </c>
      <c r="D80" s="3" t="s">
        <v>15</v>
      </c>
      <c r="E80" s="4"/>
      <c r="F80" s="4"/>
      <c r="G80" s="4"/>
      <c r="H80" s="4"/>
      <c r="I80" s="4"/>
      <c r="J80" s="4"/>
      <c r="K80" s="4"/>
      <c r="L80" s="4"/>
      <c r="M80" s="4"/>
      <c r="N80" s="4"/>
      <c r="O80" s="4"/>
      <c r="P80" s="4"/>
      <c r="Q80" s="4"/>
      <c r="R80" s="4"/>
      <c r="S80" s="4"/>
      <c r="T80" s="4"/>
      <c r="U80" s="4"/>
      <c r="V80" s="4"/>
    </row>
    <row r="81" spans="1:22" x14ac:dyDescent="0.25">
      <c r="A81" s="1" t="str">
        <f>'Population Definitions'!$A$4</f>
        <v>15-64</v>
      </c>
      <c r="B81" t="s">
        <v>21</v>
      </c>
      <c r="C81" s="4">
        <v>0.17</v>
      </c>
      <c r="D81" s="3" t="s">
        <v>15</v>
      </c>
      <c r="E81" s="4"/>
      <c r="F81" s="4"/>
      <c r="G81" s="4"/>
      <c r="H81" s="4"/>
      <c r="I81" s="4"/>
      <c r="J81" s="4"/>
      <c r="K81" s="4"/>
      <c r="L81" s="4"/>
      <c r="M81" s="4"/>
      <c r="N81" s="4"/>
      <c r="O81" s="4"/>
      <c r="P81" s="4"/>
      <c r="Q81" s="4"/>
      <c r="R81" s="4"/>
      <c r="S81" s="4"/>
      <c r="T81" s="4"/>
      <c r="U81" s="4"/>
      <c r="V81" s="4"/>
    </row>
    <row r="82" spans="1:22" x14ac:dyDescent="0.25">
      <c r="A82" s="1" t="str">
        <f>'Population Definitions'!$A$5</f>
        <v>65+</v>
      </c>
      <c r="B82" t="s">
        <v>21</v>
      </c>
      <c r="C82" s="4">
        <v>0.17</v>
      </c>
      <c r="D82" s="3" t="s">
        <v>15</v>
      </c>
      <c r="E82" s="4"/>
      <c r="F82" s="4"/>
      <c r="G82" s="4"/>
      <c r="H82" s="4"/>
      <c r="I82" s="4"/>
      <c r="J82" s="4"/>
      <c r="K82" s="4"/>
      <c r="L82" s="4"/>
      <c r="M82" s="4"/>
      <c r="N82" s="4"/>
      <c r="O82" s="4"/>
      <c r="P82" s="4"/>
      <c r="Q82" s="4"/>
      <c r="R82" s="4"/>
      <c r="S82" s="4"/>
      <c r="T82" s="4"/>
      <c r="U82" s="4"/>
      <c r="V82" s="4"/>
    </row>
    <row r="83" spans="1:22" x14ac:dyDescent="0.25">
      <c r="A83" s="1" t="str">
        <f>'Population Definitions'!$B$6</f>
        <v>Prisoners</v>
      </c>
      <c r="B83" t="s">
        <v>21</v>
      </c>
      <c r="C83" s="4">
        <v>0.17</v>
      </c>
      <c r="D83" s="3" t="s">
        <v>15</v>
      </c>
      <c r="E83" s="4"/>
      <c r="F83" s="4"/>
      <c r="G83" s="4"/>
      <c r="H83" s="4"/>
      <c r="I83" s="4"/>
      <c r="J83" s="4"/>
      <c r="K83" s="4"/>
      <c r="L83" s="4"/>
      <c r="M83" s="4"/>
      <c r="N83" s="4"/>
      <c r="O83" s="4"/>
      <c r="P83" s="4"/>
      <c r="Q83" s="4"/>
      <c r="R83" s="4"/>
      <c r="S83" s="4"/>
      <c r="T83" s="4"/>
      <c r="U83" s="4"/>
      <c r="V83" s="4"/>
    </row>
    <row r="85" spans="1:22" x14ac:dyDescent="0.25">
      <c r="A85" s="1" t="s">
        <v>45</v>
      </c>
      <c r="B85" s="1" t="s">
        <v>12</v>
      </c>
      <c r="C85" s="1" t="s">
        <v>13</v>
      </c>
      <c r="D85" s="1"/>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row>
    <row r="86" spans="1:22" x14ac:dyDescent="0.25">
      <c r="A86" s="1" t="str">
        <f>'Population Definitions'!$A$2</f>
        <v>0-4</v>
      </c>
      <c r="B86" t="s">
        <v>33</v>
      </c>
      <c r="C86" s="4">
        <v>545</v>
      </c>
      <c r="D86" s="3" t="s">
        <v>15</v>
      </c>
      <c r="E86" s="4"/>
      <c r="F86" s="4"/>
      <c r="G86" s="4"/>
      <c r="H86" s="4"/>
      <c r="I86" s="4"/>
      <c r="J86" s="4"/>
      <c r="K86" s="4"/>
      <c r="L86" s="4"/>
      <c r="M86" s="4"/>
      <c r="N86" s="4"/>
      <c r="O86" s="4"/>
      <c r="P86" s="4"/>
      <c r="Q86" s="4"/>
      <c r="R86" s="4"/>
      <c r="S86" s="4"/>
      <c r="T86" s="4"/>
      <c r="U86" s="4"/>
      <c r="V86" s="4"/>
    </row>
    <row r="87" spans="1:22" x14ac:dyDescent="0.25">
      <c r="A87" s="1" t="str">
        <f>'Population Definitions'!$A$3</f>
        <v>5-14</v>
      </c>
      <c r="B87" t="s">
        <v>33</v>
      </c>
      <c r="C87" s="4">
        <v>545</v>
      </c>
      <c r="D87" s="3" t="s">
        <v>15</v>
      </c>
      <c r="E87" s="4"/>
      <c r="F87" s="4"/>
      <c r="G87" s="4"/>
      <c r="H87" s="4"/>
      <c r="I87" s="4"/>
      <c r="J87" s="4"/>
      <c r="K87" s="4"/>
      <c r="L87" s="4"/>
      <c r="M87" s="4"/>
      <c r="N87" s="4"/>
      <c r="O87" s="4"/>
      <c r="P87" s="4"/>
      <c r="Q87" s="4"/>
      <c r="R87" s="4"/>
      <c r="S87" s="4"/>
      <c r="T87" s="4"/>
      <c r="U87" s="4"/>
      <c r="V87" s="4"/>
    </row>
    <row r="88" spans="1:22" x14ac:dyDescent="0.25">
      <c r="A88" s="1" t="str">
        <f>'Population Definitions'!$A$4</f>
        <v>15-64</v>
      </c>
      <c r="B88" t="s">
        <v>33</v>
      </c>
      <c r="C88" s="4">
        <v>545</v>
      </c>
      <c r="D88" s="3" t="s">
        <v>15</v>
      </c>
      <c r="E88" s="4"/>
      <c r="F88" s="4"/>
      <c r="G88" s="4"/>
      <c r="H88" s="4"/>
      <c r="I88" s="4"/>
      <c r="J88" s="4"/>
      <c r="K88" s="4"/>
      <c r="L88" s="4"/>
      <c r="M88" s="4"/>
      <c r="N88" s="4"/>
      <c r="O88" s="4"/>
      <c r="P88" s="4"/>
      <c r="Q88" s="4"/>
      <c r="R88" s="4"/>
      <c r="S88" s="4"/>
      <c r="T88" s="4"/>
      <c r="U88" s="4"/>
      <c r="V88" s="4"/>
    </row>
    <row r="89" spans="1:22" x14ac:dyDescent="0.25">
      <c r="A89" s="1" t="str">
        <f>'Population Definitions'!$A$5</f>
        <v>65+</v>
      </c>
      <c r="B89" t="s">
        <v>33</v>
      </c>
      <c r="C89" s="4">
        <v>545</v>
      </c>
      <c r="D89" s="3" t="s">
        <v>15</v>
      </c>
      <c r="E89" s="4"/>
      <c r="F89" s="4"/>
      <c r="G89" s="4"/>
      <c r="H89" s="4"/>
      <c r="I89" s="4"/>
      <c r="J89" s="4"/>
      <c r="K89" s="4"/>
      <c r="L89" s="4"/>
      <c r="M89" s="4"/>
      <c r="N89" s="4"/>
      <c r="O89" s="4"/>
      <c r="P89" s="4"/>
      <c r="Q89" s="4"/>
      <c r="R89" s="4"/>
      <c r="S89" s="4"/>
      <c r="T89" s="4"/>
      <c r="U89" s="4"/>
      <c r="V89" s="4"/>
    </row>
    <row r="90" spans="1:22" x14ac:dyDescent="0.25">
      <c r="A90" s="1" t="str">
        <f>'Population Definitions'!$B$6</f>
        <v>Prisoners</v>
      </c>
      <c r="B90" t="s">
        <v>33</v>
      </c>
      <c r="C90" s="4">
        <v>545</v>
      </c>
      <c r="D90" s="3" t="s">
        <v>15</v>
      </c>
      <c r="E90" s="4"/>
      <c r="F90" s="4"/>
      <c r="G90" s="4"/>
      <c r="H90" s="4"/>
      <c r="I90" s="4"/>
      <c r="J90" s="4"/>
      <c r="K90" s="4"/>
      <c r="L90" s="4"/>
      <c r="M90" s="4"/>
      <c r="N90" s="4"/>
      <c r="O90" s="4"/>
      <c r="P90" s="4"/>
      <c r="Q90" s="4"/>
      <c r="R90" s="4"/>
      <c r="S90" s="4"/>
      <c r="T90" s="4"/>
      <c r="U90" s="4"/>
      <c r="V90" s="4"/>
    </row>
    <row r="92" spans="1:22" x14ac:dyDescent="0.25">
      <c r="A92" s="1" t="s">
        <v>46</v>
      </c>
      <c r="B92" s="1" t="s">
        <v>12</v>
      </c>
      <c r="C92" s="1" t="s">
        <v>13</v>
      </c>
      <c r="D92" s="1"/>
      <c r="E92" s="1">
        <v>2000</v>
      </c>
      <c r="F92" s="1">
        <v>2001</v>
      </c>
      <c r="G92" s="1">
        <v>2002</v>
      </c>
      <c r="H92" s="1">
        <v>2003</v>
      </c>
      <c r="I92" s="1">
        <v>2004</v>
      </c>
      <c r="J92" s="1">
        <v>2005</v>
      </c>
      <c r="K92" s="1">
        <v>2006</v>
      </c>
      <c r="L92" s="1">
        <v>2007</v>
      </c>
      <c r="M92" s="1">
        <v>2008</v>
      </c>
      <c r="N92" s="1">
        <v>2009</v>
      </c>
      <c r="O92" s="1">
        <v>2010</v>
      </c>
      <c r="P92" s="1">
        <v>2011</v>
      </c>
      <c r="Q92" s="1">
        <v>2012</v>
      </c>
      <c r="R92" s="1">
        <v>2013</v>
      </c>
      <c r="S92" s="1">
        <v>2014</v>
      </c>
      <c r="T92" s="1">
        <v>2015</v>
      </c>
      <c r="U92" s="1">
        <v>2016</v>
      </c>
      <c r="V92" s="1">
        <v>2017</v>
      </c>
    </row>
    <row r="93" spans="1:22" x14ac:dyDescent="0.25">
      <c r="A93" s="1" t="str">
        <f>'Population Definitions'!$A$2</f>
        <v>0-4</v>
      </c>
      <c r="B93" t="s">
        <v>21</v>
      </c>
      <c r="C93" s="4">
        <v>0.2</v>
      </c>
      <c r="D93" s="3" t="s">
        <v>15</v>
      </c>
      <c r="E93" s="4"/>
      <c r="F93" s="4"/>
      <c r="G93" s="4"/>
      <c r="H93" s="4"/>
      <c r="I93" s="4"/>
      <c r="J93" s="4"/>
      <c r="K93" s="4"/>
      <c r="L93" s="4"/>
      <c r="M93" s="4"/>
      <c r="N93" s="4"/>
      <c r="O93" s="4"/>
      <c r="P93" s="4"/>
      <c r="Q93" s="4"/>
      <c r="R93" s="4"/>
      <c r="S93" s="4"/>
      <c r="T93" s="4"/>
      <c r="U93" s="4"/>
      <c r="V93" s="4"/>
    </row>
    <row r="94" spans="1:22" x14ac:dyDescent="0.25">
      <c r="A94" s="1" t="str">
        <f>'Population Definitions'!$A$3</f>
        <v>5-14</v>
      </c>
      <c r="B94" t="s">
        <v>21</v>
      </c>
      <c r="C94" s="4">
        <v>0.2</v>
      </c>
      <c r="D94" s="3" t="s">
        <v>15</v>
      </c>
      <c r="E94" s="4"/>
      <c r="F94" s="4"/>
      <c r="G94" s="4"/>
      <c r="H94" s="4"/>
      <c r="I94" s="4"/>
      <c r="J94" s="4"/>
      <c r="K94" s="4"/>
      <c r="L94" s="4"/>
      <c r="M94" s="4"/>
      <c r="N94" s="4"/>
      <c r="O94" s="4"/>
      <c r="P94" s="4"/>
      <c r="Q94" s="4"/>
      <c r="R94" s="4"/>
      <c r="S94" s="4"/>
      <c r="T94" s="4"/>
      <c r="U94" s="4"/>
      <c r="V94" s="4"/>
    </row>
    <row r="95" spans="1:22" x14ac:dyDescent="0.25">
      <c r="A95" s="1" t="str">
        <f>'Population Definitions'!$A$4</f>
        <v>15-64</v>
      </c>
      <c r="B95" t="s">
        <v>21</v>
      </c>
      <c r="C95" s="4">
        <v>0.2</v>
      </c>
      <c r="D95" s="3" t="s">
        <v>15</v>
      </c>
      <c r="E95" s="4"/>
      <c r="F95" s="4"/>
      <c r="G95" s="4"/>
      <c r="H95" s="4"/>
      <c r="I95" s="4"/>
      <c r="J95" s="4"/>
      <c r="K95" s="4"/>
      <c r="L95" s="4"/>
      <c r="M95" s="4"/>
      <c r="N95" s="4"/>
      <c r="O95" s="4"/>
      <c r="P95" s="4"/>
      <c r="Q95" s="4"/>
      <c r="R95" s="4"/>
      <c r="S95" s="4"/>
      <c r="T95" s="4"/>
      <c r="U95" s="4"/>
      <c r="V95" s="4"/>
    </row>
    <row r="96" spans="1:22" x14ac:dyDescent="0.25">
      <c r="A96" s="1" t="str">
        <f>'Population Definitions'!$A$5</f>
        <v>65+</v>
      </c>
      <c r="B96" t="s">
        <v>21</v>
      </c>
      <c r="C96" s="4">
        <v>0.2</v>
      </c>
      <c r="D96" s="3" t="s">
        <v>15</v>
      </c>
      <c r="E96" s="4"/>
      <c r="F96" s="4"/>
      <c r="G96" s="4"/>
      <c r="H96" s="4"/>
      <c r="I96" s="4"/>
      <c r="J96" s="4"/>
      <c r="K96" s="4"/>
      <c r="L96" s="4"/>
      <c r="M96" s="4"/>
      <c r="N96" s="4"/>
      <c r="O96" s="4"/>
      <c r="P96" s="4"/>
      <c r="Q96" s="4"/>
      <c r="R96" s="4"/>
      <c r="S96" s="4"/>
      <c r="T96" s="4"/>
      <c r="U96" s="4"/>
      <c r="V96" s="4"/>
    </row>
    <row r="97" spans="1:22" x14ac:dyDescent="0.25">
      <c r="A97" s="1" t="str">
        <f>'Population Definitions'!$B$6</f>
        <v>Prisoners</v>
      </c>
      <c r="B97" t="s">
        <v>21</v>
      </c>
      <c r="C97" s="4">
        <v>0.2</v>
      </c>
      <c r="D97" s="3" t="s">
        <v>15</v>
      </c>
      <c r="E97" s="4"/>
      <c r="F97" s="4"/>
      <c r="G97" s="4"/>
      <c r="H97" s="4"/>
      <c r="I97" s="4"/>
      <c r="J97" s="4"/>
      <c r="K97" s="4"/>
      <c r="L97" s="4"/>
      <c r="M97" s="4"/>
      <c r="N97" s="4"/>
      <c r="O97" s="4"/>
      <c r="P97" s="4"/>
      <c r="Q97" s="4"/>
      <c r="R97" s="4"/>
      <c r="S97" s="4"/>
      <c r="T97" s="4"/>
      <c r="U97" s="4"/>
      <c r="V97" s="4"/>
    </row>
    <row r="99" spans="1:22" x14ac:dyDescent="0.25">
      <c r="A99" s="1" t="s">
        <v>47</v>
      </c>
      <c r="B99" s="1" t="s">
        <v>12</v>
      </c>
      <c r="C99" s="1" t="s">
        <v>13</v>
      </c>
      <c r="D99" s="1"/>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row>
    <row r="100" spans="1:22" x14ac:dyDescent="0.25">
      <c r="A100" s="1" t="str">
        <f>'Population Definitions'!$A$2</f>
        <v>0-4</v>
      </c>
      <c r="B100" t="s">
        <v>21</v>
      </c>
      <c r="C100" s="4">
        <v>0.25</v>
      </c>
      <c r="D100" s="3" t="s">
        <v>15</v>
      </c>
      <c r="E100" s="4"/>
      <c r="F100" s="4"/>
      <c r="G100" s="4"/>
      <c r="H100" s="4"/>
      <c r="I100" s="4"/>
      <c r="J100" s="4"/>
      <c r="K100" s="4"/>
      <c r="L100" s="4"/>
      <c r="M100" s="4"/>
      <c r="N100" s="4"/>
      <c r="O100" s="4"/>
      <c r="P100" s="4"/>
      <c r="Q100" s="4"/>
      <c r="R100" s="4"/>
      <c r="S100" s="4"/>
      <c r="T100" s="4"/>
      <c r="U100" s="4"/>
      <c r="V100" s="4"/>
    </row>
    <row r="101" spans="1:22" x14ac:dyDescent="0.25">
      <c r="A101" s="1" t="str">
        <f>'Population Definitions'!$A$3</f>
        <v>5-14</v>
      </c>
      <c r="B101" t="s">
        <v>21</v>
      </c>
      <c r="C101" s="4">
        <v>0.25</v>
      </c>
      <c r="D101" s="3" t="s">
        <v>15</v>
      </c>
      <c r="E101" s="4"/>
      <c r="F101" s="4"/>
      <c r="G101" s="4"/>
      <c r="H101" s="4"/>
      <c r="I101" s="4"/>
      <c r="J101" s="4"/>
      <c r="K101" s="4"/>
      <c r="L101" s="4"/>
      <c r="M101" s="4"/>
      <c r="N101" s="4"/>
      <c r="O101" s="4"/>
      <c r="P101" s="4"/>
      <c r="Q101" s="4"/>
      <c r="R101" s="4"/>
      <c r="S101" s="4"/>
      <c r="T101" s="4"/>
      <c r="U101" s="4"/>
      <c r="V101" s="4"/>
    </row>
    <row r="102" spans="1:22" x14ac:dyDescent="0.25">
      <c r="A102" s="1" t="str">
        <f>'Population Definitions'!$A$4</f>
        <v>15-64</v>
      </c>
      <c r="B102" t="s">
        <v>21</v>
      </c>
      <c r="C102" s="4">
        <v>0.25</v>
      </c>
      <c r="D102" s="3" t="s">
        <v>15</v>
      </c>
      <c r="E102" s="4"/>
      <c r="F102" s="4"/>
      <c r="G102" s="4"/>
      <c r="H102" s="4"/>
      <c r="I102" s="4"/>
      <c r="J102" s="4"/>
      <c r="K102" s="4"/>
      <c r="L102" s="4"/>
      <c r="M102" s="4"/>
      <c r="N102" s="4"/>
      <c r="O102" s="4"/>
      <c r="P102" s="4"/>
      <c r="Q102" s="4"/>
      <c r="R102" s="4"/>
      <c r="S102" s="4"/>
      <c r="T102" s="4"/>
      <c r="U102" s="4"/>
      <c r="V102" s="4"/>
    </row>
    <row r="103" spans="1:22" x14ac:dyDescent="0.25">
      <c r="A103" s="1" t="str">
        <f>'Population Definitions'!$A$5</f>
        <v>65+</v>
      </c>
      <c r="B103" t="s">
        <v>21</v>
      </c>
      <c r="C103" s="4">
        <v>0.25</v>
      </c>
      <c r="D103" s="3" t="s">
        <v>15</v>
      </c>
      <c r="E103" s="4"/>
      <c r="F103" s="4"/>
      <c r="G103" s="4"/>
      <c r="H103" s="4"/>
      <c r="I103" s="4"/>
      <c r="J103" s="4"/>
      <c r="K103" s="4"/>
      <c r="L103" s="4"/>
      <c r="M103" s="4"/>
      <c r="N103" s="4"/>
      <c r="O103" s="4"/>
      <c r="P103" s="4"/>
      <c r="Q103" s="4"/>
      <c r="R103" s="4"/>
      <c r="S103" s="4"/>
      <c r="T103" s="4"/>
      <c r="U103" s="4"/>
      <c r="V103" s="4"/>
    </row>
    <row r="104" spans="1:22" x14ac:dyDescent="0.25">
      <c r="A104" s="1" t="str">
        <f>'Population Definitions'!$B$6</f>
        <v>Prisoners</v>
      </c>
      <c r="B104" t="s">
        <v>21</v>
      </c>
      <c r="C104" s="4">
        <v>0.25</v>
      </c>
      <c r="D104" s="3" t="s">
        <v>15</v>
      </c>
      <c r="E104" s="4"/>
      <c r="F104" s="4"/>
      <c r="G104" s="4"/>
      <c r="H104" s="4"/>
      <c r="I104" s="4"/>
      <c r="J104" s="4"/>
      <c r="K104" s="4"/>
      <c r="L104" s="4"/>
      <c r="M104" s="4"/>
      <c r="N104" s="4"/>
      <c r="O104" s="4"/>
      <c r="P104" s="4"/>
      <c r="Q104" s="4"/>
      <c r="R104" s="4"/>
      <c r="S104" s="4"/>
      <c r="T104" s="4"/>
      <c r="U104" s="4"/>
      <c r="V104" s="4"/>
    </row>
    <row r="106" spans="1:22" x14ac:dyDescent="0.25">
      <c r="A106" s="1" t="s">
        <v>48</v>
      </c>
      <c r="B106" s="1" t="s">
        <v>12</v>
      </c>
      <c r="C106" s="1" t="s">
        <v>13</v>
      </c>
      <c r="D106" s="1"/>
      <c r="E106" s="1">
        <v>2000</v>
      </c>
      <c r="F106" s="1">
        <v>2001</v>
      </c>
      <c r="G106" s="1">
        <v>2002</v>
      </c>
      <c r="H106" s="1">
        <v>2003</v>
      </c>
      <c r="I106" s="1">
        <v>2004</v>
      </c>
      <c r="J106" s="1">
        <v>2005</v>
      </c>
      <c r="K106" s="1">
        <v>2006</v>
      </c>
      <c r="L106" s="1">
        <v>2007</v>
      </c>
      <c r="M106" s="1">
        <v>2008</v>
      </c>
      <c r="N106" s="1">
        <v>2009</v>
      </c>
      <c r="O106" s="1">
        <v>2010</v>
      </c>
      <c r="P106" s="1">
        <v>2011</v>
      </c>
      <c r="Q106" s="1">
        <v>2012</v>
      </c>
      <c r="R106" s="1">
        <v>2013</v>
      </c>
      <c r="S106" s="1">
        <v>2014</v>
      </c>
      <c r="T106" s="1">
        <v>2015</v>
      </c>
      <c r="U106" s="1">
        <v>2016</v>
      </c>
      <c r="V106" s="1">
        <v>2017</v>
      </c>
    </row>
    <row r="107" spans="1:22" x14ac:dyDescent="0.25">
      <c r="A107" s="1" t="str">
        <f>'Population Definitions'!$A$2</f>
        <v>0-4</v>
      </c>
      <c r="B107" t="s">
        <v>21</v>
      </c>
      <c r="C107" s="4">
        <v>0.28000000000000003</v>
      </c>
      <c r="D107" s="3" t="s">
        <v>15</v>
      </c>
      <c r="E107" s="4"/>
      <c r="F107" s="4"/>
      <c r="G107" s="4"/>
      <c r="H107" s="4"/>
      <c r="I107" s="4"/>
      <c r="J107" s="4"/>
      <c r="K107" s="4"/>
      <c r="L107" s="4"/>
      <c r="M107" s="4"/>
      <c r="N107" s="4"/>
      <c r="O107" s="4"/>
      <c r="P107" s="4"/>
      <c r="Q107" s="4"/>
      <c r="R107" s="4"/>
      <c r="S107" s="4"/>
      <c r="T107" s="4"/>
      <c r="U107" s="4"/>
      <c r="V107" s="4"/>
    </row>
    <row r="108" spans="1:22" x14ac:dyDescent="0.25">
      <c r="A108" s="1" t="str">
        <f>'Population Definitions'!$A$3</f>
        <v>5-14</v>
      </c>
      <c r="B108" t="s">
        <v>21</v>
      </c>
      <c r="C108" s="4">
        <v>0.28000000000000003</v>
      </c>
      <c r="D108" s="3" t="s">
        <v>15</v>
      </c>
      <c r="E108" s="4"/>
      <c r="F108" s="4"/>
      <c r="G108" s="4"/>
      <c r="H108" s="4"/>
      <c r="I108" s="4"/>
      <c r="J108" s="4"/>
      <c r="K108" s="4"/>
      <c r="L108" s="4"/>
      <c r="M108" s="4"/>
      <c r="N108" s="4"/>
      <c r="O108" s="4"/>
      <c r="P108" s="4"/>
      <c r="Q108" s="4"/>
      <c r="R108" s="4"/>
      <c r="S108" s="4"/>
      <c r="T108" s="4"/>
      <c r="U108" s="4"/>
      <c r="V108" s="4"/>
    </row>
    <row r="109" spans="1:22" x14ac:dyDescent="0.25">
      <c r="A109" s="1" t="str">
        <f>'Population Definitions'!$A$4</f>
        <v>15-64</v>
      </c>
      <c r="B109" t="s">
        <v>21</v>
      </c>
      <c r="C109" s="4">
        <v>0.28000000000000003</v>
      </c>
      <c r="D109" s="3" t="s">
        <v>15</v>
      </c>
      <c r="E109" s="4"/>
      <c r="F109" s="4"/>
      <c r="G109" s="4"/>
      <c r="H109" s="4"/>
      <c r="I109" s="4"/>
      <c r="J109" s="4"/>
      <c r="K109" s="4"/>
      <c r="L109" s="4"/>
      <c r="M109" s="4"/>
      <c r="N109" s="4"/>
      <c r="O109" s="4"/>
      <c r="P109" s="4"/>
      <c r="Q109" s="4"/>
      <c r="R109" s="4"/>
      <c r="S109" s="4"/>
      <c r="T109" s="4"/>
      <c r="U109" s="4"/>
      <c r="V109" s="4"/>
    </row>
    <row r="110" spans="1:22" x14ac:dyDescent="0.25">
      <c r="A110" s="1" t="str">
        <f>'Population Definitions'!$A$5</f>
        <v>65+</v>
      </c>
      <c r="B110" t="s">
        <v>21</v>
      </c>
      <c r="C110" s="4">
        <v>0.28000000000000003</v>
      </c>
      <c r="D110" s="3" t="s">
        <v>15</v>
      </c>
      <c r="E110" s="4"/>
      <c r="F110" s="4"/>
      <c r="G110" s="4"/>
      <c r="H110" s="4"/>
      <c r="I110" s="4"/>
      <c r="J110" s="4"/>
      <c r="K110" s="4"/>
      <c r="L110" s="4"/>
      <c r="M110" s="4"/>
      <c r="N110" s="4"/>
      <c r="O110" s="4"/>
      <c r="P110" s="4"/>
      <c r="Q110" s="4"/>
      <c r="R110" s="4"/>
      <c r="S110" s="4"/>
      <c r="T110" s="4"/>
      <c r="U110" s="4"/>
      <c r="V110" s="4"/>
    </row>
    <row r="111" spans="1:22" x14ac:dyDescent="0.25">
      <c r="A111" s="1" t="str">
        <f>'Population Definitions'!$B$6</f>
        <v>Prisoners</v>
      </c>
      <c r="B111" t="s">
        <v>21</v>
      </c>
      <c r="C111" s="4">
        <v>0.28000000000000003</v>
      </c>
      <c r="D111" s="3" t="s">
        <v>15</v>
      </c>
      <c r="E111" s="4"/>
      <c r="F111" s="4"/>
      <c r="G111" s="4"/>
      <c r="H111" s="4"/>
      <c r="I111" s="4"/>
      <c r="J111" s="4"/>
      <c r="K111" s="4"/>
      <c r="L111" s="4"/>
      <c r="M111" s="4"/>
      <c r="N111" s="4"/>
      <c r="O111" s="4"/>
      <c r="P111" s="4"/>
      <c r="Q111" s="4"/>
      <c r="R111" s="4"/>
      <c r="S111" s="4"/>
      <c r="T111" s="4"/>
      <c r="U111" s="4"/>
      <c r="V111" s="4"/>
    </row>
    <row r="113" spans="1:22" x14ac:dyDescent="0.25">
      <c r="A113" s="1" t="s">
        <v>49</v>
      </c>
      <c r="B113" s="1" t="s">
        <v>12</v>
      </c>
      <c r="C113" s="1" t="s">
        <v>13</v>
      </c>
      <c r="D113" s="1"/>
      <c r="E113" s="1">
        <v>2000</v>
      </c>
      <c r="F113" s="1">
        <v>2001</v>
      </c>
      <c r="G113" s="1">
        <v>2002</v>
      </c>
      <c r="H113" s="1">
        <v>2003</v>
      </c>
      <c r="I113" s="1">
        <v>2004</v>
      </c>
      <c r="J113" s="1">
        <v>2005</v>
      </c>
      <c r="K113" s="1">
        <v>2006</v>
      </c>
      <c r="L113" s="1">
        <v>2007</v>
      </c>
      <c r="M113" s="1">
        <v>2008</v>
      </c>
      <c r="N113" s="1">
        <v>2009</v>
      </c>
      <c r="O113" s="1">
        <v>2010</v>
      </c>
      <c r="P113" s="1">
        <v>2011</v>
      </c>
      <c r="Q113" s="1">
        <v>2012</v>
      </c>
      <c r="R113" s="1">
        <v>2013</v>
      </c>
      <c r="S113" s="1">
        <v>2014</v>
      </c>
      <c r="T113" s="1">
        <v>2015</v>
      </c>
      <c r="U113" s="1">
        <v>2016</v>
      </c>
      <c r="V113" s="1">
        <v>2017</v>
      </c>
    </row>
    <row r="114" spans="1:22" x14ac:dyDescent="0.25">
      <c r="A114" s="1" t="str">
        <f>'Population Definitions'!$A$2</f>
        <v>0-4</v>
      </c>
      <c r="B114" t="s">
        <v>21</v>
      </c>
      <c r="C114" s="4">
        <v>0.27</v>
      </c>
      <c r="D114" s="3" t="s">
        <v>15</v>
      </c>
      <c r="E114" s="4"/>
      <c r="F114" s="4"/>
      <c r="G114" s="4"/>
      <c r="H114" s="4"/>
      <c r="I114" s="4"/>
      <c r="J114" s="4"/>
      <c r="K114" s="4"/>
      <c r="L114" s="4"/>
      <c r="M114" s="4"/>
      <c r="N114" s="4"/>
      <c r="O114" s="4"/>
      <c r="P114" s="4"/>
      <c r="Q114" s="4"/>
      <c r="R114" s="4"/>
      <c r="S114" s="4"/>
      <c r="T114" s="4"/>
      <c r="U114" s="4"/>
      <c r="V114" s="4"/>
    </row>
    <row r="115" spans="1:22" x14ac:dyDescent="0.25">
      <c r="A115" s="1" t="str">
        <f>'Population Definitions'!$A$3</f>
        <v>5-14</v>
      </c>
      <c r="B115" t="s">
        <v>21</v>
      </c>
      <c r="C115" s="4">
        <v>0.27</v>
      </c>
      <c r="D115" s="3" t="s">
        <v>15</v>
      </c>
      <c r="E115" s="4"/>
      <c r="F115" s="4"/>
      <c r="G115" s="4"/>
      <c r="H115" s="4"/>
      <c r="I115" s="4"/>
      <c r="J115" s="4"/>
      <c r="K115" s="4"/>
      <c r="L115" s="4"/>
      <c r="M115" s="4"/>
      <c r="N115" s="4"/>
      <c r="O115" s="4"/>
      <c r="P115" s="4"/>
      <c r="Q115" s="4"/>
      <c r="R115" s="4"/>
      <c r="S115" s="4"/>
      <c r="T115" s="4"/>
      <c r="U115" s="4"/>
      <c r="V115" s="4"/>
    </row>
    <row r="116" spans="1:22" x14ac:dyDescent="0.25">
      <c r="A116" s="1" t="str">
        <f>'Population Definitions'!$A$4</f>
        <v>15-64</v>
      </c>
      <c r="B116" t="s">
        <v>21</v>
      </c>
      <c r="C116" s="4">
        <v>0.27</v>
      </c>
      <c r="D116" s="3" t="s">
        <v>15</v>
      </c>
      <c r="E116" s="4"/>
      <c r="F116" s="4"/>
      <c r="G116" s="4"/>
      <c r="H116" s="4"/>
      <c r="I116" s="4"/>
      <c r="J116" s="4"/>
      <c r="K116" s="4"/>
      <c r="L116" s="4"/>
      <c r="M116" s="4"/>
      <c r="N116" s="4"/>
      <c r="O116" s="4"/>
      <c r="P116" s="4"/>
      <c r="Q116" s="4"/>
      <c r="R116" s="4"/>
      <c r="S116" s="4"/>
      <c r="T116" s="4"/>
      <c r="U116" s="4"/>
      <c r="V116" s="4"/>
    </row>
    <row r="117" spans="1:22" x14ac:dyDescent="0.25">
      <c r="A117" s="1" t="str">
        <f>'Population Definitions'!$A$5</f>
        <v>65+</v>
      </c>
      <c r="B117" t="s">
        <v>21</v>
      </c>
      <c r="C117" s="4">
        <v>0.27</v>
      </c>
      <c r="D117" s="3" t="s">
        <v>15</v>
      </c>
      <c r="E117" s="4"/>
      <c r="F117" s="4"/>
      <c r="G117" s="4"/>
      <c r="H117" s="4"/>
      <c r="I117" s="4"/>
      <c r="J117" s="4"/>
      <c r="K117" s="4"/>
      <c r="L117" s="4"/>
      <c r="M117" s="4"/>
      <c r="N117" s="4"/>
      <c r="O117" s="4"/>
      <c r="P117" s="4"/>
      <c r="Q117" s="4"/>
      <c r="R117" s="4"/>
      <c r="S117" s="4"/>
      <c r="T117" s="4"/>
      <c r="U117" s="4"/>
      <c r="V117" s="4"/>
    </row>
    <row r="118" spans="1:22" x14ac:dyDescent="0.25">
      <c r="A118" s="1" t="str">
        <f>'Population Definitions'!$B$6</f>
        <v>Prisoners</v>
      </c>
      <c r="B118" t="s">
        <v>21</v>
      </c>
      <c r="C118" s="4">
        <v>0.27</v>
      </c>
      <c r="D118" s="3" t="s">
        <v>15</v>
      </c>
      <c r="E118" s="4"/>
      <c r="F118" s="4"/>
      <c r="G118" s="4"/>
      <c r="H118" s="4"/>
      <c r="I118" s="4"/>
      <c r="J118" s="4"/>
      <c r="K118" s="4"/>
      <c r="L118" s="4"/>
      <c r="M118" s="4"/>
      <c r="N118" s="4"/>
      <c r="O118" s="4"/>
      <c r="P118" s="4"/>
      <c r="Q118" s="4"/>
      <c r="R118" s="4"/>
      <c r="S118" s="4"/>
      <c r="T118" s="4"/>
      <c r="U118" s="4"/>
      <c r="V118" s="4"/>
    </row>
  </sheetData>
  <conditionalFormatting sqref="C10">
    <cfRule type="expression" dxfId="1529" priority="13">
      <formula>COUNTIF(E10:V10,"&lt;&gt;" &amp; "")&gt;0</formula>
    </cfRule>
    <cfRule type="expression" dxfId="1528" priority="14">
      <formula>AND(COUNTIF(E10:V10,"&lt;&gt;" &amp; "")&gt;0,NOT(ISBLANK(C10)))</formula>
    </cfRule>
  </conditionalFormatting>
  <conditionalFormatting sqref="C100:C104">
    <cfRule type="expression" dxfId="1527" priority="141">
      <formula>COUNTIF(E100:V100,"&lt;&gt;" &amp; "")&gt;0</formula>
    </cfRule>
    <cfRule type="expression" dxfId="1526" priority="142">
      <formula>AND(COUNTIF(E100:V100,"&lt;&gt;" &amp; "")&gt;0,NOT(ISBLANK(C100)))</formula>
    </cfRule>
  </conditionalFormatting>
  <conditionalFormatting sqref="C107">
    <cfRule type="expression" dxfId="1517" priority="151">
      <formula>COUNTIF(E107:V107,"&lt;&gt;" &amp; "")&gt;0</formula>
    </cfRule>
    <cfRule type="expression" dxfId="1516" priority="152">
      <formula>AND(COUNTIF(E107:V107,"&lt;&gt;" &amp; "")&gt;0,NOT(ISBLANK(C107)))</formula>
    </cfRule>
  </conditionalFormatting>
  <conditionalFormatting sqref="C108">
    <cfRule type="expression" dxfId="1515" priority="153">
      <formula>COUNTIF(E108:V108,"&lt;&gt;" &amp; "")&gt;0</formula>
    </cfRule>
    <cfRule type="expression" dxfId="1514" priority="154">
      <formula>AND(COUNTIF(E108:V108,"&lt;&gt;" &amp; "")&gt;0,NOT(ISBLANK(C108)))</formula>
    </cfRule>
  </conditionalFormatting>
  <conditionalFormatting sqref="C109">
    <cfRule type="expression" dxfId="1513" priority="155">
      <formula>COUNTIF(E109:V109,"&lt;&gt;" &amp; "")&gt;0</formula>
    </cfRule>
    <cfRule type="expression" dxfId="1512" priority="156">
      <formula>AND(COUNTIF(E109:V109,"&lt;&gt;" &amp; "")&gt;0,NOT(ISBLANK(C109)))</formula>
    </cfRule>
  </conditionalFormatting>
  <conditionalFormatting sqref="C11">
    <cfRule type="expression" dxfId="1511" priority="15">
      <formula>COUNTIF(E11:V11,"&lt;&gt;" &amp; "")&gt;0</formula>
    </cfRule>
    <cfRule type="expression" dxfId="1510" priority="16">
      <formula>AND(COUNTIF(E11:V11,"&lt;&gt;" &amp; "")&gt;0,NOT(ISBLANK(C11)))</formula>
    </cfRule>
  </conditionalFormatting>
  <conditionalFormatting sqref="C110">
    <cfRule type="expression" dxfId="1509" priority="157">
      <formula>COUNTIF(E110:V110,"&lt;&gt;" &amp; "")&gt;0</formula>
    </cfRule>
    <cfRule type="expression" dxfId="1508" priority="158">
      <formula>AND(COUNTIF(E110:V110,"&lt;&gt;" &amp; "")&gt;0,NOT(ISBLANK(C110)))</formula>
    </cfRule>
  </conditionalFormatting>
  <conditionalFormatting sqref="C111">
    <cfRule type="expression" dxfId="1507" priority="159">
      <formula>COUNTIF(E111:V111,"&lt;&gt;" &amp; "")&gt;0</formula>
    </cfRule>
    <cfRule type="expression" dxfId="1506" priority="160">
      <formula>AND(COUNTIF(E111:V111,"&lt;&gt;" &amp; "")&gt;0,NOT(ISBLANK(C111)))</formula>
    </cfRule>
  </conditionalFormatting>
  <conditionalFormatting sqref="C114">
    <cfRule type="expression" dxfId="1505" priority="161">
      <formula>COUNTIF(E114:V114,"&lt;&gt;" &amp; "")&gt;0</formula>
    </cfRule>
    <cfRule type="expression" dxfId="1504" priority="162">
      <formula>AND(COUNTIF(E114:V114,"&lt;&gt;" &amp; "")&gt;0,NOT(ISBLANK(C114)))</formula>
    </cfRule>
  </conditionalFormatting>
  <conditionalFormatting sqref="C115">
    <cfRule type="expression" dxfId="1503" priority="163">
      <formula>COUNTIF(E115:V115,"&lt;&gt;" &amp; "")&gt;0</formula>
    </cfRule>
    <cfRule type="expression" dxfId="1502" priority="164">
      <formula>AND(COUNTIF(E115:V115,"&lt;&gt;" &amp; "")&gt;0,NOT(ISBLANK(C115)))</formula>
    </cfRule>
  </conditionalFormatting>
  <conditionalFormatting sqref="C116">
    <cfRule type="expression" dxfId="1501" priority="165">
      <formula>COUNTIF(E116:V116,"&lt;&gt;" &amp; "")&gt;0</formula>
    </cfRule>
    <cfRule type="expression" dxfId="1500" priority="166">
      <formula>AND(COUNTIF(E116:V116,"&lt;&gt;" &amp; "")&gt;0,NOT(ISBLANK(C116)))</formula>
    </cfRule>
  </conditionalFormatting>
  <conditionalFormatting sqref="C117">
    <cfRule type="expression" dxfId="1499" priority="167">
      <formula>COUNTIF(E117:V117,"&lt;&gt;" &amp; "")&gt;0</formula>
    </cfRule>
    <cfRule type="expression" dxfId="1498" priority="168">
      <formula>AND(COUNTIF(E117:V117,"&lt;&gt;" &amp; "")&gt;0,NOT(ISBLANK(C117)))</formula>
    </cfRule>
  </conditionalFormatting>
  <conditionalFormatting sqref="C118">
    <cfRule type="expression" dxfId="1497" priority="169">
      <formula>COUNTIF(E118:V118,"&lt;&gt;" &amp; "")&gt;0</formula>
    </cfRule>
    <cfRule type="expression" dxfId="1496" priority="170">
      <formula>AND(COUNTIF(E118:V118,"&lt;&gt;" &amp; "")&gt;0,NOT(ISBLANK(C118)))</formula>
    </cfRule>
  </conditionalFormatting>
  <conditionalFormatting sqref="C12">
    <cfRule type="expression" dxfId="1495" priority="17">
      <formula>COUNTIF(E12:V12,"&lt;&gt;" &amp; "")&gt;0</formula>
    </cfRule>
    <cfRule type="expression" dxfId="1494" priority="18">
      <formula>AND(COUNTIF(E12:V12,"&lt;&gt;" &amp; "")&gt;0,NOT(ISBLANK(C12)))</formula>
    </cfRule>
  </conditionalFormatting>
  <conditionalFormatting sqref="C13">
    <cfRule type="expression" dxfId="1493" priority="19">
      <formula>COUNTIF(E13:V13,"&lt;&gt;" &amp; "")&gt;0</formula>
    </cfRule>
    <cfRule type="expression" dxfId="1492" priority="20">
      <formula>AND(COUNTIF(E13:V13,"&lt;&gt;" &amp; "")&gt;0,NOT(ISBLANK(C13)))</formula>
    </cfRule>
  </conditionalFormatting>
  <conditionalFormatting sqref="C16">
    <cfRule type="expression" dxfId="1491" priority="21">
      <formula>COUNTIF(E16:V16,"&lt;&gt;" &amp; "")&gt;0</formula>
    </cfRule>
    <cfRule type="expression" dxfId="1490" priority="22">
      <formula>AND(COUNTIF(E16:V16,"&lt;&gt;" &amp; "")&gt;0,NOT(ISBLANK(C16)))</formula>
    </cfRule>
  </conditionalFormatting>
  <conditionalFormatting sqref="C17">
    <cfRule type="expression" dxfId="1489" priority="23">
      <formula>COUNTIF(E17:V17,"&lt;&gt;" &amp; "")&gt;0</formula>
    </cfRule>
    <cfRule type="expression" dxfId="1488" priority="24">
      <formula>AND(COUNTIF(E17:V17,"&lt;&gt;" &amp; "")&gt;0,NOT(ISBLANK(C17)))</formula>
    </cfRule>
  </conditionalFormatting>
  <conditionalFormatting sqref="C18">
    <cfRule type="expression" dxfId="1487" priority="25">
      <formula>COUNTIF(E18:V18,"&lt;&gt;" &amp; "")&gt;0</formula>
    </cfRule>
    <cfRule type="expression" dxfId="1486" priority="26">
      <formula>AND(COUNTIF(E18:V18,"&lt;&gt;" &amp; "")&gt;0,NOT(ISBLANK(C18)))</formula>
    </cfRule>
  </conditionalFormatting>
  <conditionalFormatting sqref="C19">
    <cfRule type="expression" dxfId="1485" priority="27">
      <formula>COUNTIF(E19:V19,"&lt;&gt;" &amp; "")&gt;0</formula>
    </cfRule>
    <cfRule type="expression" dxfId="1484" priority="28">
      <formula>AND(COUNTIF(E19:V19,"&lt;&gt;" &amp; "")&gt;0,NOT(ISBLANK(C19)))</formula>
    </cfRule>
  </conditionalFormatting>
  <conditionalFormatting sqref="C2">
    <cfRule type="expression" dxfId="1483" priority="1">
      <formula>COUNTIF(E2:V2,"&lt;&gt;" &amp; "")&gt;0</formula>
    </cfRule>
    <cfRule type="expression" dxfId="1482" priority="2">
      <formula>AND(COUNTIF(E2:V2,"&lt;&gt;" &amp; "")&gt;0,NOT(ISBLANK(C2)))</formula>
    </cfRule>
  </conditionalFormatting>
  <conditionalFormatting sqref="C20">
    <cfRule type="expression" dxfId="1481" priority="29">
      <formula>COUNTIF(E20:V20,"&lt;&gt;" &amp; "")&gt;0</formula>
    </cfRule>
    <cfRule type="expression" dxfId="1480" priority="30">
      <formula>AND(COUNTIF(E20:V20,"&lt;&gt;" &amp; "")&gt;0,NOT(ISBLANK(C20)))</formula>
    </cfRule>
  </conditionalFormatting>
  <conditionalFormatting sqref="C23">
    <cfRule type="expression" dxfId="1479" priority="31">
      <formula>COUNTIF(E23:V23,"&lt;&gt;" &amp; "")&gt;0</formula>
    </cfRule>
    <cfRule type="expression" dxfId="1478" priority="32">
      <formula>AND(COUNTIF(E23:V23,"&lt;&gt;" &amp; "")&gt;0,NOT(ISBLANK(C23)))</formula>
    </cfRule>
  </conditionalFormatting>
  <conditionalFormatting sqref="C24">
    <cfRule type="expression" dxfId="1477" priority="33">
      <formula>COUNTIF(E24:V24,"&lt;&gt;" &amp; "")&gt;0</formula>
    </cfRule>
    <cfRule type="expression" dxfId="1476" priority="34">
      <formula>AND(COUNTIF(E24:V24,"&lt;&gt;" &amp; "")&gt;0,NOT(ISBLANK(C24)))</formula>
    </cfRule>
  </conditionalFormatting>
  <conditionalFormatting sqref="C25">
    <cfRule type="expression" dxfId="1475" priority="35">
      <formula>COUNTIF(E25:V25,"&lt;&gt;" &amp; "")&gt;0</formula>
    </cfRule>
    <cfRule type="expression" dxfId="1474" priority="36">
      <formula>AND(COUNTIF(E25:V25,"&lt;&gt;" &amp; "")&gt;0,NOT(ISBLANK(C25)))</formula>
    </cfRule>
  </conditionalFormatting>
  <conditionalFormatting sqref="C26">
    <cfRule type="expression" dxfId="1473" priority="37">
      <formula>COUNTIF(E26:V26,"&lt;&gt;" &amp; "")&gt;0</formula>
    </cfRule>
    <cfRule type="expression" dxfId="1472" priority="38">
      <formula>AND(COUNTIF(E26:V26,"&lt;&gt;" &amp; "")&gt;0,NOT(ISBLANK(C26)))</formula>
    </cfRule>
  </conditionalFormatting>
  <conditionalFormatting sqref="C27">
    <cfRule type="expression" dxfId="1471" priority="39">
      <formula>COUNTIF(E27:V27,"&lt;&gt;" &amp; "")&gt;0</formula>
    </cfRule>
    <cfRule type="expression" dxfId="1470" priority="40">
      <formula>AND(COUNTIF(E27:V27,"&lt;&gt;" &amp; "")&gt;0,NOT(ISBLANK(C27)))</formula>
    </cfRule>
  </conditionalFormatting>
  <conditionalFormatting sqref="C3">
    <cfRule type="expression" dxfId="1469" priority="3">
      <formula>COUNTIF(E3:V3,"&lt;&gt;" &amp; "")&gt;0</formula>
    </cfRule>
    <cfRule type="expression" dxfId="1468" priority="4">
      <formula>AND(COUNTIF(E3:V3,"&lt;&gt;" &amp; "")&gt;0,NOT(ISBLANK(C3)))</formula>
    </cfRule>
  </conditionalFormatting>
  <conditionalFormatting sqref="C30">
    <cfRule type="expression" dxfId="1467" priority="41">
      <formula>COUNTIF(E30:V30,"&lt;&gt;" &amp; "")&gt;0</formula>
    </cfRule>
    <cfRule type="expression" dxfId="1466" priority="42">
      <formula>AND(COUNTIF(E30:V30,"&lt;&gt;" &amp; "")&gt;0,NOT(ISBLANK(C30)))</formula>
    </cfRule>
  </conditionalFormatting>
  <conditionalFormatting sqref="C31">
    <cfRule type="expression" dxfId="1465" priority="43">
      <formula>COUNTIF(E31:V31,"&lt;&gt;" &amp; "")&gt;0</formula>
    </cfRule>
    <cfRule type="expression" dxfId="1464" priority="44">
      <formula>AND(COUNTIF(E31:V31,"&lt;&gt;" &amp; "")&gt;0,NOT(ISBLANK(C31)))</formula>
    </cfRule>
  </conditionalFormatting>
  <conditionalFormatting sqref="C32">
    <cfRule type="expression" dxfId="1463" priority="45">
      <formula>COUNTIF(E32:V32,"&lt;&gt;" &amp; "")&gt;0</formula>
    </cfRule>
    <cfRule type="expression" dxfId="1462" priority="46">
      <formula>AND(COUNTIF(E32:V32,"&lt;&gt;" &amp; "")&gt;0,NOT(ISBLANK(C32)))</formula>
    </cfRule>
  </conditionalFormatting>
  <conditionalFormatting sqref="C33">
    <cfRule type="expression" dxfId="1461" priority="47">
      <formula>COUNTIF(E33:V33,"&lt;&gt;" &amp; "")&gt;0</formula>
    </cfRule>
    <cfRule type="expression" dxfId="1460" priority="48">
      <formula>AND(COUNTIF(E33:V33,"&lt;&gt;" &amp; "")&gt;0,NOT(ISBLANK(C33)))</formula>
    </cfRule>
  </conditionalFormatting>
  <conditionalFormatting sqref="C34">
    <cfRule type="expression" dxfId="1459" priority="49">
      <formula>COUNTIF(E34:V34,"&lt;&gt;" &amp; "")&gt;0</formula>
    </cfRule>
    <cfRule type="expression" dxfId="1458" priority="50">
      <formula>AND(COUNTIF(E34:V34,"&lt;&gt;" &amp; "")&gt;0,NOT(ISBLANK(C34)))</formula>
    </cfRule>
  </conditionalFormatting>
  <conditionalFormatting sqref="C37">
    <cfRule type="expression" dxfId="1457" priority="51">
      <formula>COUNTIF(E37:V37,"&lt;&gt;" &amp; "")&gt;0</formula>
    </cfRule>
    <cfRule type="expression" dxfId="1456" priority="52">
      <formula>AND(COUNTIF(E37:V37,"&lt;&gt;" &amp; "")&gt;0,NOT(ISBLANK(C37)))</formula>
    </cfRule>
  </conditionalFormatting>
  <conditionalFormatting sqref="C38">
    <cfRule type="expression" dxfId="1455" priority="53">
      <formula>COUNTIF(E38:V38,"&lt;&gt;" &amp; "")&gt;0</formula>
    </cfRule>
    <cfRule type="expression" dxfId="1454" priority="54">
      <formula>AND(COUNTIF(E38:V38,"&lt;&gt;" &amp; "")&gt;0,NOT(ISBLANK(C38)))</formula>
    </cfRule>
  </conditionalFormatting>
  <conditionalFormatting sqref="C39">
    <cfRule type="expression" dxfId="1453" priority="55">
      <formula>COUNTIF(E39:V39,"&lt;&gt;" &amp; "")&gt;0</formula>
    </cfRule>
    <cfRule type="expression" dxfId="1452" priority="56">
      <formula>AND(COUNTIF(E39:V39,"&lt;&gt;" &amp; "")&gt;0,NOT(ISBLANK(C39)))</formula>
    </cfRule>
  </conditionalFormatting>
  <conditionalFormatting sqref="C4">
    <cfRule type="expression" dxfId="1451" priority="5">
      <formula>COUNTIF(E4:V4,"&lt;&gt;" &amp; "")&gt;0</formula>
    </cfRule>
    <cfRule type="expression" dxfId="1450" priority="6">
      <formula>AND(COUNTIF(E4:V4,"&lt;&gt;" &amp; "")&gt;0,NOT(ISBLANK(C4)))</formula>
    </cfRule>
  </conditionalFormatting>
  <conditionalFormatting sqref="C40">
    <cfRule type="expression" dxfId="1449" priority="57">
      <formula>COUNTIF(E40:V40,"&lt;&gt;" &amp; "")&gt;0</formula>
    </cfRule>
    <cfRule type="expression" dxfId="1448" priority="58">
      <formula>AND(COUNTIF(E40:V40,"&lt;&gt;" &amp; "")&gt;0,NOT(ISBLANK(C40)))</formula>
    </cfRule>
  </conditionalFormatting>
  <conditionalFormatting sqref="C41">
    <cfRule type="expression" dxfId="1447" priority="59">
      <formula>COUNTIF(E41:V41,"&lt;&gt;" &amp; "")&gt;0</formula>
    </cfRule>
    <cfRule type="expression" dxfId="1446" priority="60">
      <formula>AND(COUNTIF(E41:V41,"&lt;&gt;" &amp; "")&gt;0,NOT(ISBLANK(C41)))</formula>
    </cfRule>
  </conditionalFormatting>
  <conditionalFormatting sqref="C44">
    <cfRule type="expression" dxfId="1445" priority="61">
      <formula>COUNTIF(E44:V44,"&lt;&gt;" &amp; "")&gt;0</formula>
    </cfRule>
    <cfRule type="expression" dxfId="1444" priority="62">
      <formula>AND(COUNTIF(E44:V44,"&lt;&gt;" &amp; "")&gt;0,NOT(ISBLANK(C44)))</formula>
    </cfRule>
  </conditionalFormatting>
  <conditionalFormatting sqref="C45">
    <cfRule type="expression" dxfId="1443" priority="63">
      <formula>COUNTIF(E45:V45,"&lt;&gt;" &amp; "")&gt;0</formula>
    </cfRule>
    <cfRule type="expression" dxfId="1442" priority="64">
      <formula>AND(COUNTIF(E45:V45,"&lt;&gt;" &amp; "")&gt;0,NOT(ISBLANK(C45)))</formula>
    </cfRule>
  </conditionalFormatting>
  <conditionalFormatting sqref="C46">
    <cfRule type="expression" dxfId="1441" priority="65">
      <formula>COUNTIF(E46:V46,"&lt;&gt;" &amp; "")&gt;0</formula>
    </cfRule>
    <cfRule type="expression" dxfId="1440" priority="66">
      <formula>AND(COUNTIF(E46:V46,"&lt;&gt;" &amp; "")&gt;0,NOT(ISBLANK(C46)))</formula>
    </cfRule>
  </conditionalFormatting>
  <conditionalFormatting sqref="C47">
    <cfRule type="expression" dxfId="1439" priority="67">
      <formula>COUNTIF(E47:V47,"&lt;&gt;" &amp; "")&gt;0</formula>
    </cfRule>
    <cfRule type="expression" dxfId="1438" priority="68">
      <formula>AND(COUNTIF(E47:V47,"&lt;&gt;" &amp; "")&gt;0,NOT(ISBLANK(C47)))</formula>
    </cfRule>
  </conditionalFormatting>
  <conditionalFormatting sqref="C48">
    <cfRule type="expression" dxfId="1437" priority="69">
      <formula>COUNTIF(E48:V48,"&lt;&gt;" &amp; "")&gt;0</formula>
    </cfRule>
    <cfRule type="expression" dxfId="1436" priority="70">
      <formula>AND(COUNTIF(E48:V48,"&lt;&gt;" &amp; "")&gt;0,NOT(ISBLANK(C48)))</formula>
    </cfRule>
  </conditionalFormatting>
  <conditionalFormatting sqref="C5">
    <cfRule type="expression" dxfId="1435" priority="7">
      <formula>COUNTIF(E5:V5,"&lt;&gt;" &amp; "")&gt;0</formula>
    </cfRule>
    <cfRule type="expression" dxfId="1434" priority="8">
      <formula>AND(COUNTIF(E5:V5,"&lt;&gt;" &amp; "")&gt;0,NOT(ISBLANK(C5)))</formula>
    </cfRule>
  </conditionalFormatting>
  <conditionalFormatting sqref="C51">
    <cfRule type="expression" dxfId="1433" priority="71">
      <formula>COUNTIF(E51:V51,"&lt;&gt;" &amp; "")&gt;0</formula>
    </cfRule>
    <cfRule type="expression" dxfId="1432" priority="72">
      <formula>AND(COUNTIF(E51:V51,"&lt;&gt;" &amp; "")&gt;0,NOT(ISBLANK(C51)))</formula>
    </cfRule>
  </conditionalFormatting>
  <conditionalFormatting sqref="C52">
    <cfRule type="expression" dxfId="1431" priority="73">
      <formula>COUNTIF(E52:V52,"&lt;&gt;" &amp; "")&gt;0</formula>
    </cfRule>
    <cfRule type="expression" dxfId="1430" priority="74">
      <formula>AND(COUNTIF(E52:V52,"&lt;&gt;" &amp; "")&gt;0,NOT(ISBLANK(C52)))</formula>
    </cfRule>
  </conditionalFormatting>
  <conditionalFormatting sqref="C53">
    <cfRule type="expression" dxfId="1429" priority="75">
      <formula>COUNTIF(E53:V53,"&lt;&gt;" &amp; "")&gt;0</formula>
    </cfRule>
    <cfRule type="expression" dxfId="1428" priority="76">
      <formula>AND(COUNTIF(E53:V53,"&lt;&gt;" &amp; "")&gt;0,NOT(ISBLANK(C53)))</formula>
    </cfRule>
  </conditionalFormatting>
  <conditionalFormatting sqref="C54">
    <cfRule type="expression" dxfId="1427" priority="77">
      <formula>COUNTIF(E54:V54,"&lt;&gt;" &amp; "")&gt;0</formula>
    </cfRule>
    <cfRule type="expression" dxfId="1426" priority="78">
      <formula>AND(COUNTIF(E54:V54,"&lt;&gt;" &amp; "")&gt;0,NOT(ISBLANK(C54)))</formula>
    </cfRule>
  </conditionalFormatting>
  <conditionalFormatting sqref="C55">
    <cfRule type="expression" dxfId="1425" priority="79">
      <formula>COUNTIF(E55:V55,"&lt;&gt;" &amp; "")&gt;0</formula>
    </cfRule>
    <cfRule type="expression" dxfId="1424" priority="80">
      <formula>AND(COUNTIF(E55:V55,"&lt;&gt;" &amp; "")&gt;0,NOT(ISBLANK(C55)))</formula>
    </cfRule>
  </conditionalFormatting>
  <conditionalFormatting sqref="C58">
    <cfRule type="expression" dxfId="1423" priority="81">
      <formula>COUNTIF(E58:V58,"&lt;&gt;" &amp; "")&gt;0</formula>
    </cfRule>
    <cfRule type="expression" dxfId="1422" priority="82">
      <formula>AND(COUNTIF(E58:V58,"&lt;&gt;" &amp; "")&gt;0,NOT(ISBLANK(C58)))</formula>
    </cfRule>
  </conditionalFormatting>
  <conditionalFormatting sqref="C59">
    <cfRule type="expression" dxfId="1421" priority="83">
      <formula>COUNTIF(E59:V59,"&lt;&gt;" &amp; "")&gt;0</formula>
    </cfRule>
    <cfRule type="expression" dxfId="1420" priority="84">
      <formula>AND(COUNTIF(E59:V59,"&lt;&gt;" &amp; "")&gt;0,NOT(ISBLANK(C59)))</formula>
    </cfRule>
  </conditionalFormatting>
  <conditionalFormatting sqref="C6">
    <cfRule type="expression" dxfId="1419" priority="9">
      <formula>COUNTIF(E6:V6,"&lt;&gt;" &amp; "")&gt;0</formula>
    </cfRule>
    <cfRule type="expression" dxfId="1418" priority="10">
      <formula>AND(COUNTIF(E6:V6,"&lt;&gt;" &amp; "")&gt;0,NOT(ISBLANK(C6)))</formula>
    </cfRule>
  </conditionalFormatting>
  <conditionalFormatting sqref="C60">
    <cfRule type="expression" dxfId="1417" priority="85">
      <formula>COUNTIF(E60:V60,"&lt;&gt;" &amp; "")&gt;0</formula>
    </cfRule>
    <cfRule type="expression" dxfId="1416" priority="86">
      <formula>AND(COUNTIF(E60:V60,"&lt;&gt;" &amp; "")&gt;0,NOT(ISBLANK(C60)))</formula>
    </cfRule>
  </conditionalFormatting>
  <conditionalFormatting sqref="C61">
    <cfRule type="expression" dxfId="1415" priority="87">
      <formula>COUNTIF(E61:V61,"&lt;&gt;" &amp; "")&gt;0</formula>
    </cfRule>
    <cfRule type="expression" dxfId="1414" priority="88">
      <formula>AND(COUNTIF(E61:V61,"&lt;&gt;" &amp; "")&gt;0,NOT(ISBLANK(C61)))</formula>
    </cfRule>
  </conditionalFormatting>
  <conditionalFormatting sqref="C62">
    <cfRule type="expression" dxfId="1413" priority="89">
      <formula>COUNTIF(E62:V62,"&lt;&gt;" &amp; "")&gt;0</formula>
    </cfRule>
    <cfRule type="expression" dxfId="1412" priority="90">
      <formula>AND(COUNTIF(E62:V62,"&lt;&gt;" &amp; "")&gt;0,NOT(ISBLANK(C62)))</formula>
    </cfRule>
  </conditionalFormatting>
  <conditionalFormatting sqref="C65">
    <cfRule type="expression" dxfId="1411" priority="91">
      <formula>COUNTIF(E65:V65,"&lt;&gt;" &amp; "")&gt;0</formula>
    </cfRule>
    <cfRule type="expression" dxfId="1410" priority="92">
      <formula>AND(COUNTIF(E65:V65,"&lt;&gt;" &amp; "")&gt;0,NOT(ISBLANK(C65)))</formula>
    </cfRule>
  </conditionalFormatting>
  <conditionalFormatting sqref="C66">
    <cfRule type="expression" dxfId="1409" priority="93">
      <formula>COUNTIF(E66:V66,"&lt;&gt;" &amp; "")&gt;0</formula>
    </cfRule>
    <cfRule type="expression" dxfId="1408" priority="94">
      <formula>AND(COUNTIF(E66:V66,"&lt;&gt;" &amp; "")&gt;0,NOT(ISBLANK(C66)))</formula>
    </cfRule>
  </conditionalFormatting>
  <conditionalFormatting sqref="C67">
    <cfRule type="expression" dxfId="1407" priority="95">
      <formula>COUNTIF(E67:V67,"&lt;&gt;" &amp; "")&gt;0</formula>
    </cfRule>
    <cfRule type="expression" dxfId="1406" priority="96">
      <formula>AND(COUNTIF(E67:V67,"&lt;&gt;" &amp; "")&gt;0,NOT(ISBLANK(C67)))</formula>
    </cfRule>
  </conditionalFormatting>
  <conditionalFormatting sqref="C68">
    <cfRule type="expression" dxfId="1405" priority="97">
      <formula>COUNTIF(E68:V68,"&lt;&gt;" &amp; "")&gt;0</formula>
    </cfRule>
    <cfRule type="expression" dxfId="1404" priority="98">
      <formula>AND(COUNTIF(E68:V68,"&lt;&gt;" &amp; "")&gt;0,NOT(ISBLANK(C68)))</formula>
    </cfRule>
  </conditionalFormatting>
  <conditionalFormatting sqref="C69">
    <cfRule type="expression" dxfId="1403" priority="99">
      <formula>COUNTIF(E69:V69,"&lt;&gt;" &amp; "")&gt;0</formula>
    </cfRule>
    <cfRule type="expression" dxfId="1402" priority="100">
      <formula>AND(COUNTIF(E69:V69,"&lt;&gt;" &amp; "")&gt;0,NOT(ISBLANK(C69)))</formula>
    </cfRule>
  </conditionalFormatting>
  <conditionalFormatting sqref="C72">
    <cfRule type="expression" dxfId="1401" priority="101">
      <formula>COUNTIF(E72:V72,"&lt;&gt;" &amp; "")&gt;0</formula>
    </cfRule>
    <cfRule type="expression" dxfId="1400" priority="102">
      <formula>AND(COUNTIF(E72:V72,"&lt;&gt;" &amp; "")&gt;0,NOT(ISBLANK(C72)))</formula>
    </cfRule>
  </conditionalFormatting>
  <conditionalFormatting sqref="C73">
    <cfRule type="expression" dxfId="1399" priority="103">
      <formula>COUNTIF(E73:V73,"&lt;&gt;" &amp; "")&gt;0</formula>
    </cfRule>
    <cfRule type="expression" dxfId="1398" priority="104">
      <formula>AND(COUNTIF(E73:V73,"&lt;&gt;" &amp; "")&gt;0,NOT(ISBLANK(C73)))</formula>
    </cfRule>
  </conditionalFormatting>
  <conditionalFormatting sqref="C74">
    <cfRule type="expression" dxfId="1397" priority="105">
      <formula>COUNTIF(E74:V74,"&lt;&gt;" &amp; "")&gt;0</formula>
    </cfRule>
    <cfRule type="expression" dxfId="1396" priority="106">
      <formula>AND(COUNTIF(E74:V74,"&lt;&gt;" &amp; "")&gt;0,NOT(ISBLANK(C74)))</formula>
    </cfRule>
  </conditionalFormatting>
  <conditionalFormatting sqref="C75">
    <cfRule type="expression" dxfId="1395" priority="107">
      <formula>COUNTIF(E75:V75,"&lt;&gt;" &amp; "")&gt;0</formula>
    </cfRule>
    <cfRule type="expression" dxfId="1394" priority="108">
      <formula>AND(COUNTIF(E75:V75,"&lt;&gt;" &amp; "")&gt;0,NOT(ISBLANK(C75)))</formula>
    </cfRule>
  </conditionalFormatting>
  <conditionalFormatting sqref="C76">
    <cfRule type="expression" dxfId="1393" priority="109">
      <formula>COUNTIF(E76:V76,"&lt;&gt;" &amp; "")&gt;0</formula>
    </cfRule>
    <cfRule type="expression" dxfId="1392" priority="110">
      <formula>AND(COUNTIF(E76:V76,"&lt;&gt;" &amp; "")&gt;0,NOT(ISBLANK(C76)))</formula>
    </cfRule>
  </conditionalFormatting>
  <conditionalFormatting sqref="C79">
    <cfRule type="expression" dxfId="1391" priority="111">
      <formula>COUNTIF(E79:V79,"&lt;&gt;" &amp; "")&gt;0</formula>
    </cfRule>
    <cfRule type="expression" dxfId="1390" priority="112">
      <formula>AND(COUNTIF(E79:V79,"&lt;&gt;" &amp; "")&gt;0,NOT(ISBLANK(C79)))</formula>
    </cfRule>
  </conditionalFormatting>
  <conditionalFormatting sqref="C80">
    <cfRule type="expression" dxfId="1389" priority="113">
      <formula>COUNTIF(E80:V80,"&lt;&gt;" &amp; "")&gt;0</formula>
    </cfRule>
    <cfRule type="expression" dxfId="1388" priority="114">
      <formula>AND(COUNTIF(E80:V80,"&lt;&gt;" &amp; "")&gt;0,NOT(ISBLANK(C80)))</formula>
    </cfRule>
  </conditionalFormatting>
  <conditionalFormatting sqref="C81">
    <cfRule type="expression" dxfId="1387" priority="115">
      <formula>COUNTIF(E81:V81,"&lt;&gt;" &amp; "")&gt;0</formula>
    </cfRule>
    <cfRule type="expression" dxfId="1386" priority="116">
      <formula>AND(COUNTIF(E81:V81,"&lt;&gt;" &amp; "")&gt;0,NOT(ISBLANK(C81)))</formula>
    </cfRule>
  </conditionalFormatting>
  <conditionalFormatting sqref="C82">
    <cfRule type="expression" dxfId="1385" priority="117">
      <formula>COUNTIF(E82:V82,"&lt;&gt;" &amp; "")&gt;0</formula>
    </cfRule>
    <cfRule type="expression" dxfId="1384" priority="118">
      <formula>AND(COUNTIF(E82:V82,"&lt;&gt;" &amp; "")&gt;0,NOT(ISBLANK(C82)))</formula>
    </cfRule>
  </conditionalFormatting>
  <conditionalFormatting sqref="C83">
    <cfRule type="expression" dxfId="1383" priority="119">
      <formula>COUNTIF(E83:V83,"&lt;&gt;" &amp; "")&gt;0</formula>
    </cfRule>
    <cfRule type="expression" dxfId="1382" priority="120">
      <formula>AND(COUNTIF(E83:V83,"&lt;&gt;" &amp; "")&gt;0,NOT(ISBLANK(C83)))</formula>
    </cfRule>
  </conditionalFormatting>
  <conditionalFormatting sqref="C86">
    <cfRule type="expression" dxfId="1381" priority="121">
      <formula>COUNTIF(E86:V86,"&lt;&gt;" &amp; "")&gt;0</formula>
    </cfRule>
    <cfRule type="expression" dxfId="1380" priority="122">
      <formula>AND(COUNTIF(E86:V86,"&lt;&gt;" &amp; "")&gt;0,NOT(ISBLANK(C86)))</formula>
    </cfRule>
  </conditionalFormatting>
  <conditionalFormatting sqref="C87">
    <cfRule type="expression" dxfId="1379" priority="123">
      <formula>COUNTIF(E87:V87,"&lt;&gt;" &amp; "")&gt;0</formula>
    </cfRule>
    <cfRule type="expression" dxfId="1378" priority="124">
      <formula>AND(COUNTIF(E87:V87,"&lt;&gt;" &amp; "")&gt;0,NOT(ISBLANK(C87)))</formula>
    </cfRule>
  </conditionalFormatting>
  <conditionalFormatting sqref="C88">
    <cfRule type="expression" dxfId="1377" priority="125">
      <formula>COUNTIF(E88:V88,"&lt;&gt;" &amp; "")&gt;0</formula>
    </cfRule>
    <cfRule type="expression" dxfId="1376" priority="126">
      <formula>AND(COUNTIF(E88:V88,"&lt;&gt;" &amp; "")&gt;0,NOT(ISBLANK(C88)))</formula>
    </cfRule>
  </conditionalFormatting>
  <conditionalFormatting sqref="C89">
    <cfRule type="expression" dxfId="1375" priority="127">
      <formula>COUNTIF(E89:V89,"&lt;&gt;" &amp; "")&gt;0</formula>
    </cfRule>
    <cfRule type="expression" dxfId="1374" priority="128">
      <formula>AND(COUNTIF(E89:V89,"&lt;&gt;" &amp; "")&gt;0,NOT(ISBLANK(C89)))</formula>
    </cfRule>
  </conditionalFormatting>
  <conditionalFormatting sqref="C9">
    <cfRule type="expression" dxfId="1373" priority="11">
      <formula>COUNTIF(E9:V9,"&lt;&gt;" &amp; "")&gt;0</formula>
    </cfRule>
    <cfRule type="expression" dxfId="1372" priority="12">
      <formula>AND(COUNTIF(E9:V9,"&lt;&gt;" &amp; "")&gt;0,NOT(ISBLANK(C9)))</formula>
    </cfRule>
  </conditionalFormatting>
  <conditionalFormatting sqref="C90">
    <cfRule type="expression" dxfId="1371" priority="129">
      <formula>COUNTIF(E90:V90,"&lt;&gt;" &amp; "")&gt;0</formula>
    </cfRule>
    <cfRule type="expression" dxfId="1370" priority="130">
      <formula>AND(COUNTIF(E90:V90,"&lt;&gt;" &amp; "")&gt;0,NOT(ISBLANK(C90)))</formula>
    </cfRule>
  </conditionalFormatting>
  <conditionalFormatting sqref="C93:C97">
    <cfRule type="expression" dxfId="1369" priority="131">
      <formula>COUNTIF(E93:V93,"&lt;&gt;" &amp; "")&gt;0</formula>
    </cfRule>
    <cfRule type="expression" dxfId="1368" priority="132">
      <formula>AND(COUNTIF(E93:V93,"&lt;&gt;" &amp; "")&gt;0,NOT(ISBLANK(C93)))</formula>
    </cfRule>
  </conditionalFormatting>
  <dataValidations count="85">
    <dataValidation type="list" allowBlank="1" showInputMessage="1" showErrorMessage="1" sqref="B2">
      <formula1>"days"</formula1>
    </dataValidation>
    <dataValidation type="list" allowBlank="1" showInputMessage="1" showErrorMessage="1" sqref="B3">
      <formula1>"days"</formula1>
    </dataValidation>
    <dataValidation type="list" allowBlank="1" showInputMessage="1" showErrorMessage="1" sqref="B4">
      <formula1>"days"</formula1>
    </dataValidation>
    <dataValidation type="list" allowBlank="1" showInputMessage="1" showErrorMessage="1" sqref="B5">
      <formula1>"days"</formula1>
    </dataValidation>
    <dataValidation type="list" allowBlank="1" showInputMessage="1" showErrorMessage="1" sqref="B6">
      <formula1>"days"</formula1>
    </dataValidation>
    <dataValidation type="list" allowBlank="1" showInputMessage="1" showErrorMessage="1" sqref="B9">
      <formula1>"proportion"</formula1>
    </dataValidation>
    <dataValidation type="list" allowBlank="1" showInputMessage="1" showErrorMessage="1" sqref="B10">
      <formula1>"proportion"</formula1>
    </dataValidation>
    <dataValidation type="list" allowBlank="1" showInputMessage="1" showErrorMessage="1" sqref="B11">
      <formula1>"proportion"</formula1>
    </dataValidation>
    <dataValidation type="list" allowBlank="1" showInputMessage="1" showErrorMessage="1" sqref="B12">
      <formula1>"proportion"</formula1>
    </dataValidation>
    <dataValidation type="list" allowBlank="1" showInputMessage="1" showErrorMessage="1" sqref="B13">
      <formula1>"proportion"</formula1>
    </dataValidation>
    <dataValidation type="list" allowBlank="1" showInputMessage="1" showErrorMessage="1" sqref="B16">
      <formula1>"proportion"</formula1>
    </dataValidation>
    <dataValidation type="list" allowBlank="1" showInputMessage="1" showErrorMessage="1" sqref="B17">
      <formula1>"proportion"</formula1>
    </dataValidation>
    <dataValidation type="list" allowBlank="1" showInputMessage="1" showErrorMessage="1" sqref="B18">
      <formula1>"proportion"</formula1>
    </dataValidation>
    <dataValidation type="list" allowBlank="1" showInputMessage="1" showErrorMessage="1" sqref="B19">
      <formula1>"proportion"</formula1>
    </dataValidation>
    <dataValidation type="list" allowBlank="1" showInputMessage="1" showErrorMessage="1" sqref="B20">
      <formula1>"proportion"</formula1>
    </dataValidation>
    <dataValidation type="list" allowBlank="1" showInputMessage="1" showErrorMessage="1" sqref="B23">
      <formula1>"proportion"</formula1>
    </dataValidation>
    <dataValidation type="list" allowBlank="1" showInputMessage="1" showErrorMessage="1" sqref="B24">
      <formula1>"proportion"</formula1>
    </dataValidation>
    <dataValidation type="list" allowBlank="1" showInputMessage="1" showErrorMessage="1" sqref="B25">
      <formula1>"proportion"</formula1>
    </dataValidation>
    <dataValidation type="list" allowBlank="1" showInputMessage="1" showErrorMessage="1" sqref="B26">
      <formula1>"proportion"</formula1>
    </dataValidation>
    <dataValidation type="list" allowBlank="1" showInputMessage="1" showErrorMessage="1" sqref="B27">
      <formula1>"proportion"</formula1>
    </dataValidation>
    <dataValidation type="list" allowBlank="1" showInputMessage="1" showErrorMessage="1" sqref="B30">
      <formula1>"proportion"</formula1>
    </dataValidation>
    <dataValidation type="list" allowBlank="1" showInputMessage="1" showErrorMessage="1" sqref="B31">
      <formula1>"proportion"</formula1>
    </dataValidation>
    <dataValidation type="list" allowBlank="1" showInputMessage="1" showErrorMessage="1" sqref="B32">
      <formula1>"proportion"</formula1>
    </dataValidation>
    <dataValidation type="list" allowBlank="1" showInputMessage="1" showErrorMessage="1" sqref="B33">
      <formula1>"proportion"</formula1>
    </dataValidation>
    <dataValidation type="list" allowBlank="1" showInputMessage="1" showErrorMessage="1" sqref="B34">
      <formula1>"proportion"</formula1>
    </dataValidation>
    <dataValidation type="list" allowBlank="1" showInputMessage="1" showErrorMessage="1" sqref="B37">
      <formula1>"proportion"</formula1>
    </dataValidation>
    <dataValidation type="list" allowBlank="1" showInputMessage="1" showErrorMessage="1" sqref="B38">
      <formula1>"proportion"</formula1>
    </dataValidation>
    <dataValidation type="list" allowBlank="1" showInputMessage="1" showErrorMessage="1" sqref="B39">
      <formula1>"proportion"</formula1>
    </dataValidation>
    <dataValidation type="list" allowBlank="1" showInputMessage="1" showErrorMessage="1" sqref="B40">
      <formula1>"proportion"</formula1>
    </dataValidation>
    <dataValidation type="list" allowBlank="1" showInputMessage="1" showErrorMessage="1" sqref="B41">
      <formula1>"proportion"</formula1>
    </dataValidation>
    <dataValidation type="list" allowBlank="1" showInputMessage="1" showErrorMessage="1" sqref="B44">
      <formula1>"days"</formula1>
    </dataValidation>
    <dataValidation type="list" allowBlank="1" showInputMessage="1" showErrorMessage="1" sqref="B45">
      <formula1>"days"</formula1>
    </dataValidation>
    <dataValidation type="list" allowBlank="1" showInputMessage="1" showErrorMessage="1" sqref="B46">
      <formula1>"days"</formula1>
    </dataValidation>
    <dataValidation type="list" allowBlank="1" showInputMessage="1" showErrorMessage="1" sqref="B47">
      <formula1>"days"</formula1>
    </dataValidation>
    <dataValidation type="list" allowBlank="1" showInputMessage="1" showErrorMessage="1" sqref="B48">
      <formula1>"days"</formula1>
    </dataValidation>
    <dataValidation type="list" allowBlank="1" showInputMessage="1" showErrorMessage="1" sqref="B51">
      <formula1>"proportion"</formula1>
    </dataValidation>
    <dataValidation type="list" allowBlank="1" showInputMessage="1" showErrorMessage="1" sqref="B52">
      <formula1>"proportion"</formula1>
    </dataValidation>
    <dataValidation type="list" allowBlank="1" showInputMessage="1" showErrorMessage="1" sqref="B53">
      <formula1>"proportion"</formula1>
    </dataValidation>
    <dataValidation type="list" allowBlank="1" showInputMessage="1" showErrorMessage="1" sqref="B54">
      <formula1>"proportion"</formula1>
    </dataValidation>
    <dataValidation type="list" allowBlank="1" showInputMessage="1" showErrorMessage="1" sqref="B55">
      <formula1>"proportion"</formula1>
    </dataValidation>
    <dataValidation type="list" allowBlank="1" showInputMessage="1" showErrorMessage="1" sqref="B58">
      <formula1>"proportion"</formula1>
    </dataValidation>
    <dataValidation type="list" allowBlank="1" showInputMessage="1" showErrorMessage="1" sqref="B59">
      <formula1>"proportion"</formula1>
    </dataValidation>
    <dataValidation type="list" allowBlank="1" showInputMessage="1" showErrorMessage="1" sqref="B60">
      <formula1>"proportion"</formula1>
    </dataValidation>
    <dataValidation type="list" allowBlank="1" showInputMessage="1" showErrorMessage="1" sqref="B61">
      <formula1>"proportion"</formula1>
    </dataValidation>
    <dataValidation type="list" allowBlank="1" showInputMessage="1" showErrorMessage="1" sqref="B62">
      <formula1>"proportion"</formula1>
    </dataValidation>
    <dataValidation type="list" allowBlank="1" showInputMessage="1" showErrorMessage="1" sqref="B65">
      <formula1>"proportion"</formula1>
    </dataValidation>
    <dataValidation type="list" allowBlank="1" showInputMessage="1" showErrorMessage="1" sqref="B66">
      <formula1>"proportion"</formula1>
    </dataValidation>
    <dataValidation type="list" allowBlank="1" showInputMessage="1" showErrorMessage="1" sqref="B67">
      <formula1>"proportion"</formula1>
    </dataValidation>
    <dataValidation type="list" allowBlank="1" showInputMessage="1" showErrorMessage="1" sqref="B68">
      <formula1>"proportion"</formula1>
    </dataValidation>
    <dataValidation type="list" allowBlank="1" showInputMessage="1" showErrorMessage="1" sqref="B69">
      <formula1>"proportion"</formula1>
    </dataValidation>
    <dataValidation type="list" allowBlank="1" showInputMessage="1" showErrorMessage="1" sqref="B72">
      <formula1>"proportion"</formula1>
    </dataValidation>
    <dataValidation type="list" allowBlank="1" showInputMessage="1" showErrorMessage="1" sqref="B73">
      <formula1>"proportion"</formula1>
    </dataValidation>
    <dataValidation type="list" allowBlank="1" showInputMessage="1" showErrorMessage="1" sqref="B74">
      <formula1>"proportion"</formula1>
    </dataValidation>
    <dataValidation type="list" allowBlank="1" showInputMessage="1" showErrorMessage="1" sqref="B75">
      <formula1>"proportion"</formula1>
    </dataValidation>
    <dataValidation type="list" allowBlank="1" showInputMessage="1" showErrorMessage="1" sqref="B76">
      <formula1>"proportion"</formula1>
    </dataValidation>
    <dataValidation type="list" allowBlank="1" showInputMessage="1" showErrorMessage="1" sqref="B79">
      <formula1>"proportion"</formula1>
    </dataValidation>
    <dataValidation type="list" allowBlank="1" showInputMessage="1" showErrorMessage="1" sqref="B80">
      <formula1>"proportion"</formula1>
    </dataValidation>
    <dataValidation type="list" allowBlank="1" showInputMessage="1" showErrorMessage="1" sqref="B81">
      <formula1>"proportion"</formula1>
    </dataValidation>
    <dataValidation type="list" allowBlank="1" showInputMessage="1" showErrorMessage="1" sqref="B82">
      <formula1>"proportion"</formula1>
    </dataValidation>
    <dataValidation type="list" allowBlank="1" showInputMessage="1" showErrorMessage="1" sqref="B83">
      <formula1>"proportion"</formula1>
    </dataValidation>
    <dataValidation type="list" allowBlank="1" showInputMessage="1" showErrorMessage="1" sqref="B86">
      <formula1>"days"</formula1>
    </dataValidation>
    <dataValidation type="list" allowBlank="1" showInputMessage="1" showErrorMessage="1" sqref="B87">
      <formula1>"days"</formula1>
    </dataValidation>
    <dataValidation type="list" allowBlank="1" showInputMessage="1" showErrorMessage="1" sqref="B88">
      <formula1>"days"</formula1>
    </dataValidation>
    <dataValidation type="list" allowBlank="1" showInputMessage="1" showErrorMessage="1" sqref="B89">
      <formula1>"days"</formula1>
    </dataValidation>
    <dataValidation type="list" allowBlank="1" showInputMessage="1" showErrorMessage="1" sqref="B90">
      <formula1>"days"</formula1>
    </dataValidation>
    <dataValidation type="list" allowBlank="1" showInputMessage="1" showErrorMessage="1" sqref="B93">
      <formula1>"proportion"</formula1>
    </dataValidation>
    <dataValidation type="list" allowBlank="1" showInputMessage="1" showErrorMessage="1" sqref="B94">
      <formula1>"proportion"</formula1>
    </dataValidation>
    <dataValidation type="list" allowBlank="1" showInputMessage="1" showErrorMessage="1" sqref="B95">
      <formula1>"proportion"</formula1>
    </dataValidation>
    <dataValidation type="list" allowBlank="1" showInputMessage="1" showErrorMessage="1" sqref="B96">
      <formula1>"proportion"</formula1>
    </dataValidation>
    <dataValidation type="list" allowBlank="1" showInputMessage="1" showErrorMessage="1" sqref="B97">
      <formula1>"proportion"</formula1>
    </dataValidation>
    <dataValidation type="list" allowBlank="1" showInputMessage="1" showErrorMessage="1" sqref="B100">
      <formula1>"proportion"</formula1>
    </dataValidation>
    <dataValidation type="list" allowBlank="1" showInputMessage="1" showErrorMessage="1" sqref="B101">
      <formula1>"proportion"</formula1>
    </dataValidation>
    <dataValidation type="list" allowBlank="1" showInputMessage="1" showErrorMessage="1" sqref="B102">
      <formula1>"proportion"</formula1>
    </dataValidation>
    <dataValidation type="list" allowBlank="1" showInputMessage="1" showErrorMessage="1" sqref="B103">
      <formula1>"proportion"</formula1>
    </dataValidation>
    <dataValidation type="list" allowBlank="1" showInputMessage="1" showErrorMessage="1" sqref="B104">
      <formula1>"proportion"</formula1>
    </dataValidation>
    <dataValidation type="list" allowBlank="1" showInputMessage="1" showErrorMessage="1" sqref="B107">
      <formula1>"proportion"</formula1>
    </dataValidation>
    <dataValidation type="list" allowBlank="1" showInputMessage="1" showErrorMessage="1" sqref="B108">
      <formula1>"proportion"</formula1>
    </dataValidation>
    <dataValidation type="list" allowBlank="1" showInputMessage="1" showErrorMessage="1" sqref="B109">
      <formula1>"proportion"</formula1>
    </dataValidation>
    <dataValidation type="list" allowBlank="1" showInputMessage="1" showErrorMessage="1" sqref="B110">
      <formula1>"proportion"</formula1>
    </dataValidation>
    <dataValidation type="list" allowBlank="1" showInputMessage="1" showErrorMessage="1" sqref="B111">
      <formula1>"proportion"</formula1>
    </dataValidation>
    <dataValidation type="list" allowBlank="1" showInputMessage="1" showErrorMessage="1" sqref="B114">
      <formula1>"proportion"</formula1>
    </dataValidation>
    <dataValidation type="list" allowBlank="1" showInputMessage="1" showErrorMessage="1" sqref="B115">
      <formula1>"proportion"</formula1>
    </dataValidation>
    <dataValidation type="list" allowBlank="1" showInputMessage="1" showErrorMessage="1" sqref="B116">
      <formula1>"proportion"</formula1>
    </dataValidation>
    <dataValidation type="list" allowBlank="1" showInputMessage="1" showErrorMessage="1" sqref="B117">
      <formula1>"proportion"</formula1>
    </dataValidation>
    <dataValidation type="list" allowBlank="1" showInputMessage="1" showErrorMessage="1" sqref="B118">
      <formula1>"proportion"</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V62"/>
  <sheetViews>
    <sheetView workbookViewId="0">
      <selection activeCell="K43" sqref="K43"/>
    </sheetView>
  </sheetViews>
  <sheetFormatPr defaultRowHeight="15" x14ac:dyDescent="0.25"/>
  <cols>
    <col min="1" max="1" width="82" customWidth="1"/>
    <col min="2" max="2" width="13.85546875" customWidth="1"/>
    <col min="3" max="3" width="10.5703125" customWidth="1"/>
    <col min="4" max="4" width="3.85546875" customWidth="1"/>
  </cols>
  <sheetData>
    <row r="1" spans="1:22" x14ac:dyDescent="0.25">
      <c r="A1" s="1" t="s">
        <v>56</v>
      </c>
      <c r="B1" s="1" t="s">
        <v>12</v>
      </c>
      <c r="C1" s="1" t="s">
        <v>13</v>
      </c>
      <c r="D1" s="1"/>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row>
    <row r="2" spans="1:22" x14ac:dyDescent="0.25">
      <c r="A2" s="1" t="str">
        <f>'Population Definitions'!$A$2</f>
        <v>0-4</v>
      </c>
      <c r="B2" t="s">
        <v>14</v>
      </c>
      <c r="C2" s="2"/>
      <c r="D2" s="3" t="s">
        <v>15</v>
      </c>
      <c r="E2" s="2">
        <f>Demographics!E2</f>
        <v>1500000</v>
      </c>
      <c r="F2" s="2"/>
      <c r="G2" s="2"/>
      <c r="H2" s="2"/>
      <c r="I2" s="2"/>
      <c r="J2" s="2"/>
      <c r="K2" s="2"/>
      <c r="L2" s="2"/>
      <c r="M2" s="2"/>
      <c r="N2" s="2"/>
      <c r="O2" s="2"/>
      <c r="P2" s="2"/>
      <c r="Q2" s="2"/>
      <c r="R2" s="2"/>
      <c r="S2" s="2"/>
      <c r="T2" s="2"/>
      <c r="U2" s="2"/>
      <c r="V2" s="2"/>
    </row>
    <row r="3" spans="1:22" x14ac:dyDescent="0.25">
      <c r="A3" s="1" t="str">
        <f>'Population Definitions'!$A$3</f>
        <v>5-14</v>
      </c>
      <c r="B3" t="s">
        <v>14</v>
      </c>
      <c r="C3" s="2"/>
      <c r="D3" s="3" t="s">
        <v>15</v>
      </c>
      <c r="E3" s="2">
        <f>Demographics!E3</f>
        <v>3000000</v>
      </c>
      <c r="F3" s="2"/>
      <c r="G3" s="2"/>
      <c r="H3" s="2"/>
      <c r="I3" s="2"/>
      <c r="J3" s="2"/>
      <c r="K3" s="2"/>
      <c r="L3" s="2"/>
      <c r="M3" s="2"/>
      <c r="N3" s="2"/>
      <c r="O3" s="2"/>
      <c r="P3" s="2"/>
      <c r="Q3" s="2"/>
      <c r="R3" s="2"/>
      <c r="S3" s="2"/>
      <c r="T3" s="2"/>
      <c r="U3" s="2"/>
      <c r="V3" s="2"/>
    </row>
    <row r="4" spans="1:22" x14ac:dyDescent="0.25">
      <c r="A4" s="1" t="str">
        <f>'Population Definitions'!$A$4</f>
        <v>15-64</v>
      </c>
      <c r="B4" t="s">
        <v>14</v>
      </c>
      <c r="C4" s="2"/>
      <c r="D4" s="3" t="s">
        <v>15</v>
      </c>
      <c r="E4" s="2">
        <f>Demographics!E4</f>
        <v>15000000</v>
      </c>
      <c r="F4" s="2"/>
      <c r="G4" s="2"/>
      <c r="H4" s="2"/>
      <c r="I4" s="2"/>
      <c r="J4" s="2"/>
      <c r="K4" s="2"/>
      <c r="L4" s="2"/>
      <c r="M4" s="2"/>
      <c r="N4" s="2"/>
      <c r="O4" s="2"/>
      <c r="P4" s="2"/>
      <c r="Q4" s="2"/>
      <c r="R4" s="2"/>
      <c r="S4" s="2"/>
      <c r="T4" s="2"/>
      <c r="U4" s="2"/>
      <c r="V4" s="2"/>
    </row>
    <row r="5" spans="1:22" x14ac:dyDescent="0.25">
      <c r="A5" s="1" t="str">
        <f>'Population Definitions'!$A$5</f>
        <v>65+</v>
      </c>
      <c r="B5" t="s">
        <v>14</v>
      </c>
      <c r="C5" s="2"/>
      <c r="D5" s="3" t="s">
        <v>15</v>
      </c>
      <c r="E5" s="2">
        <f>Demographics!E5</f>
        <v>2100000</v>
      </c>
      <c r="F5" s="2"/>
      <c r="G5" s="2"/>
      <c r="H5" s="2"/>
      <c r="I5" s="2"/>
      <c r="J5" s="2"/>
      <c r="K5" s="2"/>
      <c r="L5" s="2"/>
      <c r="M5" s="2"/>
      <c r="N5" s="2"/>
      <c r="O5" s="2"/>
      <c r="P5" s="2"/>
      <c r="Q5" s="2"/>
      <c r="R5" s="2"/>
      <c r="S5" s="2"/>
      <c r="T5" s="2"/>
      <c r="U5" s="2"/>
      <c r="V5" s="2"/>
    </row>
    <row r="6" spans="1:22" x14ac:dyDescent="0.25">
      <c r="A6" s="1" t="str">
        <f>'Population Definitions'!$B$6</f>
        <v>Prisoners</v>
      </c>
      <c r="B6" t="s">
        <v>14</v>
      </c>
      <c r="C6" s="2"/>
      <c r="D6" s="3" t="s">
        <v>15</v>
      </c>
      <c r="E6" s="2">
        <f>Demographics!E6</f>
        <v>30000</v>
      </c>
      <c r="F6" s="2"/>
      <c r="G6" s="2"/>
      <c r="H6" s="2"/>
      <c r="I6" s="2"/>
      <c r="J6" s="2"/>
      <c r="K6" s="2"/>
      <c r="L6" s="2"/>
      <c r="M6" s="2"/>
      <c r="N6" s="2"/>
      <c r="O6" s="2"/>
      <c r="P6" s="2"/>
      <c r="Q6" s="2"/>
      <c r="R6" s="2"/>
      <c r="S6" s="2"/>
      <c r="T6" s="2"/>
      <c r="U6" s="2"/>
      <c r="V6" s="2"/>
    </row>
    <row r="8" spans="1:22" x14ac:dyDescent="0.25">
      <c r="A8" s="1" t="s">
        <v>57</v>
      </c>
      <c r="B8" s="1" t="s">
        <v>12</v>
      </c>
      <c r="C8" s="1" t="s">
        <v>13</v>
      </c>
      <c r="D8" s="1"/>
      <c r="E8" s="1">
        <v>2000</v>
      </c>
      <c r="F8" s="1">
        <v>2001</v>
      </c>
      <c r="G8" s="1">
        <v>2002</v>
      </c>
      <c r="H8" s="1">
        <v>2003</v>
      </c>
      <c r="I8" s="1">
        <v>2004</v>
      </c>
      <c r="J8" s="1">
        <v>2005</v>
      </c>
      <c r="K8" s="1">
        <v>2006</v>
      </c>
      <c r="L8" s="1">
        <v>2007</v>
      </c>
      <c r="M8" s="1">
        <v>2008</v>
      </c>
      <c r="N8" s="1">
        <v>2009</v>
      </c>
      <c r="O8" s="1">
        <v>2010</v>
      </c>
      <c r="P8" s="1">
        <v>2011</v>
      </c>
      <c r="Q8" s="1">
        <v>2012</v>
      </c>
      <c r="R8" s="1">
        <v>2013</v>
      </c>
      <c r="S8" s="1">
        <v>2014</v>
      </c>
      <c r="T8" s="1">
        <v>2015</v>
      </c>
      <c r="U8" s="1">
        <v>2016</v>
      </c>
      <c r="V8" s="1">
        <v>2017</v>
      </c>
    </row>
    <row r="9" spans="1:22" x14ac:dyDescent="0.25">
      <c r="A9" s="1" t="str">
        <f>'Population Definitions'!$A$2</f>
        <v>0-4</v>
      </c>
      <c r="B9" t="s">
        <v>21</v>
      </c>
      <c r="C9" s="2"/>
      <c r="D9" s="3" t="s">
        <v>15</v>
      </c>
      <c r="E9" s="2">
        <v>3.0000000000000001E-3</v>
      </c>
      <c r="F9" s="2"/>
      <c r="G9" s="2"/>
      <c r="H9" s="2"/>
      <c r="I9" s="2"/>
      <c r="J9" s="2"/>
      <c r="K9" s="2"/>
      <c r="L9" s="2"/>
      <c r="M9" s="2"/>
      <c r="N9" s="2"/>
      <c r="O9" s="2"/>
      <c r="P9" s="2"/>
      <c r="Q9" s="2"/>
      <c r="R9" s="2"/>
      <c r="S9" s="2"/>
      <c r="T9" s="2"/>
      <c r="U9" s="2"/>
      <c r="V9" s="2"/>
    </row>
    <row r="10" spans="1:22" x14ac:dyDescent="0.25">
      <c r="A10" s="1" t="str">
        <f>'Population Definitions'!$A$3</f>
        <v>5-14</v>
      </c>
      <c r="B10" t="s">
        <v>21</v>
      </c>
      <c r="C10" s="2"/>
      <c r="D10" s="3" t="s">
        <v>15</v>
      </c>
      <c r="E10" s="2">
        <v>4.0000000000000001E-3</v>
      </c>
      <c r="F10" s="2"/>
      <c r="G10" s="2"/>
      <c r="H10" s="2"/>
      <c r="I10" s="2"/>
      <c r="J10" s="2"/>
      <c r="K10" s="2"/>
      <c r="L10" s="2"/>
      <c r="M10" s="2"/>
      <c r="N10" s="2"/>
      <c r="O10" s="2"/>
      <c r="P10" s="2"/>
      <c r="Q10" s="2"/>
      <c r="R10" s="2"/>
      <c r="S10" s="2"/>
      <c r="T10" s="2"/>
      <c r="U10" s="2"/>
      <c r="V10" s="2"/>
    </row>
    <row r="11" spans="1:22" x14ac:dyDescent="0.25">
      <c r="A11" s="1" t="str">
        <f>'Population Definitions'!$A$4</f>
        <v>15-64</v>
      </c>
      <c r="B11" t="s">
        <v>21</v>
      </c>
      <c r="C11" s="2"/>
      <c r="D11" s="3" t="s">
        <v>15</v>
      </c>
      <c r="E11" s="2">
        <v>8.0000000000000002E-3</v>
      </c>
      <c r="F11" s="2"/>
      <c r="G11" s="2"/>
      <c r="H11" s="2"/>
      <c r="I11" s="2"/>
      <c r="J11" s="2"/>
      <c r="K11" s="2"/>
      <c r="L11" s="2"/>
      <c r="M11" s="2"/>
      <c r="N11" s="2"/>
      <c r="O11" s="2"/>
      <c r="P11" s="2"/>
      <c r="Q11" s="2"/>
      <c r="R11" s="2"/>
      <c r="S11" s="2"/>
      <c r="T11" s="2"/>
      <c r="U11" s="2"/>
      <c r="V11" s="2"/>
    </row>
    <row r="12" spans="1:22" x14ac:dyDescent="0.25">
      <c r="A12" s="1" t="str">
        <f>'Population Definitions'!$A$5</f>
        <v>65+</v>
      </c>
      <c r="B12" t="s">
        <v>21</v>
      </c>
      <c r="C12" s="2"/>
      <c r="D12" s="3" t="s">
        <v>15</v>
      </c>
      <c r="E12" s="2">
        <v>5.0000000000000001E-3</v>
      </c>
      <c r="F12" s="2"/>
      <c r="G12" s="2"/>
      <c r="H12" s="2"/>
      <c r="I12" s="2"/>
      <c r="J12" s="2"/>
      <c r="K12" s="2"/>
      <c r="L12" s="2"/>
      <c r="M12" s="2"/>
      <c r="N12" s="2"/>
      <c r="O12" s="2"/>
      <c r="P12" s="2"/>
      <c r="Q12" s="2"/>
      <c r="R12" s="2"/>
      <c r="S12" s="2"/>
      <c r="T12" s="2"/>
      <c r="U12" s="2"/>
      <c r="V12" s="2"/>
    </row>
    <row r="13" spans="1:22" x14ac:dyDescent="0.25">
      <c r="A13" s="1" t="str">
        <f>'Population Definitions'!$B$6</f>
        <v>Prisoners</v>
      </c>
      <c r="B13" t="s">
        <v>21</v>
      </c>
      <c r="C13" s="2"/>
      <c r="D13" s="3" t="s">
        <v>15</v>
      </c>
      <c r="E13" s="2">
        <v>2.5000000000000001E-2</v>
      </c>
      <c r="F13" s="2"/>
      <c r="G13" s="2"/>
      <c r="H13" s="2"/>
      <c r="I13" s="2"/>
      <c r="J13" s="2"/>
      <c r="K13" s="2"/>
      <c r="L13" s="2"/>
      <c r="M13" s="2"/>
      <c r="N13" s="2"/>
      <c r="O13" s="2"/>
      <c r="P13" s="2"/>
      <c r="Q13" s="2"/>
      <c r="R13" s="2"/>
      <c r="S13" s="2"/>
      <c r="T13" s="2"/>
      <c r="U13" s="2"/>
      <c r="V13" s="2"/>
    </row>
    <row r="15" spans="1:22" x14ac:dyDescent="0.25">
      <c r="A15" s="1" t="s">
        <v>58</v>
      </c>
      <c r="B15" s="1" t="s">
        <v>12</v>
      </c>
      <c r="C15" s="1" t="s">
        <v>13</v>
      </c>
      <c r="D15" s="1"/>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row>
    <row r="16" spans="1:22" x14ac:dyDescent="0.25">
      <c r="A16" s="1" t="str">
        <f>'Population Definitions'!$A$2</f>
        <v>0-4</v>
      </c>
      <c r="B16" t="s">
        <v>21</v>
      </c>
      <c r="C16" s="2"/>
      <c r="D16" s="3" t="s">
        <v>15</v>
      </c>
      <c r="E16" s="2">
        <v>0.03</v>
      </c>
      <c r="F16" s="2"/>
      <c r="G16" s="2"/>
      <c r="H16" s="2"/>
      <c r="I16" s="2"/>
      <c r="J16" s="2"/>
      <c r="K16" s="2"/>
      <c r="L16" s="2"/>
      <c r="M16" s="2"/>
      <c r="N16" s="2"/>
      <c r="O16" s="2"/>
      <c r="P16" s="2"/>
      <c r="Q16" s="2"/>
      <c r="R16" s="2"/>
      <c r="S16" s="2"/>
      <c r="T16" s="2"/>
      <c r="U16" s="2"/>
      <c r="V16" s="2"/>
    </row>
    <row r="17" spans="1:22" x14ac:dyDescent="0.25">
      <c r="A17" s="1" t="str">
        <f>'Population Definitions'!$A$3</f>
        <v>5-14</v>
      </c>
      <c r="B17" t="s">
        <v>21</v>
      </c>
      <c r="C17" s="2"/>
      <c r="D17" s="3" t="s">
        <v>15</v>
      </c>
      <c r="E17" s="2">
        <v>0.08</v>
      </c>
      <c r="F17" s="2"/>
      <c r="G17" s="2"/>
      <c r="H17" s="2"/>
      <c r="I17" s="2"/>
      <c r="J17" s="2"/>
      <c r="K17" s="2"/>
      <c r="L17" s="2"/>
      <c r="M17" s="2"/>
      <c r="N17" s="2"/>
      <c r="O17" s="2"/>
      <c r="P17" s="2"/>
      <c r="Q17" s="2"/>
      <c r="R17" s="2"/>
      <c r="S17" s="2"/>
      <c r="T17" s="2"/>
      <c r="U17" s="2"/>
      <c r="V17" s="2"/>
    </row>
    <row r="18" spans="1:22" x14ac:dyDescent="0.25">
      <c r="A18" s="1" t="str">
        <f>'Population Definitions'!$A$4</f>
        <v>15-64</v>
      </c>
      <c r="B18" t="s">
        <v>21</v>
      </c>
      <c r="C18" s="2"/>
      <c r="D18" s="3" t="s">
        <v>15</v>
      </c>
      <c r="E18" s="2">
        <v>0.33</v>
      </c>
      <c r="F18" s="2"/>
      <c r="G18" s="2"/>
      <c r="H18" s="2"/>
      <c r="I18" s="2"/>
      <c r="J18" s="2"/>
      <c r="K18" s="2"/>
      <c r="L18" s="2"/>
      <c r="M18" s="2"/>
      <c r="N18" s="2"/>
      <c r="O18" s="2"/>
      <c r="P18" s="2"/>
      <c r="Q18" s="2"/>
      <c r="R18" s="2"/>
      <c r="S18" s="2"/>
      <c r="T18" s="2"/>
      <c r="U18" s="2"/>
      <c r="V18" s="2"/>
    </row>
    <row r="19" spans="1:22" x14ac:dyDescent="0.25">
      <c r="A19" s="1" t="str">
        <f>'Population Definitions'!$A$5</f>
        <v>65+</v>
      </c>
      <c r="B19" t="s">
        <v>21</v>
      </c>
      <c r="C19" s="2"/>
      <c r="D19" s="3" t="s">
        <v>15</v>
      </c>
      <c r="E19" s="2">
        <v>0.33</v>
      </c>
      <c r="F19" s="2"/>
      <c r="G19" s="2"/>
      <c r="H19" s="2"/>
      <c r="I19" s="2"/>
      <c r="J19" s="2"/>
      <c r="K19" s="2"/>
      <c r="L19" s="2"/>
      <c r="M19" s="2"/>
      <c r="N19" s="2"/>
      <c r="O19" s="2"/>
      <c r="P19" s="2"/>
      <c r="Q19" s="2"/>
      <c r="R19" s="2"/>
      <c r="S19" s="2"/>
      <c r="T19" s="2"/>
      <c r="U19" s="2"/>
      <c r="V19" s="2"/>
    </row>
    <row r="20" spans="1:22" x14ac:dyDescent="0.25">
      <c r="A20" s="1" t="str">
        <f>'Population Definitions'!$B$6</f>
        <v>Prisoners</v>
      </c>
      <c r="B20" t="s">
        <v>21</v>
      </c>
      <c r="C20" s="2"/>
      <c r="D20" s="3" t="s">
        <v>15</v>
      </c>
      <c r="E20" s="2">
        <v>0.5</v>
      </c>
      <c r="F20" s="2"/>
      <c r="G20" s="2"/>
      <c r="H20" s="2"/>
      <c r="I20" s="2"/>
      <c r="J20" s="2"/>
      <c r="K20" s="2"/>
      <c r="L20" s="2"/>
      <c r="M20" s="2"/>
      <c r="N20" s="2"/>
      <c r="O20" s="2"/>
      <c r="P20" s="2"/>
      <c r="Q20" s="2"/>
      <c r="R20" s="2"/>
      <c r="S20" s="2"/>
      <c r="T20" s="2"/>
      <c r="U20" s="2"/>
      <c r="V20" s="2"/>
    </row>
    <row r="22" spans="1:22" x14ac:dyDescent="0.25">
      <c r="A22" s="1" t="s">
        <v>59</v>
      </c>
      <c r="B22" s="1" t="s">
        <v>12</v>
      </c>
      <c r="C22" s="1" t="s">
        <v>13</v>
      </c>
      <c r="D22" s="1"/>
      <c r="E22" s="1">
        <v>2000</v>
      </c>
      <c r="F22" s="1">
        <v>2001</v>
      </c>
      <c r="G22" s="1">
        <v>2002</v>
      </c>
      <c r="H22" s="1">
        <v>2003</v>
      </c>
      <c r="I22" s="1">
        <v>2004</v>
      </c>
      <c r="J22" s="1">
        <v>2005</v>
      </c>
      <c r="K22" s="1">
        <v>2006</v>
      </c>
      <c r="L22" s="1">
        <v>2007</v>
      </c>
      <c r="M22" s="1">
        <v>2008</v>
      </c>
      <c r="N22" s="1">
        <v>2009</v>
      </c>
      <c r="O22" s="1">
        <v>2010</v>
      </c>
      <c r="P22" s="1">
        <v>2011</v>
      </c>
      <c r="Q22" s="1">
        <v>2012</v>
      </c>
      <c r="R22" s="1">
        <v>2013</v>
      </c>
      <c r="S22" s="1">
        <v>2014</v>
      </c>
      <c r="T22" s="1">
        <v>2015</v>
      </c>
      <c r="U22" s="1">
        <v>2016</v>
      </c>
      <c r="V22" s="1">
        <v>2017</v>
      </c>
    </row>
    <row r="23" spans="1:22" x14ac:dyDescent="0.25">
      <c r="A23" s="1" t="str">
        <f>'Population Definitions'!$A$2</f>
        <v>0-4</v>
      </c>
      <c r="B23" t="s">
        <v>21</v>
      </c>
      <c r="C23" s="4">
        <v>0.8</v>
      </c>
      <c r="D23" s="3" t="s">
        <v>15</v>
      </c>
      <c r="E23" s="4"/>
      <c r="F23" s="4"/>
      <c r="G23" s="4"/>
      <c r="H23" s="4"/>
      <c r="I23" s="4"/>
      <c r="J23" s="4"/>
      <c r="K23" s="4"/>
      <c r="L23" s="4"/>
      <c r="M23" s="4"/>
      <c r="N23" s="4"/>
      <c r="O23" s="4"/>
      <c r="P23" s="4"/>
      <c r="Q23" s="4"/>
      <c r="R23" s="4"/>
      <c r="S23" s="4"/>
      <c r="T23" s="4"/>
      <c r="U23" s="4"/>
      <c r="V23" s="4"/>
    </row>
    <row r="24" spans="1:22" x14ac:dyDescent="0.25">
      <c r="A24" s="1" t="str">
        <f>'Population Definitions'!$A$3</f>
        <v>5-14</v>
      </c>
      <c r="B24" t="s">
        <v>21</v>
      </c>
      <c r="C24" s="4">
        <v>0.5</v>
      </c>
      <c r="D24" s="3" t="s">
        <v>15</v>
      </c>
      <c r="E24" s="4"/>
      <c r="F24" s="4"/>
      <c r="G24" s="4"/>
      <c r="H24" s="4"/>
      <c r="I24" s="4"/>
      <c r="J24" s="4"/>
      <c r="K24" s="4"/>
      <c r="L24" s="4"/>
      <c r="M24" s="4"/>
      <c r="N24" s="4"/>
      <c r="O24" s="4"/>
      <c r="P24" s="4"/>
      <c r="Q24" s="4"/>
      <c r="R24" s="4"/>
      <c r="S24" s="4"/>
      <c r="T24" s="4"/>
      <c r="U24" s="4"/>
      <c r="V24" s="4"/>
    </row>
    <row r="25" spans="1:22" x14ac:dyDescent="0.25">
      <c r="A25" s="1" t="str">
        <f>'Population Definitions'!$A$4</f>
        <v>15-64</v>
      </c>
      <c r="B25" t="s">
        <v>21</v>
      </c>
      <c r="C25" s="4">
        <v>0.1</v>
      </c>
      <c r="D25" s="3" t="s">
        <v>15</v>
      </c>
      <c r="E25" s="4"/>
      <c r="F25" s="4"/>
      <c r="G25" s="4"/>
      <c r="H25" s="4"/>
      <c r="I25" s="4"/>
      <c r="J25" s="4"/>
      <c r="K25" s="4"/>
      <c r="L25" s="4"/>
      <c r="M25" s="4"/>
      <c r="N25" s="4"/>
      <c r="O25" s="4"/>
      <c r="P25" s="4"/>
      <c r="Q25" s="4"/>
      <c r="R25" s="4"/>
      <c r="S25" s="4"/>
      <c r="T25" s="4"/>
      <c r="U25" s="4"/>
      <c r="V25" s="4"/>
    </row>
    <row r="26" spans="1:22" x14ac:dyDescent="0.25">
      <c r="A26" s="1" t="str">
        <f>'Population Definitions'!$A$5</f>
        <v>65+</v>
      </c>
      <c r="B26" t="s">
        <v>21</v>
      </c>
      <c r="C26" s="4">
        <v>0.02</v>
      </c>
      <c r="D26" s="3" t="s">
        <v>15</v>
      </c>
      <c r="E26" s="4"/>
      <c r="F26" s="4"/>
      <c r="G26" s="4"/>
      <c r="H26" s="4"/>
      <c r="I26" s="4"/>
      <c r="J26" s="4"/>
      <c r="K26" s="4"/>
      <c r="L26" s="4"/>
      <c r="M26" s="4"/>
      <c r="N26" s="4"/>
      <c r="O26" s="4"/>
      <c r="P26" s="4"/>
      <c r="Q26" s="4"/>
      <c r="R26" s="4"/>
      <c r="S26" s="4"/>
      <c r="T26" s="4"/>
      <c r="U26" s="4"/>
      <c r="V26" s="4"/>
    </row>
    <row r="27" spans="1:22" x14ac:dyDescent="0.25">
      <c r="A27" s="1" t="str">
        <f>'Population Definitions'!$B$6</f>
        <v>Prisoners</v>
      </c>
      <c r="B27" t="s">
        <v>21</v>
      </c>
      <c r="C27" s="4">
        <v>0.2</v>
      </c>
      <c r="D27" s="3" t="s">
        <v>15</v>
      </c>
      <c r="E27" s="4"/>
      <c r="F27" s="4"/>
      <c r="G27" s="4"/>
      <c r="H27" s="4"/>
      <c r="I27" s="4"/>
      <c r="J27" s="4"/>
      <c r="K27" s="4"/>
      <c r="L27" s="4"/>
      <c r="M27" s="4"/>
      <c r="N27" s="4"/>
      <c r="O27" s="4"/>
      <c r="P27" s="4"/>
      <c r="Q27" s="4"/>
      <c r="R27" s="4"/>
      <c r="S27" s="4"/>
      <c r="T27" s="4"/>
      <c r="U27" s="4"/>
      <c r="V27" s="4"/>
    </row>
    <row r="29" spans="1:22" x14ac:dyDescent="0.25">
      <c r="A29" s="1" t="s">
        <v>60</v>
      </c>
      <c r="B29" s="1" t="s">
        <v>12</v>
      </c>
      <c r="C29" s="1" t="s">
        <v>13</v>
      </c>
      <c r="D29" s="1"/>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row>
    <row r="30" spans="1:22" x14ac:dyDescent="0.25">
      <c r="A30" s="1" t="str">
        <f>'Population Definitions'!$A$2</f>
        <v>0-4</v>
      </c>
      <c r="B30" t="s">
        <v>21</v>
      </c>
      <c r="C30" s="4">
        <v>0</v>
      </c>
      <c r="D30" s="3" t="s">
        <v>15</v>
      </c>
      <c r="E30" s="4"/>
      <c r="F30" s="4"/>
      <c r="G30" s="4"/>
      <c r="H30" s="4"/>
      <c r="I30" s="4"/>
      <c r="J30" s="4"/>
      <c r="K30" s="4"/>
      <c r="L30" s="4"/>
      <c r="M30" s="4"/>
      <c r="N30" s="4"/>
      <c r="O30" s="4"/>
      <c r="P30" s="4"/>
      <c r="Q30" s="4"/>
      <c r="R30" s="4"/>
      <c r="S30" s="4"/>
      <c r="T30" s="4"/>
      <c r="U30" s="4"/>
      <c r="V30" s="4"/>
    </row>
    <row r="31" spans="1:22" x14ac:dyDescent="0.25">
      <c r="A31" s="1" t="str">
        <f>'Population Definitions'!$A$3</f>
        <v>5-14</v>
      </c>
      <c r="B31" t="s">
        <v>21</v>
      </c>
      <c r="C31" s="4">
        <v>0</v>
      </c>
      <c r="D31" s="3" t="s">
        <v>15</v>
      </c>
      <c r="E31" s="4"/>
      <c r="F31" s="4"/>
      <c r="G31" s="4"/>
      <c r="H31" s="4"/>
      <c r="I31" s="4"/>
      <c r="J31" s="4"/>
      <c r="K31" s="4"/>
      <c r="L31" s="4"/>
      <c r="M31" s="4"/>
      <c r="N31" s="4"/>
      <c r="O31" s="4"/>
      <c r="P31" s="4"/>
      <c r="Q31" s="4"/>
      <c r="R31" s="4"/>
      <c r="S31" s="4"/>
      <c r="T31" s="4"/>
      <c r="U31" s="4"/>
      <c r="V31" s="4"/>
    </row>
    <row r="32" spans="1:22" x14ac:dyDescent="0.25">
      <c r="A32" s="1" t="str">
        <f>'Population Definitions'!$A$4</f>
        <v>15-64</v>
      </c>
      <c r="B32" t="s">
        <v>21</v>
      </c>
      <c r="C32" s="4">
        <v>0</v>
      </c>
      <c r="D32" s="3" t="s">
        <v>15</v>
      </c>
      <c r="E32" s="4"/>
      <c r="F32" s="4"/>
      <c r="G32" s="4"/>
      <c r="H32" s="4"/>
      <c r="I32" s="4"/>
      <c r="J32" s="4"/>
      <c r="K32" s="4"/>
      <c r="L32" s="4"/>
      <c r="M32" s="4"/>
      <c r="N32" s="4"/>
      <c r="O32" s="4"/>
      <c r="P32" s="4"/>
      <c r="Q32" s="4"/>
      <c r="R32" s="4"/>
      <c r="S32" s="4"/>
      <c r="T32" s="4"/>
      <c r="U32" s="4"/>
      <c r="V32" s="4"/>
    </row>
    <row r="33" spans="1:22" x14ac:dyDescent="0.25">
      <c r="A33" s="1" t="str">
        <f>'Population Definitions'!$A$5</f>
        <v>65+</v>
      </c>
      <c r="B33" t="s">
        <v>21</v>
      </c>
      <c r="C33" s="4">
        <v>0</v>
      </c>
      <c r="D33" s="3" t="s">
        <v>15</v>
      </c>
      <c r="E33" s="4"/>
      <c r="F33" s="4"/>
      <c r="G33" s="4"/>
      <c r="H33" s="4"/>
      <c r="I33" s="4"/>
      <c r="J33" s="4"/>
      <c r="K33" s="4"/>
      <c r="L33" s="4"/>
      <c r="M33" s="4"/>
      <c r="N33" s="4"/>
      <c r="O33" s="4"/>
      <c r="P33" s="4"/>
      <c r="Q33" s="4"/>
      <c r="R33" s="4"/>
      <c r="S33" s="4"/>
      <c r="T33" s="4"/>
      <c r="U33" s="4"/>
      <c r="V33" s="4"/>
    </row>
    <row r="34" spans="1:22" x14ac:dyDescent="0.25">
      <c r="A34" s="1" t="str">
        <f>'Population Definitions'!$B$6</f>
        <v>Prisoners</v>
      </c>
      <c r="B34" t="s">
        <v>21</v>
      </c>
      <c r="C34" s="4">
        <v>0</v>
      </c>
      <c r="D34" s="3" t="s">
        <v>15</v>
      </c>
      <c r="E34" s="4"/>
      <c r="F34" s="4"/>
      <c r="G34" s="4"/>
      <c r="H34" s="4"/>
      <c r="I34" s="4"/>
      <c r="J34" s="4"/>
      <c r="K34" s="4"/>
      <c r="L34" s="4"/>
      <c r="M34" s="4"/>
      <c r="N34" s="4"/>
      <c r="O34" s="4"/>
      <c r="P34" s="4"/>
      <c r="Q34" s="4"/>
      <c r="R34" s="4"/>
      <c r="S34" s="4"/>
      <c r="T34" s="4"/>
      <c r="U34" s="4"/>
      <c r="V34" s="4"/>
    </row>
    <row r="36" spans="1:22" x14ac:dyDescent="0.25">
      <c r="A36" s="1" t="s">
        <v>61</v>
      </c>
      <c r="B36" s="1" t="s">
        <v>12</v>
      </c>
      <c r="C36" s="1" t="s">
        <v>13</v>
      </c>
      <c r="D36" s="1"/>
      <c r="E36" s="1">
        <v>2000</v>
      </c>
      <c r="F36" s="1">
        <v>2001</v>
      </c>
      <c r="G36" s="1">
        <v>2002</v>
      </c>
      <c r="H36" s="1">
        <v>2003</v>
      </c>
      <c r="I36" s="1">
        <v>2004</v>
      </c>
      <c r="J36" s="1">
        <v>2005</v>
      </c>
      <c r="K36" s="1">
        <v>2006</v>
      </c>
      <c r="L36" s="1">
        <v>2007</v>
      </c>
      <c r="M36" s="1">
        <v>2008</v>
      </c>
      <c r="N36" s="1">
        <v>2009</v>
      </c>
      <c r="O36" s="1">
        <v>2010</v>
      </c>
      <c r="P36" s="1">
        <v>2011</v>
      </c>
      <c r="Q36" s="1">
        <v>2012</v>
      </c>
      <c r="R36" s="1">
        <v>2013</v>
      </c>
      <c r="S36" s="1">
        <v>2014</v>
      </c>
      <c r="T36" s="1">
        <v>2015</v>
      </c>
      <c r="U36" s="1">
        <v>2016</v>
      </c>
      <c r="V36" s="1">
        <v>2017</v>
      </c>
    </row>
    <row r="37" spans="1:22" x14ac:dyDescent="0.25">
      <c r="A37" s="1" t="str">
        <f>'Population Definitions'!$A$2</f>
        <v>0-4</v>
      </c>
      <c r="B37" t="s">
        <v>21</v>
      </c>
      <c r="C37" s="4">
        <v>0.2</v>
      </c>
      <c r="D37" s="3" t="s">
        <v>15</v>
      </c>
      <c r="E37" s="4"/>
      <c r="F37" s="4"/>
      <c r="G37" s="4"/>
      <c r="H37" s="4"/>
      <c r="I37" s="4"/>
      <c r="J37" s="4"/>
      <c r="K37" s="4"/>
      <c r="L37" s="4"/>
      <c r="M37" s="4"/>
      <c r="N37" s="4"/>
      <c r="O37" s="4"/>
      <c r="P37" s="4"/>
      <c r="Q37" s="4"/>
      <c r="R37" s="4"/>
      <c r="S37" s="4"/>
      <c r="T37" s="4"/>
      <c r="U37" s="4"/>
      <c r="V37" s="4"/>
    </row>
    <row r="38" spans="1:22" x14ac:dyDescent="0.25">
      <c r="A38" s="1" t="str">
        <f>'Population Definitions'!$A$3</f>
        <v>5-14</v>
      </c>
      <c r="B38" t="s">
        <v>21</v>
      </c>
      <c r="C38" s="4">
        <v>0.3</v>
      </c>
      <c r="D38" s="3" t="s">
        <v>15</v>
      </c>
      <c r="E38" s="4"/>
      <c r="F38" s="4"/>
      <c r="G38" s="4"/>
      <c r="H38" s="4"/>
      <c r="I38" s="4"/>
      <c r="J38" s="4"/>
      <c r="K38" s="4"/>
      <c r="L38" s="4"/>
      <c r="M38" s="4"/>
      <c r="N38" s="4"/>
      <c r="O38" s="4"/>
      <c r="P38" s="4"/>
      <c r="Q38" s="4"/>
      <c r="R38" s="4"/>
      <c r="S38" s="4"/>
      <c r="T38" s="4"/>
      <c r="U38" s="4"/>
      <c r="V38" s="4"/>
    </row>
    <row r="39" spans="1:22" x14ac:dyDescent="0.25">
      <c r="A39" s="1" t="str">
        <f>'Population Definitions'!$A$4</f>
        <v>15-64</v>
      </c>
      <c r="B39" t="s">
        <v>21</v>
      </c>
      <c r="C39" s="4">
        <v>0.3</v>
      </c>
      <c r="D39" s="3" t="s">
        <v>15</v>
      </c>
      <c r="E39" s="4"/>
      <c r="F39" s="4"/>
      <c r="G39" s="4"/>
      <c r="H39" s="4"/>
      <c r="I39" s="4"/>
      <c r="J39" s="4"/>
      <c r="K39" s="4"/>
      <c r="L39" s="4"/>
      <c r="M39" s="4"/>
      <c r="N39" s="4"/>
      <c r="O39" s="4"/>
      <c r="P39" s="4"/>
      <c r="Q39" s="4"/>
      <c r="R39" s="4"/>
      <c r="S39" s="4"/>
      <c r="T39" s="4"/>
      <c r="U39" s="4"/>
      <c r="V39" s="4"/>
    </row>
    <row r="40" spans="1:22" x14ac:dyDescent="0.25">
      <c r="A40" s="1" t="str">
        <f>'Population Definitions'!$A$5</f>
        <v>65+</v>
      </c>
      <c r="B40" t="s">
        <v>21</v>
      </c>
      <c r="C40" s="4">
        <v>0.3</v>
      </c>
      <c r="D40" s="3" t="s">
        <v>15</v>
      </c>
      <c r="E40" s="4"/>
      <c r="F40" s="4"/>
      <c r="G40" s="4"/>
      <c r="H40" s="4"/>
      <c r="I40" s="4"/>
      <c r="J40" s="4"/>
      <c r="K40" s="4"/>
      <c r="L40" s="4"/>
      <c r="M40" s="4"/>
      <c r="N40" s="4"/>
      <c r="O40" s="4"/>
      <c r="P40" s="4"/>
      <c r="Q40" s="4"/>
      <c r="R40" s="4"/>
      <c r="S40" s="4"/>
      <c r="T40" s="4"/>
      <c r="U40" s="4"/>
      <c r="V40" s="4"/>
    </row>
    <row r="41" spans="1:22" x14ac:dyDescent="0.25">
      <c r="A41" s="1" t="str">
        <f>'Population Definitions'!$B$6</f>
        <v>Prisoners</v>
      </c>
      <c r="B41" t="s">
        <v>21</v>
      </c>
      <c r="C41" s="4">
        <v>0.4</v>
      </c>
      <c r="D41" s="3" t="s">
        <v>15</v>
      </c>
      <c r="E41" s="4"/>
      <c r="F41" s="4"/>
      <c r="G41" s="4"/>
      <c r="H41" s="4"/>
      <c r="I41" s="4"/>
      <c r="J41" s="4"/>
      <c r="K41" s="4"/>
      <c r="L41" s="4"/>
      <c r="M41" s="4"/>
      <c r="N41" s="4"/>
      <c r="O41" s="4"/>
      <c r="P41" s="4"/>
      <c r="Q41" s="4"/>
      <c r="R41" s="4"/>
      <c r="S41" s="4"/>
      <c r="T41" s="4"/>
      <c r="U41" s="4"/>
      <c r="V41" s="4"/>
    </row>
    <row r="43" spans="1:22" x14ac:dyDescent="0.25">
      <c r="A43" s="1" t="s">
        <v>62</v>
      </c>
      <c r="B43" s="1" t="s">
        <v>12</v>
      </c>
      <c r="C43" s="1" t="s">
        <v>13</v>
      </c>
      <c r="D43" s="1"/>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row>
    <row r="44" spans="1:22" x14ac:dyDescent="0.25">
      <c r="A44" s="1" t="str">
        <f>'Population Definitions'!$A$2</f>
        <v>0-4</v>
      </c>
      <c r="B44" t="s">
        <v>21</v>
      </c>
      <c r="C44" s="4">
        <v>0.4</v>
      </c>
      <c r="D44" s="3" t="s">
        <v>15</v>
      </c>
      <c r="E44" s="4"/>
      <c r="F44" s="4"/>
      <c r="G44" s="4"/>
      <c r="H44" s="4"/>
      <c r="I44" s="4"/>
      <c r="J44" s="4"/>
      <c r="K44" s="4"/>
      <c r="L44" s="4"/>
      <c r="M44" s="4"/>
      <c r="N44" s="4"/>
      <c r="O44" s="4"/>
      <c r="P44" s="4"/>
      <c r="Q44" s="4"/>
      <c r="R44" s="4"/>
      <c r="S44" s="4"/>
      <c r="T44" s="4"/>
      <c r="U44" s="4"/>
      <c r="V44" s="4"/>
    </row>
    <row r="45" spans="1:22" x14ac:dyDescent="0.25">
      <c r="A45" s="1" t="str">
        <f>'Population Definitions'!$A$3</f>
        <v>5-14</v>
      </c>
      <c r="B45" t="s">
        <v>21</v>
      </c>
      <c r="C45" s="4">
        <v>0.4</v>
      </c>
      <c r="D45" s="3" t="s">
        <v>15</v>
      </c>
      <c r="E45" s="4"/>
      <c r="F45" s="4"/>
      <c r="G45" s="4"/>
      <c r="H45" s="4"/>
      <c r="I45" s="4"/>
      <c r="J45" s="4"/>
      <c r="K45" s="4"/>
      <c r="L45" s="4"/>
      <c r="M45" s="4"/>
      <c r="N45" s="4"/>
      <c r="O45" s="4"/>
      <c r="P45" s="4"/>
      <c r="Q45" s="4"/>
      <c r="R45" s="4"/>
      <c r="S45" s="4"/>
      <c r="T45" s="4"/>
      <c r="U45" s="4"/>
      <c r="V45" s="4"/>
    </row>
    <row r="46" spans="1:22" x14ac:dyDescent="0.25">
      <c r="A46" s="1" t="str">
        <f>'Population Definitions'!$A$4</f>
        <v>15-64</v>
      </c>
      <c r="B46" t="s">
        <v>21</v>
      </c>
      <c r="C46" s="4">
        <v>0.4</v>
      </c>
      <c r="D46" s="3" t="s">
        <v>15</v>
      </c>
      <c r="E46" s="4"/>
      <c r="F46" s="4"/>
      <c r="G46" s="4"/>
      <c r="H46" s="4"/>
      <c r="I46" s="4"/>
      <c r="J46" s="4"/>
      <c r="K46" s="4"/>
      <c r="L46" s="4"/>
      <c r="M46" s="4"/>
      <c r="N46" s="4"/>
      <c r="O46" s="4"/>
      <c r="P46" s="4"/>
      <c r="Q46" s="4"/>
      <c r="R46" s="4"/>
      <c r="S46" s="4"/>
      <c r="T46" s="4"/>
      <c r="U46" s="4"/>
      <c r="V46" s="4"/>
    </row>
    <row r="47" spans="1:22" x14ac:dyDescent="0.25">
      <c r="A47" s="1" t="str">
        <f>'Population Definitions'!$A$5</f>
        <v>65+</v>
      </c>
      <c r="B47" t="s">
        <v>21</v>
      </c>
      <c r="C47" s="4">
        <v>0.4</v>
      </c>
      <c r="D47" s="3" t="s">
        <v>15</v>
      </c>
      <c r="E47" s="4"/>
      <c r="F47" s="4"/>
      <c r="G47" s="4"/>
      <c r="H47" s="4"/>
      <c r="I47" s="4"/>
      <c r="J47" s="4"/>
      <c r="K47" s="4"/>
      <c r="L47" s="4"/>
      <c r="M47" s="4"/>
      <c r="N47" s="4"/>
      <c r="O47" s="4"/>
      <c r="P47" s="4"/>
      <c r="Q47" s="4"/>
      <c r="R47" s="4"/>
      <c r="S47" s="4"/>
      <c r="T47" s="4"/>
      <c r="U47" s="4"/>
      <c r="V47" s="4"/>
    </row>
    <row r="48" spans="1:22" x14ac:dyDescent="0.25">
      <c r="A48" s="1" t="str">
        <f>'Population Definitions'!$B$6</f>
        <v>Prisoners</v>
      </c>
      <c r="B48" t="s">
        <v>21</v>
      </c>
      <c r="C48" s="4">
        <v>0.4</v>
      </c>
      <c r="D48" s="3" t="s">
        <v>15</v>
      </c>
      <c r="E48" s="4"/>
      <c r="F48" s="4"/>
      <c r="G48" s="4"/>
      <c r="H48" s="4"/>
      <c r="I48" s="4"/>
      <c r="J48" s="4"/>
      <c r="K48" s="4"/>
      <c r="L48" s="4"/>
      <c r="M48" s="4"/>
      <c r="N48" s="4"/>
      <c r="O48" s="4"/>
      <c r="P48" s="4"/>
      <c r="Q48" s="4"/>
      <c r="R48" s="4"/>
      <c r="S48" s="4"/>
      <c r="T48" s="4"/>
      <c r="U48" s="4"/>
      <c r="V48" s="4"/>
    </row>
    <row r="50" spans="1:22" x14ac:dyDescent="0.25">
      <c r="A50" s="1" t="s">
        <v>63</v>
      </c>
      <c r="B50" s="1" t="s">
        <v>12</v>
      </c>
      <c r="C50" s="1" t="s">
        <v>13</v>
      </c>
      <c r="D50" s="1"/>
      <c r="E50" s="1">
        <v>2000</v>
      </c>
      <c r="F50" s="1">
        <v>2001</v>
      </c>
      <c r="G50" s="1">
        <v>2002</v>
      </c>
      <c r="H50" s="1">
        <v>2003</v>
      </c>
      <c r="I50" s="1">
        <v>2004</v>
      </c>
      <c r="J50" s="1">
        <v>2005</v>
      </c>
      <c r="K50" s="1">
        <v>2006</v>
      </c>
      <c r="L50" s="1">
        <v>2007</v>
      </c>
      <c r="M50" s="1">
        <v>2008</v>
      </c>
      <c r="N50" s="1">
        <v>2009</v>
      </c>
      <c r="O50" s="1">
        <v>2010</v>
      </c>
      <c r="P50" s="1">
        <v>2011</v>
      </c>
      <c r="Q50" s="1">
        <v>2012</v>
      </c>
      <c r="R50" s="1">
        <v>2013</v>
      </c>
      <c r="S50" s="1">
        <v>2014</v>
      </c>
      <c r="T50" s="1">
        <v>2015</v>
      </c>
      <c r="U50" s="1">
        <v>2016</v>
      </c>
      <c r="V50" s="1">
        <v>2017</v>
      </c>
    </row>
    <row r="51" spans="1:22" x14ac:dyDescent="0.25">
      <c r="A51" s="1" t="str">
        <f>'Population Definitions'!$A$2</f>
        <v>0-4</v>
      </c>
      <c r="B51" t="s">
        <v>21</v>
      </c>
      <c r="C51" s="4">
        <v>0.4</v>
      </c>
      <c r="D51" s="3" t="s">
        <v>15</v>
      </c>
      <c r="E51" s="4"/>
      <c r="F51" s="4"/>
      <c r="G51" s="4"/>
      <c r="H51" s="4"/>
      <c r="I51" s="4"/>
      <c r="J51" s="4"/>
      <c r="K51" s="4"/>
      <c r="L51" s="4"/>
      <c r="M51" s="4"/>
      <c r="N51" s="4"/>
      <c r="O51" s="4"/>
      <c r="P51" s="4"/>
      <c r="Q51" s="4"/>
      <c r="R51" s="4"/>
      <c r="S51" s="4"/>
      <c r="T51" s="4"/>
      <c r="U51" s="4"/>
      <c r="V51" s="4"/>
    </row>
    <row r="52" spans="1:22" x14ac:dyDescent="0.25">
      <c r="A52" s="1" t="str">
        <f>'Population Definitions'!$A$3</f>
        <v>5-14</v>
      </c>
      <c r="B52" t="s">
        <v>21</v>
      </c>
      <c r="C52" s="4">
        <v>0.5</v>
      </c>
      <c r="D52" s="3" t="s">
        <v>15</v>
      </c>
      <c r="E52" s="4"/>
      <c r="F52" s="4"/>
      <c r="G52" s="4"/>
      <c r="H52" s="4"/>
      <c r="I52" s="4"/>
      <c r="J52" s="4"/>
      <c r="K52" s="4"/>
      <c r="L52" s="4"/>
      <c r="M52" s="4"/>
      <c r="N52" s="4"/>
      <c r="O52" s="4"/>
      <c r="P52" s="4"/>
      <c r="Q52" s="4"/>
      <c r="R52" s="4"/>
      <c r="S52" s="4"/>
      <c r="T52" s="4"/>
      <c r="U52" s="4"/>
      <c r="V52" s="4"/>
    </row>
    <row r="53" spans="1:22" x14ac:dyDescent="0.25">
      <c r="A53" s="1" t="str">
        <f>'Population Definitions'!$A$4</f>
        <v>15-64</v>
      </c>
      <c r="B53" t="s">
        <v>21</v>
      </c>
      <c r="C53" s="4">
        <v>0.4</v>
      </c>
      <c r="D53" s="3" t="s">
        <v>15</v>
      </c>
      <c r="E53" s="4"/>
      <c r="F53" s="4"/>
      <c r="G53" s="4"/>
      <c r="H53" s="4"/>
      <c r="I53" s="4"/>
      <c r="J53" s="4"/>
      <c r="K53" s="4"/>
      <c r="L53" s="4"/>
      <c r="M53" s="4"/>
      <c r="N53" s="4"/>
      <c r="O53" s="4"/>
      <c r="P53" s="4"/>
      <c r="Q53" s="4"/>
      <c r="R53" s="4"/>
      <c r="S53" s="4"/>
      <c r="T53" s="4"/>
      <c r="U53" s="4"/>
      <c r="V53" s="4"/>
    </row>
    <row r="54" spans="1:22" x14ac:dyDescent="0.25">
      <c r="A54" s="1" t="str">
        <f>'Population Definitions'!$A$5</f>
        <v>65+</v>
      </c>
      <c r="B54" t="s">
        <v>21</v>
      </c>
      <c r="C54" s="4">
        <v>0.3</v>
      </c>
      <c r="D54" s="3" t="s">
        <v>15</v>
      </c>
      <c r="E54" s="4"/>
      <c r="F54" s="4"/>
      <c r="G54" s="4"/>
      <c r="H54" s="4"/>
      <c r="I54" s="4"/>
      <c r="J54" s="4"/>
      <c r="K54" s="4"/>
      <c r="L54" s="4"/>
      <c r="M54" s="4"/>
      <c r="N54" s="4"/>
      <c r="O54" s="4"/>
      <c r="P54" s="4"/>
      <c r="Q54" s="4"/>
      <c r="R54" s="4"/>
      <c r="S54" s="4"/>
      <c r="T54" s="4"/>
      <c r="U54" s="4"/>
      <c r="V54" s="4"/>
    </row>
    <row r="55" spans="1:22" x14ac:dyDescent="0.25">
      <c r="A55" s="1" t="str">
        <f>'Population Definitions'!$B$6</f>
        <v>Prisoners</v>
      </c>
      <c r="B55" t="s">
        <v>21</v>
      </c>
      <c r="C55" s="4">
        <v>0.3</v>
      </c>
      <c r="D55" s="3" t="s">
        <v>15</v>
      </c>
      <c r="E55" s="4"/>
      <c r="F55" s="4"/>
      <c r="G55" s="4"/>
      <c r="H55" s="4"/>
      <c r="I55" s="4"/>
      <c r="J55" s="4"/>
      <c r="K55" s="4"/>
      <c r="L55" s="4"/>
      <c r="M55" s="4"/>
      <c r="N55" s="4"/>
      <c r="O55" s="4"/>
      <c r="P55" s="4"/>
      <c r="Q55" s="4"/>
      <c r="R55" s="4"/>
      <c r="S55" s="4"/>
      <c r="T55" s="4"/>
      <c r="U55" s="4"/>
      <c r="V55" s="4"/>
    </row>
    <row r="57" spans="1:22" x14ac:dyDescent="0.25">
      <c r="A57" s="1" t="s">
        <v>64</v>
      </c>
      <c r="B57" s="1" t="s">
        <v>12</v>
      </c>
      <c r="C57" s="1" t="s">
        <v>13</v>
      </c>
      <c r="D57" s="1"/>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row>
    <row r="58" spans="1:22" x14ac:dyDescent="0.25">
      <c r="A58" s="1" t="str">
        <f>'Population Definitions'!$A$2</f>
        <v>0-4</v>
      </c>
      <c r="B58" t="s">
        <v>21</v>
      </c>
      <c r="C58" s="4">
        <v>0</v>
      </c>
      <c r="D58" s="3" t="s">
        <v>15</v>
      </c>
      <c r="E58" s="4"/>
      <c r="F58" s="4"/>
      <c r="G58" s="4"/>
      <c r="H58" s="4"/>
      <c r="I58" s="4"/>
      <c r="J58" s="4"/>
      <c r="K58" s="4"/>
      <c r="L58" s="4"/>
      <c r="M58" s="4"/>
      <c r="N58" s="4"/>
      <c r="O58" s="4"/>
      <c r="P58" s="4"/>
      <c r="Q58" s="4"/>
      <c r="R58" s="4"/>
      <c r="S58" s="4"/>
      <c r="T58" s="4"/>
      <c r="U58" s="4"/>
      <c r="V58" s="4"/>
    </row>
    <row r="59" spans="1:22" x14ac:dyDescent="0.25">
      <c r="A59" s="1" t="str">
        <f>'Population Definitions'!$A$3</f>
        <v>5-14</v>
      </c>
      <c r="B59" t="s">
        <v>21</v>
      </c>
      <c r="C59" s="4">
        <v>0</v>
      </c>
      <c r="D59" s="3" t="s">
        <v>15</v>
      </c>
      <c r="E59" s="4"/>
      <c r="F59" s="4"/>
      <c r="G59" s="4"/>
      <c r="H59" s="4"/>
      <c r="I59" s="4"/>
      <c r="J59" s="4"/>
      <c r="K59" s="4"/>
      <c r="L59" s="4"/>
      <c r="M59" s="4"/>
      <c r="N59" s="4"/>
      <c r="O59" s="4"/>
      <c r="P59" s="4"/>
      <c r="Q59" s="4"/>
      <c r="R59" s="4"/>
      <c r="S59" s="4"/>
      <c r="T59" s="4"/>
      <c r="U59" s="4"/>
      <c r="V59" s="4"/>
    </row>
    <row r="60" spans="1:22" x14ac:dyDescent="0.25">
      <c r="A60" s="1" t="str">
        <f>'Population Definitions'!$A$4</f>
        <v>15-64</v>
      </c>
      <c r="B60" t="s">
        <v>21</v>
      </c>
      <c r="C60" s="4">
        <v>0.01</v>
      </c>
      <c r="D60" s="3" t="s">
        <v>15</v>
      </c>
      <c r="E60" s="4"/>
      <c r="F60" s="4"/>
      <c r="G60" s="4"/>
      <c r="H60" s="4"/>
      <c r="I60" s="4"/>
      <c r="J60" s="4"/>
      <c r="K60" s="4"/>
      <c r="L60" s="4"/>
      <c r="M60" s="4"/>
      <c r="N60" s="4"/>
      <c r="O60" s="4"/>
      <c r="P60" s="4"/>
      <c r="Q60" s="4"/>
      <c r="R60" s="4"/>
      <c r="S60" s="4"/>
      <c r="T60" s="4"/>
      <c r="U60" s="4"/>
      <c r="V60" s="4"/>
    </row>
    <row r="61" spans="1:22" x14ac:dyDescent="0.25">
      <c r="A61" s="1" t="str">
        <f>'Population Definitions'!$A$5</f>
        <v>65+</v>
      </c>
      <c r="B61" t="s">
        <v>21</v>
      </c>
      <c r="C61" s="4">
        <v>0.02</v>
      </c>
      <c r="D61" s="3" t="s">
        <v>15</v>
      </c>
      <c r="E61" s="4"/>
      <c r="F61" s="4"/>
      <c r="G61" s="4"/>
      <c r="H61" s="4"/>
      <c r="I61" s="4"/>
      <c r="J61" s="4"/>
      <c r="K61" s="4"/>
      <c r="L61" s="4"/>
      <c r="M61" s="4"/>
      <c r="N61" s="4"/>
      <c r="O61" s="4"/>
      <c r="P61" s="4"/>
      <c r="Q61" s="4"/>
      <c r="R61" s="4"/>
      <c r="S61" s="4"/>
      <c r="T61" s="4"/>
      <c r="U61" s="4"/>
      <c r="V61" s="4"/>
    </row>
    <row r="62" spans="1:22" x14ac:dyDescent="0.25">
      <c r="A62" s="1" t="str">
        <f>'Population Definitions'!$B$6</f>
        <v>Prisoners</v>
      </c>
      <c r="B62" t="s">
        <v>21</v>
      </c>
      <c r="C62" s="4">
        <v>0.05</v>
      </c>
      <c r="D62" s="3" t="s">
        <v>15</v>
      </c>
      <c r="E62" s="4"/>
      <c r="F62" s="4"/>
      <c r="G62" s="4"/>
      <c r="H62" s="4"/>
      <c r="I62" s="4"/>
      <c r="J62" s="4"/>
      <c r="K62" s="4"/>
      <c r="L62" s="4"/>
      <c r="M62" s="4"/>
      <c r="N62" s="4"/>
      <c r="O62" s="4"/>
      <c r="P62" s="4"/>
      <c r="Q62" s="4"/>
      <c r="R62" s="4"/>
      <c r="S62" s="4"/>
      <c r="T62" s="4"/>
      <c r="U62" s="4"/>
      <c r="V62" s="4"/>
    </row>
  </sheetData>
  <conditionalFormatting sqref="C10">
    <cfRule type="expression" dxfId="1299" priority="13">
      <formula>COUNTIF(E10:V10,"&lt;&gt;" &amp; "")&gt;0</formula>
    </cfRule>
    <cfRule type="expression" dxfId="1298" priority="14">
      <formula>AND(COUNTIF(E10:V10,"&lt;&gt;" &amp; "")&gt;0,NOT(ISBLANK(C10)))</formula>
    </cfRule>
  </conditionalFormatting>
  <conditionalFormatting sqref="C11">
    <cfRule type="expression" dxfId="1297" priority="15">
      <formula>COUNTIF(E11:V11,"&lt;&gt;" &amp; "")&gt;0</formula>
    </cfRule>
    <cfRule type="expression" dxfId="1296" priority="16">
      <formula>AND(COUNTIF(E11:V11,"&lt;&gt;" &amp; "")&gt;0,NOT(ISBLANK(C11)))</formula>
    </cfRule>
  </conditionalFormatting>
  <conditionalFormatting sqref="C12">
    <cfRule type="expression" dxfId="1295" priority="17">
      <formula>COUNTIF(E12:V12,"&lt;&gt;" &amp; "")&gt;0</formula>
    </cfRule>
    <cfRule type="expression" dxfId="1294" priority="18">
      <formula>AND(COUNTIF(E12:V12,"&lt;&gt;" &amp; "")&gt;0,NOT(ISBLANK(C12)))</formula>
    </cfRule>
  </conditionalFormatting>
  <conditionalFormatting sqref="C13">
    <cfRule type="expression" dxfId="1293" priority="19">
      <formula>COUNTIF(E13:V13,"&lt;&gt;" &amp; "")&gt;0</formula>
    </cfRule>
    <cfRule type="expression" dxfId="1292" priority="20">
      <formula>AND(COUNTIF(E13:V13,"&lt;&gt;" &amp; "")&gt;0,NOT(ISBLANK(C13)))</formula>
    </cfRule>
  </conditionalFormatting>
  <conditionalFormatting sqref="C16">
    <cfRule type="expression" dxfId="1291" priority="21">
      <formula>COUNTIF(E16:V16,"&lt;&gt;" &amp; "")&gt;0</formula>
    </cfRule>
    <cfRule type="expression" dxfId="1290" priority="22">
      <formula>AND(COUNTIF(E16:V16,"&lt;&gt;" &amp; "")&gt;0,NOT(ISBLANK(C16)))</formula>
    </cfRule>
  </conditionalFormatting>
  <conditionalFormatting sqref="C17">
    <cfRule type="expression" dxfId="1289" priority="23">
      <formula>COUNTIF(E17:V17,"&lt;&gt;" &amp; "")&gt;0</formula>
    </cfRule>
    <cfRule type="expression" dxfId="1288" priority="24">
      <formula>AND(COUNTIF(E17:V17,"&lt;&gt;" &amp; "")&gt;0,NOT(ISBLANK(C17)))</formula>
    </cfRule>
  </conditionalFormatting>
  <conditionalFormatting sqref="C18">
    <cfRule type="expression" dxfId="1287" priority="25">
      <formula>COUNTIF(E18:V18,"&lt;&gt;" &amp; "")&gt;0</formula>
    </cfRule>
    <cfRule type="expression" dxfId="1286" priority="26">
      <formula>AND(COUNTIF(E18:V18,"&lt;&gt;" &amp; "")&gt;0,NOT(ISBLANK(C18)))</formula>
    </cfRule>
  </conditionalFormatting>
  <conditionalFormatting sqref="C19">
    <cfRule type="expression" dxfId="1285" priority="27">
      <formula>COUNTIF(E19:V19,"&lt;&gt;" &amp; "")&gt;0</formula>
    </cfRule>
    <cfRule type="expression" dxfId="1284" priority="28">
      <formula>AND(COUNTIF(E19:V19,"&lt;&gt;" &amp; "")&gt;0,NOT(ISBLANK(C19)))</formula>
    </cfRule>
  </conditionalFormatting>
  <conditionalFormatting sqref="C2">
    <cfRule type="expression" dxfId="1283" priority="1">
      <formula>COUNTIF(E2:V2,"&lt;&gt;" &amp; "")&gt;0</formula>
    </cfRule>
    <cfRule type="expression" dxfId="1282" priority="2">
      <formula>AND(COUNTIF(E2:V2,"&lt;&gt;" &amp; "")&gt;0,NOT(ISBLANK(C2)))</formula>
    </cfRule>
  </conditionalFormatting>
  <conditionalFormatting sqref="C20">
    <cfRule type="expression" dxfId="1281" priority="29">
      <formula>COUNTIF(E20:V20,"&lt;&gt;" &amp; "")&gt;0</formula>
    </cfRule>
    <cfRule type="expression" dxfId="1280" priority="30">
      <formula>AND(COUNTIF(E20:V20,"&lt;&gt;" &amp; "")&gt;0,NOT(ISBLANK(C20)))</formula>
    </cfRule>
  </conditionalFormatting>
  <conditionalFormatting sqref="C23">
    <cfRule type="expression" dxfId="1279" priority="31">
      <formula>COUNTIF(E23:V23,"&lt;&gt;" &amp; "")&gt;0</formula>
    </cfRule>
    <cfRule type="expression" dxfId="1278" priority="32">
      <formula>AND(COUNTIF(E23:V23,"&lt;&gt;" &amp; "")&gt;0,NOT(ISBLANK(C23)))</formula>
    </cfRule>
  </conditionalFormatting>
  <conditionalFormatting sqref="C24">
    <cfRule type="expression" dxfId="1277" priority="33">
      <formula>COUNTIF(E24:V24,"&lt;&gt;" &amp; "")&gt;0</formula>
    </cfRule>
    <cfRule type="expression" dxfId="1276" priority="34">
      <formula>AND(COUNTIF(E24:V24,"&lt;&gt;" &amp; "")&gt;0,NOT(ISBLANK(C24)))</formula>
    </cfRule>
  </conditionalFormatting>
  <conditionalFormatting sqref="C25">
    <cfRule type="expression" dxfId="1275" priority="35">
      <formula>COUNTIF(E25:V25,"&lt;&gt;" &amp; "")&gt;0</formula>
    </cfRule>
    <cfRule type="expression" dxfId="1274" priority="36">
      <formula>AND(COUNTIF(E25:V25,"&lt;&gt;" &amp; "")&gt;0,NOT(ISBLANK(C25)))</formula>
    </cfRule>
  </conditionalFormatting>
  <conditionalFormatting sqref="C26">
    <cfRule type="expression" dxfId="1273" priority="37">
      <formula>COUNTIF(E26:V26,"&lt;&gt;" &amp; "")&gt;0</formula>
    </cfRule>
    <cfRule type="expression" dxfId="1272" priority="38">
      <formula>AND(COUNTIF(E26:V26,"&lt;&gt;" &amp; "")&gt;0,NOT(ISBLANK(C26)))</formula>
    </cfRule>
  </conditionalFormatting>
  <conditionalFormatting sqref="C27">
    <cfRule type="expression" dxfId="1271" priority="39">
      <formula>COUNTIF(E27:V27,"&lt;&gt;" &amp; "")&gt;0</formula>
    </cfRule>
    <cfRule type="expression" dxfId="1270" priority="40">
      <formula>AND(COUNTIF(E27:V27,"&lt;&gt;" &amp; "")&gt;0,NOT(ISBLANK(C27)))</formula>
    </cfRule>
  </conditionalFormatting>
  <conditionalFormatting sqref="C3">
    <cfRule type="expression" dxfId="1269" priority="3">
      <formula>COUNTIF(E3:V3,"&lt;&gt;" &amp; "")&gt;0</formula>
    </cfRule>
    <cfRule type="expression" dxfId="1268" priority="4">
      <formula>AND(COUNTIF(E3:V3,"&lt;&gt;" &amp; "")&gt;0,NOT(ISBLANK(C3)))</formula>
    </cfRule>
  </conditionalFormatting>
  <conditionalFormatting sqref="C30">
    <cfRule type="expression" dxfId="1267" priority="41">
      <formula>COUNTIF(E30:V30,"&lt;&gt;" &amp; "")&gt;0</formula>
    </cfRule>
    <cfRule type="expression" dxfId="1266" priority="42">
      <formula>AND(COUNTIF(E30:V30,"&lt;&gt;" &amp; "")&gt;0,NOT(ISBLANK(C30)))</formula>
    </cfRule>
  </conditionalFormatting>
  <conditionalFormatting sqref="C31">
    <cfRule type="expression" dxfId="1265" priority="43">
      <formula>COUNTIF(E31:V31,"&lt;&gt;" &amp; "")&gt;0</formula>
    </cfRule>
    <cfRule type="expression" dxfId="1264" priority="44">
      <formula>AND(COUNTIF(E31:V31,"&lt;&gt;" &amp; "")&gt;0,NOT(ISBLANK(C31)))</formula>
    </cfRule>
  </conditionalFormatting>
  <conditionalFormatting sqref="C32">
    <cfRule type="expression" dxfId="1263" priority="45">
      <formula>COUNTIF(E32:V32,"&lt;&gt;" &amp; "")&gt;0</formula>
    </cfRule>
    <cfRule type="expression" dxfId="1262" priority="46">
      <formula>AND(COUNTIF(E32:V32,"&lt;&gt;" &amp; "")&gt;0,NOT(ISBLANK(C32)))</formula>
    </cfRule>
  </conditionalFormatting>
  <conditionalFormatting sqref="C33">
    <cfRule type="expression" dxfId="1261" priority="47">
      <formula>COUNTIF(E33:V33,"&lt;&gt;" &amp; "")&gt;0</formula>
    </cfRule>
    <cfRule type="expression" dxfId="1260" priority="48">
      <formula>AND(COUNTIF(E33:V33,"&lt;&gt;" &amp; "")&gt;0,NOT(ISBLANK(C33)))</formula>
    </cfRule>
  </conditionalFormatting>
  <conditionalFormatting sqref="C34">
    <cfRule type="expression" dxfId="1259" priority="49">
      <formula>COUNTIF(E34:V34,"&lt;&gt;" &amp; "")&gt;0</formula>
    </cfRule>
    <cfRule type="expression" dxfId="1258" priority="50">
      <formula>AND(COUNTIF(E34:V34,"&lt;&gt;" &amp; "")&gt;0,NOT(ISBLANK(C34)))</formula>
    </cfRule>
  </conditionalFormatting>
  <conditionalFormatting sqref="C37:C41">
    <cfRule type="expression" dxfId="1257" priority="51">
      <formula>COUNTIF(E37:V37,"&lt;&gt;" &amp; "")&gt;0</formula>
    </cfRule>
    <cfRule type="expression" dxfId="1256" priority="52">
      <formula>AND(COUNTIF(E37:V37,"&lt;&gt;" &amp; "")&gt;0,NOT(ISBLANK(C37)))</formula>
    </cfRule>
  </conditionalFormatting>
  <conditionalFormatting sqref="C4">
    <cfRule type="expression" dxfId="1251" priority="5">
      <formula>COUNTIF(E4:V4,"&lt;&gt;" &amp; "")&gt;0</formula>
    </cfRule>
    <cfRule type="expression" dxfId="1250" priority="6">
      <formula>AND(COUNTIF(E4:V4,"&lt;&gt;" &amp; "")&gt;0,NOT(ISBLANK(C4)))</formula>
    </cfRule>
  </conditionalFormatting>
  <conditionalFormatting sqref="C44:C48">
    <cfRule type="expression" dxfId="1245" priority="61">
      <formula>COUNTIF(E44:V44,"&lt;&gt;" &amp; "")&gt;0</formula>
    </cfRule>
    <cfRule type="expression" dxfId="1244" priority="62">
      <formula>AND(COUNTIF(E44:V44,"&lt;&gt;" &amp; "")&gt;0,NOT(ISBLANK(C44)))</formula>
    </cfRule>
  </conditionalFormatting>
  <conditionalFormatting sqref="C5">
    <cfRule type="expression" dxfId="1235" priority="7">
      <formula>COUNTIF(E5:V5,"&lt;&gt;" &amp; "")&gt;0</formula>
    </cfRule>
    <cfRule type="expression" dxfId="1234" priority="8">
      <formula>AND(COUNTIF(E5:V5,"&lt;&gt;" &amp; "")&gt;0,NOT(ISBLANK(C5)))</formula>
    </cfRule>
  </conditionalFormatting>
  <conditionalFormatting sqref="C51">
    <cfRule type="expression" dxfId="1233" priority="71">
      <formula>COUNTIF(E51:V51,"&lt;&gt;" &amp; "")&gt;0</formula>
    </cfRule>
    <cfRule type="expression" dxfId="1232" priority="72">
      <formula>AND(COUNTIF(E51:V51,"&lt;&gt;" &amp; "")&gt;0,NOT(ISBLANK(C51)))</formula>
    </cfRule>
  </conditionalFormatting>
  <conditionalFormatting sqref="C52">
    <cfRule type="expression" dxfId="1231" priority="73">
      <formula>COUNTIF(E52:V52,"&lt;&gt;" &amp; "")&gt;0</formula>
    </cfRule>
    <cfRule type="expression" dxfId="1230" priority="74">
      <formula>AND(COUNTIF(E52:V52,"&lt;&gt;" &amp; "")&gt;0,NOT(ISBLANK(C52)))</formula>
    </cfRule>
  </conditionalFormatting>
  <conditionalFormatting sqref="C53">
    <cfRule type="expression" dxfId="1229" priority="75">
      <formula>COUNTIF(E53:V53,"&lt;&gt;" &amp; "")&gt;0</formula>
    </cfRule>
    <cfRule type="expression" dxfId="1228" priority="76">
      <formula>AND(COUNTIF(E53:V53,"&lt;&gt;" &amp; "")&gt;0,NOT(ISBLANK(C53)))</formula>
    </cfRule>
  </conditionalFormatting>
  <conditionalFormatting sqref="C54">
    <cfRule type="expression" dxfId="1227" priority="77">
      <formula>COUNTIF(E54:V54,"&lt;&gt;" &amp; "")&gt;0</formula>
    </cfRule>
    <cfRule type="expression" dxfId="1226" priority="78">
      <formula>AND(COUNTIF(E54:V54,"&lt;&gt;" &amp; "")&gt;0,NOT(ISBLANK(C54)))</formula>
    </cfRule>
  </conditionalFormatting>
  <conditionalFormatting sqref="C55">
    <cfRule type="expression" dxfId="1225" priority="79">
      <formula>COUNTIF(E55:V55,"&lt;&gt;" &amp; "")&gt;0</formula>
    </cfRule>
    <cfRule type="expression" dxfId="1224" priority="80">
      <formula>AND(COUNTIF(E55:V55,"&lt;&gt;" &amp; "")&gt;0,NOT(ISBLANK(C55)))</formula>
    </cfRule>
  </conditionalFormatting>
  <conditionalFormatting sqref="C58">
    <cfRule type="expression" dxfId="1223" priority="81">
      <formula>COUNTIF(E58:V58,"&lt;&gt;" &amp; "")&gt;0</formula>
    </cfRule>
    <cfRule type="expression" dxfId="1222" priority="82">
      <formula>AND(COUNTIF(E58:V58,"&lt;&gt;" &amp; "")&gt;0,NOT(ISBLANK(C58)))</formula>
    </cfRule>
  </conditionalFormatting>
  <conditionalFormatting sqref="C59">
    <cfRule type="expression" dxfId="1221" priority="83">
      <formula>COUNTIF(E59:V59,"&lt;&gt;" &amp; "")&gt;0</formula>
    </cfRule>
    <cfRule type="expression" dxfId="1220" priority="84">
      <formula>AND(COUNTIF(E59:V59,"&lt;&gt;" &amp; "")&gt;0,NOT(ISBLANK(C59)))</formula>
    </cfRule>
  </conditionalFormatting>
  <conditionalFormatting sqref="C6">
    <cfRule type="expression" dxfId="1219" priority="9">
      <formula>COUNTIF(E6:V6,"&lt;&gt;" &amp; "")&gt;0</formula>
    </cfRule>
    <cfRule type="expression" dxfId="1218" priority="10">
      <formula>AND(COUNTIF(E6:V6,"&lt;&gt;" &amp; "")&gt;0,NOT(ISBLANK(C6)))</formula>
    </cfRule>
  </conditionalFormatting>
  <conditionalFormatting sqref="C60">
    <cfRule type="expression" dxfId="1217" priority="85">
      <formula>COUNTIF(E60:V60,"&lt;&gt;" &amp; "")&gt;0</formula>
    </cfRule>
    <cfRule type="expression" dxfId="1216" priority="86">
      <formula>AND(COUNTIF(E60:V60,"&lt;&gt;" &amp; "")&gt;0,NOT(ISBLANK(C60)))</formula>
    </cfRule>
  </conditionalFormatting>
  <conditionalFormatting sqref="C61">
    <cfRule type="expression" dxfId="1215" priority="87">
      <formula>COUNTIF(E61:V61,"&lt;&gt;" &amp; "")&gt;0</formula>
    </cfRule>
    <cfRule type="expression" dxfId="1214" priority="88">
      <formula>AND(COUNTIF(E61:V61,"&lt;&gt;" &amp; "")&gt;0,NOT(ISBLANK(C61)))</formula>
    </cfRule>
  </conditionalFormatting>
  <conditionalFormatting sqref="C62">
    <cfRule type="expression" dxfId="1213" priority="89">
      <formula>COUNTIF(E62:V62,"&lt;&gt;" &amp; "")&gt;0</formula>
    </cfRule>
    <cfRule type="expression" dxfId="1212" priority="90">
      <formula>AND(COUNTIF(E62:V62,"&lt;&gt;" &amp; "")&gt;0,NOT(ISBLANK(C62)))</formula>
    </cfRule>
  </conditionalFormatting>
  <conditionalFormatting sqref="C9">
    <cfRule type="expression" dxfId="1211" priority="11">
      <formula>COUNTIF(E9:V9,"&lt;&gt;" &amp; "")&gt;0</formula>
    </cfRule>
    <cfRule type="expression" dxfId="1210" priority="12">
      <formula>AND(COUNTIF(E9:V9,"&lt;&gt;" &amp; "")&gt;0,NOT(ISBLANK(C9)))</formula>
    </cfRule>
  </conditionalFormatting>
  <dataValidations count="45">
    <dataValidation type="list" allowBlank="1" showInputMessage="1" showErrorMessage="1" sqref="B2">
      <formula1>"number"</formula1>
    </dataValidation>
    <dataValidation type="list" allowBlank="1" showInputMessage="1" showErrorMessage="1" sqref="B3">
      <formula1>"number"</formula1>
    </dataValidation>
    <dataValidation type="list" allowBlank="1" showInputMessage="1" showErrorMessage="1" sqref="B4">
      <formula1>"number"</formula1>
    </dataValidation>
    <dataValidation type="list" allowBlank="1" showInputMessage="1" showErrorMessage="1" sqref="B5">
      <formula1>"number"</formula1>
    </dataValidation>
    <dataValidation type="list" allowBlank="1" showInputMessage="1" showErrorMessage="1" sqref="B6">
      <formula1>"number"</formula1>
    </dataValidation>
    <dataValidation type="list" allowBlank="1" showInputMessage="1" showErrorMessage="1" sqref="B9">
      <formula1>"proportion"</formula1>
    </dataValidation>
    <dataValidation type="list" allowBlank="1" showInputMessage="1" showErrorMessage="1" sqref="B10">
      <formula1>"proportion"</formula1>
    </dataValidation>
    <dataValidation type="list" allowBlank="1" showInputMessage="1" showErrorMessage="1" sqref="B11">
      <formula1>"proportion"</formula1>
    </dataValidation>
    <dataValidation type="list" allowBlank="1" showInputMessage="1" showErrorMessage="1" sqref="B12">
      <formula1>"proportion"</formula1>
    </dataValidation>
    <dataValidation type="list" allowBlank="1" showInputMessage="1" showErrorMessage="1" sqref="B13">
      <formula1>"proportion"</formula1>
    </dataValidation>
    <dataValidation type="list" allowBlank="1" showInputMessage="1" showErrorMessage="1" sqref="B16">
      <formula1>"proportion"</formula1>
    </dataValidation>
    <dataValidation type="list" allowBlank="1" showInputMessage="1" showErrorMessage="1" sqref="B17">
      <formula1>"proportion"</formula1>
    </dataValidation>
    <dataValidation type="list" allowBlank="1" showInputMessage="1" showErrorMessage="1" sqref="B18">
      <formula1>"proportion"</formula1>
    </dataValidation>
    <dataValidation type="list" allowBlank="1" showInputMessage="1" showErrorMessage="1" sqref="B19">
      <formula1>"proportion"</formula1>
    </dataValidation>
    <dataValidation type="list" allowBlank="1" showInputMessage="1" showErrorMessage="1" sqref="B20">
      <formula1>"proportion"</formula1>
    </dataValidation>
    <dataValidation type="list" allowBlank="1" showInputMessage="1" showErrorMessage="1" sqref="B23">
      <formula1>"proportion"</formula1>
    </dataValidation>
    <dataValidation type="list" allowBlank="1" showInputMessage="1" showErrorMessage="1" sqref="B24">
      <formula1>"proportion"</formula1>
    </dataValidation>
    <dataValidation type="list" allowBlank="1" showInputMessage="1" showErrorMessage="1" sqref="B25">
      <formula1>"proportion"</formula1>
    </dataValidation>
    <dataValidation type="list" allowBlank="1" showInputMessage="1" showErrorMessage="1" sqref="B26">
      <formula1>"proportion"</formula1>
    </dataValidation>
    <dataValidation type="list" allowBlank="1" showInputMessage="1" showErrorMessage="1" sqref="B27">
      <formula1>"proportion"</formula1>
    </dataValidation>
    <dataValidation type="list" allowBlank="1" showInputMessage="1" showErrorMessage="1" sqref="B30">
      <formula1>"proportion"</formula1>
    </dataValidation>
    <dataValidation type="list" allowBlank="1" showInputMessage="1" showErrorMessage="1" sqref="B31">
      <formula1>"proportion"</formula1>
    </dataValidation>
    <dataValidation type="list" allowBlank="1" showInputMessage="1" showErrorMessage="1" sqref="B32">
      <formula1>"proportion"</formula1>
    </dataValidation>
    <dataValidation type="list" allowBlank="1" showInputMessage="1" showErrorMessage="1" sqref="B33">
      <formula1>"proportion"</formula1>
    </dataValidation>
    <dataValidation type="list" allowBlank="1" showInputMessage="1" showErrorMessage="1" sqref="B34">
      <formula1>"proportion"</formula1>
    </dataValidation>
    <dataValidation type="list" allowBlank="1" showInputMessage="1" showErrorMessage="1" sqref="B37">
      <formula1>"proportion"</formula1>
    </dataValidation>
    <dataValidation type="list" allowBlank="1" showInputMessage="1" showErrorMessage="1" sqref="B38">
      <formula1>"proportion"</formula1>
    </dataValidation>
    <dataValidation type="list" allowBlank="1" showInputMessage="1" showErrorMessage="1" sqref="B39">
      <formula1>"proportion"</formula1>
    </dataValidation>
    <dataValidation type="list" allowBlank="1" showInputMessage="1" showErrorMessage="1" sqref="B40">
      <formula1>"proportion"</formula1>
    </dataValidation>
    <dataValidation type="list" allowBlank="1" showInputMessage="1" showErrorMessage="1" sqref="B41">
      <formula1>"proportion"</formula1>
    </dataValidation>
    <dataValidation type="list" allowBlank="1" showInputMessage="1" showErrorMessage="1" sqref="B44">
      <formula1>"proportion"</formula1>
    </dataValidation>
    <dataValidation type="list" allowBlank="1" showInputMessage="1" showErrorMessage="1" sqref="B45">
      <formula1>"proportion"</formula1>
    </dataValidation>
    <dataValidation type="list" allowBlank="1" showInputMessage="1" showErrorMessage="1" sqref="B46">
      <formula1>"proportion"</formula1>
    </dataValidation>
    <dataValidation type="list" allowBlank="1" showInputMessage="1" showErrorMessage="1" sqref="B47">
      <formula1>"proportion"</formula1>
    </dataValidation>
    <dataValidation type="list" allowBlank="1" showInputMessage="1" showErrorMessage="1" sqref="B48">
      <formula1>"proportion"</formula1>
    </dataValidation>
    <dataValidation type="list" allowBlank="1" showInputMessage="1" showErrorMessage="1" sqref="B51">
      <formula1>"proportion"</formula1>
    </dataValidation>
    <dataValidation type="list" allowBlank="1" showInputMessage="1" showErrorMessage="1" sqref="B52">
      <formula1>"proportion"</formula1>
    </dataValidation>
    <dataValidation type="list" allowBlank="1" showInputMessage="1" showErrorMessage="1" sqref="B53">
      <formula1>"proportion"</formula1>
    </dataValidation>
    <dataValidation type="list" allowBlank="1" showInputMessage="1" showErrorMessage="1" sqref="B54">
      <formula1>"proportion"</formula1>
    </dataValidation>
    <dataValidation type="list" allowBlank="1" showInputMessage="1" showErrorMessage="1" sqref="B55">
      <formula1>"proportion"</formula1>
    </dataValidation>
    <dataValidation type="list" allowBlank="1" showInputMessage="1" showErrorMessage="1" sqref="B58">
      <formula1>"proportion"</formula1>
    </dataValidation>
    <dataValidation type="list" allowBlank="1" showInputMessage="1" showErrorMessage="1" sqref="B59">
      <formula1>"proportion"</formula1>
    </dataValidation>
    <dataValidation type="list" allowBlank="1" showInputMessage="1" showErrorMessage="1" sqref="B60">
      <formula1>"proportion"</formula1>
    </dataValidation>
    <dataValidation type="list" allowBlank="1" showInputMessage="1" showErrorMessage="1" sqref="B61">
      <formula1>"proportion"</formula1>
    </dataValidation>
    <dataValidation type="list" allowBlank="1" showInputMessage="1" showErrorMessage="1" sqref="B62">
      <formula1>"proportion"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V55"/>
  <sheetViews>
    <sheetView workbookViewId="0">
      <selection activeCell="J14" sqref="J14"/>
    </sheetView>
  </sheetViews>
  <sheetFormatPr defaultRowHeight="15" x14ac:dyDescent="0.25"/>
  <cols>
    <col min="1" max="1" width="82" customWidth="1"/>
    <col min="2" max="2" width="13.85546875" customWidth="1"/>
    <col min="3" max="3" width="10.5703125" customWidth="1"/>
    <col min="4" max="4" width="3.85546875" customWidth="1"/>
  </cols>
  <sheetData>
    <row r="1" spans="1:22" x14ac:dyDescent="0.25">
      <c r="A1" s="1" t="s">
        <v>65</v>
      </c>
      <c r="B1" s="1" t="s">
        <v>12</v>
      </c>
      <c r="C1" s="1" t="s">
        <v>13</v>
      </c>
      <c r="D1" s="1"/>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row>
    <row r="2" spans="1:22" x14ac:dyDescent="0.25">
      <c r="A2" s="1" t="str">
        <f>'Population Definitions'!$A$2</f>
        <v>0-4</v>
      </c>
      <c r="B2" t="s">
        <v>21</v>
      </c>
      <c r="C2" s="2"/>
      <c r="D2" s="3" t="s">
        <v>15</v>
      </c>
      <c r="E2" s="2">
        <v>0.45</v>
      </c>
      <c r="F2" s="2"/>
      <c r="G2" s="2"/>
      <c r="H2" s="2"/>
      <c r="I2" s="2"/>
      <c r="J2" s="2"/>
      <c r="K2" s="2"/>
      <c r="L2" s="2"/>
      <c r="M2" s="2"/>
      <c r="N2" s="2"/>
      <c r="O2" s="2"/>
      <c r="P2" s="2"/>
      <c r="Q2" s="2"/>
      <c r="R2" s="2"/>
      <c r="S2" s="2">
        <v>0.6</v>
      </c>
      <c r="T2" s="2"/>
      <c r="U2" s="2"/>
      <c r="V2" s="2"/>
    </row>
    <row r="3" spans="1:22" x14ac:dyDescent="0.25">
      <c r="A3" s="1" t="str">
        <f>'Population Definitions'!$A$3</f>
        <v>5-14</v>
      </c>
      <c r="B3" t="s">
        <v>21</v>
      </c>
      <c r="C3" s="2"/>
      <c r="D3" s="3" t="s">
        <v>15</v>
      </c>
      <c r="E3" s="2">
        <v>0.45</v>
      </c>
      <c r="F3" s="2"/>
      <c r="G3" s="2"/>
      <c r="H3" s="2"/>
      <c r="I3" s="2"/>
      <c r="J3" s="2"/>
      <c r="K3" s="2"/>
      <c r="L3" s="2"/>
      <c r="M3" s="2"/>
      <c r="N3" s="2"/>
      <c r="O3" s="2"/>
      <c r="P3" s="2"/>
      <c r="Q3" s="2"/>
      <c r="R3" s="2"/>
      <c r="S3" s="2">
        <v>0.6</v>
      </c>
      <c r="T3" s="2"/>
      <c r="U3" s="2"/>
      <c r="V3" s="2"/>
    </row>
    <row r="4" spans="1:22" x14ac:dyDescent="0.25">
      <c r="A4" s="1" t="str">
        <f>'Population Definitions'!$A$4</f>
        <v>15-64</v>
      </c>
      <c r="B4" t="s">
        <v>21</v>
      </c>
      <c r="C4" s="2"/>
      <c r="D4" s="3" t="s">
        <v>15</v>
      </c>
      <c r="E4" s="2">
        <v>0.45</v>
      </c>
      <c r="F4" s="2"/>
      <c r="G4" s="2"/>
      <c r="H4" s="2"/>
      <c r="I4" s="2"/>
      <c r="J4" s="2"/>
      <c r="K4" s="2"/>
      <c r="L4" s="2"/>
      <c r="M4" s="2"/>
      <c r="N4" s="2"/>
      <c r="O4" s="2"/>
      <c r="P4" s="2"/>
      <c r="Q4" s="2"/>
      <c r="R4" s="2"/>
      <c r="S4" s="2">
        <v>0.6</v>
      </c>
      <c r="T4" s="2"/>
      <c r="U4" s="2"/>
      <c r="V4" s="2"/>
    </row>
    <row r="5" spans="1:22" x14ac:dyDescent="0.25">
      <c r="A5" s="1" t="str">
        <f>'Population Definitions'!$A$5</f>
        <v>65+</v>
      </c>
      <c r="B5" t="s">
        <v>21</v>
      </c>
      <c r="C5" s="2"/>
      <c r="D5" s="3" t="s">
        <v>15</v>
      </c>
      <c r="E5" s="2">
        <v>0.45</v>
      </c>
      <c r="F5" s="2"/>
      <c r="G5" s="2"/>
      <c r="H5" s="2"/>
      <c r="I5" s="2"/>
      <c r="J5" s="2"/>
      <c r="K5" s="2"/>
      <c r="L5" s="2"/>
      <c r="M5" s="2"/>
      <c r="N5" s="2"/>
      <c r="O5" s="2"/>
      <c r="P5" s="2"/>
      <c r="Q5" s="2"/>
      <c r="R5" s="2"/>
      <c r="S5" s="2">
        <v>0.6</v>
      </c>
      <c r="T5" s="2"/>
      <c r="U5" s="2"/>
      <c r="V5" s="2"/>
    </row>
    <row r="6" spans="1:22" x14ac:dyDescent="0.25">
      <c r="A6" s="1" t="str">
        <f>'Population Definitions'!$B$6</f>
        <v>Prisoners</v>
      </c>
      <c r="B6" t="s">
        <v>21</v>
      </c>
      <c r="C6" s="2"/>
      <c r="D6" s="3" t="s">
        <v>15</v>
      </c>
      <c r="E6" s="2">
        <v>0.3</v>
      </c>
      <c r="F6" s="2"/>
      <c r="G6" s="2"/>
      <c r="H6" s="2"/>
      <c r="I6" s="2"/>
      <c r="J6" s="2"/>
      <c r="K6" s="2"/>
      <c r="L6" s="2"/>
      <c r="M6" s="2"/>
      <c r="N6" s="2"/>
      <c r="O6" s="2"/>
      <c r="P6" s="2"/>
      <c r="Q6" s="2"/>
      <c r="R6" s="2"/>
      <c r="S6" s="2">
        <v>0.4</v>
      </c>
      <c r="T6" s="2"/>
      <c r="U6" s="2"/>
      <c r="V6" s="2"/>
    </row>
    <row r="8" spans="1:22" x14ac:dyDescent="0.25">
      <c r="A8" s="1" t="s">
        <v>66</v>
      </c>
      <c r="B8" s="1" t="s">
        <v>12</v>
      </c>
      <c r="C8" s="1" t="s">
        <v>13</v>
      </c>
      <c r="D8" s="1"/>
      <c r="E8" s="1">
        <v>2000</v>
      </c>
      <c r="F8" s="1">
        <v>2001</v>
      </c>
      <c r="G8" s="1">
        <v>2002</v>
      </c>
      <c r="H8" s="1">
        <v>2003</v>
      </c>
      <c r="I8" s="1">
        <v>2004</v>
      </c>
      <c r="J8" s="1">
        <v>2005</v>
      </c>
      <c r="K8" s="1">
        <v>2006</v>
      </c>
      <c r="L8" s="1">
        <v>2007</v>
      </c>
      <c r="M8" s="1">
        <v>2008</v>
      </c>
      <c r="N8" s="1">
        <v>2009</v>
      </c>
      <c r="O8" s="1">
        <v>2010</v>
      </c>
      <c r="P8" s="1">
        <v>2011</v>
      </c>
      <c r="Q8" s="1">
        <v>2012</v>
      </c>
      <c r="R8" s="1">
        <v>2013</v>
      </c>
      <c r="S8" s="1">
        <v>2014</v>
      </c>
      <c r="T8" s="1">
        <v>2015</v>
      </c>
      <c r="U8" s="1">
        <v>2016</v>
      </c>
      <c r="V8" s="1">
        <v>2017</v>
      </c>
    </row>
    <row r="9" spans="1:22" x14ac:dyDescent="0.25">
      <c r="A9" s="1" t="str">
        <f>'Population Definitions'!$A$2</f>
        <v>0-4</v>
      </c>
      <c r="B9" t="s">
        <v>21</v>
      </c>
      <c r="C9" s="2"/>
      <c r="D9" s="3" t="s">
        <v>15</v>
      </c>
      <c r="E9" s="2">
        <v>0.55000000000000004</v>
      </c>
      <c r="F9" s="2"/>
      <c r="G9" s="2"/>
      <c r="H9" s="2"/>
      <c r="I9" s="2"/>
      <c r="J9" s="2"/>
      <c r="K9" s="2"/>
      <c r="L9" s="2"/>
      <c r="M9" s="2"/>
      <c r="N9" s="2"/>
      <c r="O9" s="2"/>
      <c r="P9" s="2"/>
      <c r="Q9" s="2"/>
      <c r="R9" s="2"/>
      <c r="S9" s="2">
        <v>0.4</v>
      </c>
      <c r="T9" s="2"/>
      <c r="U9" s="2"/>
      <c r="V9" s="2"/>
    </row>
    <row r="10" spans="1:22" x14ac:dyDescent="0.25">
      <c r="A10" s="1" t="str">
        <f>'Population Definitions'!$A$3</f>
        <v>5-14</v>
      </c>
      <c r="B10" t="s">
        <v>21</v>
      </c>
      <c r="C10" s="2"/>
      <c r="D10" s="3" t="s">
        <v>15</v>
      </c>
      <c r="E10" s="2">
        <v>0.55000000000000004</v>
      </c>
      <c r="F10" s="2"/>
      <c r="G10" s="2"/>
      <c r="H10" s="2"/>
      <c r="I10" s="2"/>
      <c r="J10" s="2"/>
      <c r="K10" s="2"/>
      <c r="L10" s="2"/>
      <c r="M10" s="2"/>
      <c r="N10" s="2"/>
      <c r="O10" s="2"/>
      <c r="P10" s="2"/>
      <c r="Q10" s="2"/>
      <c r="R10" s="2"/>
      <c r="S10" s="2">
        <v>0.4</v>
      </c>
      <c r="T10" s="2"/>
      <c r="U10" s="2"/>
      <c r="V10" s="2"/>
    </row>
    <row r="11" spans="1:22" x14ac:dyDescent="0.25">
      <c r="A11" s="1" t="str">
        <f>'Population Definitions'!$A$4</f>
        <v>15-64</v>
      </c>
      <c r="B11" t="s">
        <v>21</v>
      </c>
      <c r="C11" s="2"/>
      <c r="D11" s="3" t="s">
        <v>15</v>
      </c>
      <c r="E11" s="2">
        <v>0.55000000000000004</v>
      </c>
      <c r="F11" s="2"/>
      <c r="G11" s="2"/>
      <c r="H11" s="2"/>
      <c r="I11" s="2"/>
      <c r="J11" s="2"/>
      <c r="K11" s="2"/>
      <c r="L11" s="2"/>
      <c r="M11" s="2"/>
      <c r="N11" s="2"/>
      <c r="O11" s="2"/>
      <c r="P11" s="2"/>
      <c r="Q11" s="2"/>
      <c r="R11" s="2"/>
      <c r="S11" s="2">
        <v>0.4</v>
      </c>
      <c r="T11" s="2"/>
      <c r="U11" s="2"/>
      <c r="V11" s="2"/>
    </row>
    <row r="12" spans="1:22" x14ac:dyDescent="0.25">
      <c r="A12" s="1" t="str">
        <f>'Population Definitions'!$A$5</f>
        <v>65+</v>
      </c>
      <c r="B12" t="s">
        <v>21</v>
      </c>
      <c r="C12" s="2"/>
      <c r="D12" s="3" t="s">
        <v>15</v>
      </c>
      <c r="E12" s="2">
        <v>0.55000000000000004</v>
      </c>
      <c r="F12" s="2"/>
      <c r="G12" s="2"/>
      <c r="H12" s="2"/>
      <c r="I12" s="2"/>
      <c r="J12" s="2"/>
      <c r="K12" s="2"/>
      <c r="L12" s="2"/>
      <c r="M12" s="2"/>
      <c r="N12" s="2"/>
      <c r="O12" s="2"/>
      <c r="P12" s="2"/>
      <c r="Q12" s="2"/>
      <c r="R12" s="2"/>
      <c r="S12" s="2">
        <v>0.4</v>
      </c>
      <c r="T12" s="2"/>
      <c r="U12" s="2"/>
      <c r="V12" s="2"/>
    </row>
    <row r="13" spans="1:22" x14ac:dyDescent="0.25">
      <c r="A13" s="1" t="str">
        <f>'Population Definitions'!$B$6</f>
        <v>Prisoners</v>
      </c>
      <c r="B13" t="s">
        <v>21</v>
      </c>
      <c r="C13" s="2"/>
      <c r="D13" s="3" t="s">
        <v>15</v>
      </c>
      <c r="E13" s="2">
        <v>0.7</v>
      </c>
      <c r="F13" s="2"/>
      <c r="G13" s="2"/>
      <c r="H13" s="2"/>
      <c r="I13" s="2"/>
      <c r="J13" s="2"/>
      <c r="K13" s="2"/>
      <c r="L13" s="2"/>
      <c r="M13" s="2"/>
      <c r="N13" s="2"/>
      <c r="O13" s="2"/>
      <c r="P13" s="2"/>
      <c r="Q13" s="2"/>
      <c r="R13" s="2"/>
      <c r="S13" s="2">
        <v>0.6</v>
      </c>
      <c r="T13" s="2"/>
      <c r="U13" s="2"/>
      <c r="V13" s="2"/>
    </row>
    <row r="15" spans="1:22" x14ac:dyDescent="0.25">
      <c r="A15" s="1" t="s">
        <v>67</v>
      </c>
      <c r="B15" s="1" t="s">
        <v>12</v>
      </c>
      <c r="C15" s="1" t="s">
        <v>13</v>
      </c>
      <c r="D15" s="1"/>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row>
    <row r="16" spans="1:22" x14ac:dyDescent="0.25">
      <c r="A16" s="1" t="str">
        <f>'Population Definitions'!$A$2</f>
        <v>0-4</v>
      </c>
      <c r="B16" t="s">
        <v>21</v>
      </c>
      <c r="C16" s="2"/>
      <c r="D16" s="3" t="s">
        <v>15</v>
      </c>
      <c r="E16" s="2">
        <v>0.99</v>
      </c>
      <c r="F16" s="2"/>
      <c r="G16" s="2"/>
      <c r="H16" s="2"/>
      <c r="I16" s="2"/>
      <c r="J16" s="2"/>
      <c r="K16" s="2"/>
      <c r="L16" s="2"/>
      <c r="M16" s="2"/>
      <c r="N16" s="2"/>
      <c r="O16" s="2"/>
      <c r="P16" s="2"/>
      <c r="Q16" s="2"/>
      <c r="R16" s="2"/>
      <c r="S16" s="2">
        <v>0.99</v>
      </c>
      <c r="T16" s="2"/>
      <c r="U16" s="2"/>
      <c r="V16" s="2"/>
    </row>
    <row r="17" spans="1:22" x14ac:dyDescent="0.25">
      <c r="A17" s="1" t="str">
        <f>'Population Definitions'!$A$3</f>
        <v>5-14</v>
      </c>
      <c r="B17" t="s">
        <v>21</v>
      </c>
      <c r="C17" s="2"/>
      <c r="D17" s="3" t="s">
        <v>15</v>
      </c>
      <c r="E17" s="2">
        <v>0.98</v>
      </c>
      <c r="F17" s="2"/>
      <c r="G17" s="2"/>
      <c r="H17" s="2"/>
      <c r="I17" s="2"/>
      <c r="J17" s="2"/>
      <c r="K17" s="2"/>
      <c r="L17" s="2"/>
      <c r="M17" s="2"/>
      <c r="N17" s="2"/>
      <c r="O17" s="2"/>
      <c r="P17" s="2"/>
      <c r="Q17" s="2"/>
      <c r="R17" s="2"/>
      <c r="S17" s="2">
        <v>0.98</v>
      </c>
      <c r="T17" s="2"/>
      <c r="U17" s="2"/>
      <c r="V17" s="2"/>
    </row>
    <row r="18" spans="1:22" x14ac:dyDescent="0.25">
      <c r="A18" s="1" t="str">
        <f>'Population Definitions'!$A$4</f>
        <v>15-64</v>
      </c>
      <c r="B18" t="s">
        <v>21</v>
      </c>
      <c r="C18" s="2"/>
      <c r="D18" s="3" t="s">
        <v>15</v>
      </c>
      <c r="E18" s="2">
        <v>0.95</v>
      </c>
      <c r="F18" s="2"/>
      <c r="G18" s="2"/>
      <c r="H18" s="2"/>
      <c r="I18" s="2"/>
      <c r="J18" s="2"/>
      <c r="K18" s="2"/>
      <c r="L18" s="2"/>
      <c r="M18" s="2"/>
      <c r="N18" s="2"/>
      <c r="O18" s="2"/>
      <c r="P18" s="2"/>
      <c r="Q18" s="2"/>
      <c r="R18" s="2"/>
      <c r="S18" s="2">
        <v>0.94</v>
      </c>
      <c r="T18" s="2"/>
      <c r="U18" s="2"/>
      <c r="V18" s="2"/>
    </row>
    <row r="19" spans="1:22" x14ac:dyDescent="0.25">
      <c r="A19" s="1" t="str">
        <f>'Population Definitions'!$A$5</f>
        <v>65+</v>
      </c>
      <c r="B19" t="s">
        <v>21</v>
      </c>
      <c r="C19" s="2"/>
      <c r="D19" s="3" t="s">
        <v>15</v>
      </c>
      <c r="E19" s="2">
        <v>0.99</v>
      </c>
      <c r="F19" s="2"/>
      <c r="G19" s="2"/>
      <c r="H19" s="2"/>
      <c r="I19" s="2"/>
      <c r="J19" s="2"/>
      <c r="K19" s="2"/>
      <c r="L19" s="2"/>
      <c r="M19" s="2"/>
      <c r="N19" s="2"/>
      <c r="O19" s="2"/>
      <c r="P19" s="2"/>
      <c r="Q19" s="2"/>
      <c r="R19" s="2"/>
      <c r="S19" s="2">
        <v>0.96</v>
      </c>
      <c r="T19" s="2"/>
      <c r="U19" s="2"/>
      <c r="V19" s="2"/>
    </row>
    <row r="20" spans="1:22" x14ac:dyDescent="0.25">
      <c r="A20" s="1" t="str">
        <f>'Population Definitions'!$B$6</f>
        <v>Prisoners</v>
      </c>
      <c r="B20" t="s">
        <v>21</v>
      </c>
      <c r="C20" s="2"/>
      <c r="D20" s="3" t="s">
        <v>15</v>
      </c>
      <c r="E20" s="2">
        <v>1</v>
      </c>
      <c r="F20" s="2"/>
      <c r="G20" s="2"/>
      <c r="H20" s="2"/>
      <c r="I20" s="2"/>
      <c r="J20" s="2"/>
      <c r="K20" s="2"/>
      <c r="L20" s="2"/>
      <c r="M20" s="2"/>
      <c r="N20" s="2"/>
      <c r="O20" s="2"/>
      <c r="P20" s="2"/>
      <c r="Q20" s="2"/>
      <c r="R20" s="2"/>
      <c r="S20" s="2">
        <v>0.97</v>
      </c>
      <c r="T20" s="2"/>
      <c r="U20" s="2"/>
      <c r="V20" s="2"/>
    </row>
    <row r="22" spans="1:22" x14ac:dyDescent="0.25">
      <c r="A22" s="1" t="s">
        <v>68</v>
      </c>
      <c r="B22" s="1" t="s">
        <v>12</v>
      </c>
      <c r="C22" s="1" t="s">
        <v>13</v>
      </c>
      <c r="D22" s="1"/>
      <c r="E22" s="1">
        <v>2000</v>
      </c>
      <c r="F22" s="1">
        <v>2001</v>
      </c>
      <c r="G22" s="1">
        <v>2002</v>
      </c>
      <c r="H22" s="1">
        <v>2003</v>
      </c>
      <c r="I22" s="1">
        <v>2004</v>
      </c>
      <c r="J22" s="1">
        <v>2005</v>
      </c>
      <c r="K22" s="1">
        <v>2006</v>
      </c>
      <c r="L22" s="1">
        <v>2007</v>
      </c>
      <c r="M22" s="1">
        <v>2008</v>
      </c>
      <c r="N22" s="1">
        <v>2009</v>
      </c>
      <c r="O22" s="1">
        <v>2010</v>
      </c>
      <c r="P22" s="1">
        <v>2011</v>
      </c>
      <c r="Q22" s="1">
        <v>2012</v>
      </c>
      <c r="R22" s="1">
        <v>2013</v>
      </c>
      <c r="S22" s="1">
        <v>2014</v>
      </c>
      <c r="T22" s="1">
        <v>2015</v>
      </c>
      <c r="U22" s="1">
        <v>2016</v>
      </c>
      <c r="V22" s="1">
        <v>2017</v>
      </c>
    </row>
    <row r="23" spans="1:22" x14ac:dyDescent="0.25">
      <c r="A23" s="1" t="str">
        <f>'Population Definitions'!$A$2</f>
        <v>0-4</v>
      </c>
      <c r="B23" t="s">
        <v>21</v>
      </c>
      <c r="C23" s="2"/>
      <c r="D23" s="3" t="s">
        <v>15</v>
      </c>
      <c r="E23" s="2">
        <v>0.01</v>
      </c>
      <c r="F23" s="2"/>
      <c r="G23" s="2"/>
      <c r="H23" s="2"/>
      <c r="I23" s="2"/>
      <c r="J23" s="2"/>
      <c r="K23" s="2"/>
      <c r="L23" s="2"/>
      <c r="M23" s="2"/>
      <c r="N23" s="2"/>
      <c r="O23" s="2"/>
      <c r="P23" s="2"/>
      <c r="Q23" s="2"/>
      <c r="R23" s="2"/>
      <c r="S23" s="2">
        <v>0.01</v>
      </c>
      <c r="T23" s="2"/>
      <c r="U23" s="2"/>
      <c r="V23" s="2"/>
    </row>
    <row r="24" spans="1:22" x14ac:dyDescent="0.25">
      <c r="A24" s="1" t="str">
        <f>'Population Definitions'!$A$3</f>
        <v>5-14</v>
      </c>
      <c r="B24" t="s">
        <v>21</v>
      </c>
      <c r="C24" s="2"/>
      <c r="D24" s="3" t="s">
        <v>15</v>
      </c>
      <c r="E24" s="2">
        <v>0.02</v>
      </c>
      <c r="F24" s="2"/>
      <c r="G24" s="2"/>
      <c r="H24" s="2"/>
      <c r="I24" s="2"/>
      <c r="J24" s="2"/>
      <c r="K24" s="2"/>
      <c r="L24" s="2"/>
      <c r="M24" s="2"/>
      <c r="N24" s="2"/>
      <c r="O24" s="2"/>
      <c r="P24" s="2"/>
      <c r="Q24" s="2"/>
      <c r="R24" s="2"/>
      <c r="S24" s="2">
        <v>1.4999999999999999E-2</v>
      </c>
      <c r="T24" s="2"/>
      <c r="U24" s="2"/>
      <c r="V24" s="2"/>
    </row>
    <row r="25" spans="1:22" x14ac:dyDescent="0.25">
      <c r="A25" s="1" t="str">
        <f>'Population Definitions'!$A$4</f>
        <v>15-64</v>
      </c>
      <c r="B25" t="s">
        <v>21</v>
      </c>
      <c r="C25" s="2"/>
      <c r="D25" s="3" t="s">
        <v>15</v>
      </c>
      <c r="E25" s="2">
        <v>0.05</v>
      </c>
      <c r="F25" s="2"/>
      <c r="G25" s="2"/>
      <c r="H25" s="2"/>
      <c r="I25" s="2"/>
      <c r="J25" s="2"/>
      <c r="K25" s="2"/>
      <c r="L25" s="2"/>
      <c r="M25" s="2"/>
      <c r="N25" s="2"/>
      <c r="O25" s="2"/>
      <c r="P25" s="2"/>
      <c r="Q25" s="2"/>
      <c r="R25" s="2"/>
      <c r="S25" s="2">
        <v>0.05</v>
      </c>
      <c r="T25" s="2"/>
      <c r="U25" s="2"/>
      <c r="V25" s="2"/>
    </row>
    <row r="26" spans="1:22" x14ac:dyDescent="0.25">
      <c r="A26" s="1" t="str">
        <f>'Population Definitions'!$A$5</f>
        <v>65+</v>
      </c>
      <c r="B26" t="s">
        <v>21</v>
      </c>
      <c r="C26" s="2"/>
      <c r="D26" s="3" t="s">
        <v>15</v>
      </c>
      <c r="E26" s="2">
        <v>0.01</v>
      </c>
      <c r="F26" s="2"/>
      <c r="G26" s="2"/>
      <c r="H26" s="2"/>
      <c r="I26" s="2"/>
      <c r="J26" s="2"/>
      <c r="K26" s="2"/>
      <c r="L26" s="2"/>
      <c r="M26" s="2"/>
      <c r="N26" s="2"/>
      <c r="O26" s="2"/>
      <c r="P26" s="2"/>
      <c r="Q26" s="2"/>
      <c r="R26" s="2"/>
      <c r="S26" s="2">
        <v>0.03</v>
      </c>
      <c r="T26" s="2"/>
      <c r="U26" s="2"/>
      <c r="V26" s="2"/>
    </row>
    <row r="27" spans="1:22" x14ac:dyDescent="0.25">
      <c r="A27" s="1" t="str">
        <f>'Population Definitions'!$B$6</f>
        <v>Prisoners</v>
      </c>
      <c r="B27" t="s">
        <v>21</v>
      </c>
      <c r="C27" s="2"/>
      <c r="D27" s="3" t="s">
        <v>15</v>
      </c>
      <c r="E27" s="2">
        <v>0</v>
      </c>
      <c r="F27" s="2"/>
      <c r="G27" s="2"/>
      <c r="H27" s="2"/>
      <c r="I27" s="2"/>
      <c r="J27" s="2"/>
      <c r="K27" s="2"/>
      <c r="L27" s="2"/>
      <c r="M27" s="2"/>
      <c r="N27" s="2"/>
      <c r="O27" s="2"/>
      <c r="P27" s="2"/>
      <c r="Q27" s="2"/>
      <c r="R27" s="2"/>
      <c r="S27" s="2">
        <v>0.02</v>
      </c>
      <c r="T27" s="2"/>
      <c r="U27" s="2"/>
      <c r="V27" s="2"/>
    </row>
    <row r="29" spans="1:22" x14ac:dyDescent="0.25">
      <c r="A29" s="1" t="s">
        <v>69</v>
      </c>
      <c r="B29" s="1" t="s">
        <v>12</v>
      </c>
      <c r="C29" s="1" t="s">
        <v>13</v>
      </c>
      <c r="D29" s="1"/>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row>
    <row r="30" spans="1:22" x14ac:dyDescent="0.25">
      <c r="A30" s="1" t="str">
        <f>'Population Definitions'!$A$2</f>
        <v>0-4</v>
      </c>
      <c r="B30" t="s">
        <v>21</v>
      </c>
      <c r="C30" s="2"/>
      <c r="D30" s="3" t="s">
        <v>15</v>
      </c>
      <c r="E30" s="2">
        <v>0</v>
      </c>
      <c r="F30" s="2"/>
      <c r="G30" s="2"/>
      <c r="H30" s="2"/>
      <c r="I30" s="2"/>
      <c r="J30" s="2"/>
      <c r="K30" s="2"/>
      <c r="L30" s="2"/>
      <c r="M30" s="2"/>
      <c r="N30" s="2"/>
      <c r="O30" s="2"/>
      <c r="P30" s="2"/>
      <c r="Q30" s="2"/>
      <c r="R30" s="2"/>
      <c r="S30" s="2">
        <v>0</v>
      </c>
      <c r="T30" s="2"/>
      <c r="U30" s="2"/>
      <c r="V30" s="2"/>
    </row>
    <row r="31" spans="1:22" x14ac:dyDescent="0.25">
      <c r="A31" s="1" t="str">
        <f>'Population Definitions'!$A$3</f>
        <v>5-14</v>
      </c>
      <c r="B31" t="s">
        <v>21</v>
      </c>
      <c r="C31" s="2"/>
      <c r="D31" s="3" t="s">
        <v>15</v>
      </c>
      <c r="E31" s="2">
        <v>0</v>
      </c>
      <c r="F31" s="2"/>
      <c r="G31" s="2"/>
      <c r="H31" s="2"/>
      <c r="I31" s="2"/>
      <c r="J31" s="2"/>
      <c r="K31" s="2"/>
      <c r="L31" s="2"/>
      <c r="M31" s="2"/>
      <c r="N31" s="2"/>
      <c r="O31" s="2"/>
      <c r="P31" s="2"/>
      <c r="Q31" s="2"/>
      <c r="R31" s="2"/>
      <c r="S31" s="2">
        <v>5.0000000000000183E-3</v>
      </c>
      <c r="T31" s="2"/>
      <c r="U31" s="2"/>
      <c r="V31" s="2"/>
    </row>
    <row r="32" spans="1:22" x14ac:dyDescent="0.25">
      <c r="A32" s="1" t="str">
        <f>'Population Definitions'!$A$4</f>
        <v>15-64</v>
      </c>
      <c r="B32" t="s">
        <v>21</v>
      </c>
      <c r="C32" s="2"/>
      <c r="D32" s="3" t="s">
        <v>15</v>
      </c>
      <c r="E32" s="2">
        <v>0</v>
      </c>
      <c r="F32" s="2"/>
      <c r="G32" s="2"/>
      <c r="H32" s="2"/>
      <c r="I32" s="2"/>
      <c r="J32" s="2"/>
      <c r="K32" s="2"/>
      <c r="L32" s="2"/>
      <c r="M32" s="2"/>
      <c r="N32" s="2"/>
      <c r="O32" s="2"/>
      <c r="P32" s="2"/>
      <c r="Q32" s="2"/>
      <c r="R32" s="2"/>
      <c r="S32" s="2">
        <v>1.0000000000000051E-2</v>
      </c>
      <c r="T32" s="2"/>
      <c r="U32" s="2"/>
      <c r="V32" s="2"/>
    </row>
    <row r="33" spans="1:22" x14ac:dyDescent="0.25">
      <c r="A33" s="1" t="str">
        <f>'Population Definitions'!$A$5</f>
        <v>65+</v>
      </c>
      <c r="B33" t="s">
        <v>21</v>
      </c>
      <c r="C33" s="2"/>
      <c r="D33" s="3" t="s">
        <v>15</v>
      </c>
      <c r="E33" s="2">
        <v>0</v>
      </c>
      <c r="F33" s="2"/>
      <c r="G33" s="2"/>
      <c r="H33" s="2"/>
      <c r="I33" s="2"/>
      <c r="J33" s="2"/>
      <c r="K33" s="2"/>
      <c r="L33" s="2"/>
      <c r="M33" s="2"/>
      <c r="N33" s="2"/>
      <c r="O33" s="2"/>
      <c r="P33" s="2"/>
      <c r="Q33" s="2"/>
      <c r="R33" s="2"/>
      <c r="S33" s="2">
        <v>1.0000000000000037E-2</v>
      </c>
      <c r="T33" s="2"/>
      <c r="U33" s="2"/>
      <c r="V33" s="2"/>
    </row>
    <row r="34" spans="1:22" x14ac:dyDescent="0.25">
      <c r="A34" s="1" t="str">
        <f>'Population Definitions'!$B$6</f>
        <v>Prisoners</v>
      </c>
      <c r="B34" t="s">
        <v>21</v>
      </c>
      <c r="C34" s="2"/>
      <c r="D34" s="3" t="s">
        <v>15</v>
      </c>
      <c r="E34" s="2">
        <v>0</v>
      </c>
      <c r="F34" s="2"/>
      <c r="G34" s="2"/>
      <c r="H34" s="2"/>
      <c r="I34" s="2"/>
      <c r="J34" s="2"/>
      <c r="K34" s="2"/>
      <c r="L34" s="2"/>
      <c r="M34" s="2"/>
      <c r="N34" s="2"/>
      <c r="O34" s="2"/>
      <c r="P34" s="2"/>
      <c r="Q34" s="2"/>
      <c r="R34" s="2"/>
      <c r="S34" s="2">
        <v>1.0000000000000026E-2</v>
      </c>
      <c r="T34" s="2"/>
      <c r="U34" s="2"/>
      <c r="V34" s="2"/>
    </row>
    <row r="36" spans="1:22" x14ac:dyDescent="0.25">
      <c r="A36" s="1" t="s">
        <v>70</v>
      </c>
      <c r="B36" s="1" t="s">
        <v>12</v>
      </c>
      <c r="C36" s="1" t="s">
        <v>13</v>
      </c>
      <c r="D36" s="1"/>
      <c r="E36" s="1">
        <v>2000</v>
      </c>
      <c r="F36" s="1">
        <v>2001</v>
      </c>
      <c r="G36" s="1">
        <v>2002</v>
      </c>
      <c r="H36" s="1">
        <v>2003</v>
      </c>
      <c r="I36" s="1">
        <v>2004</v>
      </c>
      <c r="J36" s="1">
        <v>2005</v>
      </c>
      <c r="K36" s="1">
        <v>2006</v>
      </c>
      <c r="L36" s="1">
        <v>2007</v>
      </c>
      <c r="M36" s="1">
        <v>2008</v>
      </c>
      <c r="N36" s="1">
        <v>2009</v>
      </c>
      <c r="O36" s="1">
        <v>2010</v>
      </c>
      <c r="P36" s="1">
        <v>2011</v>
      </c>
      <c r="Q36" s="1">
        <v>2012</v>
      </c>
      <c r="R36" s="1">
        <v>2013</v>
      </c>
      <c r="S36" s="1">
        <v>2014</v>
      </c>
      <c r="T36" s="1">
        <v>2015</v>
      </c>
      <c r="U36" s="1">
        <v>2016</v>
      </c>
      <c r="V36" s="1">
        <v>2017</v>
      </c>
    </row>
    <row r="37" spans="1:22" x14ac:dyDescent="0.25">
      <c r="A37" s="1" t="str">
        <f>'Population Definitions'!$A$2</f>
        <v>0-4</v>
      </c>
      <c r="B37" t="s">
        <v>21</v>
      </c>
      <c r="C37" s="2"/>
      <c r="D37" s="3" t="s">
        <v>15</v>
      </c>
      <c r="E37" s="2">
        <v>0.99</v>
      </c>
      <c r="F37" s="2"/>
      <c r="G37" s="2"/>
      <c r="H37" s="2"/>
      <c r="I37" s="2"/>
      <c r="J37" s="2"/>
      <c r="K37" s="2"/>
      <c r="L37" s="2"/>
      <c r="M37" s="2"/>
      <c r="N37" s="2"/>
      <c r="O37" s="2"/>
      <c r="P37" s="2"/>
      <c r="Q37" s="2"/>
      <c r="R37" s="2"/>
      <c r="S37" s="2">
        <v>0.99</v>
      </c>
      <c r="T37" s="2"/>
      <c r="U37" s="2"/>
      <c r="V37" s="2"/>
    </row>
    <row r="38" spans="1:22" x14ac:dyDescent="0.25">
      <c r="A38" s="1" t="str">
        <f>'Population Definitions'!$A$3</f>
        <v>5-14</v>
      </c>
      <c r="B38" t="s">
        <v>21</v>
      </c>
      <c r="C38" s="2"/>
      <c r="D38" s="3" t="s">
        <v>15</v>
      </c>
      <c r="E38" s="2">
        <v>0.98</v>
      </c>
      <c r="F38" s="2"/>
      <c r="G38" s="2"/>
      <c r="H38" s="2"/>
      <c r="I38" s="2"/>
      <c r="J38" s="2"/>
      <c r="K38" s="2"/>
      <c r="L38" s="2"/>
      <c r="M38" s="2"/>
      <c r="N38" s="2"/>
      <c r="O38" s="2"/>
      <c r="P38" s="2"/>
      <c r="Q38" s="2"/>
      <c r="R38" s="2"/>
      <c r="S38" s="2">
        <v>0.98</v>
      </c>
      <c r="T38" s="2"/>
      <c r="U38" s="2"/>
      <c r="V38" s="2"/>
    </row>
    <row r="39" spans="1:22" x14ac:dyDescent="0.25">
      <c r="A39" s="1" t="str">
        <f>'Population Definitions'!$A$4</f>
        <v>15-64</v>
      </c>
      <c r="B39" t="s">
        <v>21</v>
      </c>
      <c r="C39" s="2"/>
      <c r="D39" s="3" t="s">
        <v>15</v>
      </c>
      <c r="E39" s="2">
        <v>0.95</v>
      </c>
      <c r="F39" s="2"/>
      <c r="G39" s="2"/>
      <c r="H39" s="2"/>
      <c r="I39" s="2"/>
      <c r="J39" s="2"/>
      <c r="K39" s="2"/>
      <c r="L39" s="2"/>
      <c r="M39" s="2"/>
      <c r="N39" s="2"/>
      <c r="O39" s="2"/>
      <c r="P39" s="2"/>
      <c r="Q39" s="2"/>
      <c r="R39" s="2"/>
      <c r="S39" s="2">
        <v>0.94</v>
      </c>
      <c r="T39" s="2"/>
      <c r="U39" s="2"/>
      <c r="V39" s="2"/>
    </row>
    <row r="40" spans="1:22" x14ac:dyDescent="0.25">
      <c r="A40" s="1" t="str">
        <f>'Population Definitions'!$A$5</f>
        <v>65+</v>
      </c>
      <c r="B40" t="s">
        <v>21</v>
      </c>
      <c r="C40" s="2"/>
      <c r="D40" s="3" t="s">
        <v>15</v>
      </c>
      <c r="E40" s="2">
        <v>0.99</v>
      </c>
      <c r="F40" s="2"/>
      <c r="G40" s="2"/>
      <c r="H40" s="2"/>
      <c r="I40" s="2"/>
      <c r="J40" s="2"/>
      <c r="K40" s="2"/>
      <c r="L40" s="2"/>
      <c r="M40" s="2"/>
      <c r="N40" s="2"/>
      <c r="O40" s="2"/>
      <c r="P40" s="2"/>
      <c r="Q40" s="2"/>
      <c r="R40" s="2"/>
      <c r="S40" s="2">
        <v>0.96</v>
      </c>
      <c r="T40" s="2"/>
      <c r="U40" s="2"/>
      <c r="V40" s="2"/>
    </row>
    <row r="41" spans="1:22" x14ac:dyDescent="0.25">
      <c r="A41" s="1" t="str">
        <f>'Population Definitions'!$B$6</f>
        <v>Prisoners</v>
      </c>
      <c r="B41" t="s">
        <v>21</v>
      </c>
      <c r="C41" s="2"/>
      <c r="D41" s="3" t="s">
        <v>15</v>
      </c>
      <c r="E41" s="2">
        <v>1</v>
      </c>
      <c r="F41" s="2"/>
      <c r="G41" s="2"/>
      <c r="H41" s="2"/>
      <c r="I41" s="2"/>
      <c r="J41" s="2"/>
      <c r="K41" s="2"/>
      <c r="L41" s="2"/>
      <c r="M41" s="2"/>
      <c r="N41" s="2"/>
      <c r="O41" s="2"/>
      <c r="P41" s="2"/>
      <c r="Q41" s="2"/>
      <c r="R41" s="2"/>
      <c r="S41" s="2">
        <v>0.97</v>
      </c>
      <c r="T41" s="2"/>
      <c r="U41" s="2"/>
      <c r="V41" s="2"/>
    </row>
    <row r="43" spans="1:22" x14ac:dyDescent="0.25">
      <c r="A43" s="1" t="s">
        <v>71</v>
      </c>
      <c r="B43" s="1" t="s">
        <v>12</v>
      </c>
      <c r="C43" s="1" t="s">
        <v>13</v>
      </c>
      <c r="D43" s="1"/>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row>
    <row r="44" spans="1:22" x14ac:dyDescent="0.25">
      <c r="A44" s="1" t="str">
        <f>'Population Definitions'!$A$2</f>
        <v>0-4</v>
      </c>
      <c r="B44" t="s">
        <v>21</v>
      </c>
      <c r="C44" s="2"/>
      <c r="D44" s="3" t="s">
        <v>15</v>
      </c>
      <c r="E44" s="2">
        <v>0.01</v>
      </c>
      <c r="F44" s="2"/>
      <c r="G44" s="2"/>
      <c r="H44" s="2"/>
      <c r="I44" s="2"/>
      <c r="J44" s="2"/>
      <c r="K44" s="2"/>
      <c r="L44" s="2"/>
      <c r="M44" s="2"/>
      <c r="N44" s="2"/>
      <c r="O44" s="2"/>
      <c r="P44" s="2"/>
      <c r="Q44" s="2"/>
      <c r="R44" s="2"/>
      <c r="S44" s="2">
        <v>0.01</v>
      </c>
      <c r="T44" s="2"/>
      <c r="U44" s="2"/>
      <c r="V44" s="2"/>
    </row>
    <row r="45" spans="1:22" x14ac:dyDescent="0.25">
      <c r="A45" s="1" t="str">
        <f>'Population Definitions'!$A$3</f>
        <v>5-14</v>
      </c>
      <c r="B45" t="s">
        <v>21</v>
      </c>
      <c r="C45" s="2"/>
      <c r="D45" s="3" t="s">
        <v>15</v>
      </c>
      <c r="E45" s="2">
        <v>0.02</v>
      </c>
      <c r="F45" s="2"/>
      <c r="G45" s="2"/>
      <c r="H45" s="2"/>
      <c r="I45" s="2"/>
      <c r="J45" s="2"/>
      <c r="K45" s="2"/>
      <c r="L45" s="2"/>
      <c r="M45" s="2"/>
      <c r="N45" s="2"/>
      <c r="O45" s="2"/>
      <c r="P45" s="2"/>
      <c r="Q45" s="2"/>
      <c r="R45" s="2"/>
      <c r="S45" s="2">
        <v>1.4999999999999999E-2</v>
      </c>
      <c r="T45" s="2"/>
      <c r="U45" s="2"/>
      <c r="V45" s="2"/>
    </row>
    <row r="46" spans="1:22" x14ac:dyDescent="0.25">
      <c r="A46" s="1" t="str">
        <f>'Population Definitions'!$A$4</f>
        <v>15-64</v>
      </c>
      <c r="B46" t="s">
        <v>21</v>
      </c>
      <c r="C46" s="2"/>
      <c r="D46" s="3" t="s">
        <v>15</v>
      </c>
      <c r="E46" s="2">
        <v>0.05</v>
      </c>
      <c r="F46" s="2"/>
      <c r="G46" s="2"/>
      <c r="H46" s="2"/>
      <c r="I46" s="2"/>
      <c r="J46" s="2"/>
      <c r="K46" s="2"/>
      <c r="L46" s="2"/>
      <c r="M46" s="2"/>
      <c r="N46" s="2"/>
      <c r="O46" s="2"/>
      <c r="P46" s="2"/>
      <c r="Q46" s="2"/>
      <c r="R46" s="2"/>
      <c r="S46" s="2">
        <v>0.05</v>
      </c>
      <c r="T46" s="2"/>
      <c r="U46" s="2"/>
      <c r="V46" s="2"/>
    </row>
    <row r="47" spans="1:22" x14ac:dyDescent="0.25">
      <c r="A47" s="1" t="str">
        <f>'Population Definitions'!$A$5</f>
        <v>65+</v>
      </c>
      <c r="B47" t="s">
        <v>21</v>
      </c>
      <c r="C47" s="2"/>
      <c r="D47" s="3" t="s">
        <v>15</v>
      </c>
      <c r="E47" s="2">
        <v>0.01</v>
      </c>
      <c r="F47" s="2"/>
      <c r="G47" s="2"/>
      <c r="H47" s="2"/>
      <c r="I47" s="2"/>
      <c r="J47" s="2"/>
      <c r="K47" s="2"/>
      <c r="L47" s="2"/>
      <c r="M47" s="2"/>
      <c r="N47" s="2"/>
      <c r="O47" s="2"/>
      <c r="P47" s="2"/>
      <c r="Q47" s="2"/>
      <c r="R47" s="2"/>
      <c r="S47" s="2">
        <v>0.03</v>
      </c>
      <c r="T47" s="2"/>
      <c r="U47" s="2"/>
      <c r="V47" s="2"/>
    </row>
    <row r="48" spans="1:22" x14ac:dyDescent="0.25">
      <c r="A48" s="1" t="str">
        <f>'Population Definitions'!$B$6</f>
        <v>Prisoners</v>
      </c>
      <c r="B48" t="s">
        <v>21</v>
      </c>
      <c r="C48" s="2"/>
      <c r="D48" s="3" t="s">
        <v>15</v>
      </c>
      <c r="E48" s="2">
        <v>0</v>
      </c>
      <c r="F48" s="2"/>
      <c r="G48" s="2"/>
      <c r="H48" s="2"/>
      <c r="I48" s="2"/>
      <c r="J48" s="2"/>
      <c r="K48" s="2"/>
      <c r="L48" s="2"/>
      <c r="M48" s="2"/>
      <c r="N48" s="2"/>
      <c r="O48" s="2"/>
      <c r="P48" s="2"/>
      <c r="Q48" s="2"/>
      <c r="R48" s="2"/>
      <c r="S48" s="2">
        <v>0.02</v>
      </c>
      <c r="T48" s="2"/>
      <c r="U48" s="2"/>
      <c r="V48" s="2"/>
    </row>
    <row r="50" spans="1:22" x14ac:dyDescent="0.25">
      <c r="A50" s="1" t="s">
        <v>72</v>
      </c>
      <c r="B50" s="1" t="s">
        <v>12</v>
      </c>
      <c r="C50" s="1" t="s">
        <v>13</v>
      </c>
      <c r="D50" s="1"/>
      <c r="E50" s="1">
        <v>2000</v>
      </c>
      <c r="F50" s="1">
        <v>2001</v>
      </c>
      <c r="G50" s="1">
        <v>2002</v>
      </c>
      <c r="H50" s="1">
        <v>2003</v>
      </c>
      <c r="I50" s="1">
        <v>2004</v>
      </c>
      <c r="J50" s="1">
        <v>2005</v>
      </c>
      <c r="K50" s="1">
        <v>2006</v>
      </c>
      <c r="L50" s="1">
        <v>2007</v>
      </c>
      <c r="M50" s="1">
        <v>2008</v>
      </c>
      <c r="N50" s="1">
        <v>2009</v>
      </c>
      <c r="O50" s="1">
        <v>2010</v>
      </c>
      <c r="P50" s="1">
        <v>2011</v>
      </c>
      <c r="Q50" s="1">
        <v>2012</v>
      </c>
      <c r="R50" s="1">
        <v>2013</v>
      </c>
      <c r="S50" s="1">
        <v>2014</v>
      </c>
      <c r="T50" s="1">
        <v>2015</v>
      </c>
      <c r="U50" s="1">
        <v>2016</v>
      </c>
      <c r="V50" s="1">
        <v>2017</v>
      </c>
    </row>
    <row r="51" spans="1:22" x14ac:dyDescent="0.25">
      <c r="A51" s="1" t="str">
        <f>'Population Definitions'!$A$2</f>
        <v>0-4</v>
      </c>
      <c r="B51" t="s">
        <v>21</v>
      </c>
      <c r="C51" s="2"/>
      <c r="D51" s="3" t="s">
        <v>15</v>
      </c>
      <c r="E51" s="2">
        <v>0</v>
      </c>
      <c r="F51" s="2"/>
      <c r="G51" s="2"/>
      <c r="H51" s="2"/>
      <c r="I51" s="2"/>
      <c r="J51" s="2"/>
      <c r="K51" s="2"/>
      <c r="L51" s="2"/>
      <c r="M51" s="2"/>
      <c r="N51" s="2"/>
      <c r="O51" s="2"/>
      <c r="P51" s="2"/>
      <c r="Q51" s="2"/>
      <c r="R51" s="2"/>
      <c r="S51" s="2">
        <v>0</v>
      </c>
      <c r="T51" s="2"/>
      <c r="U51" s="2"/>
      <c r="V51" s="2"/>
    </row>
    <row r="52" spans="1:22" x14ac:dyDescent="0.25">
      <c r="A52" s="1" t="str">
        <f>'Population Definitions'!$A$3</f>
        <v>5-14</v>
      </c>
      <c r="B52" t="s">
        <v>21</v>
      </c>
      <c r="C52" s="2"/>
      <c r="D52" s="3" t="s">
        <v>15</v>
      </c>
      <c r="E52" s="2">
        <v>0</v>
      </c>
      <c r="F52" s="2"/>
      <c r="G52" s="2"/>
      <c r="H52" s="2"/>
      <c r="I52" s="2"/>
      <c r="J52" s="2"/>
      <c r="K52" s="2"/>
      <c r="L52" s="2"/>
      <c r="M52" s="2"/>
      <c r="N52" s="2"/>
      <c r="O52" s="2"/>
      <c r="P52" s="2"/>
      <c r="Q52" s="2"/>
      <c r="R52" s="2"/>
      <c r="S52" s="2">
        <v>5.0000000000000183E-3</v>
      </c>
      <c r="T52" s="2"/>
      <c r="U52" s="2"/>
      <c r="V52" s="2"/>
    </row>
    <row r="53" spans="1:22" x14ac:dyDescent="0.25">
      <c r="A53" s="1" t="str">
        <f>'Population Definitions'!$A$4</f>
        <v>15-64</v>
      </c>
      <c r="B53" t="s">
        <v>21</v>
      </c>
      <c r="C53" s="2"/>
      <c r="D53" s="3" t="s">
        <v>15</v>
      </c>
      <c r="E53" s="2">
        <v>0</v>
      </c>
      <c r="F53" s="2"/>
      <c r="G53" s="2"/>
      <c r="H53" s="2"/>
      <c r="I53" s="2"/>
      <c r="J53" s="2"/>
      <c r="K53" s="2"/>
      <c r="L53" s="2"/>
      <c r="M53" s="2"/>
      <c r="N53" s="2"/>
      <c r="O53" s="2"/>
      <c r="P53" s="2"/>
      <c r="Q53" s="2"/>
      <c r="R53" s="2"/>
      <c r="S53" s="2">
        <v>1.0000000000000051E-2</v>
      </c>
      <c r="T53" s="2"/>
      <c r="U53" s="2"/>
      <c r="V53" s="2"/>
    </row>
    <row r="54" spans="1:22" x14ac:dyDescent="0.25">
      <c r="A54" s="1" t="str">
        <f>'Population Definitions'!$A$5</f>
        <v>65+</v>
      </c>
      <c r="B54" t="s">
        <v>21</v>
      </c>
      <c r="C54" s="2"/>
      <c r="D54" s="3" t="s">
        <v>15</v>
      </c>
      <c r="E54" s="2">
        <v>0</v>
      </c>
      <c r="F54" s="2"/>
      <c r="G54" s="2"/>
      <c r="H54" s="2"/>
      <c r="I54" s="2"/>
      <c r="J54" s="2"/>
      <c r="K54" s="2"/>
      <c r="L54" s="2"/>
      <c r="M54" s="2"/>
      <c r="N54" s="2"/>
      <c r="O54" s="2"/>
      <c r="P54" s="2"/>
      <c r="Q54" s="2"/>
      <c r="R54" s="2"/>
      <c r="S54" s="2">
        <v>1.0000000000000037E-2</v>
      </c>
      <c r="T54" s="2"/>
      <c r="U54" s="2"/>
      <c r="V54" s="2"/>
    </row>
    <row r="55" spans="1:22" x14ac:dyDescent="0.25">
      <c r="A55" s="1" t="str">
        <f>'Population Definitions'!$B$6</f>
        <v>Prisoners</v>
      </c>
      <c r="B55" t="s">
        <v>21</v>
      </c>
      <c r="C55" s="2"/>
      <c r="D55" s="3" t="s">
        <v>15</v>
      </c>
      <c r="E55" s="2">
        <v>0</v>
      </c>
      <c r="F55" s="2"/>
      <c r="G55" s="2"/>
      <c r="H55" s="2"/>
      <c r="I55" s="2"/>
      <c r="J55" s="2"/>
      <c r="K55" s="2"/>
      <c r="L55" s="2"/>
      <c r="M55" s="2"/>
      <c r="N55" s="2"/>
      <c r="O55" s="2"/>
      <c r="P55" s="2"/>
      <c r="Q55" s="2"/>
      <c r="R55" s="2"/>
      <c r="S55" s="2">
        <v>1.0000000000000026E-2</v>
      </c>
      <c r="T55" s="2"/>
      <c r="U55" s="2"/>
      <c r="V55" s="2"/>
    </row>
  </sheetData>
  <conditionalFormatting sqref="C10">
    <cfRule type="expression" dxfId="1209" priority="13">
      <formula>COUNTIF(E10:V10,"&lt;&gt;" &amp; "")&gt;0</formula>
    </cfRule>
    <cfRule type="expression" dxfId="1208" priority="14">
      <formula>AND(COUNTIF(E10:V10,"&lt;&gt;" &amp; "")&gt;0,NOT(ISBLANK(C10)))</formula>
    </cfRule>
  </conditionalFormatting>
  <conditionalFormatting sqref="C11">
    <cfRule type="expression" dxfId="1207" priority="15">
      <formula>COUNTIF(E11:V11,"&lt;&gt;" &amp; "")&gt;0</formula>
    </cfRule>
    <cfRule type="expression" dxfId="1206" priority="16">
      <formula>AND(COUNTIF(E11:V11,"&lt;&gt;" &amp; "")&gt;0,NOT(ISBLANK(C11)))</formula>
    </cfRule>
  </conditionalFormatting>
  <conditionalFormatting sqref="C12">
    <cfRule type="expression" dxfId="1205" priority="17">
      <formula>COUNTIF(E12:V12,"&lt;&gt;" &amp; "")&gt;0</formula>
    </cfRule>
    <cfRule type="expression" dxfId="1204" priority="18">
      <formula>AND(COUNTIF(E12:V12,"&lt;&gt;" &amp; "")&gt;0,NOT(ISBLANK(C12)))</formula>
    </cfRule>
  </conditionalFormatting>
  <conditionalFormatting sqref="C13">
    <cfRule type="expression" dxfId="1203" priority="19">
      <formula>COUNTIF(E13:V13,"&lt;&gt;" &amp; "")&gt;0</formula>
    </cfRule>
    <cfRule type="expression" dxfId="1202" priority="20">
      <formula>AND(COUNTIF(E13:V13,"&lt;&gt;" &amp; "")&gt;0,NOT(ISBLANK(C13)))</formula>
    </cfRule>
  </conditionalFormatting>
  <conditionalFormatting sqref="C16">
    <cfRule type="expression" dxfId="1201" priority="21">
      <formula>COUNTIF(E16:V16,"&lt;&gt;" &amp; "")&gt;0</formula>
    </cfRule>
    <cfRule type="expression" dxfId="1200" priority="22">
      <formula>AND(COUNTIF(E16:V16,"&lt;&gt;" &amp; "")&gt;0,NOT(ISBLANK(C16)))</formula>
    </cfRule>
  </conditionalFormatting>
  <conditionalFormatting sqref="C17">
    <cfRule type="expression" dxfId="1199" priority="23">
      <formula>COUNTIF(E17:V17,"&lt;&gt;" &amp; "")&gt;0</formula>
    </cfRule>
    <cfRule type="expression" dxfId="1198" priority="24">
      <formula>AND(COUNTIF(E17:V17,"&lt;&gt;" &amp; "")&gt;0,NOT(ISBLANK(C17)))</formula>
    </cfRule>
  </conditionalFormatting>
  <conditionalFormatting sqref="C18">
    <cfRule type="expression" dxfId="1197" priority="25">
      <formula>COUNTIF(E18:V18,"&lt;&gt;" &amp; "")&gt;0</formula>
    </cfRule>
    <cfRule type="expression" dxfId="1196" priority="26">
      <formula>AND(COUNTIF(E18:V18,"&lt;&gt;" &amp; "")&gt;0,NOT(ISBLANK(C18)))</formula>
    </cfRule>
  </conditionalFormatting>
  <conditionalFormatting sqref="C19">
    <cfRule type="expression" dxfId="1195" priority="27">
      <formula>COUNTIF(E19:V19,"&lt;&gt;" &amp; "")&gt;0</formula>
    </cfRule>
    <cfRule type="expression" dxfId="1194" priority="28">
      <formula>AND(COUNTIF(E19:V19,"&lt;&gt;" &amp; "")&gt;0,NOT(ISBLANK(C19)))</formula>
    </cfRule>
  </conditionalFormatting>
  <conditionalFormatting sqref="C2">
    <cfRule type="expression" dxfId="1193" priority="1">
      <formula>COUNTIF(E2:V2,"&lt;&gt;" &amp; "")&gt;0</formula>
    </cfRule>
    <cfRule type="expression" dxfId="1192" priority="2">
      <formula>AND(COUNTIF(E2:V2,"&lt;&gt;" &amp; "")&gt;0,NOT(ISBLANK(C2)))</formula>
    </cfRule>
  </conditionalFormatting>
  <conditionalFormatting sqref="C20">
    <cfRule type="expression" dxfId="1191" priority="29">
      <formula>COUNTIF(E20:V20,"&lt;&gt;" &amp; "")&gt;0</formula>
    </cfRule>
    <cfRule type="expression" dxfId="1190" priority="30">
      <formula>AND(COUNTIF(E20:V20,"&lt;&gt;" &amp; "")&gt;0,NOT(ISBLANK(C20)))</formula>
    </cfRule>
  </conditionalFormatting>
  <conditionalFormatting sqref="C23">
    <cfRule type="expression" dxfId="1189" priority="31">
      <formula>COUNTIF(E23:V23,"&lt;&gt;" &amp; "")&gt;0</formula>
    </cfRule>
    <cfRule type="expression" dxfId="1188" priority="32">
      <formula>AND(COUNTIF(E23:V23,"&lt;&gt;" &amp; "")&gt;0,NOT(ISBLANK(C23)))</formula>
    </cfRule>
  </conditionalFormatting>
  <conditionalFormatting sqref="C24">
    <cfRule type="expression" dxfId="1187" priority="33">
      <formula>COUNTIF(E24:V24,"&lt;&gt;" &amp; "")&gt;0</formula>
    </cfRule>
    <cfRule type="expression" dxfId="1186" priority="34">
      <formula>AND(COUNTIF(E24:V24,"&lt;&gt;" &amp; "")&gt;0,NOT(ISBLANK(C24)))</formula>
    </cfRule>
  </conditionalFormatting>
  <conditionalFormatting sqref="C25">
    <cfRule type="expression" dxfId="1185" priority="35">
      <formula>COUNTIF(E25:V25,"&lt;&gt;" &amp; "")&gt;0</formula>
    </cfRule>
    <cfRule type="expression" dxfId="1184" priority="36">
      <formula>AND(COUNTIF(E25:V25,"&lt;&gt;" &amp; "")&gt;0,NOT(ISBLANK(C25)))</formula>
    </cfRule>
  </conditionalFormatting>
  <conditionalFormatting sqref="C26">
    <cfRule type="expression" dxfId="1183" priority="37">
      <formula>COUNTIF(E26:V26,"&lt;&gt;" &amp; "")&gt;0</formula>
    </cfRule>
    <cfRule type="expression" dxfId="1182" priority="38">
      <formula>AND(COUNTIF(E26:V26,"&lt;&gt;" &amp; "")&gt;0,NOT(ISBLANK(C26)))</formula>
    </cfRule>
  </conditionalFormatting>
  <conditionalFormatting sqref="C27">
    <cfRule type="expression" dxfId="1181" priority="39">
      <formula>COUNTIF(E27:V27,"&lt;&gt;" &amp; "")&gt;0</formula>
    </cfRule>
    <cfRule type="expression" dxfId="1180" priority="40">
      <formula>AND(COUNTIF(E27:V27,"&lt;&gt;" &amp; "")&gt;0,NOT(ISBLANK(C27)))</formula>
    </cfRule>
  </conditionalFormatting>
  <conditionalFormatting sqref="C3">
    <cfRule type="expression" dxfId="1179" priority="3">
      <formula>COUNTIF(E3:V3,"&lt;&gt;" &amp; "")&gt;0</formula>
    </cfRule>
    <cfRule type="expression" dxfId="1178" priority="4">
      <formula>AND(COUNTIF(E3:V3,"&lt;&gt;" &amp; "")&gt;0,NOT(ISBLANK(C3)))</formula>
    </cfRule>
  </conditionalFormatting>
  <conditionalFormatting sqref="C30">
    <cfRule type="expression" dxfId="1177" priority="41">
      <formula>COUNTIF(E30:V30,"&lt;&gt;" &amp; "")&gt;0</formula>
    </cfRule>
    <cfRule type="expression" dxfId="1176" priority="42">
      <formula>AND(COUNTIF(E30:V30,"&lt;&gt;" &amp; "")&gt;0,NOT(ISBLANK(C30)))</formula>
    </cfRule>
  </conditionalFormatting>
  <conditionalFormatting sqref="C31">
    <cfRule type="expression" dxfId="1175" priority="43">
      <formula>COUNTIF(E31:V31,"&lt;&gt;" &amp; "")&gt;0</formula>
    </cfRule>
    <cfRule type="expression" dxfId="1174" priority="44">
      <formula>AND(COUNTIF(E31:V31,"&lt;&gt;" &amp; "")&gt;0,NOT(ISBLANK(C31)))</formula>
    </cfRule>
  </conditionalFormatting>
  <conditionalFormatting sqref="C32">
    <cfRule type="expression" dxfId="1173" priority="45">
      <formula>COUNTIF(E32:V32,"&lt;&gt;" &amp; "")&gt;0</formula>
    </cfRule>
    <cfRule type="expression" dxfId="1172" priority="46">
      <formula>AND(COUNTIF(E32:V32,"&lt;&gt;" &amp; "")&gt;0,NOT(ISBLANK(C32)))</formula>
    </cfRule>
  </conditionalFormatting>
  <conditionalFormatting sqref="C33">
    <cfRule type="expression" dxfId="1171" priority="47">
      <formula>COUNTIF(E33:V33,"&lt;&gt;" &amp; "")&gt;0</formula>
    </cfRule>
    <cfRule type="expression" dxfId="1170" priority="48">
      <formula>AND(COUNTIF(E33:V33,"&lt;&gt;" &amp; "")&gt;0,NOT(ISBLANK(C33)))</formula>
    </cfRule>
  </conditionalFormatting>
  <conditionalFormatting sqref="C34">
    <cfRule type="expression" dxfId="1169" priority="49">
      <formula>COUNTIF(E34:V34,"&lt;&gt;" &amp; "")&gt;0</formula>
    </cfRule>
    <cfRule type="expression" dxfId="1168" priority="50">
      <formula>AND(COUNTIF(E34:V34,"&lt;&gt;" &amp; "")&gt;0,NOT(ISBLANK(C34)))</formula>
    </cfRule>
  </conditionalFormatting>
  <conditionalFormatting sqref="C37">
    <cfRule type="expression" dxfId="1167" priority="51">
      <formula>COUNTIF(E37:V37,"&lt;&gt;" &amp; "")&gt;0</formula>
    </cfRule>
    <cfRule type="expression" dxfId="1166" priority="52">
      <formula>AND(COUNTIF(E37:V37,"&lt;&gt;" &amp; "")&gt;0,NOT(ISBLANK(C37)))</formula>
    </cfRule>
  </conditionalFormatting>
  <conditionalFormatting sqref="C38">
    <cfRule type="expression" dxfId="1165" priority="53">
      <formula>COUNTIF(E38:V38,"&lt;&gt;" &amp; "")&gt;0</formula>
    </cfRule>
    <cfRule type="expression" dxfId="1164" priority="54">
      <formula>AND(COUNTIF(E38:V38,"&lt;&gt;" &amp; "")&gt;0,NOT(ISBLANK(C38)))</formula>
    </cfRule>
  </conditionalFormatting>
  <conditionalFormatting sqref="C39">
    <cfRule type="expression" dxfId="1163" priority="55">
      <formula>COUNTIF(E39:V39,"&lt;&gt;" &amp; "")&gt;0</formula>
    </cfRule>
    <cfRule type="expression" dxfId="1162" priority="56">
      <formula>AND(COUNTIF(E39:V39,"&lt;&gt;" &amp; "")&gt;0,NOT(ISBLANK(C39)))</formula>
    </cfRule>
  </conditionalFormatting>
  <conditionalFormatting sqref="C4">
    <cfRule type="expression" dxfId="1161" priority="5">
      <formula>COUNTIF(E4:V4,"&lt;&gt;" &amp; "")&gt;0</formula>
    </cfRule>
    <cfRule type="expression" dxfId="1160" priority="6">
      <formula>AND(COUNTIF(E4:V4,"&lt;&gt;" &amp; "")&gt;0,NOT(ISBLANK(C4)))</formula>
    </cfRule>
  </conditionalFormatting>
  <conditionalFormatting sqref="C40">
    <cfRule type="expression" dxfId="1159" priority="57">
      <formula>COUNTIF(E40:V40,"&lt;&gt;" &amp; "")&gt;0</formula>
    </cfRule>
    <cfRule type="expression" dxfId="1158" priority="58">
      <formula>AND(COUNTIF(E40:V40,"&lt;&gt;" &amp; "")&gt;0,NOT(ISBLANK(C40)))</formula>
    </cfRule>
  </conditionalFormatting>
  <conditionalFormatting sqref="C41">
    <cfRule type="expression" dxfId="1157" priority="59">
      <formula>COUNTIF(E41:V41,"&lt;&gt;" &amp; "")&gt;0</formula>
    </cfRule>
    <cfRule type="expression" dxfId="1156" priority="60">
      <formula>AND(COUNTIF(E41:V41,"&lt;&gt;" &amp; "")&gt;0,NOT(ISBLANK(C41)))</formula>
    </cfRule>
  </conditionalFormatting>
  <conditionalFormatting sqref="C44">
    <cfRule type="expression" dxfId="1155" priority="61">
      <formula>COUNTIF(E44:V44,"&lt;&gt;" &amp; "")&gt;0</formula>
    </cfRule>
    <cfRule type="expression" dxfId="1154" priority="62">
      <formula>AND(COUNTIF(E44:V44,"&lt;&gt;" &amp; "")&gt;0,NOT(ISBLANK(C44)))</formula>
    </cfRule>
  </conditionalFormatting>
  <conditionalFormatting sqref="C45">
    <cfRule type="expression" dxfId="1153" priority="63">
      <formula>COUNTIF(E45:V45,"&lt;&gt;" &amp; "")&gt;0</formula>
    </cfRule>
    <cfRule type="expression" dxfId="1152" priority="64">
      <formula>AND(COUNTIF(E45:V45,"&lt;&gt;" &amp; "")&gt;0,NOT(ISBLANK(C45)))</formula>
    </cfRule>
  </conditionalFormatting>
  <conditionalFormatting sqref="C46">
    <cfRule type="expression" dxfId="1151" priority="65">
      <formula>COUNTIF(E46:V46,"&lt;&gt;" &amp; "")&gt;0</formula>
    </cfRule>
    <cfRule type="expression" dxfId="1150" priority="66">
      <formula>AND(COUNTIF(E46:V46,"&lt;&gt;" &amp; "")&gt;0,NOT(ISBLANK(C46)))</formula>
    </cfRule>
  </conditionalFormatting>
  <conditionalFormatting sqref="C47">
    <cfRule type="expression" dxfId="1149" priority="67">
      <formula>COUNTIF(E47:V47,"&lt;&gt;" &amp; "")&gt;0</formula>
    </cfRule>
    <cfRule type="expression" dxfId="1148" priority="68">
      <formula>AND(COUNTIF(E47:V47,"&lt;&gt;" &amp; "")&gt;0,NOT(ISBLANK(C47)))</formula>
    </cfRule>
  </conditionalFormatting>
  <conditionalFormatting sqref="C48">
    <cfRule type="expression" dxfId="1147" priority="69">
      <formula>COUNTIF(E48:V48,"&lt;&gt;" &amp; "")&gt;0</formula>
    </cfRule>
    <cfRule type="expression" dxfId="1146" priority="70">
      <formula>AND(COUNTIF(E48:V48,"&lt;&gt;" &amp; "")&gt;0,NOT(ISBLANK(C48)))</formula>
    </cfRule>
  </conditionalFormatting>
  <conditionalFormatting sqref="C5">
    <cfRule type="expression" dxfId="1145" priority="7">
      <formula>COUNTIF(E5:V5,"&lt;&gt;" &amp; "")&gt;0</formula>
    </cfRule>
    <cfRule type="expression" dxfId="1144" priority="8">
      <formula>AND(COUNTIF(E5:V5,"&lt;&gt;" &amp; "")&gt;0,NOT(ISBLANK(C5)))</formula>
    </cfRule>
  </conditionalFormatting>
  <conditionalFormatting sqref="C51">
    <cfRule type="expression" dxfId="1143" priority="71">
      <formula>COUNTIF(E51:V51,"&lt;&gt;" &amp; "")&gt;0</formula>
    </cfRule>
    <cfRule type="expression" dxfId="1142" priority="72">
      <formula>AND(COUNTIF(E51:V51,"&lt;&gt;" &amp; "")&gt;0,NOT(ISBLANK(C51)))</formula>
    </cfRule>
  </conditionalFormatting>
  <conditionalFormatting sqref="C52">
    <cfRule type="expression" dxfId="1141" priority="73">
      <formula>COUNTIF(E52:V52,"&lt;&gt;" &amp; "")&gt;0</formula>
    </cfRule>
    <cfRule type="expression" dxfId="1140" priority="74">
      <formula>AND(COUNTIF(E52:V52,"&lt;&gt;" &amp; "")&gt;0,NOT(ISBLANK(C52)))</formula>
    </cfRule>
  </conditionalFormatting>
  <conditionalFormatting sqref="C53">
    <cfRule type="expression" dxfId="1139" priority="75">
      <formula>COUNTIF(E53:V53,"&lt;&gt;" &amp; "")&gt;0</formula>
    </cfRule>
    <cfRule type="expression" dxfId="1138" priority="76">
      <formula>AND(COUNTIF(E53:V53,"&lt;&gt;" &amp; "")&gt;0,NOT(ISBLANK(C53)))</formula>
    </cfRule>
  </conditionalFormatting>
  <conditionalFormatting sqref="C54">
    <cfRule type="expression" dxfId="1137" priority="77">
      <formula>COUNTIF(E54:V54,"&lt;&gt;" &amp; "")&gt;0</formula>
    </cfRule>
    <cfRule type="expression" dxfId="1136" priority="78">
      <formula>AND(COUNTIF(E54:V54,"&lt;&gt;" &amp; "")&gt;0,NOT(ISBLANK(C54)))</formula>
    </cfRule>
  </conditionalFormatting>
  <conditionalFormatting sqref="C55">
    <cfRule type="expression" dxfId="1135" priority="79">
      <formula>COUNTIF(E55:V55,"&lt;&gt;" &amp; "")&gt;0</formula>
    </cfRule>
    <cfRule type="expression" dxfId="1134" priority="80">
      <formula>AND(COUNTIF(E55:V55,"&lt;&gt;" &amp; "")&gt;0,NOT(ISBLANK(C55)))</formula>
    </cfRule>
  </conditionalFormatting>
  <conditionalFormatting sqref="C6">
    <cfRule type="expression" dxfId="1133" priority="9">
      <formula>COUNTIF(E6:V6,"&lt;&gt;" &amp; "")&gt;0</formula>
    </cfRule>
    <cfRule type="expression" dxfId="1132" priority="10">
      <formula>AND(COUNTIF(E6:V6,"&lt;&gt;" &amp; "")&gt;0,NOT(ISBLANK(C6)))</formula>
    </cfRule>
  </conditionalFormatting>
  <conditionalFormatting sqref="C9">
    <cfRule type="expression" dxfId="1131" priority="11">
      <formula>COUNTIF(E9:V9,"&lt;&gt;" &amp; "")&gt;0</formula>
    </cfRule>
    <cfRule type="expression" dxfId="1130" priority="12">
      <formula>AND(COUNTIF(E9:V9,"&lt;&gt;" &amp; "")&gt;0,NOT(ISBLANK(C9)))</formula>
    </cfRule>
  </conditionalFormatting>
  <dataValidations count="40">
    <dataValidation type="list" allowBlank="1" showInputMessage="1" showErrorMessage="1" sqref="B2">
      <formula1>"proportion"</formula1>
    </dataValidation>
    <dataValidation type="list" allowBlank="1" showInputMessage="1" showErrorMessage="1" sqref="B3">
      <formula1>"proportion"</formula1>
    </dataValidation>
    <dataValidation type="list" allowBlank="1" showInputMessage="1" showErrorMessage="1" sqref="B4">
      <formula1>"proportion"</formula1>
    </dataValidation>
    <dataValidation type="list" allowBlank="1" showInputMessage="1" showErrorMessage="1" sqref="B5">
      <formula1>"proportion"</formula1>
    </dataValidation>
    <dataValidation type="list" allowBlank="1" showInputMessage="1" showErrorMessage="1" sqref="B6">
      <formula1>"proportion"</formula1>
    </dataValidation>
    <dataValidation type="list" allowBlank="1" showInputMessage="1" showErrorMessage="1" sqref="B9">
      <formula1>"proportion"</formula1>
    </dataValidation>
    <dataValidation type="list" allowBlank="1" showInputMessage="1" showErrorMessage="1" sqref="B10">
      <formula1>"proportion"</formula1>
    </dataValidation>
    <dataValidation type="list" allowBlank="1" showInputMessage="1" showErrorMessage="1" sqref="B11">
      <formula1>"proportion"</formula1>
    </dataValidation>
    <dataValidation type="list" allowBlank="1" showInputMessage="1" showErrorMessage="1" sqref="B12">
      <formula1>"proportion"</formula1>
    </dataValidation>
    <dataValidation type="list" allowBlank="1" showInputMessage="1" showErrorMessage="1" sqref="B13">
      <formula1>"proportion"</formula1>
    </dataValidation>
    <dataValidation type="list" allowBlank="1" showInputMessage="1" showErrorMessage="1" sqref="B16">
      <formula1>"proportion"</formula1>
    </dataValidation>
    <dataValidation type="list" allowBlank="1" showInputMessage="1" showErrorMessage="1" sqref="B17">
      <formula1>"proportion"</formula1>
    </dataValidation>
    <dataValidation type="list" allowBlank="1" showInputMessage="1" showErrorMessage="1" sqref="B18">
      <formula1>"proportion"</formula1>
    </dataValidation>
    <dataValidation type="list" allowBlank="1" showInputMessage="1" showErrorMessage="1" sqref="B19">
      <formula1>"proportion"</formula1>
    </dataValidation>
    <dataValidation type="list" allowBlank="1" showInputMessage="1" showErrorMessage="1" sqref="B20">
      <formula1>"proportion"</formula1>
    </dataValidation>
    <dataValidation type="list" allowBlank="1" showInputMessage="1" showErrorMessage="1" sqref="B23">
      <formula1>"proportion"</formula1>
    </dataValidation>
    <dataValidation type="list" allowBlank="1" showInputMessage="1" showErrorMessage="1" sqref="B24">
      <formula1>"proportion"</formula1>
    </dataValidation>
    <dataValidation type="list" allowBlank="1" showInputMessage="1" showErrorMessage="1" sqref="B25">
      <formula1>"proportion"</formula1>
    </dataValidation>
    <dataValidation type="list" allowBlank="1" showInputMessage="1" showErrorMessage="1" sqref="B26">
      <formula1>"proportion"</formula1>
    </dataValidation>
    <dataValidation type="list" allowBlank="1" showInputMessage="1" showErrorMessage="1" sqref="B27">
      <formula1>"proportion"</formula1>
    </dataValidation>
    <dataValidation type="list" allowBlank="1" showInputMessage="1" showErrorMessage="1" sqref="B30">
      <formula1>"proportion"</formula1>
    </dataValidation>
    <dataValidation type="list" allowBlank="1" showInputMessage="1" showErrorMessage="1" sqref="B31">
      <formula1>"proportion"</formula1>
    </dataValidation>
    <dataValidation type="list" allowBlank="1" showInputMessage="1" showErrorMessage="1" sqref="B32">
      <formula1>"proportion"</formula1>
    </dataValidation>
    <dataValidation type="list" allowBlank="1" showInputMessage="1" showErrorMessage="1" sqref="B33">
      <formula1>"proportion"</formula1>
    </dataValidation>
    <dataValidation type="list" allowBlank="1" showInputMessage="1" showErrorMessage="1" sqref="B34">
      <formula1>"proportion"</formula1>
    </dataValidation>
    <dataValidation type="list" allowBlank="1" showInputMessage="1" showErrorMessage="1" sqref="B37">
      <formula1>"proportion"</formula1>
    </dataValidation>
    <dataValidation type="list" allowBlank="1" showInputMessage="1" showErrorMessage="1" sqref="B38">
      <formula1>"proportion"</formula1>
    </dataValidation>
    <dataValidation type="list" allowBlank="1" showInputMessage="1" showErrorMessage="1" sqref="B39">
      <formula1>"proportion"</formula1>
    </dataValidation>
    <dataValidation type="list" allowBlank="1" showInputMessage="1" showErrorMessage="1" sqref="B40">
      <formula1>"proportion"</formula1>
    </dataValidation>
    <dataValidation type="list" allowBlank="1" showInputMessage="1" showErrorMessage="1" sqref="B41">
      <formula1>"proportion"</formula1>
    </dataValidation>
    <dataValidation type="list" allowBlank="1" showInputMessage="1" showErrorMessage="1" sqref="B44">
      <formula1>"proportion"</formula1>
    </dataValidation>
    <dataValidation type="list" allowBlank="1" showInputMessage="1" showErrorMessage="1" sqref="B45">
      <formula1>"proportion"</formula1>
    </dataValidation>
    <dataValidation type="list" allowBlank="1" showInputMessage="1" showErrorMessage="1" sqref="B46">
      <formula1>"proportion"</formula1>
    </dataValidation>
    <dataValidation type="list" allowBlank="1" showInputMessage="1" showErrorMessage="1" sqref="B47">
      <formula1>"proportion"</formula1>
    </dataValidation>
    <dataValidation type="list" allowBlank="1" showInputMessage="1" showErrorMessage="1" sqref="B48">
      <formula1>"proportion"</formula1>
    </dataValidation>
    <dataValidation type="list" allowBlank="1" showInputMessage="1" showErrorMessage="1" sqref="B51">
      <formula1>"proportion"</formula1>
    </dataValidation>
    <dataValidation type="list" allowBlank="1" showInputMessage="1" showErrorMessage="1" sqref="B52">
      <formula1>"proportion"</formula1>
    </dataValidation>
    <dataValidation type="list" allowBlank="1" showInputMessage="1" showErrorMessage="1" sqref="B53">
      <formula1>"proportion"</formula1>
    </dataValidation>
    <dataValidation type="list" allowBlank="1" showInputMessage="1" showErrorMessage="1" sqref="B54">
      <formula1>"proportion"</formula1>
    </dataValidation>
    <dataValidation type="list" allowBlank="1" showInputMessage="1" showErrorMessage="1" sqref="B55">
      <formula1>"proportion"</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V244"/>
  <sheetViews>
    <sheetView topLeftCell="A131" workbookViewId="0">
      <selection activeCell="L250" sqref="L250"/>
    </sheetView>
  </sheetViews>
  <sheetFormatPr defaultRowHeight="15" x14ac:dyDescent="0.25"/>
  <cols>
    <col min="1" max="1" width="82" customWidth="1"/>
    <col min="2" max="2" width="13.85546875" customWidth="1"/>
    <col min="3" max="3" width="10.5703125" customWidth="1"/>
    <col min="4" max="4" width="3.85546875" customWidth="1"/>
  </cols>
  <sheetData>
    <row r="1" spans="1:22" x14ac:dyDescent="0.25">
      <c r="A1" s="1" t="s">
        <v>73</v>
      </c>
      <c r="B1" s="1" t="s">
        <v>12</v>
      </c>
      <c r="C1" s="1" t="s">
        <v>13</v>
      </c>
      <c r="D1" s="1"/>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row>
    <row r="2" spans="1:22" x14ac:dyDescent="0.25">
      <c r="A2" s="1" t="str">
        <f>'Population Definitions'!$A$2</f>
        <v>0-4</v>
      </c>
      <c r="B2" t="s">
        <v>14</v>
      </c>
      <c r="C2" s="2">
        <v>0</v>
      </c>
      <c r="D2" s="3" t="s">
        <v>15</v>
      </c>
      <c r="E2" s="2"/>
      <c r="F2" s="2"/>
      <c r="G2" s="2"/>
      <c r="H2" s="2"/>
      <c r="I2" s="2"/>
      <c r="J2" s="2"/>
      <c r="K2" s="2"/>
      <c r="L2" s="2"/>
      <c r="M2" s="2"/>
      <c r="N2" s="2"/>
      <c r="O2" s="2"/>
      <c r="P2" s="2"/>
      <c r="Q2" s="2"/>
      <c r="R2" s="2"/>
      <c r="S2" s="2"/>
      <c r="T2" s="2"/>
      <c r="U2" s="2"/>
      <c r="V2" s="2"/>
    </row>
    <row r="3" spans="1:22" x14ac:dyDescent="0.25">
      <c r="A3" s="1" t="str">
        <f>'Population Definitions'!$A$3</f>
        <v>5-14</v>
      </c>
      <c r="B3" t="s">
        <v>14</v>
      </c>
      <c r="C3" s="2">
        <v>0</v>
      </c>
      <c r="D3" s="3" t="s">
        <v>15</v>
      </c>
      <c r="E3" s="2"/>
      <c r="F3" s="2"/>
      <c r="G3" s="2"/>
      <c r="H3" s="2"/>
      <c r="I3" s="2"/>
      <c r="J3" s="2"/>
      <c r="K3" s="2"/>
      <c r="L3" s="2"/>
      <c r="M3" s="2"/>
      <c r="N3" s="2"/>
      <c r="O3" s="2"/>
      <c r="P3" s="2"/>
      <c r="Q3" s="2"/>
      <c r="R3" s="2"/>
      <c r="S3" s="2"/>
      <c r="T3" s="2"/>
      <c r="U3" s="2"/>
      <c r="V3" s="2"/>
    </row>
    <row r="4" spans="1:22" x14ac:dyDescent="0.25">
      <c r="A4" s="1" t="str">
        <f>'Population Definitions'!$A$4</f>
        <v>15-64</v>
      </c>
      <c r="B4" t="s">
        <v>14</v>
      </c>
      <c r="C4" s="2">
        <v>0</v>
      </c>
      <c r="D4" s="3" t="s">
        <v>15</v>
      </c>
      <c r="E4" s="2"/>
      <c r="F4" s="2"/>
      <c r="G4" s="2"/>
      <c r="H4" s="2"/>
      <c r="I4" s="2"/>
      <c r="J4" s="2"/>
      <c r="K4" s="2"/>
      <c r="L4" s="2"/>
      <c r="M4" s="2"/>
      <c r="N4" s="2"/>
      <c r="O4" s="2"/>
      <c r="P4" s="2"/>
      <c r="Q4" s="2"/>
      <c r="R4" s="2"/>
      <c r="S4" s="2"/>
      <c r="T4" s="2"/>
      <c r="U4" s="2"/>
      <c r="V4" s="2"/>
    </row>
    <row r="5" spans="1:22" x14ac:dyDescent="0.25">
      <c r="A5" s="1" t="str">
        <f>'Population Definitions'!$A$5</f>
        <v>65+</v>
      </c>
      <c r="B5" t="s">
        <v>14</v>
      </c>
      <c r="C5" s="2">
        <v>0</v>
      </c>
      <c r="D5" s="3" t="s">
        <v>15</v>
      </c>
      <c r="E5" s="2"/>
      <c r="F5" s="2"/>
      <c r="G5" s="2"/>
      <c r="H5" s="2"/>
      <c r="I5" s="2"/>
      <c r="J5" s="2"/>
      <c r="K5" s="2"/>
      <c r="L5" s="2"/>
      <c r="M5" s="2"/>
      <c r="N5" s="2"/>
      <c r="O5" s="2"/>
      <c r="P5" s="2"/>
      <c r="Q5" s="2"/>
      <c r="R5" s="2"/>
      <c r="S5" s="2"/>
      <c r="T5" s="2"/>
      <c r="U5" s="2"/>
      <c r="V5" s="2"/>
    </row>
    <row r="6" spans="1:22" x14ac:dyDescent="0.25">
      <c r="A6" s="1" t="str">
        <f>'Population Definitions'!$B$6</f>
        <v>Prisoners</v>
      </c>
      <c r="B6" t="s">
        <v>14</v>
      </c>
      <c r="C6" s="2">
        <v>0</v>
      </c>
      <c r="D6" s="3" t="s">
        <v>15</v>
      </c>
      <c r="E6" s="2"/>
      <c r="F6" s="2"/>
      <c r="G6" s="2"/>
      <c r="H6" s="2"/>
      <c r="I6" s="2"/>
      <c r="J6" s="2"/>
      <c r="K6" s="2"/>
      <c r="L6" s="2"/>
      <c r="M6" s="2"/>
      <c r="N6" s="2"/>
      <c r="O6" s="2"/>
      <c r="P6" s="2"/>
      <c r="Q6" s="2"/>
      <c r="R6" s="2"/>
      <c r="S6" s="2"/>
      <c r="T6" s="2"/>
      <c r="U6" s="2"/>
      <c r="V6" s="2"/>
    </row>
    <row r="8" spans="1:22" x14ac:dyDescent="0.25">
      <c r="A8" s="1" t="s">
        <v>74</v>
      </c>
      <c r="B8" s="1" t="s">
        <v>12</v>
      </c>
      <c r="C8" s="1" t="s">
        <v>13</v>
      </c>
      <c r="D8" s="1"/>
      <c r="E8" s="1">
        <v>2000</v>
      </c>
      <c r="F8" s="1">
        <v>2001</v>
      </c>
      <c r="G8" s="1">
        <v>2002</v>
      </c>
      <c r="H8" s="1">
        <v>2003</v>
      </c>
      <c r="I8" s="1">
        <v>2004</v>
      </c>
      <c r="J8" s="1">
        <v>2005</v>
      </c>
      <c r="K8" s="1">
        <v>2006</v>
      </c>
      <c r="L8" s="1">
        <v>2007</v>
      </c>
      <c r="M8" s="1">
        <v>2008</v>
      </c>
      <c r="N8" s="1">
        <v>2009</v>
      </c>
      <c r="O8" s="1">
        <v>2010</v>
      </c>
      <c r="P8" s="1">
        <v>2011</v>
      </c>
      <c r="Q8" s="1">
        <v>2012</v>
      </c>
      <c r="R8" s="1">
        <v>2013</v>
      </c>
      <c r="S8" s="1">
        <v>2014</v>
      </c>
      <c r="T8" s="1">
        <v>2015</v>
      </c>
      <c r="U8" s="1">
        <v>2016</v>
      </c>
      <c r="V8" s="1">
        <v>2017</v>
      </c>
    </row>
    <row r="9" spans="1:22" x14ac:dyDescent="0.25">
      <c r="A9" s="1" t="str">
        <f>'Population Definitions'!$A$2</f>
        <v>0-4</v>
      </c>
      <c r="B9" t="s">
        <v>14</v>
      </c>
      <c r="C9" s="2">
        <v>0</v>
      </c>
      <c r="D9" s="3" t="s">
        <v>15</v>
      </c>
      <c r="E9" s="2"/>
      <c r="F9" s="2"/>
      <c r="G9" s="2"/>
      <c r="H9" s="2"/>
      <c r="I9" s="2"/>
      <c r="J9" s="2"/>
      <c r="K9" s="2"/>
      <c r="L9" s="2"/>
      <c r="M9" s="2"/>
      <c r="N9" s="2"/>
      <c r="O9" s="2"/>
      <c r="P9" s="2"/>
      <c r="Q9" s="2"/>
      <c r="R9" s="2"/>
      <c r="S9" s="2"/>
      <c r="T9" s="2"/>
      <c r="U9" s="2"/>
      <c r="V9" s="2"/>
    </row>
    <row r="10" spans="1:22" x14ac:dyDescent="0.25">
      <c r="A10" s="1" t="str">
        <f>'Population Definitions'!$A$3</f>
        <v>5-14</v>
      </c>
      <c r="B10" t="s">
        <v>14</v>
      </c>
      <c r="C10" s="2">
        <v>0</v>
      </c>
      <c r="D10" s="3" t="s">
        <v>15</v>
      </c>
      <c r="E10" s="2"/>
      <c r="F10" s="2"/>
      <c r="G10" s="2"/>
      <c r="H10" s="2"/>
      <c r="I10" s="2"/>
      <c r="J10" s="2"/>
      <c r="K10" s="2"/>
      <c r="L10" s="2"/>
      <c r="M10" s="2"/>
      <c r="N10" s="2"/>
      <c r="O10" s="2"/>
      <c r="P10" s="2"/>
      <c r="Q10" s="2"/>
      <c r="R10" s="2"/>
      <c r="S10" s="2"/>
      <c r="T10" s="2"/>
      <c r="U10" s="2"/>
      <c r="V10" s="2"/>
    </row>
    <row r="11" spans="1:22" x14ac:dyDescent="0.25">
      <c r="A11" s="1" t="str">
        <f>'Population Definitions'!$A$4</f>
        <v>15-64</v>
      </c>
      <c r="B11" t="s">
        <v>14</v>
      </c>
      <c r="C11" s="2">
        <v>0</v>
      </c>
      <c r="D11" s="3" t="s">
        <v>15</v>
      </c>
      <c r="E11" s="2"/>
      <c r="F11" s="2"/>
      <c r="G11" s="2"/>
      <c r="H11" s="2"/>
      <c r="I11" s="2"/>
      <c r="J11" s="2"/>
      <c r="K11" s="2"/>
      <c r="L11" s="2"/>
      <c r="M11" s="2"/>
      <c r="N11" s="2"/>
      <c r="O11" s="2"/>
      <c r="P11" s="2"/>
      <c r="Q11" s="2"/>
      <c r="R11" s="2"/>
      <c r="S11" s="2"/>
      <c r="T11" s="2"/>
      <c r="U11" s="2"/>
      <c r="V11" s="2"/>
    </row>
    <row r="12" spans="1:22" x14ac:dyDescent="0.25">
      <c r="A12" s="1" t="str">
        <f>'Population Definitions'!$A$5</f>
        <v>65+</v>
      </c>
      <c r="B12" t="s">
        <v>14</v>
      </c>
      <c r="C12" s="2">
        <v>0</v>
      </c>
      <c r="D12" s="3" t="s">
        <v>15</v>
      </c>
      <c r="E12" s="2"/>
      <c r="F12" s="2"/>
      <c r="G12" s="2"/>
      <c r="H12" s="2"/>
      <c r="I12" s="2"/>
      <c r="J12" s="2"/>
      <c r="K12" s="2"/>
      <c r="L12" s="2"/>
      <c r="M12" s="2"/>
      <c r="N12" s="2"/>
      <c r="O12" s="2"/>
      <c r="P12" s="2"/>
      <c r="Q12" s="2"/>
      <c r="R12" s="2"/>
      <c r="S12" s="2"/>
      <c r="T12" s="2"/>
      <c r="U12" s="2"/>
      <c r="V12" s="2"/>
    </row>
    <row r="13" spans="1:22" x14ac:dyDescent="0.25">
      <c r="A13" s="1" t="str">
        <f>'Population Definitions'!$B$6</f>
        <v>Prisoners</v>
      </c>
      <c r="B13" t="s">
        <v>14</v>
      </c>
      <c r="C13" s="2">
        <v>0</v>
      </c>
      <c r="D13" s="3" t="s">
        <v>15</v>
      </c>
      <c r="E13" s="2"/>
      <c r="F13" s="2"/>
      <c r="G13" s="2"/>
      <c r="H13" s="2"/>
      <c r="I13" s="2"/>
      <c r="J13" s="2"/>
      <c r="K13" s="2"/>
      <c r="L13" s="2"/>
      <c r="M13" s="2"/>
      <c r="N13" s="2"/>
      <c r="O13" s="2"/>
      <c r="P13" s="2"/>
      <c r="Q13" s="2"/>
      <c r="R13" s="2"/>
      <c r="S13" s="2"/>
      <c r="T13" s="2"/>
      <c r="U13" s="2"/>
      <c r="V13" s="2"/>
    </row>
    <row r="15" spans="1:22" x14ac:dyDescent="0.25">
      <c r="A15" s="1" t="s">
        <v>75</v>
      </c>
      <c r="B15" s="1" t="s">
        <v>12</v>
      </c>
      <c r="C15" s="1" t="s">
        <v>13</v>
      </c>
      <c r="D15" s="1"/>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row>
    <row r="16" spans="1:22" x14ac:dyDescent="0.25">
      <c r="A16" s="1" t="str">
        <f>'Population Definitions'!$A$2</f>
        <v>0-4</v>
      </c>
      <c r="B16" t="s">
        <v>14</v>
      </c>
      <c r="C16" s="2">
        <v>0</v>
      </c>
      <c r="D16" s="3" t="s">
        <v>15</v>
      </c>
      <c r="E16" s="2"/>
      <c r="F16" s="2"/>
      <c r="G16" s="2"/>
      <c r="H16" s="2"/>
      <c r="I16" s="2"/>
      <c r="J16" s="2"/>
      <c r="K16" s="2"/>
      <c r="L16" s="2"/>
      <c r="M16" s="2"/>
      <c r="N16" s="2"/>
      <c r="O16" s="2"/>
      <c r="P16" s="2"/>
      <c r="Q16" s="2"/>
      <c r="R16" s="2"/>
      <c r="S16" s="2"/>
      <c r="T16" s="2"/>
      <c r="U16" s="2"/>
      <c r="V16" s="2"/>
    </row>
    <row r="17" spans="1:22" x14ac:dyDescent="0.25">
      <c r="A17" s="1" t="str">
        <f>'Population Definitions'!$A$3</f>
        <v>5-14</v>
      </c>
      <c r="B17" t="s">
        <v>14</v>
      </c>
      <c r="C17" s="2">
        <v>0</v>
      </c>
      <c r="D17" s="3" t="s">
        <v>15</v>
      </c>
      <c r="E17" s="2"/>
      <c r="F17" s="2"/>
      <c r="G17" s="2"/>
      <c r="H17" s="2"/>
      <c r="I17" s="2"/>
      <c r="J17" s="2"/>
      <c r="K17" s="2"/>
      <c r="L17" s="2"/>
      <c r="M17" s="2"/>
      <c r="N17" s="2"/>
      <c r="O17" s="2"/>
      <c r="P17" s="2"/>
      <c r="Q17" s="2"/>
      <c r="R17" s="2"/>
      <c r="S17" s="2"/>
      <c r="T17" s="2"/>
      <c r="U17" s="2"/>
      <c r="V17" s="2"/>
    </row>
    <row r="18" spans="1:22" x14ac:dyDescent="0.25">
      <c r="A18" s="1" t="str">
        <f>'Population Definitions'!$A$4</f>
        <v>15-64</v>
      </c>
      <c r="B18" t="s">
        <v>14</v>
      </c>
      <c r="C18" s="2">
        <v>0</v>
      </c>
      <c r="D18" s="3" t="s">
        <v>15</v>
      </c>
      <c r="E18" s="2"/>
      <c r="F18" s="2"/>
      <c r="G18" s="2"/>
      <c r="H18" s="2"/>
      <c r="I18" s="2"/>
      <c r="J18" s="2"/>
      <c r="K18" s="2"/>
      <c r="L18" s="2"/>
      <c r="M18" s="2"/>
      <c r="N18" s="2"/>
      <c r="O18" s="2"/>
      <c r="P18" s="2"/>
      <c r="Q18" s="2"/>
      <c r="R18" s="2"/>
      <c r="S18" s="2"/>
      <c r="T18" s="2"/>
      <c r="U18" s="2"/>
      <c r="V18" s="2"/>
    </row>
    <row r="19" spans="1:22" x14ac:dyDescent="0.25">
      <c r="A19" s="1" t="str">
        <f>'Population Definitions'!$A$5</f>
        <v>65+</v>
      </c>
      <c r="B19" t="s">
        <v>14</v>
      </c>
      <c r="C19" s="2">
        <v>0</v>
      </c>
      <c r="D19" s="3" t="s">
        <v>15</v>
      </c>
      <c r="E19" s="2"/>
      <c r="F19" s="2"/>
      <c r="G19" s="2"/>
      <c r="H19" s="2"/>
      <c r="I19" s="2"/>
      <c r="J19" s="2"/>
      <c r="K19" s="2"/>
      <c r="L19" s="2"/>
      <c r="M19" s="2"/>
      <c r="N19" s="2"/>
      <c r="O19" s="2"/>
      <c r="P19" s="2"/>
      <c r="Q19" s="2"/>
      <c r="R19" s="2"/>
      <c r="S19" s="2"/>
      <c r="T19" s="2"/>
      <c r="U19" s="2"/>
      <c r="V19" s="2"/>
    </row>
    <row r="20" spans="1:22" x14ac:dyDescent="0.25">
      <c r="A20" s="1" t="str">
        <f>'Population Definitions'!$B$6</f>
        <v>Prisoners</v>
      </c>
      <c r="B20" t="s">
        <v>14</v>
      </c>
      <c r="C20" s="2">
        <v>0</v>
      </c>
      <c r="D20" s="3" t="s">
        <v>15</v>
      </c>
      <c r="E20" s="2"/>
      <c r="F20" s="2"/>
      <c r="G20" s="2"/>
      <c r="H20" s="2"/>
      <c r="I20" s="2"/>
      <c r="J20" s="2"/>
      <c r="K20" s="2"/>
      <c r="L20" s="2"/>
      <c r="M20" s="2"/>
      <c r="N20" s="2"/>
      <c r="O20" s="2"/>
      <c r="P20" s="2"/>
      <c r="Q20" s="2"/>
      <c r="R20" s="2"/>
      <c r="S20" s="2"/>
      <c r="T20" s="2"/>
      <c r="U20" s="2"/>
      <c r="V20" s="2"/>
    </row>
    <row r="22" spans="1:22" x14ac:dyDescent="0.25">
      <c r="A22" s="1" t="s">
        <v>76</v>
      </c>
      <c r="B22" s="1" t="s">
        <v>12</v>
      </c>
      <c r="C22" s="1" t="s">
        <v>13</v>
      </c>
      <c r="D22" s="1"/>
      <c r="E22" s="1">
        <v>2000</v>
      </c>
      <c r="F22" s="1">
        <v>2001</v>
      </c>
      <c r="G22" s="1">
        <v>2002</v>
      </c>
      <c r="H22" s="1">
        <v>2003</v>
      </c>
      <c r="I22" s="1">
        <v>2004</v>
      </c>
      <c r="J22" s="1">
        <v>2005</v>
      </c>
      <c r="K22" s="1">
        <v>2006</v>
      </c>
      <c r="L22" s="1">
        <v>2007</v>
      </c>
      <c r="M22" s="1">
        <v>2008</v>
      </c>
      <c r="N22" s="1">
        <v>2009</v>
      </c>
      <c r="O22" s="1">
        <v>2010</v>
      </c>
      <c r="P22" s="1">
        <v>2011</v>
      </c>
      <c r="Q22" s="1">
        <v>2012</v>
      </c>
      <c r="R22" s="1">
        <v>2013</v>
      </c>
      <c r="S22" s="1">
        <v>2014</v>
      </c>
      <c r="T22" s="1">
        <v>2015</v>
      </c>
      <c r="U22" s="1">
        <v>2016</v>
      </c>
      <c r="V22" s="1">
        <v>2017</v>
      </c>
    </row>
    <row r="23" spans="1:22" x14ac:dyDescent="0.25">
      <c r="A23" s="1" t="str">
        <f>'Population Definitions'!$A$2</f>
        <v>0-4</v>
      </c>
      <c r="B23" t="s">
        <v>14</v>
      </c>
      <c r="C23" s="2">
        <v>0</v>
      </c>
      <c r="D23" s="3" t="s">
        <v>15</v>
      </c>
      <c r="E23" s="2"/>
      <c r="F23" s="2"/>
      <c r="G23" s="2"/>
      <c r="H23" s="2"/>
      <c r="I23" s="2"/>
      <c r="J23" s="2"/>
      <c r="K23" s="2"/>
      <c r="L23" s="2"/>
      <c r="M23" s="2"/>
      <c r="N23" s="2"/>
      <c r="O23" s="2"/>
      <c r="P23" s="2"/>
      <c r="Q23" s="2"/>
      <c r="R23" s="2"/>
      <c r="S23" s="2"/>
      <c r="T23" s="2"/>
      <c r="U23" s="2"/>
      <c r="V23" s="2"/>
    </row>
    <row r="24" spans="1:22" x14ac:dyDescent="0.25">
      <c r="A24" s="1" t="str">
        <f>'Population Definitions'!$A$3</f>
        <v>5-14</v>
      </c>
      <c r="B24" t="s">
        <v>14</v>
      </c>
      <c r="C24" s="2">
        <v>0</v>
      </c>
      <c r="D24" s="3" t="s">
        <v>15</v>
      </c>
      <c r="E24" s="2"/>
      <c r="F24" s="2"/>
      <c r="G24" s="2"/>
      <c r="H24" s="2"/>
      <c r="I24" s="2"/>
      <c r="J24" s="2"/>
      <c r="K24" s="2"/>
      <c r="L24" s="2"/>
      <c r="M24" s="2"/>
      <c r="N24" s="2"/>
      <c r="O24" s="2"/>
      <c r="P24" s="2"/>
      <c r="Q24" s="2"/>
      <c r="R24" s="2"/>
      <c r="S24" s="2"/>
      <c r="T24" s="2"/>
      <c r="U24" s="2"/>
      <c r="V24" s="2"/>
    </row>
    <row r="25" spans="1:22" x14ac:dyDescent="0.25">
      <c r="A25" s="1" t="str">
        <f>'Population Definitions'!$A$4</f>
        <v>15-64</v>
      </c>
      <c r="B25" t="s">
        <v>14</v>
      </c>
      <c r="C25" s="2">
        <v>0</v>
      </c>
      <c r="D25" s="3" t="s">
        <v>15</v>
      </c>
      <c r="E25" s="2"/>
      <c r="F25" s="2"/>
      <c r="G25" s="2"/>
      <c r="H25" s="2"/>
      <c r="I25" s="2"/>
      <c r="J25" s="2"/>
      <c r="K25" s="2"/>
      <c r="L25" s="2"/>
      <c r="M25" s="2"/>
      <c r="N25" s="2"/>
      <c r="O25" s="2"/>
      <c r="P25" s="2"/>
      <c r="Q25" s="2"/>
      <c r="R25" s="2"/>
      <c r="S25" s="2"/>
      <c r="T25" s="2"/>
      <c r="U25" s="2"/>
      <c r="V25" s="2"/>
    </row>
    <row r="26" spans="1:22" x14ac:dyDescent="0.25">
      <c r="A26" s="1" t="str">
        <f>'Population Definitions'!$A$5</f>
        <v>65+</v>
      </c>
      <c r="B26" t="s">
        <v>14</v>
      </c>
      <c r="C26" s="2">
        <v>0</v>
      </c>
      <c r="D26" s="3" t="s">
        <v>15</v>
      </c>
      <c r="E26" s="2"/>
      <c r="F26" s="2"/>
      <c r="G26" s="2"/>
      <c r="H26" s="2"/>
      <c r="I26" s="2"/>
      <c r="J26" s="2"/>
      <c r="K26" s="2"/>
      <c r="L26" s="2"/>
      <c r="M26" s="2"/>
      <c r="N26" s="2"/>
      <c r="O26" s="2"/>
      <c r="P26" s="2"/>
      <c r="Q26" s="2"/>
      <c r="R26" s="2"/>
      <c r="S26" s="2"/>
      <c r="T26" s="2"/>
      <c r="U26" s="2"/>
      <c r="V26" s="2"/>
    </row>
    <row r="27" spans="1:22" x14ac:dyDescent="0.25">
      <c r="A27" s="1" t="str">
        <f>'Population Definitions'!$B$6</f>
        <v>Prisoners</v>
      </c>
      <c r="B27" t="s">
        <v>14</v>
      </c>
      <c r="C27" s="2">
        <v>0</v>
      </c>
      <c r="D27" s="3" t="s">
        <v>15</v>
      </c>
      <c r="E27" s="2"/>
      <c r="F27" s="2"/>
      <c r="G27" s="2"/>
      <c r="H27" s="2"/>
      <c r="I27" s="2"/>
      <c r="J27" s="2"/>
      <c r="K27" s="2"/>
      <c r="L27" s="2"/>
      <c r="M27" s="2"/>
      <c r="N27" s="2"/>
      <c r="O27" s="2"/>
      <c r="P27" s="2"/>
      <c r="Q27" s="2"/>
      <c r="R27" s="2"/>
      <c r="S27" s="2"/>
      <c r="T27" s="2"/>
      <c r="U27" s="2"/>
      <c r="V27" s="2"/>
    </row>
    <row r="29" spans="1:22" x14ac:dyDescent="0.25">
      <c r="A29" s="1" t="s">
        <v>77</v>
      </c>
      <c r="B29" s="1" t="s">
        <v>12</v>
      </c>
      <c r="C29" s="1" t="s">
        <v>13</v>
      </c>
      <c r="D29" s="1"/>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row>
    <row r="30" spans="1:22" x14ac:dyDescent="0.25">
      <c r="A30" s="1" t="str">
        <f>'Population Definitions'!$A$2</f>
        <v>0-4</v>
      </c>
      <c r="B30" t="s">
        <v>14</v>
      </c>
      <c r="C30" s="2">
        <v>0</v>
      </c>
      <c r="D30" s="3" t="s">
        <v>15</v>
      </c>
      <c r="E30" s="2"/>
      <c r="F30" s="2"/>
      <c r="G30" s="2"/>
      <c r="H30" s="2"/>
      <c r="I30" s="2"/>
      <c r="J30" s="2"/>
      <c r="K30" s="2"/>
      <c r="L30" s="2"/>
      <c r="M30" s="2"/>
      <c r="N30" s="2"/>
      <c r="O30" s="2"/>
      <c r="P30" s="2"/>
      <c r="Q30" s="2"/>
      <c r="R30" s="2"/>
      <c r="S30" s="2"/>
      <c r="T30" s="2"/>
      <c r="U30" s="2"/>
      <c r="V30" s="2"/>
    </row>
    <row r="31" spans="1:22" x14ac:dyDescent="0.25">
      <c r="A31" s="1" t="str">
        <f>'Population Definitions'!$A$3</f>
        <v>5-14</v>
      </c>
      <c r="B31" t="s">
        <v>14</v>
      </c>
      <c r="C31" s="2">
        <v>0</v>
      </c>
      <c r="D31" s="3" t="s">
        <v>15</v>
      </c>
      <c r="E31" s="2"/>
      <c r="F31" s="2"/>
      <c r="G31" s="2"/>
      <c r="H31" s="2"/>
      <c r="I31" s="2"/>
      <c r="J31" s="2"/>
      <c r="K31" s="2"/>
      <c r="L31" s="2"/>
      <c r="M31" s="2"/>
      <c r="N31" s="2"/>
      <c r="O31" s="2"/>
      <c r="P31" s="2"/>
      <c r="Q31" s="2"/>
      <c r="R31" s="2"/>
      <c r="S31" s="2"/>
      <c r="T31" s="2"/>
      <c r="U31" s="2"/>
      <c r="V31" s="2"/>
    </row>
    <row r="32" spans="1:22" x14ac:dyDescent="0.25">
      <c r="A32" s="1" t="str">
        <f>'Population Definitions'!$A$4</f>
        <v>15-64</v>
      </c>
      <c r="B32" t="s">
        <v>14</v>
      </c>
      <c r="C32" s="2">
        <v>0</v>
      </c>
      <c r="D32" s="3" t="s">
        <v>15</v>
      </c>
      <c r="E32" s="2"/>
      <c r="F32" s="2"/>
      <c r="G32" s="2"/>
      <c r="H32" s="2"/>
      <c r="I32" s="2"/>
      <c r="J32" s="2"/>
      <c r="K32" s="2"/>
      <c r="L32" s="2"/>
      <c r="M32" s="2"/>
      <c r="N32" s="2"/>
      <c r="O32" s="2"/>
      <c r="P32" s="2"/>
      <c r="Q32" s="2"/>
      <c r="R32" s="2"/>
      <c r="S32" s="2"/>
      <c r="T32" s="2"/>
      <c r="U32" s="2"/>
      <c r="V32" s="2"/>
    </row>
    <row r="33" spans="1:22" x14ac:dyDescent="0.25">
      <c r="A33" s="1" t="str">
        <f>'Population Definitions'!$A$5</f>
        <v>65+</v>
      </c>
      <c r="B33" t="s">
        <v>14</v>
      </c>
      <c r="C33" s="2">
        <v>0</v>
      </c>
      <c r="D33" s="3" t="s">
        <v>15</v>
      </c>
      <c r="E33" s="2"/>
      <c r="F33" s="2"/>
      <c r="G33" s="2"/>
      <c r="H33" s="2"/>
      <c r="I33" s="2"/>
      <c r="J33" s="2"/>
      <c r="K33" s="2"/>
      <c r="L33" s="2"/>
      <c r="M33" s="2"/>
      <c r="N33" s="2"/>
      <c r="O33" s="2"/>
      <c r="P33" s="2"/>
      <c r="Q33" s="2"/>
      <c r="R33" s="2"/>
      <c r="S33" s="2"/>
      <c r="T33" s="2"/>
      <c r="U33" s="2"/>
      <c r="V33" s="2"/>
    </row>
    <row r="34" spans="1:22" x14ac:dyDescent="0.25">
      <c r="A34" s="1" t="str">
        <f>'Population Definitions'!$B$6</f>
        <v>Prisoners</v>
      </c>
      <c r="B34" t="s">
        <v>14</v>
      </c>
      <c r="C34" s="2">
        <v>0</v>
      </c>
      <c r="D34" s="3" t="s">
        <v>15</v>
      </c>
      <c r="E34" s="2"/>
      <c r="F34" s="2"/>
      <c r="G34" s="2"/>
      <c r="H34" s="2"/>
      <c r="I34" s="2"/>
      <c r="J34" s="2"/>
      <c r="K34" s="2"/>
      <c r="L34" s="2"/>
      <c r="M34" s="2"/>
      <c r="N34" s="2"/>
      <c r="O34" s="2"/>
      <c r="P34" s="2"/>
      <c r="Q34" s="2"/>
      <c r="R34" s="2"/>
      <c r="S34" s="2"/>
      <c r="T34" s="2"/>
      <c r="U34" s="2"/>
      <c r="V34" s="2"/>
    </row>
    <row r="36" spans="1:22" x14ac:dyDescent="0.25">
      <c r="A36" s="1" t="s">
        <v>78</v>
      </c>
      <c r="B36" s="1" t="s">
        <v>12</v>
      </c>
      <c r="C36" s="1" t="s">
        <v>13</v>
      </c>
      <c r="D36" s="1"/>
      <c r="E36" s="1">
        <v>2000</v>
      </c>
      <c r="F36" s="1">
        <v>2001</v>
      </c>
      <c r="G36" s="1">
        <v>2002</v>
      </c>
      <c r="H36" s="1">
        <v>2003</v>
      </c>
      <c r="I36" s="1">
        <v>2004</v>
      </c>
      <c r="J36" s="1">
        <v>2005</v>
      </c>
      <c r="K36" s="1">
        <v>2006</v>
      </c>
      <c r="L36" s="1">
        <v>2007</v>
      </c>
      <c r="M36" s="1">
        <v>2008</v>
      </c>
      <c r="N36" s="1">
        <v>2009</v>
      </c>
      <c r="O36" s="1">
        <v>2010</v>
      </c>
      <c r="P36" s="1">
        <v>2011</v>
      </c>
      <c r="Q36" s="1">
        <v>2012</v>
      </c>
      <c r="R36" s="1">
        <v>2013</v>
      </c>
      <c r="S36" s="1">
        <v>2014</v>
      </c>
      <c r="T36" s="1">
        <v>2015</v>
      </c>
      <c r="U36" s="1">
        <v>2016</v>
      </c>
      <c r="V36" s="1">
        <v>2017</v>
      </c>
    </row>
    <row r="37" spans="1:22" x14ac:dyDescent="0.25">
      <c r="A37" s="1" t="str">
        <f>'Population Definitions'!$A$2</f>
        <v>0-4</v>
      </c>
      <c r="B37" t="s">
        <v>14</v>
      </c>
      <c r="C37" s="2">
        <v>0</v>
      </c>
      <c r="D37" s="3" t="s">
        <v>15</v>
      </c>
      <c r="E37" s="2"/>
      <c r="F37" s="2"/>
      <c r="G37" s="2"/>
      <c r="H37" s="2"/>
      <c r="I37" s="2"/>
      <c r="J37" s="2"/>
      <c r="K37" s="2"/>
      <c r="L37" s="2"/>
      <c r="M37" s="2"/>
      <c r="N37" s="2"/>
      <c r="O37" s="2"/>
      <c r="P37" s="2"/>
      <c r="Q37" s="2"/>
      <c r="R37" s="2"/>
      <c r="S37" s="2"/>
      <c r="T37" s="2"/>
      <c r="U37" s="2"/>
      <c r="V37" s="2"/>
    </row>
    <row r="38" spans="1:22" x14ac:dyDescent="0.25">
      <c r="A38" s="1" t="str">
        <f>'Population Definitions'!$A$3</f>
        <v>5-14</v>
      </c>
      <c r="B38" t="s">
        <v>14</v>
      </c>
      <c r="C38" s="2">
        <v>0</v>
      </c>
      <c r="D38" s="3" t="s">
        <v>15</v>
      </c>
      <c r="E38" s="2"/>
      <c r="F38" s="2"/>
      <c r="G38" s="2"/>
      <c r="H38" s="2"/>
      <c r="I38" s="2"/>
      <c r="J38" s="2"/>
      <c r="K38" s="2"/>
      <c r="L38" s="2"/>
      <c r="M38" s="2"/>
      <c r="N38" s="2"/>
      <c r="O38" s="2"/>
      <c r="P38" s="2"/>
      <c r="Q38" s="2"/>
      <c r="R38" s="2"/>
      <c r="S38" s="2"/>
      <c r="T38" s="2"/>
      <c r="U38" s="2"/>
      <c r="V38" s="2"/>
    </row>
    <row r="39" spans="1:22" x14ac:dyDescent="0.25">
      <c r="A39" s="1" t="str">
        <f>'Population Definitions'!$A$4</f>
        <v>15-64</v>
      </c>
      <c r="B39" t="s">
        <v>14</v>
      </c>
      <c r="C39" s="2">
        <v>0</v>
      </c>
      <c r="D39" s="3" t="s">
        <v>15</v>
      </c>
      <c r="E39" s="2"/>
      <c r="F39" s="2"/>
      <c r="G39" s="2"/>
      <c r="H39" s="2"/>
      <c r="I39" s="2"/>
      <c r="J39" s="2"/>
      <c r="K39" s="2"/>
      <c r="L39" s="2"/>
      <c r="M39" s="2"/>
      <c r="N39" s="2"/>
      <c r="O39" s="2"/>
      <c r="P39" s="2"/>
      <c r="Q39" s="2"/>
      <c r="R39" s="2"/>
      <c r="S39" s="2"/>
      <c r="T39" s="2"/>
      <c r="U39" s="2"/>
      <c r="V39" s="2"/>
    </row>
    <row r="40" spans="1:22" x14ac:dyDescent="0.25">
      <c r="A40" s="1" t="str">
        <f>'Population Definitions'!$A$5</f>
        <v>65+</v>
      </c>
      <c r="B40" t="s">
        <v>14</v>
      </c>
      <c r="C40" s="2">
        <v>0</v>
      </c>
      <c r="D40" s="3" t="s">
        <v>15</v>
      </c>
      <c r="E40" s="2"/>
      <c r="F40" s="2"/>
      <c r="G40" s="2"/>
      <c r="H40" s="2"/>
      <c r="I40" s="2"/>
      <c r="J40" s="2"/>
      <c r="K40" s="2"/>
      <c r="L40" s="2"/>
      <c r="M40" s="2"/>
      <c r="N40" s="2"/>
      <c r="O40" s="2"/>
      <c r="P40" s="2"/>
      <c r="Q40" s="2"/>
      <c r="R40" s="2"/>
      <c r="S40" s="2"/>
      <c r="T40" s="2"/>
      <c r="U40" s="2"/>
      <c r="V40" s="2"/>
    </row>
    <row r="41" spans="1:22" x14ac:dyDescent="0.25">
      <c r="A41" s="1" t="str">
        <f>'Population Definitions'!$B$6</f>
        <v>Prisoners</v>
      </c>
      <c r="B41" t="s">
        <v>14</v>
      </c>
      <c r="C41" s="2">
        <v>0</v>
      </c>
      <c r="D41" s="3" t="s">
        <v>15</v>
      </c>
      <c r="E41" s="2"/>
      <c r="F41" s="2"/>
      <c r="G41" s="2"/>
      <c r="H41" s="2"/>
      <c r="I41" s="2"/>
      <c r="J41" s="2"/>
      <c r="K41" s="2"/>
      <c r="L41" s="2"/>
      <c r="M41" s="2"/>
      <c r="N41" s="2"/>
      <c r="O41" s="2"/>
      <c r="P41" s="2"/>
      <c r="Q41" s="2"/>
      <c r="R41" s="2"/>
      <c r="S41" s="2"/>
      <c r="T41" s="2"/>
      <c r="U41" s="2"/>
      <c r="V41" s="2"/>
    </row>
    <row r="43" spans="1:22" x14ac:dyDescent="0.25">
      <c r="A43" s="1" t="s">
        <v>79</v>
      </c>
      <c r="B43" s="1" t="s">
        <v>12</v>
      </c>
      <c r="C43" s="1" t="s">
        <v>13</v>
      </c>
      <c r="D43" s="1"/>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row>
    <row r="44" spans="1:22" x14ac:dyDescent="0.25">
      <c r="A44" s="1" t="str">
        <f>'Population Definitions'!$A$2</f>
        <v>0-4</v>
      </c>
      <c r="B44" t="s">
        <v>14</v>
      </c>
      <c r="C44" s="2">
        <v>0</v>
      </c>
      <c r="D44" s="3" t="s">
        <v>15</v>
      </c>
      <c r="E44" s="2"/>
      <c r="F44" s="2"/>
      <c r="G44" s="2"/>
      <c r="H44" s="2"/>
      <c r="I44" s="2"/>
      <c r="J44" s="2"/>
      <c r="K44" s="2"/>
      <c r="L44" s="2"/>
      <c r="M44" s="2"/>
      <c r="N44" s="2"/>
      <c r="O44" s="2"/>
      <c r="P44" s="2"/>
      <c r="Q44" s="2"/>
      <c r="R44" s="2"/>
      <c r="S44" s="2"/>
      <c r="T44" s="2"/>
      <c r="U44" s="2"/>
      <c r="V44" s="2"/>
    </row>
    <row r="45" spans="1:22" x14ac:dyDescent="0.25">
      <c r="A45" s="1" t="str">
        <f>'Population Definitions'!$A$3</f>
        <v>5-14</v>
      </c>
      <c r="B45" t="s">
        <v>14</v>
      </c>
      <c r="C45" s="2">
        <v>0</v>
      </c>
      <c r="D45" s="3" t="s">
        <v>15</v>
      </c>
      <c r="E45" s="2"/>
      <c r="F45" s="2"/>
      <c r="G45" s="2"/>
      <c r="H45" s="2"/>
      <c r="I45" s="2"/>
      <c r="J45" s="2"/>
      <c r="K45" s="2"/>
      <c r="L45" s="2"/>
      <c r="M45" s="2"/>
      <c r="N45" s="2"/>
      <c r="O45" s="2"/>
      <c r="P45" s="2"/>
      <c r="Q45" s="2"/>
      <c r="R45" s="2"/>
      <c r="S45" s="2"/>
      <c r="T45" s="2"/>
      <c r="U45" s="2"/>
      <c r="V45" s="2"/>
    </row>
    <row r="46" spans="1:22" x14ac:dyDescent="0.25">
      <c r="A46" s="1" t="str">
        <f>'Population Definitions'!$A$4</f>
        <v>15-64</v>
      </c>
      <c r="B46" t="s">
        <v>14</v>
      </c>
      <c r="C46" s="2">
        <v>0</v>
      </c>
      <c r="D46" s="3" t="s">
        <v>15</v>
      </c>
      <c r="E46" s="2"/>
      <c r="F46" s="2"/>
      <c r="G46" s="2"/>
      <c r="H46" s="2"/>
      <c r="I46" s="2"/>
      <c r="J46" s="2"/>
      <c r="K46" s="2"/>
      <c r="L46" s="2"/>
      <c r="M46" s="2"/>
      <c r="N46" s="2"/>
      <c r="O46" s="2"/>
      <c r="P46" s="2"/>
      <c r="Q46" s="2"/>
      <c r="R46" s="2"/>
      <c r="S46" s="2"/>
      <c r="T46" s="2"/>
      <c r="U46" s="2"/>
      <c r="V46" s="2"/>
    </row>
    <row r="47" spans="1:22" x14ac:dyDescent="0.25">
      <c r="A47" s="1" t="str">
        <f>'Population Definitions'!$A$5</f>
        <v>65+</v>
      </c>
      <c r="B47" t="s">
        <v>14</v>
      </c>
      <c r="C47" s="2">
        <v>0</v>
      </c>
      <c r="D47" s="3" t="s">
        <v>15</v>
      </c>
      <c r="E47" s="2"/>
      <c r="F47" s="2"/>
      <c r="G47" s="2"/>
      <c r="H47" s="2"/>
      <c r="I47" s="2"/>
      <c r="J47" s="2"/>
      <c r="K47" s="2"/>
      <c r="L47" s="2"/>
      <c r="M47" s="2"/>
      <c r="N47" s="2"/>
      <c r="O47" s="2"/>
      <c r="P47" s="2"/>
      <c r="Q47" s="2"/>
      <c r="R47" s="2"/>
      <c r="S47" s="2"/>
      <c r="T47" s="2"/>
      <c r="U47" s="2"/>
      <c r="V47" s="2"/>
    </row>
    <row r="48" spans="1:22" x14ac:dyDescent="0.25">
      <c r="A48" s="1" t="str">
        <f>'Population Definitions'!$B$6</f>
        <v>Prisoners</v>
      </c>
      <c r="B48" t="s">
        <v>14</v>
      </c>
      <c r="C48" s="2">
        <v>0</v>
      </c>
      <c r="D48" s="3" t="s">
        <v>15</v>
      </c>
      <c r="E48" s="2"/>
      <c r="F48" s="2"/>
      <c r="G48" s="2"/>
      <c r="H48" s="2"/>
      <c r="I48" s="2"/>
      <c r="J48" s="2"/>
      <c r="K48" s="2"/>
      <c r="L48" s="2"/>
      <c r="M48" s="2"/>
      <c r="N48" s="2"/>
      <c r="O48" s="2"/>
      <c r="P48" s="2"/>
      <c r="Q48" s="2"/>
      <c r="R48" s="2"/>
      <c r="S48" s="2"/>
      <c r="T48" s="2"/>
      <c r="U48" s="2"/>
      <c r="V48" s="2"/>
    </row>
    <row r="50" spans="1:22" x14ac:dyDescent="0.25">
      <c r="A50" s="1" t="s">
        <v>80</v>
      </c>
      <c r="B50" s="1" t="s">
        <v>12</v>
      </c>
      <c r="C50" s="1" t="s">
        <v>13</v>
      </c>
      <c r="D50" s="1"/>
      <c r="E50" s="1">
        <v>2000</v>
      </c>
      <c r="F50" s="1">
        <v>2001</v>
      </c>
      <c r="G50" s="1">
        <v>2002</v>
      </c>
      <c r="H50" s="1">
        <v>2003</v>
      </c>
      <c r="I50" s="1">
        <v>2004</v>
      </c>
      <c r="J50" s="1">
        <v>2005</v>
      </c>
      <c r="K50" s="1">
        <v>2006</v>
      </c>
      <c r="L50" s="1">
        <v>2007</v>
      </c>
      <c r="M50" s="1">
        <v>2008</v>
      </c>
      <c r="N50" s="1">
        <v>2009</v>
      </c>
      <c r="O50" s="1">
        <v>2010</v>
      </c>
      <c r="P50" s="1">
        <v>2011</v>
      </c>
      <c r="Q50" s="1">
        <v>2012</v>
      </c>
      <c r="R50" s="1">
        <v>2013</v>
      </c>
      <c r="S50" s="1">
        <v>2014</v>
      </c>
      <c r="T50" s="1">
        <v>2015</v>
      </c>
      <c r="U50" s="1">
        <v>2016</v>
      </c>
      <c r="V50" s="1">
        <v>2017</v>
      </c>
    </row>
    <row r="51" spans="1:22" x14ac:dyDescent="0.25">
      <c r="A51" s="1" t="str">
        <f>'Population Definitions'!$A$2</f>
        <v>0-4</v>
      </c>
      <c r="B51" t="s">
        <v>14</v>
      </c>
      <c r="C51" s="2">
        <v>0</v>
      </c>
      <c r="D51" s="3" t="s">
        <v>15</v>
      </c>
      <c r="E51" s="2"/>
      <c r="F51" s="2"/>
      <c r="G51" s="2"/>
      <c r="H51" s="2"/>
      <c r="I51" s="2"/>
      <c r="J51" s="2"/>
      <c r="K51" s="2"/>
      <c r="L51" s="2"/>
      <c r="M51" s="2"/>
      <c r="N51" s="2"/>
      <c r="O51" s="2"/>
      <c r="P51" s="2"/>
      <c r="Q51" s="2"/>
      <c r="R51" s="2"/>
      <c r="S51" s="2"/>
      <c r="T51" s="2"/>
      <c r="U51" s="2"/>
      <c r="V51" s="2"/>
    </row>
    <row r="52" spans="1:22" x14ac:dyDescent="0.25">
      <c r="A52" s="1" t="str">
        <f>'Population Definitions'!$A$3</f>
        <v>5-14</v>
      </c>
      <c r="B52" t="s">
        <v>14</v>
      </c>
      <c r="C52" s="2">
        <v>0</v>
      </c>
      <c r="D52" s="3" t="s">
        <v>15</v>
      </c>
      <c r="E52" s="2"/>
      <c r="F52" s="2"/>
      <c r="G52" s="2"/>
      <c r="H52" s="2"/>
      <c r="I52" s="2"/>
      <c r="J52" s="2"/>
      <c r="K52" s="2"/>
      <c r="L52" s="2"/>
      <c r="M52" s="2"/>
      <c r="N52" s="2"/>
      <c r="O52" s="2"/>
      <c r="P52" s="2"/>
      <c r="Q52" s="2"/>
      <c r="R52" s="2"/>
      <c r="S52" s="2"/>
      <c r="T52" s="2"/>
      <c r="U52" s="2"/>
      <c r="V52" s="2"/>
    </row>
    <row r="53" spans="1:22" x14ac:dyDescent="0.25">
      <c r="A53" s="1" t="str">
        <f>'Population Definitions'!$A$4</f>
        <v>15-64</v>
      </c>
      <c r="B53" t="s">
        <v>14</v>
      </c>
      <c r="C53" s="2">
        <v>0</v>
      </c>
      <c r="D53" s="3" t="s">
        <v>15</v>
      </c>
      <c r="E53" s="2"/>
      <c r="F53" s="2"/>
      <c r="G53" s="2"/>
      <c r="H53" s="2"/>
      <c r="I53" s="2"/>
      <c r="J53" s="2"/>
      <c r="K53" s="2"/>
      <c r="L53" s="2"/>
      <c r="M53" s="2"/>
      <c r="N53" s="2"/>
      <c r="O53" s="2"/>
      <c r="P53" s="2"/>
      <c r="Q53" s="2"/>
      <c r="R53" s="2"/>
      <c r="S53" s="2"/>
      <c r="T53" s="2"/>
      <c r="U53" s="2"/>
      <c r="V53" s="2"/>
    </row>
    <row r="54" spans="1:22" x14ac:dyDescent="0.25">
      <c r="A54" s="1" t="str">
        <f>'Population Definitions'!$A$5</f>
        <v>65+</v>
      </c>
      <c r="B54" t="s">
        <v>14</v>
      </c>
      <c r="C54" s="2">
        <v>0</v>
      </c>
      <c r="D54" s="3" t="s">
        <v>15</v>
      </c>
      <c r="E54" s="2"/>
      <c r="F54" s="2"/>
      <c r="G54" s="2"/>
      <c r="H54" s="2"/>
      <c r="I54" s="2"/>
      <c r="J54" s="2"/>
      <c r="K54" s="2"/>
      <c r="L54" s="2"/>
      <c r="M54" s="2"/>
      <c r="N54" s="2"/>
      <c r="O54" s="2"/>
      <c r="P54" s="2"/>
      <c r="Q54" s="2"/>
      <c r="R54" s="2"/>
      <c r="S54" s="2"/>
      <c r="T54" s="2"/>
      <c r="U54" s="2"/>
      <c r="V54" s="2"/>
    </row>
    <row r="55" spans="1:22" x14ac:dyDescent="0.25">
      <c r="A55" s="1" t="str">
        <f>'Population Definitions'!$B$6</f>
        <v>Prisoners</v>
      </c>
      <c r="B55" t="s">
        <v>14</v>
      </c>
      <c r="C55" s="2">
        <v>0</v>
      </c>
      <c r="D55" s="3" t="s">
        <v>15</v>
      </c>
      <c r="E55" s="2"/>
      <c r="F55" s="2"/>
      <c r="G55" s="2"/>
      <c r="H55" s="2"/>
      <c r="I55" s="2"/>
      <c r="J55" s="2"/>
      <c r="K55" s="2"/>
      <c r="L55" s="2"/>
      <c r="M55" s="2"/>
      <c r="N55" s="2"/>
      <c r="O55" s="2"/>
      <c r="P55" s="2"/>
      <c r="Q55" s="2"/>
      <c r="R55" s="2"/>
      <c r="S55" s="2"/>
      <c r="T55" s="2"/>
      <c r="U55" s="2"/>
      <c r="V55" s="2"/>
    </row>
    <row r="57" spans="1:22" x14ac:dyDescent="0.25">
      <c r="A57" s="1" t="s">
        <v>81</v>
      </c>
      <c r="B57" s="1" t="s">
        <v>12</v>
      </c>
      <c r="C57" s="1" t="s">
        <v>13</v>
      </c>
      <c r="D57" s="1"/>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row>
    <row r="58" spans="1:22" x14ac:dyDescent="0.25">
      <c r="A58" s="1" t="str">
        <f>'Population Definitions'!$A$2</f>
        <v>0-4</v>
      </c>
      <c r="B58" t="s">
        <v>14</v>
      </c>
      <c r="C58" s="2">
        <v>0</v>
      </c>
      <c r="D58" s="3" t="s">
        <v>15</v>
      </c>
      <c r="E58" s="2"/>
      <c r="F58" s="2"/>
      <c r="G58" s="2"/>
      <c r="H58" s="2"/>
      <c r="I58" s="2"/>
      <c r="J58" s="2"/>
      <c r="K58" s="2"/>
      <c r="L58" s="2"/>
      <c r="M58" s="2"/>
      <c r="N58" s="2"/>
      <c r="O58" s="2"/>
      <c r="P58" s="2"/>
      <c r="Q58" s="2"/>
      <c r="R58" s="2"/>
      <c r="S58" s="2"/>
      <c r="T58" s="2"/>
      <c r="U58" s="2"/>
      <c r="V58" s="2"/>
    </row>
    <row r="59" spans="1:22" x14ac:dyDescent="0.25">
      <c r="A59" s="1" t="str">
        <f>'Population Definitions'!$A$3</f>
        <v>5-14</v>
      </c>
      <c r="B59" t="s">
        <v>14</v>
      </c>
      <c r="C59" s="2">
        <v>0</v>
      </c>
      <c r="D59" s="3" t="s">
        <v>15</v>
      </c>
      <c r="E59" s="2"/>
      <c r="F59" s="2"/>
      <c r="G59" s="2"/>
      <c r="H59" s="2"/>
      <c r="I59" s="2"/>
      <c r="J59" s="2"/>
      <c r="K59" s="2"/>
      <c r="L59" s="2"/>
      <c r="M59" s="2"/>
      <c r="N59" s="2"/>
      <c r="O59" s="2"/>
      <c r="P59" s="2"/>
      <c r="Q59" s="2"/>
      <c r="R59" s="2"/>
      <c r="S59" s="2"/>
      <c r="T59" s="2"/>
      <c r="U59" s="2"/>
      <c r="V59" s="2"/>
    </row>
    <row r="60" spans="1:22" x14ac:dyDescent="0.25">
      <c r="A60" s="1" t="str">
        <f>'Population Definitions'!$A$4</f>
        <v>15-64</v>
      </c>
      <c r="B60" t="s">
        <v>14</v>
      </c>
      <c r="C60" s="2">
        <v>0</v>
      </c>
      <c r="D60" s="3" t="s">
        <v>15</v>
      </c>
      <c r="E60" s="2"/>
      <c r="F60" s="2"/>
      <c r="G60" s="2"/>
      <c r="H60" s="2"/>
      <c r="I60" s="2"/>
      <c r="J60" s="2"/>
      <c r="K60" s="2"/>
      <c r="L60" s="2"/>
      <c r="M60" s="2"/>
      <c r="N60" s="2"/>
      <c r="O60" s="2"/>
      <c r="P60" s="2"/>
      <c r="Q60" s="2"/>
      <c r="R60" s="2"/>
      <c r="S60" s="2"/>
      <c r="T60" s="2"/>
      <c r="U60" s="2"/>
      <c r="V60" s="2"/>
    </row>
    <row r="61" spans="1:22" x14ac:dyDescent="0.25">
      <c r="A61" s="1" t="str">
        <f>'Population Definitions'!$A$5</f>
        <v>65+</v>
      </c>
      <c r="B61" t="s">
        <v>14</v>
      </c>
      <c r="C61" s="2">
        <v>0</v>
      </c>
      <c r="D61" s="3" t="s">
        <v>15</v>
      </c>
      <c r="E61" s="2"/>
      <c r="F61" s="2"/>
      <c r="G61" s="2"/>
      <c r="H61" s="2"/>
      <c r="I61" s="2"/>
      <c r="J61" s="2"/>
      <c r="K61" s="2"/>
      <c r="L61" s="2"/>
      <c r="M61" s="2"/>
      <c r="N61" s="2"/>
      <c r="O61" s="2"/>
      <c r="P61" s="2"/>
      <c r="Q61" s="2"/>
      <c r="R61" s="2"/>
      <c r="S61" s="2"/>
      <c r="T61" s="2"/>
      <c r="U61" s="2"/>
      <c r="V61" s="2"/>
    </row>
    <row r="62" spans="1:22" x14ac:dyDescent="0.25">
      <c r="A62" s="1" t="str">
        <f>'Population Definitions'!$B$6</f>
        <v>Prisoners</v>
      </c>
      <c r="B62" t="s">
        <v>14</v>
      </c>
      <c r="C62" s="2">
        <v>0</v>
      </c>
      <c r="D62" s="3" t="s">
        <v>15</v>
      </c>
      <c r="E62" s="2"/>
      <c r="F62" s="2"/>
      <c r="G62" s="2"/>
      <c r="H62" s="2"/>
      <c r="I62" s="2"/>
      <c r="J62" s="2"/>
      <c r="K62" s="2"/>
      <c r="L62" s="2"/>
      <c r="M62" s="2"/>
      <c r="N62" s="2"/>
      <c r="O62" s="2"/>
      <c r="P62" s="2"/>
      <c r="Q62" s="2"/>
      <c r="R62" s="2"/>
      <c r="S62" s="2"/>
      <c r="T62" s="2"/>
      <c r="U62" s="2"/>
      <c r="V62" s="2"/>
    </row>
    <row r="64" spans="1:22" x14ac:dyDescent="0.25">
      <c r="A64" s="1" t="s">
        <v>82</v>
      </c>
      <c r="B64" s="1" t="s">
        <v>12</v>
      </c>
      <c r="C64" s="1" t="s">
        <v>13</v>
      </c>
      <c r="D64" s="1"/>
      <c r="E64" s="1">
        <v>2000</v>
      </c>
      <c r="F64" s="1">
        <v>2001</v>
      </c>
      <c r="G64" s="1">
        <v>2002</v>
      </c>
      <c r="H64" s="1">
        <v>2003</v>
      </c>
      <c r="I64" s="1">
        <v>2004</v>
      </c>
      <c r="J64" s="1">
        <v>2005</v>
      </c>
      <c r="K64" s="1">
        <v>2006</v>
      </c>
      <c r="L64" s="1">
        <v>2007</v>
      </c>
      <c r="M64" s="1">
        <v>2008</v>
      </c>
      <c r="N64" s="1">
        <v>2009</v>
      </c>
      <c r="O64" s="1">
        <v>2010</v>
      </c>
      <c r="P64" s="1">
        <v>2011</v>
      </c>
      <c r="Q64" s="1">
        <v>2012</v>
      </c>
      <c r="R64" s="1">
        <v>2013</v>
      </c>
      <c r="S64" s="1">
        <v>2014</v>
      </c>
      <c r="T64" s="1">
        <v>2015</v>
      </c>
      <c r="U64" s="1">
        <v>2016</v>
      </c>
      <c r="V64" s="1">
        <v>2017</v>
      </c>
    </row>
    <row r="65" spans="1:22" x14ac:dyDescent="0.25">
      <c r="A65" s="1" t="str">
        <f>'Population Definitions'!$A$2</f>
        <v>0-4</v>
      </c>
      <c r="B65" t="s">
        <v>14</v>
      </c>
      <c r="C65" s="2">
        <v>0</v>
      </c>
      <c r="D65" s="3" t="s">
        <v>15</v>
      </c>
      <c r="E65" s="2"/>
      <c r="F65" s="2"/>
      <c r="G65" s="2"/>
      <c r="H65" s="2"/>
      <c r="I65" s="2"/>
      <c r="J65" s="2"/>
      <c r="K65" s="2"/>
      <c r="L65" s="2"/>
      <c r="M65" s="2"/>
      <c r="N65" s="2"/>
      <c r="O65" s="2"/>
      <c r="P65" s="2"/>
      <c r="Q65" s="2"/>
      <c r="R65" s="2"/>
      <c r="S65" s="2"/>
      <c r="T65" s="2"/>
      <c r="U65" s="2"/>
      <c r="V65" s="2"/>
    </row>
    <row r="66" spans="1:22" x14ac:dyDescent="0.25">
      <c r="A66" s="1" t="str">
        <f>'Population Definitions'!$A$3</f>
        <v>5-14</v>
      </c>
      <c r="B66" t="s">
        <v>14</v>
      </c>
      <c r="C66" s="2">
        <v>0</v>
      </c>
      <c r="D66" s="3" t="s">
        <v>15</v>
      </c>
      <c r="E66" s="2"/>
      <c r="F66" s="2"/>
      <c r="G66" s="2"/>
      <c r="H66" s="2"/>
      <c r="I66" s="2"/>
      <c r="J66" s="2"/>
      <c r="K66" s="2"/>
      <c r="L66" s="2"/>
      <c r="M66" s="2"/>
      <c r="N66" s="2"/>
      <c r="O66" s="2"/>
      <c r="P66" s="2"/>
      <c r="Q66" s="2"/>
      <c r="R66" s="2"/>
      <c r="S66" s="2"/>
      <c r="T66" s="2"/>
      <c r="U66" s="2"/>
      <c r="V66" s="2"/>
    </row>
    <row r="67" spans="1:22" x14ac:dyDescent="0.25">
      <c r="A67" s="1" t="str">
        <f>'Population Definitions'!$A$4</f>
        <v>15-64</v>
      </c>
      <c r="B67" t="s">
        <v>14</v>
      </c>
      <c r="C67" s="2">
        <v>0</v>
      </c>
      <c r="D67" s="3" t="s">
        <v>15</v>
      </c>
      <c r="E67" s="2"/>
      <c r="F67" s="2"/>
      <c r="G67" s="2"/>
      <c r="H67" s="2"/>
      <c r="I67" s="2"/>
      <c r="J67" s="2"/>
      <c r="K67" s="2"/>
      <c r="L67" s="2"/>
      <c r="M67" s="2"/>
      <c r="N67" s="2"/>
      <c r="O67" s="2"/>
      <c r="P67" s="2"/>
      <c r="Q67" s="2"/>
      <c r="R67" s="2"/>
      <c r="S67" s="2"/>
      <c r="T67" s="2"/>
      <c r="U67" s="2"/>
      <c r="V67" s="2"/>
    </row>
    <row r="68" spans="1:22" x14ac:dyDescent="0.25">
      <c r="A68" s="1" t="str">
        <f>'Population Definitions'!$A$5</f>
        <v>65+</v>
      </c>
      <c r="B68" t="s">
        <v>14</v>
      </c>
      <c r="C68" s="2">
        <v>0</v>
      </c>
      <c r="D68" s="3" t="s">
        <v>15</v>
      </c>
      <c r="E68" s="2"/>
      <c r="F68" s="2"/>
      <c r="G68" s="2"/>
      <c r="H68" s="2"/>
      <c r="I68" s="2"/>
      <c r="J68" s="2"/>
      <c r="K68" s="2"/>
      <c r="L68" s="2"/>
      <c r="M68" s="2"/>
      <c r="N68" s="2"/>
      <c r="O68" s="2"/>
      <c r="P68" s="2"/>
      <c r="Q68" s="2"/>
      <c r="R68" s="2"/>
      <c r="S68" s="2"/>
      <c r="T68" s="2"/>
      <c r="U68" s="2"/>
      <c r="V68" s="2"/>
    </row>
    <row r="69" spans="1:22" x14ac:dyDescent="0.25">
      <c r="A69" s="1" t="str">
        <f>'Population Definitions'!$B$6</f>
        <v>Prisoners</v>
      </c>
      <c r="B69" t="s">
        <v>14</v>
      </c>
      <c r="C69" s="2">
        <v>0</v>
      </c>
      <c r="D69" s="3" t="s">
        <v>15</v>
      </c>
      <c r="E69" s="2"/>
      <c r="F69" s="2"/>
      <c r="G69" s="2"/>
      <c r="H69" s="2"/>
      <c r="I69" s="2"/>
      <c r="J69" s="2"/>
      <c r="K69" s="2"/>
      <c r="L69" s="2"/>
      <c r="M69" s="2"/>
      <c r="N69" s="2"/>
      <c r="O69" s="2"/>
      <c r="P69" s="2"/>
      <c r="Q69" s="2"/>
      <c r="R69" s="2"/>
      <c r="S69" s="2"/>
      <c r="T69" s="2"/>
      <c r="U69" s="2"/>
      <c r="V69" s="2"/>
    </row>
    <row r="71" spans="1:22" x14ac:dyDescent="0.25">
      <c r="A71" s="1" t="s">
        <v>83</v>
      </c>
      <c r="B71" s="1" t="s">
        <v>12</v>
      </c>
      <c r="C71" s="1" t="s">
        <v>13</v>
      </c>
      <c r="D71" s="1"/>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row>
    <row r="72" spans="1:22" x14ac:dyDescent="0.25">
      <c r="A72" s="1" t="str">
        <f>'Population Definitions'!$A$2</f>
        <v>0-4</v>
      </c>
      <c r="B72" t="s">
        <v>14</v>
      </c>
      <c r="C72" s="2">
        <v>0</v>
      </c>
      <c r="D72" s="3" t="s">
        <v>15</v>
      </c>
      <c r="E72" s="2"/>
      <c r="F72" s="2"/>
      <c r="G72" s="2"/>
      <c r="H72" s="2"/>
      <c r="I72" s="2"/>
      <c r="J72" s="2"/>
      <c r="K72" s="2"/>
      <c r="L72" s="2"/>
      <c r="M72" s="2"/>
      <c r="N72" s="2"/>
      <c r="O72" s="2"/>
      <c r="P72" s="2"/>
      <c r="Q72" s="2"/>
      <c r="R72" s="2"/>
      <c r="S72" s="2"/>
      <c r="T72" s="2"/>
      <c r="U72" s="2"/>
      <c r="V72" s="2"/>
    </row>
    <row r="73" spans="1:22" x14ac:dyDescent="0.25">
      <c r="A73" s="1" t="str">
        <f>'Population Definitions'!$A$3</f>
        <v>5-14</v>
      </c>
      <c r="B73" t="s">
        <v>14</v>
      </c>
      <c r="C73" s="2">
        <v>0</v>
      </c>
      <c r="D73" s="3" t="s">
        <v>15</v>
      </c>
      <c r="E73" s="2"/>
      <c r="F73" s="2"/>
      <c r="G73" s="2"/>
      <c r="H73" s="2"/>
      <c r="I73" s="2"/>
      <c r="J73" s="2"/>
      <c r="K73" s="2"/>
      <c r="L73" s="2"/>
      <c r="M73" s="2"/>
      <c r="N73" s="2"/>
      <c r="O73" s="2"/>
      <c r="P73" s="2"/>
      <c r="Q73" s="2"/>
      <c r="R73" s="2"/>
      <c r="S73" s="2"/>
      <c r="T73" s="2"/>
      <c r="U73" s="2"/>
      <c r="V73" s="2"/>
    </row>
    <row r="74" spans="1:22" x14ac:dyDescent="0.25">
      <c r="A74" s="1" t="str">
        <f>'Population Definitions'!$A$4</f>
        <v>15-64</v>
      </c>
      <c r="B74" t="s">
        <v>14</v>
      </c>
      <c r="C74" s="2">
        <v>0</v>
      </c>
      <c r="D74" s="3" t="s">
        <v>15</v>
      </c>
      <c r="E74" s="2"/>
      <c r="F74" s="2"/>
      <c r="G74" s="2"/>
      <c r="H74" s="2"/>
      <c r="I74" s="2"/>
      <c r="J74" s="2"/>
      <c r="K74" s="2"/>
      <c r="L74" s="2"/>
      <c r="M74" s="2"/>
      <c r="N74" s="2"/>
      <c r="O74" s="2"/>
      <c r="P74" s="2"/>
      <c r="Q74" s="2"/>
      <c r="R74" s="2"/>
      <c r="S74" s="2"/>
      <c r="T74" s="2"/>
      <c r="U74" s="2"/>
      <c r="V74" s="2"/>
    </row>
    <row r="75" spans="1:22" x14ac:dyDescent="0.25">
      <c r="A75" s="1" t="str">
        <f>'Population Definitions'!$A$5</f>
        <v>65+</v>
      </c>
      <c r="B75" t="s">
        <v>14</v>
      </c>
      <c r="C75" s="2">
        <v>0</v>
      </c>
      <c r="D75" s="3" t="s">
        <v>15</v>
      </c>
      <c r="E75" s="2"/>
      <c r="F75" s="2"/>
      <c r="G75" s="2"/>
      <c r="H75" s="2"/>
      <c r="I75" s="2"/>
      <c r="J75" s="2"/>
      <c r="K75" s="2"/>
      <c r="L75" s="2"/>
      <c r="M75" s="2"/>
      <c r="N75" s="2"/>
      <c r="O75" s="2"/>
      <c r="P75" s="2"/>
      <c r="Q75" s="2"/>
      <c r="R75" s="2"/>
      <c r="S75" s="2"/>
      <c r="T75" s="2"/>
      <c r="U75" s="2"/>
      <c r="V75" s="2"/>
    </row>
    <row r="76" spans="1:22" x14ac:dyDescent="0.25">
      <c r="A76" s="1" t="str">
        <f>'Population Definitions'!$B$6</f>
        <v>Prisoners</v>
      </c>
      <c r="B76" t="s">
        <v>14</v>
      </c>
      <c r="C76" s="2">
        <v>0</v>
      </c>
      <c r="D76" s="3" t="s">
        <v>15</v>
      </c>
      <c r="E76" s="2"/>
      <c r="F76" s="2"/>
      <c r="G76" s="2"/>
      <c r="H76" s="2"/>
      <c r="I76" s="2"/>
      <c r="J76" s="2"/>
      <c r="K76" s="2"/>
      <c r="L76" s="2"/>
      <c r="M76" s="2"/>
      <c r="N76" s="2"/>
      <c r="O76" s="2"/>
      <c r="P76" s="2"/>
      <c r="Q76" s="2"/>
      <c r="R76" s="2"/>
      <c r="S76" s="2"/>
      <c r="T76" s="2"/>
      <c r="U76" s="2"/>
      <c r="V76" s="2"/>
    </row>
    <row r="78" spans="1:22" x14ac:dyDescent="0.25">
      <c r="A78" s="1" t="s">
        <v>84</v>
      </c>
      <c r="B78" s="1" t="s">
        <v>12</v>
      </c>
      <c r="C78" s="1" t="s">
        <v>13</v>
      </c>
      <c r="D78" s="1"/>
      <c r="E78" s="1">
        <v>2000</v>
      </c>
      <c r="F78" s="1">
        <v>2001</v>
      </c>
      <c r="G78" s="1">
        <v>2002</v>
      </c>
      <c r="H78" s="1">
        <v>2003</v>
      </c>
      <c r="I78" s="1">
        <v>2004</v>
      </c>
      <c r="J78" s="1">
        <v>2005</v>
      </c>
      <c r="K78" s="1">
        <v>2006</v>
      </c>
      <c r="L78" s="1">
        <v>2007</v>
      </c>
      <c r="M78" s="1">
        <v>2008</v>
      </c>
      <c r="N78" s="1">
        <v>2009</v>
      </c>
      <c r="O78" s="1">
        <v>2010</v>
      </c>
      <c r="P78" s="1">
        <v>2011</v>
      </c>
      <c r="Q78" s="1">
        <v>2012</v>
      </c>
      <c r="R78" s="1">
        <v>2013</v>
      </c>
      <c r="S78" s="1">
        <v>2014</v>
      </c>
      <c r="T78" s="1">
        <v>2015</v>
      </c>
      <c r="U78" s="1">
        <v>2016</v>
      </c>
      <c r="V78" s="1">
        <v>2017</v>
      </c>
    </row>
    <row r="79" spans="1:22" x14ac:dyDescent="0.25">
      <c r="A79" s="1" t="str">
        <f>'Population Definitions'!$A$2</f>
        <v>0-4</v>
      </c>
      <c r="B79" t="s">
        <v>14</v>
      </c>
      <c r="C79" s="2">
        <v>0</v>
      </c>
      <c r="D79" s="3" t="s">
        <v>15</v>
      </c>
      <c r="E79" s="2"/>
      <c r="F79" s="2"/>
      <c r="G79" s="2"/>
      <c r="H79" s="2"/>
      <c r="I79" s="2"/>
      <c r="J79" s="2"/>
      <c r="K79" s="2"/>
      <c r="L79" s="2"/>
      <c r="M79" s="2"/>
      <c r="N79" s="2"/>
      <c r="O79" s="2"/>
      <c r="P79" s="2"/>
      <c r="Q79" s="2"/>
      <c r="R79" s="2"/>
      <c r="S79" s="2"/>
      <c r="T79" s="2"/>
      <c r="U79" s="2"/>
      <c r="V79" s="2"/>
    </row>
    <row r="80" spans="1:22" x14ac:dyDescent="0.25">
      <c r="A80" s="1" t="str">
        <f>'Population Definitions'!$A$3</f>
        <v>5-14</v>
      </c>
      <c r="B80" t="s">
        <v>14</v>
      </c>
      <c r="C80" s="2">
        <v>0</v>
      </c>
      <c r="D80" s="3" t="s">
        <v>15</v>
      </c>
      <c r="E80" s="2"/>
      <c r="F80" s="2"/>
      <c r="G80" s="2"/>
      <c r="H80" s="2"/>
      <c r="I80" s="2"/>
      <c r="J80" s="2"/>
      <c r="K80" s="2"/>
      <c r="L80" s="2"/>
      <c r="M80" s="2"/>
      <c r="N80" s="2"/>
      <c r="O80" s="2"/>
      <c r="P80" s="2"/>
      <c r="Q80" s="2"/>
      <c r="R80" s="2"/>
      <c r="S80" s="2"/>
      <c r="T80" s="2"/>
      <c r="U80" s="2"/>
      <c r="V80" s="2"/>
    </row>
    <row r="81" spans="1:22" x14ac:dyDescent="0.25">
      <c r="A81" s="1" t="str">
        <f>'Population Definitions'!$A$4</f>
        <v>15-64</v>
      </c>
      <c r="B81" t="s">
        <v>14</v>
      </c>
      <c r="C81" s="2">
        <v>0</v>
      </c>
      <c r="D81" s="3" t="s">
        <v>15</v>
      </c>
      <c r="E81" s="2"/>
      <c r="F81" s="2"/>
      <c r="G81" s="2"/>
      <c r="H81" s="2"/>
      <c r="I81" s="2"/>
      <c r="J81" s="2"/>
      <c r="K81" s="2"/>
      <c r="L81" s="2"/>
      <c r="M81" s="2"/>
      <c r="N81" s="2"/>
      <c r="O81" s="2"/>
      <c r="P81" s="2"/>
      <c r="Q81" s="2"/>
      <c r="R81" s="2"/>
      <c r="S81" s="2"/>
      <c r="T81" s="2"/>
      <c r="U81" s="2"/>
      <c r="V81" s="2"/>
    </row>
    <row r="82" spans="1:22" x14ac:dyDescent="0.25">
      <c r="A82" s="1" t="str">
        <f>'Population Definitions'!$A$5</f>
        <v>65+</v>
      </c>
      <c r="B82" t="s">
        <v>14</v>
      </c>
      <c r="C82" s="2">
        <v>0</v>
      </c>
      <c r="D82" s="3" t="s">
        <v>15</v>
      </c>
      <c r="E82" s="2"/>
      <c r="F82" s="2"/>
      <c r="G82" s="2"/>
      <c r="H82" s="2"/>
      <c r="I82" s="2"/>
      <c r="J82" s="2"/>
      <c r="K82" s="2"/>
      <c r="L82" s="2"/>
      <c r="M82" s="2"/>
      <c r="N82" s="2"/>
      <c r="O82" s="2"/>
      <c r="P82" s="2"/>
      <c r="Q82" s="2"/>
      <c r="R82" s="2"/>
      <c r="S82" s="2"/>
      <c r="T82" s="2"/>
      <c r="U82" s="2"/>
      <c r="V82" s="2"/>
    </row>
    <row r="83" spans="1:22" x14ac:dyDescent="0.25">
      <c r="A83" s="1" t="str">
        <f>'Population Definitions'!$B$6</f>
        <v>Prisoners</v>
      </c>
      <c r="B83" t="s">
        <v>14</v>
      </c>
      <c r="C83" s="2">
        <v>0</v>
      </c>
      <c r="D83" s="3" t="s">
        <v>15</v>
      </c>
      <c r="E83" s="2"/>
      <c r="F83" s="2"/>
      <c r="G83" s="2"/>
      <c r="H83" s="2"/>
      <c r="I83" s="2"/>
      <c r="J83" s="2"/>
      <c r="K83" s="2"/>
      <c r="L83" s="2"/>
      <c r="M83" s="2"/>
      <c r="N83" s="2"/>
      <c r="O83" s="2"/>
      <c r="P83" s="2"/>
      <c r="Q83" s="2"/>
      <c r="R83" s="2"/>
      <c r="S83" s="2"/>
      <c r="T83" s="2"/>
      <c r="U83" s="2"/>
      <c r="V83" s="2"/>
    </row>
    <row r="85" spans="1:22" x14ac:dyDescent="0.25">
      <c r="A85" s="1" t="s">
        <v>85</v>
      </c>
      <c r="B85" s="1" t="s">
        <v>12</v>
      </c>
      <c r="C85" s="1" t="s">
        <v>13</v>
      </c>
      <c r="D85" s="1"/>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row>
    <row r="86" spans="1:22" x14ac:dyDescent="0.25">
      <c r="A86" s="1" t="str">
        <f>'Population Definitions'!$A$2</f>
        <v>0-4</v>
      </c>
      <c r="B86" t="s">
        <v>14</v>
      </c>
      <c r="C86" s="2">
        <v>0</v>
      </c>
      <c r="D86" s="3" t="s">
        <v>15</v>
      </c>
      <c r="E86" s="2"/>
      <c r="F86" s="2"/>
      <c r="G86" s="2"/>
      <c r="H86" s="2"/>
      <c r="I86" s="2"/>
      <c r="J86" s="2"/>
      <c r="K86" s="2"/>
      <c r="L86" s="2"/>
      <c r="M86" s="2"/>
      <c r="N86" s="2"/>
      <c r="O86" s="2"/>
      <c r="P86" s="2"/>
      <c r="Q86" s="2"/>
      <c r="R86" s="2"/>
      <c r="S86" s="2"/>
      <c r="T86" s="2"/>
      <c r="U86" s="2"/>
      <c r="V86" s="2"/>
    </row>
    <row r="87" spans="1:22" x14ac:dyDescent="0.25">
      <c r="A87" s="1" t="str">
        <f>'Population Definitions'!$A$3</f>
        <v>5-14</v>
      </c>
      <c r="B87" t="s">
        <v>14</v>
      </c>
      <c r="C87" s="2">
        <v>0</v>
      </c>
      <c r="D87" s="3" t="s">
        <v>15</v>
      </c>
      <c r="E87" s="2"/>
      <c r="F87" s="2"/>
      <c r="G87" s="2"/>
      <c r="H87" s="2"/>
      <c r="I87" s="2"/>
      <c r="J87" s="2"/>
      <c r="K87" s="2"/>
      <c r="L87" s="2"/>
      <c r="M87" s="2"/>
      <c r="N87" s="2"/>
      <c r="O87" s="2"/>
      <c r="P87" s="2"/>
      <c r="Q87" s="2"/>
      <c r="R87" s="2"/>
      <c r="S87" s="2"/>
      <c r="T87" s="2"/>
      <c r="U87" s="2"/>
      <c r="V87" s="2"/>
    </row>
    <row r="88" spans="1:22" x14ac:dyDescent="0.25">
      <c r="A88" s="1" t="str">
        <f>'Population Definitions'!$A$4</f>
        <v>15-64</v>
      </c>
      <c r="B88" t="s">
        <v>14</v>
      </c>
      <c r="C88" s="2">
        <v>0</v>
      </c>
      <c r="D88" s="3" t="s">
        <v>15</v>
      </c>
      <c r="E88" s="2"/>
      <c r="F88" s="2"/>
      <c r="G88" s="2"/>
      <c r="H88" s="2"/>
      <c r="I88" s="2"/>
      <c r="J88" s="2"/>
      <c r="K88" s="2"/>
      <c r="L88" s="2"/>
      <c r="M88" s="2"/>
      <c r="N88" s="2"/>
      <c r="O88" s="2"/>
      <c r="P88" s="2"/>
      <c r="Q88" s="2"/>
      <c r="R88" s="2"/>
      <c r="S88" s="2"/>
      <c r="T88" s="2"/>
      <c r="U88" s="2"/>
      <c r="V88" s="2"/>
    </row>
    <row r="89" spans="1:22" x14ac:dyDescent="0.25">
      <c r="A89" s="1" t="str">
        <f>'Population Definitions'!$A$5</f>
        <v>65+</v>
      </c>
      <c r="B89" t="s">
        <v>14</v>
      </c>
      <c r="C89" s="2">
        <v>0</v>
      </c>
      <c r="D89" s="3" t="s">
        <v>15</v>
      </c>
      <c r="E89" s="2"/>
      <c r="F89" s="2"/>
      <c r="G89" s="2"/>
      <c r="H89" s="2"/>
      <c r="I89" s="2"/>
      <c r="J89" s="2"/>
      <c r="K89" s="2"/>
      <c r="L89" s="2"/>
      <c r="M89" s="2"/>
      <c r="N89" s="2"/>
      <c r="O89" s="2"/>
      <c r="P89" s="2"/>
      <c r="Q89" s="2"/>
      <c r="R89" s="2"/>
      <c r="S89" s="2"/>
      <c r="T89" s="2"/>
      <c r="U89" s="2"/>
      <c r="V89" s="2"/>
    </row>
    <row r="90" spans="1:22" x14ac:dyDescent="0.25">
      <c r="A90" s="1" t="str">
        <f>'Population Definitions'!$B$6</f>
        <v>Prisoners</v>
      </c>
      <c r="B90" t="s">
        <v>14</v>
      </c>
      <c r="C90" s="2">
        <v>0</v>
      </c>
      <c r="D90" s="3" t="s">
        <v>15</v>
      </c>
      <c r="E90" s="2"/>
      <c r="F90" s="2"/>
      <c r="G90" s="2"/>
      <c r="H90" s="2"/>
      <c r="I90" s="2"/>
      <c r="J90" s="2"/>
      <c r="K90" s="2"/>
      <c r="L90" s="2"/>
      <c r="M90" s="2"/>
      <c r="N90" s="2"/>
      <c r="O90" s="2"/>
      <c r="P90" s="2"/>
      <c r="Q90" s="2"/>
      <c r="R90" s="2"/>
      <c r="S90" s="2"/>
      <c r="T90" s="2"/>
      <c r="U90" s="2"/>
      <c r="V90" s="2"/>
    </row>
    <row r="92" spans="1:22" x14ac:dyDescent="0.25">
      <c r="A92" s="1" t="s">
        <v>86</v>
      </c>
      <c r="B92" s="1" t="s">
        <v>12</v>
      </c>
      <c r="C92" s="1" t="s">
        <v>13</v>
      </c>
      <c r="D92" s="1"/>
      <c r="E92" s="1">
        <v>2000</v>
      </c>
      <c r="F92" s="1">
        <v>2001</v>
      </c>
      <c r="G92" s="1">
        <v>2002</v>
      </c>
      <c r="H92" s="1">
        <v>2003</v>
      </c>
      <c r="I92" s="1">
        <v>2004</v>
      </c>
      <c r="J92" s="1">
        <v>2005</v>
      </c>
      <c r="K92" s="1">
        <v>2006</v>
      </c>
      <c r="L92" s="1">
        <v>2007</v>
      </c>
      <c r="M92" s="1">
        <v>2008</v>
      </c>
      <c r="N92" s="1">
        <v>2009</v>
      </c>
      <c r="O92" s="1">
        <v>2010</v>
      </c>
      <c r="P92" s="1">
        <v>2011</v>
      </c>
      <c r="Q92" s="1">
        <v>2012</v>
      </c>
      <c r="R92" s="1">
        <v>2013</v>
      </c>
      <c r="S92" s="1">
        <v>2014</v>
      </c>
      <c r="T92" s="1">
        <v>2015</v>
      </c>
      <c r="U92" s="1">
        <v>2016</v>
      </c>
      <c r="V92" s="1">
        <v>2017</v>
      </c>
    </row>
    <row r="93" spans="1:22" x14ac:dyDescent="0.25">
      <c r="A93" s="1" t="str">
        <f>'Population Definitions'!$A$2</f>
        <v>0-4</v>
      </c>
      <c r="B93" t="s">
        <v>14</v>
      </c>
      <c r="C93" s="2">
        <v>0</v>
      </c>
      <c r="D93" s="3" t="s">
        <v>15</v>
      </c>
      <c r="E93" s="2"/>
      <c r="F93" s="2"/>
      <c r="G93" s="2"/>
      <c r="H93" s="2"/>
      <c r="I93" s="2"/>
      <c r="J93" s="2"/>
      <c r="K93" s="2"/>
      <c r="L93" s="2"/>
      <c r="M93" s="2"/>
      <c r="N93" s="2"/>
      <c r="O93" s="2"/>
      <c r="P93" s="2"/>
      <c r="Q93" s="2"/>
      <c r="R93" s="2"/>
      <c r="S93" s="2"/>
      <c r="T93" s="2"/>
      <c r="U93" s="2"/>
      <c r="V93" s="2"/>
    </row>
    <row r="94" spans="1:22" x14ac:dyDescent="0.25">
      <c r="A94" s="1" t="str">
        <f>'Population Definitions'!$A$3</f>
        <v>5-14</v>
      </c>
      <c r="B94" t="s">
        <v>14</v>
      </c>
      <c r="C94" s="2">
        <v>0</v>
      </c>
      <c r="D94" s="3" t="s">
        <v>15</v>
      </c>
      <c r="E94" s="2"/>
      <c r="F94" s="2"/>
      <c r="G94" s="2"/>
      <c r="H94" s="2"/>
      <c r="I94" s="2"/>
      <c r="J94" s="2"/>
      <c r="K94" s="2"/>
      <c r="L94" s="2"/>
      <c r="M94" s="2"/>
      <c r="N94" s="2"/>
      <c r="O94" s="2"/>
      <c r="P94" s="2"/>
      <c r="Q94" s="2"/>
      <c r="R94" s="2"/>
      <c r="S94" s="2"/>
      <c r="T94" s="2"/>
      <c r="U94" s="2"/>
      <c r="V94" s="2"/>
    </row>
    <row r="95" spans="1:22" x14ac:dyDescent="0.25">
      <c r="A95" s="1" t="str">
        <f>'Population Definitions'!$A$4</f>
        <v>15-64</v>
      </c>
      <c r="B95" t="s">
        <v>14</v>
      </c>
      <c r="C95" s="2">
        <v>0</v>
      </c>
      <c r="D95" s="3" t="s">
        <v>15</v>
      </c>
      <c r="E95" s="2"/>
      <c r="F95" s="2"/>
      <c r="G95" s="2"/>
      <c r="H95" s="2"/>
      <c r="I95" s="2"/>
      <c r="J95" s="2"/>
      <c r="K95" s="2"/>
      <c r="L95" s="2"/>
      <c r="M95" s="2"/>
      <c r="N95" s="2"/>
      <c r="O95" s="2"/>
      <c r="P95" s="2"/>
      <c r="Q95" s="2"/>
      <c r="R95" s="2"/>
      <c r="S95" s="2"/>
      <c r="T95" s="2"/>
      <c r="U95" s="2"/>
      <c r="V95" s="2"/>
    </row>
    <row r="96" spans="1:22" x14ac:dyDescent="0.25">
      <c r="A96" s="1" t="str">
        <f>'Population Definitions'!$A$5</f>
        <v>65+</v>
      </c>
      <c r="B96" t="s">
        <v>14</v>
      </c>
      <c r="C96" s="2">
        <v>0</v>
      </c>
      <c r="D96" s="3" t="s">
        <v>15</v>
      </c>
      <c r="E96" s="2"/>
      <c r="F96" s="2"/>
      <c r="G96" s="2"/>
      <c r="H96" s="2"/>
      <c r="I96" s="2"/>
      <c r="J96" s="2"/>
      <c r="K96" s="2"/>
      <c r="L96" s="2"/>
      <c r="M96" s="2"/>
      <c r="N96" s="2"/>
      <c r="O96" s="2"/>
      <c r="P96" s="2"/>
      <c r="Q96" s="2"/>
      <c r="R96" s="2"/>
      <c r="S96" s="2"/>
      <c r="T96" s="2"/>
      <c r="U96" s="2"/>
      <c r="V96" s="2"/>
    </row>
    <row r="97" spans="1:22" x14ac:dyDescent="0.25">
      <c r="A97" s="1" t="str">
        <f>'Population Definitions'!$B$6</f>
        <v>Prisoners</v>
      </c>
      <c r="B97" t="s">
        <v>14</v>
      </c>
      <c r="C97" s="2">
        <v>0</v>
      </c>
      <c r="D97" s="3" t="s">
        <v>15</v>
      </c>
      <c r="E97" s="2"/>
      <c r="F97" s="2"/>
      <c r="G97" s="2"/>
      <c r="H97" s="2"/>
      <c r="I97" s="2"/>
      <c r="J97" s="2"/>
      <c r="K97" s="2"/>
      <c r="L97" s="2"/>
      <c r="M97" s="2"/>
      <c r="N97" s="2"/>
      <c r="O97" s="2"/>
      <c r="P97" s="2"/>
      <c r="Q97" s="2"/>
      <c r="R97" s="2"/>
      <c r="S97" s="2"/>
      <c r="T97" s="2"/>
      <c r="U97" s="2"/>
      <c r="V97" s="2"/>
    </row>
    <row r="99" spans="1:22" x14ac:dyDescent="0.25">
      <c r="A99" s="1" t="s">
        <v>87</v>
      </c>
      <c r="B99" s="1" t="s">
        <v>12</v>
      </c>
      <c r="C99" s="1" t="s">
        <v>13</v>
      </c>
      <c r="D99" s="1"/>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row>
    <row r="100" spans="1:22" x14ac:dyDescent="0.25">
      <c r="A100" s="1" t="str">
        <f>'Population Definitions'!$A$2</f>
        <v>0-4</v>
      </c>
      <c r="B100" t="s">
        <v>14</v>
      </c>
      <c r="C100" s="2">
        <v>0</v>
      </c>
      <c r="D100" s="3" t="s">
        <v>15</v>
      </c>
      <c r="E100" s="2"/>
      <c r="F100" s="2"/>
      <c r="G100" s="2"/>
      <c r="H100" s="2"/>
      <c r="I100" s="2"/>
      <c r="J100" s="2"/>
      <c r="K100" s="2"/>
      <c r="L100" s="2"/>
      <c r="M100" s="2"/>
      <c r="N100" s="2"/>
      <c r="O100" s="2"/>
      <c r="P100" s="2"/>
      <c r="Q100" s="2"/>
      <c r="R100" s="2"/>
      <c r="S100" s="2"/>
      <c r="T100" s="2"/>
      <c r="U100" s="2"/>
      <c r="V100" s="2"/>
    </row>
    <row r="101" spans="1:22" x14ac:dyDescent="0.25">
      <c r="A101" s="1" t="str">
        <f>'Population Definitions'!$A$3</f>
        <v>5-14</v>
      </c>
      <c r="B101" t="s">
        <v>14</v>
      </c>
      <c r="C101" s="2">
        <v>0</v>
      </c>
      <c r="D101" s="3" t="s">
        <v>15</v>
      </c>
      <c r="E101" s="2"/>
      <c r="F101" s="2"/>
      <c r="G101" s="2"/>
      <c r="H101" s="2"/>
      <c r="I101" s="2"/>
      <c r="J101" s="2"/>
      <c r="K101" s="2"/>
      <c r="L101" s="2"/>
      <c r="M101" s="2"/>
      <c r="N101" s="2"/>
      <c r="O101" s="2"/>
      <c r="P101" s="2"/>
      <c r="Q101" s="2"/>
      <c r="R101" s="2"/>
      <c r="S101" s="2"/>
      <c r="T101" s="2"/>
      <c r="U101" s="2"/>
      <c r="V101" s="2"/>
    </row>
    <row r="102" spans="1:22" x14ac:dyDescent="0.25">
      <c r="A102" s="1" t="str">
        <f>'Population Definitions'!$A$4</f>
        <v>15-64</v>
      </c>
      <c r="B102" t="s">
        <v>14</v>
      </c>
      <c r="C102" s="2">
        <v>0</v>
      </c>
      <c r="D102" s="3" t="s">
        <v>15</v>
      </c>
      <c r="E102" s="2"/>
      <c r="F102" s="2"/>
      <c r="G102" s="2"/>
      <c r="H102" s="2"/>
      <c r="I102" s="2"/>
      <c r="J102" s="2"/>
      <c r="K102" s="2"/>
      <c r="L102" s="2"/>
      <c r="M102" s="2"/>
      <c r="N102" s="2"/>
      <c r="O102" s="2"/>
      <c r="P102" s="2"/>
      <c r="Q102" s="2"/>
      <c r="R102" s="2"/>
      <c r="S102" s="2"/>
      <c r="T102" s="2"/>
      <c r="U102" s="2"/>
      <c r="V102" s="2"/>
    </row>
    <row r="103" spans="1:22" x14ac:dyDescent="0.25">
      <c r="A103" s="1" t="str">
        <f>'Population Definitions'!$A$5</f>
        <v>65+</v>
      </c>
      <c r="B103" t="s">
        <v>14</v>
      </c>
      <c r="C103" s="2">
        <v>0</v>
      </c>
      <c r="D103" s="3" t="s">
        <v>15</v>
      </c>
      <c r="E103" s="2"/>
      <c r="F103" s="2"/>
      <c r="G103" s="2"/>
      <c r="H103" s="2"/>
      <c r="I103" s="2"/>
      <c r="J103" s="2"/>
      <c r="K103" s="2"/>
      <c r="L103" s="2"/>
      <c r="M103" s="2"/>
      <c r="N103" s="2"/>
      <c r="O103" s="2"/>
      <c r="P103" s="2"/>
      <c r="Q103" s="2"/>
      <c r="R103" s="2"/>
      <c r="S103" s="2"/>
      <c r="T103" s="2"/>
      <c r="U103" s="2"/>
      <c r="V103" s="2"/>
    </row>
    <row r="104" spans="1:22" x14ac:dyDescent="0.25">
      <c r="A104" s="1" t="str">
        <f>'Population Definitions'!$B$6</f>
        <v>Prisoners</v>
      </c>
      <c r="B104" t="s">
        <v>14</v>
      </c>
      <c r="C104" s="2">
        <v>0</v>
      </c>
      <c r="D104" s="3" t="s">
        <v>15</v>
      </c>
      <c r="E104" s="2"/>
      <c r="F104" s="2"/>
      <c r="G104" s="2"/>
      <c r="H104" s="2"/>
      <c r="I104" s="2"/>
      <c r="J104" s="2"/>
      <c r="K104" s="2"/>
      <c r="L104" s="2"/>
      <c r="M104" s="2"/>
      <c r="N104" s="2"/>
      <c r="O104" s="2"/>
      <c r="P104" s="2"/>
      <c r="Q104" s="2"/>
      <c r="R104" s="2"/>
      <c r="S104" s="2"/>
      <c r="T104" s="2"/>
      <c r="U104" s="2"/>
      <c r="V104" s="2"/>
    </row>
    <row r="106" spans="1:22" x14ac:dyDescent="0.25">
      <c r="A106" s="1" t="s">
        <v>88</v>
      </c>
      <c r="B106" s="1" t="s">
        <v>12</v>
      </c>
      <c r="C106" s="1" t="s">
        <v>13</v>
      </c>
      <c r="D106" s="1"/>
      <c r="E106" s="1">
        <v>2000</v>
      </c>
      <c r="F106" s="1">
        <v>2001</v>
      </c>
      <c r="G106" s="1">
        <v>2002</v>
      </c>
      <c r="H106" s="1">
        <v>2003</v>
      </c>
      <c r="I106" s="1">
        <v>2004</v>
      </c>
      <c r="J106" s="1">
        <v>2005</v>
      </c>
      <c r="K106" s="1">
        <v>2006</v>
      </c>
      <c r="L106" s="1">
        <v>2007</v>
      </c>
      <c r="M106" s="1">
        <v>2008</v>
      </c>
      <c r="N106" s="1">
        <v>2009</v>
      </c>
      <c r="O106" s="1">
        <v>2010</v>
      </c>
      <c r="P106" s="1">
        <v>2011</v>
      </c>
      <c r="Q106" s="1">
        <v>2012</v>
      </c>
      <c r="R106" s="1">
        <v>2013</v>
      </c>
      <c r="S106" s="1">
        <v>2014</v>
      </c>
      <c r="T106" s="1">
        <v>2015</v>
      </c>
      <c r="U106" s="1">
        <v>2016</v>
      </c>
      <c r="V106" s="1">
        <v>2017</v>
      </c>
    </row>
    <row r="107" spans="1:22" x14ac:dyDescent="0.25">
      <c r="A107" s="1" t="str">
        <f>'Population Definitions'!$A$2</f>
        <v>0-4</v>
      </c>
      <c r="B107" t="s">
        <v>14</v>
      </c>
      <c r="C107" s="2">
        <v>0</v>
      </c>
      <c r="D107" s="3" t="s">
        <v>15</v>
      </c>
      <c r="E107" s="2"/>
      <c r="F107" s="2"/>
      <c r="G107" s="2"/>
      <c r="H107" s="2"/>
      <c r="I107" s="2"/>
      <c r="J107" s="2"/>
      <c r="K107" s="2"/>
      <c r="L107" s="2"/>
      <c r="M107" s="2"/>
      <c r="N107" s="2"/>
      <c r="O107" s="2"/>
      <c r="P107" s="2"/>
      <c r="Q107" s="2"/>
      <c r="R107" s="2"/>
      <c r="S107" s="2"/>
      <c r="T107" s="2"/>
      <c r="U107" s="2"/>
      <c r="V107" s="2"/>
    </row>
    <row r="108" spans="1:22" x14ac:dyDescent="0.25">
      <c r="A108" s="1" t="str">
        <f>'Population Definitions'!$A$3</f>
        <v>5-14</v>
      </c>
      <c r="B108" t="s">
        <v>14</v>
      </c>
      <c r="C108" s="2">
        <v>0</v>
      </c>
      <c r="D108" s="3" t="s">
        <v>15</v>
      </c>
      <c r="E108" s="2"/>
      <c r="F108" s="2"/>
      <c r="G108" s="2"/>
      <c r="H108" s="2"/>
      <c r="I108" s="2"/>
      <c r="J108" s="2"/>
      <c r="K108" s="2"/>
      <c r="L108" s="2"/>
      <c r="M108" s="2"/>
      <c r="N108" s="2"/>
      <c r="O108" s="2"/>
      <c r="P108" s="2"/>
      <c r="Q108" s="2"/>
      <c r="R108" s="2"/>
      <c r="S108" s="2"/>
      <c r="T108" s="2"/>
      <c r="U108" s="2"/>
      <c r="V108" s="2"/>
    </row>
    <row r="109" spans="1:22" x14ac:dyDescent="0.25">
      <c r="A109" s="1" t="str">
        <f>'Population Definitions'!$A$4</f>
        <v>15-64</v>
      </c>
      <c r="B109" t="s">
        <v>14</v>
      </c>
      <c r="C109" s="2">
        <v>0</v>
      </c>
      <c r="D109" s="3" t="s">
        <v>15</v>
      </c>
      <c r="E109" s="2"/>
      <c r="F109" s="2"/>
      <c r="G109" s="2"/>
      <c r="H109" s="2"/>
      <c r="I109" s="2"/>
      <c r="J109" s="2"/>
      <c r="K109" s="2"/>
      <c r="L109" s="2"/>
      <c r="M109" s="2"/>
      <c r="N109" s="2"/>
      <c r="O109" s="2"/>
      <c r="P109" s="2"/>
      <c r="Q109" s="2"/>
      <c r="R109" s="2"/>
      <c r="S109" s="2"/>
      <c r="T109" s="2"/>
      <c r="U109" s="2"/>
      <c r="V109" s="2"/>
    </row>
    <row r="110" spans="1:22" x14ac:dyDescent="0.25">
      <c r="A110" s="1" t="str">
        <f>'Population Definitions'!$A$5</f>
        <v>65+</v>
      </c>
      <c r="B110" t="s">
        <v>14</v>
      </c>
      <c r="C110" s="2">
        <v>0</v>
      </c>
      <c r="D110" s="3" t="s">
        <v>15</v>
      </c>
      <c r="E110" s="2"/>
      <c r="F110" s="2"/>
      <c r="G110" s="2"/>
      <c r="H110" s="2"/>
      <c r="I110" s="2"/>
      <c r="J110" s="2"/>
      <c r="K110" s="2"/>
      <c r="L110" s="2"/>
      <c r="M110" s="2"/>
      <c r="N110" s="2"/>
      <c r="O110" s="2"/>
      <c r="P110" s="2"/>
      <c r="Q110" s="2"/>
      <c r="R110" s="2"/>
      <c r="S110" s="2"/>
      <c r="T110" s="2"/>
      <c r="U110" s="2"/>
      <c r="V110" s="2"/>
    </row>
    <row r="111" spans="1:22" x14ac:dyDescent="0.25">
      <c r="A111" s="1" t="str">
        <f>'Population Definitions'!$B$6</f>
        <v>Prisoners</v>
      </c>
      <c r="B111" t="s">
        <v>14</v>
      </c>
      <c r="C111" s="2">
        <v>0</v>
      </c>
      <c r="D111" s="3" t="s">
        <v>15</v>
      </c>
      <c r="E111" s="2"/>
      <c r="F111" s="2"/>
      <c r="G111" s="2"/>
      <c r="H111" s="2"/>
      <c r="I111" s="2"/>
      <c r="J111" s="2"/>
      <c r="K111" s="2"/>
      <c r="L111" s="2"/>
      <c r="M111" s="2"/>
      <c r="N111" s="2"/>
      <c r="O111" s="2"/>
      <c r="P111" s="2"/>
      <c r="Q111" s="2"/>
      <c r="R111" s="2"/>
      <c r="S111" s="2"/>
      <c r="T111" s="2"/>
      <c r="U111" s="2"/>
      <c r="V111" s="2"/>
    </row>
    <row r="113" spans="1:22" x14ac:dyDescent="0.25">
      <c r="A113" s="1" t="s">
        <v>89</v>
      </c>
      <c r="B113" s="1" t="s">
        <v>12</v>
      </c>
      <c r="C113" s="1" t="s">
        <v>13</v>
      </c>
      <c r="D113" s="1"/>
      <c r="E113" s="1">
        <v>2000</v>
      </c>
      <c r="F113" s="1">
        <v>2001</v>
      </c>
      <c r="G113" s="1">
        <v>2002</v>
      </c>
      <c r="H113" s="1">
        <v>2003</v>
      </c>
      <c r="I113" s="1">
        <v>2004</v>
      </c>
      <c r="J113" s="1">
        <v>2005</v>
      </c>
      <c r="K113" s="1">
        <v>2006</v>
      </c>
      <c r="L113" s="1">
        <v>2007</v>
      </c>
      <c r="M113" s="1">
        <v>2008</v>
      </c>
      <c r="N113" s="1">
        <v>2009</v>
      </c>
      <c r="O113" s="1">
        <v>2010</v>
      </c>
      <c r="P113" s="1">
        <v>2011</v>
      </c>
      <c r="Q113" s="1">
        <v>2012</v>
      </c>
      <c r="R113" s="1">
        <v>2013</v>
      </c>
      <c r="S113" s="1">
        <v>2014</v>
      </c>
      <c r="T113" s="1">
        <v>2015</v>
      </c>
      <c r="U113" s="1">
        <v>2016</v>
      </c>
      <c r="V113" s="1">
        <v>2017</v>
      </c>
    </row>
    <row r="114" spans="1:22" x14ac:dyDescent="0.25">
      <c r="A114" s="1" t="str">
        <f>'Population Definitions'!$A$2</f>
        <v>0-4</v>
      </c>
      <c r="B114" t="s">
        <v>14</v>
      </c>
      <c r="C114" s="2">
        <v>0</v>
      </c>
      <c r="D114" s="3" t="s">
        <v>15</v>
      </c>
      <c r="E114" s="2"/>
      <c r="F114" s="2"/>
      <c r="G114" s="2"/>
      <c r="H114" s="2"/>
      <c r="I114" s="2"/>
      <c r="J114" s="2"/>
      <c r="K114" s="2"/>
      <c r="L114" s="2"/>
      <c r="M114" s="2"/>
      <c r="N114" s="2"/>
      <c r="O114" s="2"/>
      <c r="P114" s="2"/>
      <c r="Q114" s="2"/>
      <c r="R114" s="2"/>
      <c r="S114" s="2"/>
      <c r="T114" s="2"/>
      <c r="U114" s="2"/>
      <c r="V114" s="2"/>
    </row>
    <row r="115" spans="1:22" x14ac:dyDescent="0.25">
      <c r="A115" s="1" t="str">
        <f>'Population Definitions'!$A$3</f>
        <v>5-14</v>
      </c>
      <c r="B115" t="s">
        <v>14</v>
      </c>
      <c r="C115" s="2">
        <v>0</v>
      </c>
      <c r="D115" s="3" t="s">
        <v>15</v>
      </c>
      <c r="E115" s="2"/>
      <c r="F115" s="2"/>
      <c r="G115" s="2"/>
      <c r="H115" s="2"/>
      <c r="I115" s="2"/>
      <c r="J115" s="2"/>
      <c r="K115" s="2"/>
      <c r="L115" s="2"/>
      <c r="M115" s="2"/>
      <c r="N115" s="2"/>
      <c r="O115" s="2"/>
      <c r="P115" s="2"/>
      <c r="Q115" s="2"/>
      <c r="R115" s="2"/>
      <c r="S115" s="2"/>
      <c r="T115" s="2"/>
      <c r="U115" s="2"/>
      <c r="V115" s="2"/>
    </row>
    <row r="116" spans="1:22" x14ac:dyDescent="0.25">
      <c r="A116" s="1" t="str">
        <f>'Population Definitions'!$A$4</f>
        <v>15-64</v>
      </c>
      <c r="B116" t="s">
        <v>14</v>
      </c>
      <c r="C116" s="2">
        <v>0</v>
      </c>
      <c r="D116" s="3" t="s">
        <v>15</v>
      </c>
      <c r="E116" s="2"/>
      <c r="F116" s="2"/>
      <c r="G116" s="2"/>
      <c r="H116" s="2"/>
      <c r="I116" s="2"/>
      <c r="J116" s="2"/>
      <c r="K116" s="2"/>
      <c r="L116" s="2"/>
      <c r="M116" s="2"/>
      <c r="N116" s="2"/>
      <c r="O116" s="2"/>
      <c r="P116" s="2"/>
      <c r="Q116" s="2"/>
      <c r="R116" s="2"/>
      <c r="S116" s="2"/>
      <c r="T116" s="2"/>
      <c r="U116" s="2"/>
      <c r="V116" s="2"/>
    </row>
    <row r="117" spans="1:22" x14ac:dyDescent="0.25">
      <c r="A117" s="1" t="str">
        <f>'Population Definitions'!$A$5</f>
        <v>65+</v>
      </c>
      <c r="B117" t="s">
        <v>14</v>
      </c>
      <c r="C117" s="2">
        <v>0</v>
      </c>
      <c r="D117" s="3" t="s">
        <v>15</v>
      </c>
      <c r="E117" s="2"/>
      <c r="F117" s="2"/>
      <c r="G117" s="2"/>
      <c r="H117" s="2"/>
      <c r="I117" s="2"/>
      <c r="J117" s="2"/>
      <c r="K117" s="2"/>
      <c r="L117" s="2"/>
      <c r="M117" s="2"/>
      <c r="N117" s="2"/>
      <c r="O117" s="2"/>
      <c r="P117" s="2"/>
      <c r="Q117" s="2"/>
      <c r="R117" s="2"/>
      <c r="S117" s="2"/>
      <c r="T117" s="2"/>
      <c r="U117" s="2"/>
      <c r="V117" s="2"/>
    </row>
    <row r="118" spans="1:22" x14ac:dyDescent="0.25">
      <c r="A118" s="1" t="str">
        <f>'Population Definitions'!$B$6</f>
        <v>Prisoners</v>
      </c>
      <c r="B118" t="s">
        <v>14</v>
      </c>
      <c r="C118" s="2">
        <v>0</v>
      </c>
      <c r="D118" s="3" t="s">
        <v>15</v>
      </c>
      <c r="E118" s="2"/>
      <c r="F118" s="2"/>
      <c r="G118" s="2"/>
      <c r="H118" s="2"/>
      <c r="I118" s="2"/>
      <c r="J118" s="2"/>
      <c r="K118" s="2"/>
      <c r="L118" s="2"/>
      <c r="M118" s="2"/>
      <c r="N118" s="2"/>
      <c r="O118" s="2"/>
      <c r="P118" s="2"/>
      <c r="Q118" s="2"/>
      <c r="R118" s="2"/>
      <c r="S118" s="2"/>
      <c r="T118" s="2"/>
      <c r="U118" s="2"/>
      <c r="V118" s="2"/>
    </row>
    <row r="120" spans="1:22" x14ac:dyDescent="0.25">
      <c r="A120" s="1" t="s">
        <v>90</v>
      </c>
      <c r="B120" s="1" t="s">
        <v>12</v>
      </c>
      <c r="C120" s="1" t="s">
        <v>13</v>
      </c>
      <c r="D120" s="1"/>
      <c r="E120" s="1">
        <v>2000</v>
      </c>
      <c r="F120" s="1">
        <v>2001</v>
      </c>
      <c r="G120" s="1">
        <v>2002</v>
      </c>
      <c r="H120" s="1">
        <v>2003</v>
      </c>
      <c r="I120" s="1">
        <v>2004</v>
      </c>
      <c r="J120" s="1">
        <v>2005</v>
      </c>
      <c r="K120" s="1">
        <v>2006</v>
      </c>
      <c r="L120" s="1">
        <v>2007</v>
      </c>
      <c r="M120" s="1">
        <v>2008</v>
      </c>
      <c r="N120" s="1">
        <v>2009</v>
      </c>
      <c r="O120" s="1">
        <v>2010</v>
      </c>
      <c r="P120" s="1">
        <v>2011</v>
      </c>
      <c r="Q120" s="1">
        <v>2012</v>
      </c>
      <c r="R120" s="1">
        <v>2013</v>
      </c>
      <c r="S120" s="1">
        <v>2014</v>
      </c>
      <c r="T120" s="1">
        <v>2015</v>
      </c>
      <c r="U120" s="1">
        <v>2016</v>
      </c>
      <c r="V120" s="1">
        <v>2017</v>
      </c>
    </row>
    <row r="121" spans="1:22" x14ac:dyDescent="0.25">
      <c r="A121" s="1" t="str">
        <f>'Population Definitions'!$A$2</f>
        <v>0-4</v>
      </c>
      <c r="B121" t="s">
        <v>14</v>
      </c>
      <c r="C121" s="2">
        <v>0</v>
      </c>
      <c r="D121" s="3" t="s">
        <v>15</v>
      </c>
      <c r="E121" s="2"/>
      <c r="F121" s="2"/>
      <c r="G121" s="2"/>
      <c r="H121" s="2"/>
      <c r="I121" s="2"/>
      <c r="J121" s="2"/>
      <c r="K121" s="2"/>
      <c r="L121" s="2"/>
      <c r="M121" s="2"/>
      <c r="N121" s="2"/>
      <c r="O121" s="2"/>
      <c r="P121" s="2"/>
      <c r="Q121" s="2"/>
      <c r="R121" s="2"/>
      <c r="S121" s="2"/>
      <c r="T121" s="2"/>
      <c r="U121" s="2"/>
      <c r="V121" s="2"/>
    </row>
    <row r="122" spans="1:22" x14ac:dyDescent="0.25">
      <c r="A122" s="1" t="str">
        <f>'Population Definitions'!$A$3</f>
        <v>5-14</v>
      </c>
      <c r="B122" t="s">
        <v>14</v>
      </c>
      <c r="C122" s="2">
        <v>0</v>
      </c>
      <c r="D122" s="3" t="s">
        <v>15</v>
      </c>
      <c r="E122" s="2"/>
      <c r="F122" s="2"/>
      <c r="G122" s="2"/>
      <c r="H122" s="2"/>
      <c r="I122" s="2"/>
      <c r="J122" s="2"/>
      <c r="K122" s="2"/>
      <c r="L122" s="2"/>
      <c r="M122" s="2"/>
      <c r="N122" s="2"/>
      <c r="O122" s="2"/>
      <c r="P122" s="2"/>
      <c r="Q122" s="2"/>
      <c r="R122" s="2"/>
      <c r="S122" s="2"/>
      <c r="T122" s="2"/>
      <c r="U122" s="2"/>
      <c r="V122" s="2"/>
    </row>
    <row r="123" spans="1:22" x14ac:dyDescent="0.25">
      <c r="A123" s="1" t="str">
        <f>'Population Definitions'!$A$4</f>
        <v>15-64</v>
      </c>
      <c r="B123" t="s">
        <v>14</v>
      </c>
      <c r="C123" s="2">
        <v>0</v>
      </c>
      <c r="D123" s="3" t="s">
        <v>15</v>
      </c>
      <c r="E123" s="2"/>
      <c r="F123" s="2"/>
      <c r="G123" s="2"/>
      <c r="H123" s="2"/>
      <c r="I123" s="2"/>
      <c r="J123" s="2"/>
      <c r="K123" s="2"/>
      <c r="L123" s="2"/>
      <c r="M123" s="2"/>
      <c r="N123" s="2"/>
      <c r="O123" s="2"/>
      <c r="P123" s="2"/>
      <c r="Q123" s="2"/>
      <c r="R123" s="2"/>
      <c r="S123" s="2"/>
      <c r="T123" s="2"/>
      <c r="U123" s="2"/>
      <c r="V123" s="2"/>
    </row>
    <row r="124" spans="1:22" x14ac:dyDescent="0.25">
      <c r="A124" s="1" t="str">
        <f>'Population Definitions'!$A$5</f>
        <v>65+</v>
      </c>
      <c r="B124" t="s">
        <v>14</v>
      </c>
      <c r="C124" s="2">
        <v>0</v>
      </c>
      <c r="D124" s="3" t="s">
        <v>15</v>
      </c>
      <c r="E124" s="2"/>
      <c r="F124" s="2"/>
      <c r="G124" s="2"/>
      <c r="H124" s="2"/>
      <c r="I124" s="2"/>
      <c r="J124" s="2"/>
      <c r="K124" s="2"/>
      <c r="L124" s="2"/>
      <c r="M124" s="2"/>
      <c r="N124" s="2"/>
      <c r="O124" s="2"/>
      <c r="P124" s="2"/>
      <c r="Q124" s="2"/>
      <c r="R124" s="2"/>
      <c r="S124" s="2"/>
      <c r="T124" s="2"/>
      <c r="U124" s="2"/>
      <c r="V124" s="2"/>
    </row>
    <row r="125" spans="1:22" x14ac:dyDescent="0.25">
      <c r="A125" s="1" t="str">
        <f>'Population Definitions'!$B$6</f>
        <v>Prisoners</v>
      </c>
      <c r="B125" t="s">
        <v>14</v>
      </c>
      <c r="C125" s="2">
        <v>0</v>
      </c>
      <c r="D125" s="3" t="s">
        <v>15</v>
      </c>
      <c r="E125" s="2"/>
      <c r="F125" s="2"/>
      <c r="G125" s="2"/>
      <c r="H125" s="2"/>
      <c r="I125" s="2"/>
      <c r="J125" s="2"/>
      <c r="K125" s="2"/>
      <c r="L125" s="2"/>
      <c r="M125" s="2"/>
      <c r="N125" s="2"/>
      <c r="O125" s="2"/>
      <c r="P125" s="2"/>
      <c r="Q125" s="2"/>
      <c r="R125" s="2"/>
      <c r="S125" s="2"/>
      <c r="T125" s="2"/>
      <c r="U125" s="2"/>
      <c r="V125" s="2"/>
    </row>
    <row r="127" spans="1:22" x14ac:dyDescent="0.25">
      <c r="A127" s="1" t="s">
        <v>91</v>
      </c>
      <c r="B127" s="1" t="s">
        <v>12</v>
      </c>
      <c r="C127" s="1" t="s">
        <v>13</v>
      </c>
      <c r="D127" s="1"/>
      <c r="E127" s="1">
        <v>2000</v>
      </c>
      <c r="F127" s="1">
        <v>2001</v>
      </c>
      <c r="G127" s="1">
        <v>2002</v>
      </c>
      <c r="H127" s="1">
        <v>2003</v>
      </c>
      <c r="I127" s="1">
        <v>2004</v>
      </c>
      <c r="J127" s="1">
        <v>2005</v>
      </c>
      <c r="K127" s="1">
        <v>2006</v>
      </c>
      <c r="L127" s="1">
        <v>2007</v>
      </c>
      <c r="M127" s="1">
        <v>2008</v>
      </c>
      <c r="N127" s="1">
        <v>2009</v>
      </c>
      <c r="O127" s="1">
        <v>2010</v>
      </c>
      <c r="P127" s="1">
        <v>2011</v>
      </c>
      <c r="Q127" s="1">
        <v>2012</v>
      </c>
      <c r="R127" s="1">
        <v>2013</v>
      </c>
      <c r="S127" s="1">
        <v>2014</v>
      </c>
      <c r="T127" s="1">
        <v>2015</v>
      </c>
      <c r="U127" s="1">
        <v>2016</v>
      </c>
      <c r="V127" s="1">
        <v>2017</v>
      </c>
    </row>
    <row r="128" spans="1:22" x14ac:dyDescent="0.25">
      <c r="A128" s="1" t="str">
        <f>'Population Definitions'!$A$2</f>
        <v>0-4</v>
      </c>
      <c r="B128" t="s">
        <v>14</v>
      </c>
      <c r="C128" s="2">
        <v>0</v>
      </c>
      <c r="D128" s="3" t="s">
        <v>15</v>
      </c>
      <c r="E128" s="2"/>
      <c r="F128" s="2"/>
      <c r="G128" s="2"/>
      <c r="H128" s="2"/>
      <c r="I128" s="2"/>
      <c r="J128" s="2"/>
      <c r="K128" s="2"/>
      <c r="L128" s="2"/>
      <c r="M128" s="2"/>
      <c r="N128" s="2"/>
      <c r="O128" s="2"/>
      <c r="P128" s="2"/>
      <c r="Q128" s="2"/>
      <c r="R128" s="2"/>
      <c r="S128" s="2"/>
      <c r="T128" s="2"/>
      <c r="U128" s="2"/>
      <c r="V128" s="2"/>
    </row>
    <row r="129" spans="1:22" x14ac:dyDescent="0.25">
      <c r="A129" s="1" t="str">
        <f>'Population Definitions'!$A$3</f>
        <v>5-14</v>
      </c>
      <c r="B129" t="s">
        <v>14</v>
      </c>
      <c r="C129" s="2">
        <v>0</v>
      </c>
      <c r="D129" s="3" t="s">
        <v>15</v>
      </c>
      <c r="E129" s="2"/>
      <c r="F129" s="2"/>
      <c r="G129" s="2"/>
      <c r="H129" s="2"/>
      <c r="I129" s="2"/>
      <c r="J129" s="2"/>
      <c r="K129" s="2"/>
      <c r="L129" s="2"/>
      <c r="M129" s="2"/>
      <c r="N129" s="2"/>
      <c r="O129" s="2"/>
      <c r="P129" s="2"/>
      <c r="Q129" s="2"/>
      <c r="R129" s="2"/>
      <c r="S129" s="2"/>
      <c r="T129" s="2"/>
      <c r="U129" s="2"/>
      <c r="V129" s="2"/>
    </row>
    <row r="130" spans="1:22" x14ac:dyDescent="0.25">
      <c r="A130" s="1" t="str">
        <f>'Population Definitions'!$A$4</f>
        <v>15-64</v>
      </c>
      <c r="B130" t="s">
        <v>14</v>
      </c>
      <c r="C130" s="2">
        <v>0</v>
      </c>
      <c r="D130" s="3" t="s">
        <v>15</v>
      </c>
      <c r="E130" s="2"/>
      <c r="F130" s="2"/>
      <c r="G130" s="2"/>
      <c r="H130" s="2"/>
      <c r="I130" s="2"/>
      <c r="J130" s="2"/>
      <c r="K130" s="2"/>
      <c r="L130" s="2"/>
      <c r="M130" s="2"/>
      <c r="N130" s="2"/>
      <c r="O130" s="2"/>
      <c r="P130" s="2"/>
      <c r="Q130" s="2"/>
      <c r="R130" s="2"/>
      <c r="S130" s="2"/>
      <c r="T130" s="2"/>
      <c r="U130" s="2"/>
      <c r="V130" s="2"/>
    </row>
    <row r="131" spans="1:22" x14ac:dyDescent="0.25">
      <c r="A131" s="1" t="str">
        <f>'Population Definitions'!$A$5</f>
        <v>65+</v>
      </c>
      <c r="B131" t="s">
        <v>14</v>
      </c>
      <c r="C131" s="2">
        <v>0</v>
      </c>
      <c r="D131" s="3" t="s">
        <v>15</v>
      </c>
      <c r="E131" s="2"/>
      <c r="F131" s="2"/>
      <c r="G131" s="2"/>
      <c r="H131" s="2"/>
      <c r="I131" s="2"/>
      <c r="J131" s="2"/>
      <c r="K131" s="2"/>
      <c r="L131" s="2"/>
      <c r="M131" s="2"/>
      <c r="N131" s="2"/>
      <c r="O131" s="2"/>
      <c r="P131" s="2"/>
      <c r="Q131" s="2"/>
      <c r="R131" s="2"/>
      <c r="S131" s="2"/>
      <c r="T131" s="2"/>
      <c r="U131" s="2"/>
      <c r="V131" s="2"/>
    </row>
    <row r="132" spans="1:22" x14ac:dyDescent="0.25">
      <c r="A132" s="1" t="str">
        <f>'Population Definitions'!$B$6</f>
        <v>Prisoners</v>
      </c>
      <c r="B132" t="s">
        <v>14</v>
      </c>
      <c r="C132" s="2">
        <v>0</v>
      </c>
      <c r="D132" s="3" t="s">
        <v>15</v>
      </c>
      <c r="E132" s="2"/>
      <c r="F132" s="2"/>
      <c r="G132" s="2"/>
      <c r="H132" s="2"/>
      <c r="I132" s="2"/>
      <c r="J132" s="2"/>
      <c r="K132" s="2"/>
      <c r="L132" s="2"/>
      <c r="M132" s="2"/>
      <c r="N132" s="2"/>
      <c r="O132" s="2"/>
      <c r="P132" s="2"/>
      <c r="Q132" s="2"/>
      <c r="R132" s="2"/>
      <c r="S132" s="2"/>
      <c r="T132" s="2"/>
      <c r="U132" s="2"/>
      <c r="V132" s="2"/>
    </row>
    <row r="134" spans="1:22" x14ac:dyDescent="0.25">
      <c r="A134" s="1" t="s">
        <v>92</v>
      </c>
      <c r="B134" s="1" t="s">
        <v>12</v>
      </c>
      <c r="C134" s="1" t="s">
        <v>13</v>
      </c>
      <c r="D134" s="1"/>
      <c r="E134" s="1">
        <v>2000</v>
      </c>
      <c r="F134" s="1">
        <v>2001</v>
      </c>
      <c r="G134" s="1">
        <v>2002</v>
      </c>
      <c r="H134" s="1">
        <v>2003</v>
      </c>
      <c r="I134" s="1">
        <v>2004</v>
      </c>
      <c r="J134" s="1">
        <v>2005</v>
      </c>
      <c r="K134" s="1">
        <v>2006</v>
      </c>
      <c r="L134" s="1">
        <v>2007</v>
      </c>
      <c r="M134" s="1">
        <v>2008</v>
      </c>
      <c r="N134" s="1">
        <v>2009</v>
      </c>
      <c r="O134" s="1">
        <v>2010</v>
      </c>
      <c r="P134" s="1">
        <v>2011</v>
      </c>
      <c r="Q134" s="1">
        <v>2012</v>
      </c>
      <c r="R134" s="1">
        <v>2013</v>
      </c>
      <c r="S134" s="1">
        <v>2014</v>
      </c>
      <c r="T134" s="1">
        <v>2015</v>
      </c>
      <c r="U134" s="1">
        <v>2016</v>
      </c>
      <c r="V134" s="1">
        <v>2017</v>
      </c>
    </row>
    <row r="135" spans="1:22" x14ac:dyDescent="0.25">
      <c r="A135" s="1" t="str">
        <f>'Population Definitions'!$A$2</f>
        <v>0-4</v>
      </c>
      <c r="B135" t="s">
        <v>14</v>
      </c>
      <c r="C135" s="2">
        <v>0</v>
      </c>
      <c r="D135" s="3" t="s">
        <v>15</v>
      </c>
      <c r="E135" s="2"/>
      <c r="F135" s="2"/>
      <c r="G135" s="2"/>
      <c r="H135" s="2"/>
      <c r="I135" s="2"/>
      <c r="J135" s="2"/>
      <c r="K135" s="2"/>
      <c r="L135" s="2"/>
      <c r="M135" s="2"/>
      <c r="N135" s="2"/>
      <c r="O135" s="2"/>
      <c r="P135" s="2"/>
      <c r="Q135" s="2"/>
      <c r="R135" s="2"/>
      <c r="S135" s="2"/>
      <c r="T135" s="2"/>
      <c r="U135" s="2"/>
      <c r="V135" s="2"/>
    </row>
    <row r="136" spans="1:22" x14ac:dyDescent="0.25">
      <c r="A136" s="1" t="str">
        <f>'Population Definitions'!$A$3</f>
        <v>5-14</v>
      </c>
      <c r="B136" t="s">
        <v>14</v>
      </c>
      <c r="C136" s="2">
        <v>0</v>
      </c>
      <c r="D136" s="3" t="s">
        <v>15</v>
      </c>
      <c r="E136" s="2"/>
      <c r="F136" s="2"/>
      <c r="G136" s="2"/>
      <c r="H136" s="2"/>
      <c r="I136" s="2"/>
      <c r="J136" s="2"/>
      <c r="K136" s="2"/>
      <c r="L136" s="2"/>
      <c r="M136" s="2"/>
      <c r="N136" s="2"/>
      <c r="O136" s="2"/>
      <c r="P136" s="2"/>
      <c r="Q136" s="2"/>
      <c r="R136" s="2"/>
      <c r="S136" s="2"/>
      <c r="T136" s="2"/>
      <c r="U136" s="2"/>
      <c r="V136" s="2"/>
    </row>
    <row r="137" spans="1:22" x14ac:dyDescent="0.25">
      <c r="A137" s="1" t="str">
        <f>'Population Definitions'!$A$4</f>
        <v>15-64</v>
      </c>
      <c r="B137" t="s">
        <v>14</v>
      </c>
      <c r="C137" s="2">
        <v>0</v>
      </c>
      <c r="D137" s="3" t="s">
        <v>15</v>
      </c>
      <c r="E137" s="2"/>
      <c r="F137" s="2"/>
      <c r="G137" s="2"/>
      <c r="H137" s="2"/>
      <c r="I137" s="2"/>
      <c r="J137" s="2"/>
      <c r="K137" s="2"/>
      <c r="L137" s="2"/>
      <c r="M137" s="2"/>
      <c r="N137" s="2"/>
      <c r="O137" s="2"/>
      <c r="P137" s="2"/>
      <c r="Q137" s="2"/>
      <c r="R137" s="2"/>
      <c r="S137" s="2"/>
      <c r="T137" s="2"/>
      <c r="U137" s="2"/>
      <c r="V137" s="2"/>
    </row>
    <row r="138" spans="1:22" x14ac:dyDescent="0.25">
      <c r="A138" s="1" t="str">
        <f>'Population Definitions'!$A$5</f>
        <v>65+</v>
      </c>
      <c r="B138" t="s">
        <v>14</v>
      </c>
      <c r="C138" s="2">
        <v>0</v>
      </c>
      <c r="D138" s="3" t="s">
        <v>15</v>
      </c>
      <c r="E138" s="2"/>
      <c r="F138" s="2"/>
      <c r="G138" s="2"/>
      <c r="H138" s="2"/>
      <c r="I138" s="2"/>
      <c r="J138" s="2"/>
      <c r="K138" s="2"/>
      <c r="L138" s="2"/>
      <c r="M138" s="2"/>
      <c r="N138" s="2"/>
      <c r="O138" s="2"/>
      <c r="P138" s="2"/>
      <c r="Q138" s="2"/>
      <c r="R138" s="2"/>
      <c r="S138" s="2"/>
      <c r="T138" s="2"/>
      <c r="U138" s="2"/>
      <c r="V138" s="2"/>
    </row>
    <row r="139" spans="1:22" x14ac:dyDescent="0.25">
      <c r="A139" s="1" t="str">
        <f>'Population Definitions'!$B$6</f>
        <v>Prisoners</v>
      </c>
      <c r="B139" t="s">
        <v>14</v>
      </c>
      <c r="C139" s="2">
        <v>0</v>
      </c>
      <c r="D139" s="3" t="s">
        <v>15</v>
      </c>
      <c r="E139" s="2"/>
      <c r="F139" s="2"/>
      <c r="G139" s="2"/>
      <c r="H139" s="2"/>
      <c r="I139" s="2"/>
      <c r="J139" s="2"/>
      <c r="K139" s="2"/>
      <c r="L139" s="2"/>
      <c r="M139" s="2"/>
      <c r="N139" s="2"/>
      <c r="O139" s="2"/>
      <c r="P139" s="2"/>
      <c r="Q139" s="2"/>
      <c r="R139" s="2"/>
      <c r="S139" s="2"/>
      <c r="T139" s="2"/>
      <c r="U139" s="2"/>
      <c r="V139" s="2"/>
    </row>
    <row r="141" spans="1:22" x14ac:dyDescent="0.25">
      <c r="A141" s="1" t="s">
        <v>93</v>
      </c>
      <c r="B141" s="1" t="s">
        <v>12</v>
      </c>
      <c r="C141" s="1" t="s">
        <v>13</v>
      </c>
      <c r="D141" s="1"/>
      <c r="E141" s="1">
        <v>2000</v>
      </c>
      <c r="F141" s="1">
        <v>2001</v>
      </c>
      <c r="G141" s="1">
        <v>2002</v>
      </c>
      <c r="H141" s="1">
        <v>2003</v>
      </c>
      <c r="I141" s="1">
        <v>2004</v>
      </c>
      <c r="J141" s="1">
        <v>2005</v>
      </c>
      <c r="K141" s="1">
        <v>2006</v>
      </c>
      <c r="L141" s="1">
        <v>2007</v>
      </c>
      <c r="M141" s="1">
        <v>2008</v>
      </c>
      <c r="N141" s="1">
        <v>2009</v>
      </c>
      <c r="O141" s="1">
        <v>2010</v>
      </c>
      <c r="P141" s="1">
        <v>2011</v>
      </c>
      <c r="Q141" s="1">
        <v>2012</v>
      </c>
      <c r="R141" s="1">
        <v>2013</v>
      </c>
      <c r="S141" s="1">
        <v>2014</v>
      </c>
      <c r="T141" s="1">
        <v>2015</v>
      </c>
      <c r="U141" s="1">
        <v>2016</v>
      </c>
      <c r="V141" s="1">
        <v>2017</v>
      </c>
    </row>
    <row r="142" spans="1:22" x14ac:dyDescent="0.25">
      <c r="A142" s="1" t="str">
        <f>'Population Definitions'!$A$2</f>
        <v>0-4</v>
      </c>
      <c r="B142" t="s">
        <v>14</v>
      </c>
      <c r="C142" s="2">
        <v>0</v>
      </c>
      <c r="D142" s="3" t="s">
        <v>15</v>
      </c>
      <c r="E142" s="2"/>
      <c r="F142" s="2"/>
      <c r="G142" s="2"/>
      <c r="H142" s="2"/>
      <c r="I142" s="2"/>
      <c r="J142" s="2"/>
      <c r="K142" s="2"/>
      <c r="L142" s="2"/>
      <c r="M142" s="2"/>
      <c r="N142" s="2"/>
      <c r="O142" s="2"/>
      <c r="P142" s="2"/>
      <c r="Q142" s="2"/>
      <c r="R142" s="2"/>
      <c r="S142" s="2"/>
      <c r="T142" s="2"/>
      <c r="U142" s="2"/>
      <c r="V142" s="2"/>
    </row>
    <row r="143" spans="1:22" x14ac:dyDescent="0.25">
      <c r="A143" s="1" t="str">
        <f>'Population Definitions'!$A$3</f>
        <v>5-14</v>
      </c>
      <c r="B143" t="s">
        <v>14</v>
      </c>
      <c r="C143" s="2">
        <v>0</v>
      </c>
      <c r="D143" s="3" t="s">
        <v>15</v>
      </c>
      <c r="E143" s="2"/>
      <c r="F143" s="2"/>
      <c r="G143" s="2"/>
      <c r="H143" s="2"/>
      <c r="I143" s="2"/>
      <c r="J143" s="2"/>
      <c r="K143" s="2"/>
      <c r="L143" s="2"/>
      <c r="M143" s="2"/>
      <c r="N143" s="2"/>
      <c r="O143" s="2"/>
      <c r="P143" s="2"/>
      <c r="Q143" s="2"/>
      <c r="R143" s="2"/>
      <c r="S143" s="2"/>
      <c r="T143" s="2"/>
      <c r="U143" s="2"/>
      <c r="V143" s="2"/>
    </row>
    <row r="144" spans="1:22" x14ac:dyDescent="0.25">
      <c r="A144" s="1" t="str">
        <f>'Population Definitions'!$A$4</f>
        <v>15-64</v>
      </c>
      <c r="B144" t="s">
        <v>14</v>
      </c>
      <c r="C144" s="2">
        <v>0</v>
      </c>
      <c r="D144" s="3" t="s">
        <v>15</v>
      </c>
      <c r="E144" s="2"/>
      <c r="F144" s="2"/>
      <c r="G144" s="2"/>
      <c r="H144" s="2"/>
      <c r="I144" s="2"/>
      <c r="J144" s="2"/>
      <c r="K144" s="2"/>
      <c r="L144" s="2"/>
      <c r="M144" s="2"/>
      <c r="N144" s="2"/>
      <c r="O144" s="2"/>
      <c r="P144" s="2"/>
      <c r="Q144" s="2"/>
      <c r="R144" s="2"/>
      <c r="S144" s="2"/>
      <c r="T144" s="2"/>
      <c r="U144" s="2"/>
      <c r="V144" s="2"/>
    </row>
    <row r="145" spans="1:22" x14ac:dyDescent="0.25">
      <c r="A145" s="1" t="str">
        <f>'Population Definitions'!$A$5</f>
        <v>65+</v>
      </c>
      <c r="B145" t="s">
        <v>14</v>
      </c>
      <c r="C145" s="2">
        <v>0</v>
      </c>
      <c r="D145" s="3" t="s">
        <v>15</v>
      </c>
      <c r="E145" s="2"/>
      <c r="F145" s="2"/>
      <c r="G145" s="2"/>
      <c r="H145" s="2"/>
      <c r="I145" s="2"/>
      <c r="J145" s="2"/>
      <c r="K145" s="2"/>
      <c r="L145" s="2"/>
      <c r="M145" s="2"/>
      <c r="N145" s="2"/>
      <c r="O145" s="2"/>
      <c r="P145" s="2"/>
      <c r="Q145" s="2"/>
      <c r="R145" s="2"/>
      <c r="S145" s="2"/>
      <c r="T145" s="2"/>
      <c r="U145" s="2"/>
      <c r="V145" s="2"/>
    </row>
    <row r="146" spans="1:22" x14ac:dyDescent="0.25">
      <c r="A146" s="1" t="str">
        <f>'Population Definitions'!$B$6</f>
        <v>Prisoners</v>
      </c>
      <c r="B146" t="s">
        <v>14</v>
      </c>
      <c r="C146" s="2">
        <v>0</v>
      </c>
      <c r="D146" s="3" t="s">
        <v>15</v>
      </c>
      <c r="E146" s="2"/>
      <c r="F146" s="2"/>
      <c r="G146" s="2"/>
      <c r="H146" s="2"/>
      <c r="I146" s="2"/>
      <c r="J146" s="2"/>
      <c r="K146" s="2"/>
      <c r="L146" s="2"/>
      <c r="M146" s="2"/>
      <c r="N146" s="2"/>
      <c r="O146" s="2"/>
      <c r="P146" s="2"/>
      <c r="Q146" s="2"/>
      <c r="R146" s="2"/>
      <c r="S146" s="2"/>
      <c r="T146" s="2"/>
      <c r="U146" s="2"/>
      <c r="V146" s="2"/>
    </row>
    <row r="148" spans="1:22" x14ac:dyDescent="0.25">
      <c r="A148" s="1" t="s">
        <v>94</v>
      </c>
      <c r="B148" s="1" t="s">
        <v>12</v>
      </c>
      <c r="C148" s="1" t="s">
        <v>13</v>
      </c>
      <c r="D148" s="1"/>
      <c r="E148" s="1">
        <v>2000</v>
      </c>
      <c r="F148" s="1">
        <v>2001</v>
      </c>
      <c r="G148" s="1">
        <v>2002</v>
      </c>
      <c r="H148" s="1">
        <v>2003</v>
      </c>
      <c r="I148" s="1">
        <v>2004</v>
      </c>
      <c r="J148" s="1">
        <v>2005</v>
      </c>
      <c r="K148" s="1">
        <v>2006</v>
      </c>
      <c r="L148" s="1">
        <v>2007</v>
      </c>
      <c r="M148" s="1">
        <v>2008</v>
      </c>
      <c r="N148" s="1">
        <v>2009</v>
      </c>
      <c r="O148" s="1">
        <v>2010</v>
      </c>
      <c r="P148" s="1">
        <v>2011</v>
      </c>
      <c r="Q148" s="1">
        <v>2012</v>
      </c>
      <c r="R148" s="1">
        <v>2013</v>
      </c>
      <c r="S148" s="1">
        <v>2014</v>
      </c>
      <c r="T148" s="1">
        <v>2015</v>
      </c>
      <c r="U148" s="1">
        <v>2016</v>
      </c>
      <c r="V148" s="1">
        <v>2017</v>
      </c>
    </row>
    <row r="149" spans="1:22" x14ac:dyDescent="0.25">
      <c r="A149" s="1" t="str">
        <f>'Population Definitions'!$A$2</f>
        <v>0-4</v>
      </c>
      <c r="B149" t="s">
        <v>14</v>
      </c>
      <c r="C149" s="2">
        <v>0</v>
      </c>
      <c r="D149" s="3" t="s">
        <v>15</v>
      </c>
      <c r="E149" s="2"/>
      <c r="F149" s="2"/>
      <c r="G149" s="2"/>
      <c r="H149" s="2"/>
      <c r="I149" s="2"/>
      <c r="J149" s="2"/>
      <c r="K149" s="2"/>
      <c r="L149" s="2"/>
      <c r="M149" s="2"/>
      <c r="N149" s="2"/>
      <c r="O149" s="2"/>
      <c r="P149" s="2"/>
      <c r="Q149" s="2"/>
      <c r="R149" s="2"/>
      <c r="S149" s="2"/>
      <c r="T149" s="2"/>
      <c r="U149" s="2"/>
      <c r="V149" s="2"/>
    </row>
    <row r="150" spans="1:22" x14ac:dyDescent="0.25">
      <c r="A150" s="1" t="str">
        <f>'Population Definitions'!$A$3</f>
        <v>5-14</v>
      </c>
      <c r="B150" t="s">
        <v>14</v>
      </c>
      <c r="C150" s="2">
        <v>0</v>
      </c>
      <c r="D150" s="3" t="s">
        <v>15</v>
      </c>
      <c r="E150" s="2"/>
      <c r="F150" s="2"/>
      <c r="G150" s="2"/>
      <c r="H150" s="2"/>
      <c r="I150" s="2"/>
      <c r="J150" s="2"/>
      <c r="K150" s="2"/>
      <c r="L150" s="2"/>
      <c r="M150" s="2"/>
      <c r="N150" s="2"/>
      <c r="O150" s="2"/>
      <c r="P150" s="2"/>
      <c r="Q150" s="2"/>
      <c r="R150" s="2"/>
      <c r="S150" s="2"/>
      <c r="T150" s="2"/>
      <c r="U150" s="2"/>
      <c r="V150" s="2"/>
    </row>
    <row r="151" spans="1:22" x14ac:dyDescent="0.25">
      <c r="A151" s="1" t="str">
        <f>'Population Definitions'!$A$4</f>
        <v>15-64</v>
      </c>
      <c r="B151" t="s">
        <v>14</v>
      </c>
      <c r="C151" s="2">
        <v>0</v>
      </c>
      <c r="D151" s="3" t="s">
        <v>15</v>
      </c>
      <c r="E151" s="2"/>
      <c r="F151" s="2"/>
      <c r="G151" s="2"/>
      <c r="H151" s="2"/>
      <c r="I151" s="2"/>
      <c r="J151" s="2"/>
      <c r="K151" s="2"/>
      <c r="L151" s="2"/>
      <c r="M151" s="2"/>
      <c r="N151" s="2"/>
      <c r="O151" s="2"/>
      <c r="P151" s="2"/>
      <c r="Q151" s="2"/>
      <c r="R151" s="2"/>
      <c r="S151" s="2"/>
      <c r="T151" s="2"/>
      <c r="U151" s="2"/>
      <c r="V151" s="2"/>
    </row>
    <row r="152" spans="1:22" x14ac:dyDescent="0.25">
      <c r="A152" s="1" t="str">
        <f>'Population Definitions'!$A$5</f>
        <v>65+</v>
      </c>
      <c r="B152" t="s">
        <v>14</v>
      </c>
      <c r="C152" s="2">
        <v>0</v>
      </c>
      <c r="D152" s="3" t="s">
        <v>15</v>
      </c>
      <c r="E152" s="2"/>
      <c r="F152" s="2"/>
      <c r="G152" s="2"/>
      <c r="H152" s="2"/>
      <c r="I152" s="2"/>
      <c r="J152" s="2"/>
      <c r="K152" s="2"/>
      <c r="L152" s="2"/>
      <c r="M152" s="2"/>
      <c r="N152" s="2"/>
      <c r="O152" s="2"/>
      <c r="P152" s="2"/>
      <c r="Q152" s="2"/>
      <c r="R152" s="2"/>
      <c r="S152" s="2"/>
      <c r="T152" s="2"/>
      <c r="U152" s="2"/>
      <c r="V152" s="2"/>
    </row>
    <row r="153" spans="1:22" x14ac:dyDescent="0.25">
      <c r="A153" s="1" t="str">
        <f>'Population Definitions'!$B$6</f>
        <v>Prisoners</v>
      </c>
      <c r="B153" t="s">
        <v>14</v>
      </c>
      <c r="C153" s="2">
        <v>0</v>
      </c>
      <c r="D153" s="3" t="s">
        <v>15</v>
      </c>
      <c r="E153" s="2"/>
      <c r="F153" s="2"/>
      <c r="G153" s="2"/>
      <c r="H153" s="2"/>
      <c r="I153" s="2"/>
      <c r="J153" s="2"/>
      <c r="K153" s="2"/>
      <c r="L153" s="2"/>
      <c r="M153" s="2"/>
      <c r="N153" s="2"/>
      <c r="O153" s="2"/>
      <c r="P153" s="2"/>
      <c r="Q153" s="2"/>
      <c r="R153" s="2"/>
      <c r="S153" s="2"/>
      <c r="T153" s="2"/>
      <c r="U153" s="2"/>
      <c r="V153" s="2"/>
    </row>
    <row r="155" spans="1:22" x14ac:dyDescent="0.25">
      <c r="A155" s="1" t="s">
        <v>95</v>
      </c>
      <c r="B155" s="1" t="s">
        <v>12</v>
      </c>
      <c r="C155" s="1" t="s">
        <v>13</v>
      </c>
      <c r="D155" s="1"/>
      <c r="E155" s="1">
        <v>2000</v>
      </c>
      <c r="F155" s="1">
        <v>2001</v>
      </c>
      <c r="G155" s="1">
        <v>2002</v>
      </c>
      <c r="H155" s="1">
        <v>2003</v>
      </c>
      <c r="I155" s="1">
        <v>2004</v>
      </c>
      <c r="J155" s="1">
        <v>2005</v>
      </c>
      <c r="K155" s="1">
        <v>2006</v>
      </c>
      <c r="L155" s="1">
        <v>2007</v>
      </c>
      <c r="M155" s="1">
        <v>2008</v>
      </c>
      <c r="N155" s="1">
        <v>2009</v>
      </c>
      <c r="O155" s="1">
        <v>2010</v>
      </c>
      <c r="P155" s="1">
        <v>2011</v>
      </c>
      <c r="Q155" s="1">
        <v>2012</v>
      </c>
      <c r="R155" s="1">
        <v>2013</v>
      </c>
      <c r="S155" s="1">
        <v>2014</v>
      </c>
      <c r="T155" s="1">
        <v>2015</v>
      </c>
      <c r="U155" s="1">
        <v>2016</v>
      </c>
      <c r="V155" s="1">
        <v>2017</v>
      </c>
    </row>
    <row r="156" spans="1:22" x14ac:dyDescent="0.25">
      <c r="A156" s="1" t="str">
        <f>'Population Definitions'!$A$2</f>
        <v>0-4</v>
      </c>
      <c r="B156" t="s">
        <v>14</v>
      </c>
      <c r="C156" s="2">
        <v>0</v>
      </c>
      <c r="D156" s="3" t="s">
        <v>15</v>
      </c>
      <c r="E156" s="2"/>
      <c r="F156" s="2"/>
      <c r="G156" s="2"/>
      <c r="H156" s="2"/>
      <c r="I156" s="2"/>
      <c r="J156" s="2"/>
      <c r="K156" s="2"/>
      <c r="L156" s="2"/>
      <c r="M156" s="2"/>
      <c r="N156" s="2"/>
      <c r="O156" s="2"/>
      <c r="P156" s="2"/>
      <c r="Q156" s="2"/>
      <c r="R156" s="2"/>
      <c r="S156" s="2"/>
      <c r="T156" s="2"/>
      <c r="U156" s="2"/>
      <c r="V156" s="2"/>
    </row>
    <row r="157" spans="1:22" x14ac:dyDescent="0.25">
      <c r="A157" s="1" t="str">
        <f>'Population Definitions'!$A$3</f>
        <v>5-14</v>
      </c>
      <c r="B157" t="s">
        <v>14</v>
      </c>
      <c r="C157" s="2">
        <v>0</v>
      </c>
      <c r="D157" s="3" t="s">
        <v>15</v>
      </c>
      <c r="E157" s="2"/>
      <c r="F157" s="2"/>
      <c r="G157" s="2"/>
      <c r="H157" s="2"/>
      <c r="I157" s="2"/>
      <c r="J157" s="2"/>
      <c r="K157" s="2"/>
      <c r="L157" s="2"/>
      <c r="M157" s="2"/>
      <c r="N157" s="2"/>
      <c r="O157" s="2"/>
      <c r="P157" s="2"/>
      <c r="Q157" s="2"/>
      <c r="R157" s="2"/>
      <c r="S157" s="2"/>
      <c r="T157" s="2"/>
      <c r="U157" s="2"/>
      <c r="V157" s="2"/>
    </row>
    <row r="158" spans="1:22" x14ac:dyDescent="0.25">
      <c r="A158" s="1" t="str">
        <f>'Population Definitions'!$A$4</f>
        <v>15-64</v>
      </c>
      <c r="B158" t="s">
        <v>14</v>
      </c>
      <c r="C158" s="2">
        <v>0</v>
      </c>
      <c r="D158" s="3" t="s">
        <v>15</v>
      </c>
      <c r="E158" s="2"/>
      <c r="F158" s="2"/>
      <c r="G158" s="2"/>
      <c r="H158" s="2"/>
      <c r="I158" s="2"/>
      <c r="J158" s="2"/>
      <c r="K158" s="2"/>
      <c r="L158" s="2"/>
      <c r="M158" s="2"/>
      <c r="N158" s="2"/>
      <c r="O158" s="2"/>
      <c r="P158" s="2"/>
      <c r="Q158" s="2"/>
      <c r="R158" s="2"/>
      <c r="S158" s="2"/>
      <c r="T158" s="2"/>
      <c r="U158" s="2"/>
      <c r="V158" s="2"/>
    </row>
    <row r="159" spans="1:22" x14ac:dyDescent="0.25">
      <c r="A159" s="1" t="str">
        <f>'Population Definitions'!$A$5</f>
        <v>65+</v>
      </c>
      <c r="B159" t="s">
        <v>14</v>
      </c>
      <c r="C159" s="2">
        <v>0</v>
      </c>
      <c r="D159" s="3" t="s">
        <v>15</v>
      </c>
      <c r="E159" s="2"/>
      <c r="F159" s="2"/>
      <c r="G159" s="2"/>
      <c r="H159" s="2"/>
      <c r="I159" s="2"/>
      <c r="J159" s="2"/>
      <c r="K159" s="2"/>
      <c r="L159" s="2"/>
      <c r="M159" s="2"/>
      <c r="N159" s="2"/>
      <c r="O159" s="2"/>
      <c r="P159" s="2"/>
      <c r="Q159" s="2"/>
      <c r="R159" s="2"/>
      <c r="S159" s="2"/>
      <c r="T159" s="2"/>
      <c r="U159" s="2"/>
      <c r="V159" s="2"/>
    </row>
    <row r="160" spans="1:22" x14ac:dyDescent="0.25">
      <c r="A160" s="1" t="str">
        <f>'Population Definitions'!$B$6</f>
        <v>Prisoners</v>
      </c>
      <c r="B160" t="s">
        <v>14</v>
      </c>
      <c r="C160" s="2">
        <v>0</v>
      </c>
      <c r="D160" s="3" t="s">
        <v>15</v>
      </c>
      <c r="E160" s="2"/>
      <c r="F160" s="2"/>
      <c r="G160" s="2"/>
      <c r="H160" s="2"/>
      <c r="I160" s="2"/>
      <c r="J160" s="2"/>
      <c r="K160" s="2"/>
      <c r="L160" s="2"/>
      <c r="M160" s="2"/>
      <c r="N160" s="2"/>
      <c r="O160" s="2"/>
      <c r="P160" s="2"/>
      <c r="Q160" s="2"/>
      <c r="R160" s="2"/>
      <c r="S160" s="2"/>
      <c r="T160" s="2"/>
      <c r="U160" s="2"/>
      <c r="V160" s="2"/>
    </row>
    <row r="162" spans="1:22" x14ac:dyDescent="0.25">
      <c r="A162" s="1" t="s">
        <v>96</v>
      </c>
      <c r="B162" s="1" t="s">
        <v>12</v>
      </c>
      <c r="C162" s="1" t="s">
        <v>13</v>
      </c>
      <c r="D162" s="1"/>
      <c r="E162" s="1">
        <v>2000</v>
      </c>
      <c r="F162" s="1">
        <v>2001</v>
      </c>
      <c r="G162" s="1">
        <v>2002</v>
      </c>
      <c r="H162" s="1">
        <v>2003</v>
      </c>
      <c r="I162" s="1">
        <v>2004</v>
      </c>
      <c r="J162" s="1">
        <v>2005</v>
      </c>
      <c r="K162" s="1">
        <v>2006</v>
      </c>
      <c r="L162" s="1">
        <v>2007</v>
      </c>
      <c r="M162" s="1">
        <v>2008</v>
      </c>
      <c r="N162" s="1">
        <v>2009</v>
      </c>
      <c r="O162" s="1">
        <v>2010</v>
      </c>
      <c r="P162" s="1">
        <v>2011</v>
      </c>
      <c r="Q162" s="1">
        <v>2012</v>
      </c>
      <c r="R162" s="1">
        <v>2013</v>
      </c>
      <c r="S162" s="1">
        <v>2014</v>
      </c>
      <c r="T162" s="1">
        <v>2015</v>
      </c>
      <c r="U162" s="1">
        <v>2016</v>
      </c>
      <c r="V162" s="1">
        <v>2017</v>
      </c>
    </row>
    <row r="163" spans="1:22" x14ac:dyDescent="0.25">
      <c r="A163" s="1" t="str">
        <f>'Population Definitions'!$A$2</f>
        <v>0-4</v>
      </c>
      <c r="B163" t="s">
        <v>14</v>
      </c>
      <c r="C163" s="2">
        <v>0</v>
      </c>
      <c r="D163" s="3" t="s">
        <v>15</v>
      </c>
      <c r="E163" s="2"/>
      <c r="F163" s="2"/>
      <c r="G163" s="2"/>
      <c r="H163" s="2"/>
      <c r="I163" s="2"/>
      <c r="J163" s="2"/>
      <c r="K163" s="2"/>
      <c r="L163" s="2"/>
      <c r="M163" s="2"/>
      <c r="N163" s="2"/>
      <c r="O163" s="2"/>
      <c r="P163" s="2"/>
      <c r="Q163" s="2"/>
      <c r="R163" s="2"/>
      <c r="S163" s="2"/>
      <c r="T163" s="2"/>
      <c r="U163" s="2"/>
      <c r="V163" s="2"/>
    </row>
    <row r="164" spans="1:22" x14ac:dyDescent="0.25">
      <c r="A164" s="1" t="str">
        <f>'Population Definitions'!$A$3</f>
        <v>5-14</v>
      </c>
      <c r="B164" t="s">
        <v>14</v>
      </c>
      <c r="C164" s="2">
        <v>0</v>
      </c>
      <c r="D164" s="3" t="s">
        <v>15</v>
      </c>
      <c r="E164" s="2"/>
      <c r="F164" s="2"/>
      <c r="G164" s="2"/>
      <c r="H164" s="2"/>
      <c r="I164" s="2"/>
      <c r="J164" s="2"/>
      <c r="K164" s="2"/>
      <c r="L164" s="2"/>
      <c r="M164" s="2"/>
      <c r="N164" s="2"/>
      <c r="O164" s="2"/>
      <c r="P164" s="2"/>
      <c r="Q164" s="2"/>
      <c r="R164" s="2"/>
      <c r="S164" s="2"/>
      <c r="T164" s="2"/>
      <c r="U164" s="2"/>
      <c r="V164" s="2"/>
    </row>
    <row r="165" spans="1:22" x14ac:dyDescent="0.25">
      <c r="A165" s="1" t="str">
        <f>'Population Definitions'!$A$4</f>
        <v>15-64</v>
      </c>
      <c r="B165" t="s">
        <v>14</v>
      </c>
      <c r="C165" s="2">
        <v>0</v>
      </c>
      <c r="D165" s="3" t="s">
        <v>15</v>
      </c>
      <c r="E165" s="2"/>
      <c r="F165" s="2"/>
      <c r="G165" s="2"/>
      <c r="H165" s="2"/>
      <c r="I165" s="2"/>
      <c r="J165" s="2"/>
      <c r="K165" s="2"/>
      <c r="L165" s="2"/>
      <c r="M165" s="2"/>
      <c r="N165" s="2"/>
      <c r="O165" s="2"/>
      <c r="P165" s="2"/>
      <c r="Q165" s="2"/>
      <c r="R165" s="2"/>
      <c r="S165" s="2"/>
      <c r="T165" s="2"/>
      <c r="U165" s="2"/>
      <c r="V165" s="2"/>
    </row>
    <row r="166" spans="1:22" x14ac:dyDescent="0.25">
      <c r="A166" s="1" t="str">
        <f>'Population Definitions'!$A$5</f>
        <v>65+</v>
      </c>
      <c r="B166" t="s">
        <v>14</v>
      </c>
      <c r="C166" s="2">
        <v>0</v>
      </c>
      <c r="D166" s="3" t="s">
        <v>15</v>
      </c>
      <c r="E166" s="2"/>
      <c r="F166" s="2"/>
      <c r="G166" s="2"/>
      <c r="H166" s="2"/>
      <c r="I166" s="2"/>
      <c r="J166" s="2"/>
      <c r="K166" s="2"/>
      <c r="L166" s="2"/>
      <c r="M166" s="2"/>
      <c r="N166" s="2"/>
      <c r="O166" s="2"/>
      <c r="P166" s="2"/>
      <c r="Q166" s="2"/>
      <c r="R166" s="2"/>
      <c r="S166" s="2"/>
      <c r="T166" s="2"/>
      <c r="U166" s="2"/>
      <c r="V166" s="2"/>
    </row>
    <row r="167" spans="1:22" x14ac:dyDescent="0.25">
      <c r="A167" s="1" t="str">
        <f>'Population Definitions'!$B$6</f>
        <v>Prisoners</v>
      </c>
      <c r="B167" t="s">
        <v>14</v>
      </c>
      <c r="C167" s="2">
        <v>0</v>
      </c>
      <c r="D167" s="3" t="s">
        <v>15</v>
      </c>
      <c r="E167" s="2"/>
      <c r="F167" s="2"/>
      <c r="G167" s="2"/>
      <c r="H167" s="2"/>
      <c r="I167" s="2"/>
      <c r="J167" s="2"/>
      <c r="K167" s="2"/>
      <c r="L167" s="2"/>
      <c r="M167" s="2"/>
      <c r="N167" s="2"/>
      <c r="O167" s="2"/>
      <c r="P167" s="2"/>
      <c r="Q167" s="2"/>
      <c r="R167" s="2"/>
      <c r="S167" s="2"/>
      <c r="T167" s="2"/>
      <c r="U167" s="2"/>
      <c r="V167" s="2"/>
    </row>
    <row r="169" spans="1:22" x14ac:dyDescent="0.25">
      <c r="A169" s="1" t="s">
        <v>97</v>
      </c>
      <c r="B169" s="1" t="s">
        <v>12</v>
      </c>
      <c r="C169" s="1" t="s">
        <v>13</v>
      </c>
      <c r="D169" s="1"/>
      <c r="E169" s="1">
        <v>2000</v>
      </c>
      <c r="F169" s="1">
        <v>2001</v>
      </c>
      <c r="G169" s="1">
        <v>2002</v>
      </c>
      <c r="H169" s="1">
        <v>2003</v>
      </c>
      <c r="I169" s="1">
        <v>2004</v>
      </c>
      <c r="J169" s="1">
        <v>2005</v>
      </c>
      <c r="K169" s="1">
        <v>2006</v>
      </c>
      <c r="L169" s="1">
        <v>2007</v>
      </c>
      <c r="M169" s="1">
        <v>2008</v>
      </c>
      <c r="N169" s="1">
        <v>2009</v>
      </c>
      <c r="O169" s="1">
        <v>2010</v>
      </c>
      <c r="P169" s="1">
        <v>2011</v>
      </c>
      <c r="Q169" s="1">
        <v>2012</v>
      </c>
      <c r="R169" s="1">
        <v>2013</v>
      </c>
      <c r="S169" s="1">
        <v>2014</v>
      </c>
      <c r="T169" s="1">
        <v>2015</v>
      </c>
      <c r="U169" s="1">
        <v>2016</v>
      </c>
      <c r="V169" s="1">
        <v>2017</v>
      </c>
    </row>
    <row r="170" spans="1:22" x14ac:dyDescent="0.25">
      <c r="A170" s="1" t="str">
        <f>'Population Definitions'!$A$2</f>
        <v>0-4</v>
      </c>
      <c r="B170" t="s">
        <v>14</v>
      </c>
      <c r="C170" s="2">
        <v>0</v>
      </c>
      <c r="D170" s="3" t="s">
        <v>15</v>
      </c>
      <c r="E170" s="2"/>
      <c r="F170" s="2"/>
      <c r="G170" s="2"/>
      <c r="H170" s="2"/>
      <c r="I170" s="2"/>
      <c r="J170" s="2"/>
      <c r="K170" s="2"/>
      <c r="L170" s="2"/>
      <c r="M170" s="2"/>
      <c r="N170" s="2"/>
      <c r="O170" s="2"/>
      <c r="P170" s="2"/>
      <c r="Q170" s="2"/>
      <c r="R170" s="2"/>
      <c r="S170" s="2"/>
      <c r="T170" s="2"/>
      <c r="U170" s="2"/>
      <c r="V170" s="2"/>
    </row>
    <row r="171" spans="1:22" x14ac:dyDescent="0.25">
      <c r="A171" s="1" t="str">
        <f>'Population Definitions'!$A$3</f>
        <v>5-14</v>
      </c>
      <c r="B171" t="s">
        <v>14</v>
      </c>
      <c r="C171" s="2">
        <v>0</v>
      </c>
      <c r="D171" s="3" t="s">
        <v>15</v>
      </c>
      <c r="E171" s="2"/>
      <c r="F171" s="2"/>
      <c r="G171" s="2"/>
      <c r="H171" s="2"/>
      <c r="I171" s="2"/>
      <c r="J171" s="2"/>
      <c r="K171" s="2"/>
      <c r="L171" s="2"/>
      <c r="M171" s="2"/>
      <c r="N171" s="2"/>
      <c r="O171" s="2"/>
      <c r="P171" s="2"/>
      <c r="Q171" s="2"/>
      <c r="R171" s="2"/>
      <c r="S171" s="2"/>
      <c r="T171" s="2"/>
      <c r="U171" s="2"/>
      <c r="V171" s="2"/>
    </row>
    <row r="172" spans="1:22" x14ac:dyDescent="0.25">
      <c r="A172" s="1" t="str">
        <f>'Population Definitions'!$A$4</f>
        <v>15-64</v>
      </c>
      <c r="B172" t="s">
        <v>14</v>
      </c>
      <c r="C172" s="2">
        <v>0</v>
      </c>
      <c r="D172" s="3" t="s">
        <v>15</v>
      </c>
      <c r="E172" s="2"/>
      <c r="F172" s="2"/>
      <c r="G172" s="2"/>
      <c r="H172" s="2"/>
      <c r="I172" s="2"/>
      <c r="J172" s="2"/>
      <c r="K172" s="2"/>
      <c r="L172" s="2"/>
      <c r="M172" s="2"/>
      <c r="N172" s="2"/>
      <c r="O172" s="2"/>
      <c r="P172" s="2"/>
      <c r="Q172" s="2"/>
      <c r="R172" s="2"/>
      <c r="S172" s="2"/>
      <c r="T172" s="2"/>
      <c r="U172" s="2"/>
      <c r="V172" s="2"/>
    </row>
    <row r="173" spans="1:22" x14ac:dyDescent="0.25">
      <c r="A173" s="1" t="str">
        <f>'Population Definitions'!$A$5</f>
        <v>65+</v>
      </c>
      <c r="B173" t="s">
        <v>14</v>
      </c>
      <c r="C173" s="2">
        <v>0</v>
      </c>
      <c r="D173" s="3" t="s">
        <v>15</v>
      </c>
      <c r="E173" s="2"/>
      <c r="F173" s="2"/>
      <c r="G173" s="2"/>
      <c r="H173" s="2"/>
      <c r="I173" s="2"/>
      <c r="J173" s="2"/>
      <c r="K173" s="2"/>
      <c r="L173" s="2"/>
      <c r="M173" s="2"/>
      <c r="N173" s="2"/>
      <c r="O173" s="2"/>
      <c r="P173" s="2"/>
      <c r="Q173" s="2"/>
      <c r="R173" s="2"/>
      <c r="S173" s="2"/>
      <c r="T173" s="2"/>
      <c r="U173" s="2"/>
      <c r="V173" s="2"/>
    </row>
    <row r="174" spans="1:22" x14ac:dyDescent="0.25">
      <c r="A174" s="1" t="str">
        <f>'Population Definitions'!$B$6</f>
        <v>Prisoners</v>
      </c>
      <c r="B174" t="s">
        <v>14</v>
      </c>
      <c r="C174" s="2">
        <v>0</v>
      </c>
      <c r="D174" s="3" t="s">
        <v>15</v>
      </c>
      <c r="E174" s="2"/>
      <c r="F174" s="2"/>
      <c r="G174" s="2"/>
      <c r="H174" s="2"/>
      <c r="I174" s="2"/>
      <c r="J174" s="2"/>
      <c r="K174" s="2"/>
      <c r="L174" s="2"/>
      <c r="M174" s="2"/>
      <c r="N174" s="2"/>
      <c r="O174" s="2"/>
      <c r="P174" s="2"/>
      <c r="Q174" s="2"/>
      <c r="R174" s="2"/>
      <c r="S174" s="2"/>
      <c r="T174" s="2"/>
      <c r="U174" s="2"/>
      <c r="V174" s="2"/>
    </row>
    <row r="176" spans="1:22" x14ac:dyDescent="0.25">
      <c r="A176" s="1" t="s">
        <v>98</v>
      </c>
      <c r="B176" s="1" t="s">
        <v>12</v>
      </c>
      <c r="C176" s="1" t="s">
        <v>13</v>
      </c>
      <c r="D176" s="1"/>
      <c r="E176" s="1">
        <v>2000</v>
      </c>
      <c r="F176" s="1">
        <v>2001</v>
      </c>
      <c r="G176" s="1">
        <v>2002</v>
      </c>
      <c r="H176" s="1">
        <v>2003</v>
      </c>
      <c r="I176" s="1">
        <v>2004</v>
      </c>
      <c r="J176" s="1">
        <v>2005</v>
      </c>
      <c r="K176" s="1">
        <v>2006</v>
      </c>
      <c r="L176" s="1">
        <v>2007</v>
      </c>
      <c r="M176" s="1">
        <v>2008</v>
      </c>
      <c r="N176" s="1">
        <v>2009</v>
      </c>
      <c r="O176" s="1">
        <v>2010</v>
      </c>
      <c r="P176" s="1">
        <v>2011</v>
      </c>
      <c r="Q176" s="1">
        <v>2012</v>
      </c>
      <c r="R176" s="1">
        <v>2013</v>
      </c>
      <c r="S176" s="1">
        <v>2014</v>
      </c>
      <c r="T176" s="1">
        <v>2015</v>
      </c>
      <c r="U176" s="1">
        <v>2016</v>
      </c>
      <c r="V176" s="1">
        <v>2017</v>
      </c>
    </row>
    <row r="177" spans="1:22" x14ac:dyDescent="0.25">
      <c r="A177" s="1" t="str">
        <f>'Population Definitions'!$A$2</f>
        <v>0-4</v>
      </c>
      <c r="B177" t="s">
        <v>14</v>
      </c>
      <c r="C177" s="2">
        <v>0</v>
      </c>
      <c r="D177" s="3" t="s">
        <v>15</v>
      </c>
      <c r="E177" s="2"/>
      <c r="F177" s="2"/>
      <c r="G177" s="2"/>
      <c r="H177" s="2"/>
      <c r="I177" s="2"/>
      <c r="J177" s="2"/>
      <c r="K177" s="2"/>
      <c r="L177" s="2"/>
      <c r="M177" s="2"/>
      <c r="N177" s="2"/>
      <c r="O177" s="2"/>
      <c r="P177" s="2"/>
      <c r="Q177" s="2"/>
      <c r="R177" s="2"/>
      <c r="S177" s="2"/>
      <c r="T177" s="2"/>
      <c r="U177" s="2"/>
      <c r="V177" s="2"/>
    </row>
    <row r="178" spans="1:22" x14ac:dyDescent="0.25">
      <c r="A178" s="1" t="str">
        <f>'Population Definitions'!$A$3</f>
        <v>5-14</v>
      </c>
      <c r="B178" t="s">
        <v>14</v>
      </c>
      <c r="C178" s="2">
        <v>0</v>
      </c>
      <c r="D178" s="3" t="s">
        <v>15</v>
      </c>
      <c r="E178" s="2"/>
      <c r="F178" s="2"/>
      <c r="G178" s="2"/>
      <c r="H178" s="2"/>
      <c r="I178" s="2"/>
      <c r="J178" s="2"/>
      <c r="K178" s="2"/>
      <c r="L178" s="2"/>
      <c r="M178" s="2"/>
      <c r="N178" s="2"/>
      <c r="O178" s="2"/>
      <c r="P178" s="2"/>
      <c r="Q178" s="2"/>
      <c r="R178" s="2"/>
      <c r="S178" s="2"/>
      <c r="T178" s="2"/>
      <c r="U178" s="2"/>
      <c r="V178" s="2"/>
    </row>
    <row r="179" spans="1:22" x14ac:dyDescent="0.25">
      <c r="A179" s="1" t="str">
        <f>'Population Definitions'!$A$4</f>
        <v>15-64</v>
      </c>
      <c r="B179" t="s">
        <v>14</v>
      </c>
      <c r="C179" s="2">
        <v>0</v>
      </c>
      <c r="D179" s="3" t="s">
        <v>15</v>
      </c>
      <c r="E179" s="2"/>
      <c r="F179" s="2"/>
      <c r="G179" s="2"/>
      <c r="H179" s="2"/>
      <c r="I179" s="2"/>
      <c r="J179" s="2"/>
      <c r="K179" s="2"/>
      <c r="L179" s="2"/>
      <c r="M179" s="2"/>
      <c r="N179" s="2"/>
      <c r="O179" s="2"/>
      <c r="P179" s="2"/>
      <c r="Q179" s="2"/>
      <c r="R179" s="2"/>
      <c r="S179" s="2"/>
      <c r="T179" s="2"/>
      <c r="U179" s="2"/>
      <c r="V179" s="2"/>
    </row>
    <row r="180" spans="1:22" x14ac:dyDescent="0.25">
      <c r="A180" s="1" t="str">
        <f>'Population Definitions'!$A$5</f>
        <v>65+</v>
      </c>
      <c r="B180" t="s">
        <v>14</v>
      </c>
      <c r="C180" s="2">
        <v>0</v>
      </c>
      <c r="D180" s="3" t="s">
        <v>15</v>
      </c>
      <c r="E180" s="2"/>
      <c r="F180" s="2"/>
      <c r="G180" s="2"/>
      <c r="H180" s="2"/>
      <c r="I180" s="2"/>
      <c r="J180" s="2"/>
      <c r="K180" s="2"/>
      <c r="L180" s="2"/>
      <c r="M180" s="2"/>
      <c r="N180" s="2"/>
      <c r="O180" s="2"/>
      <c r="P180" s="2"/>
      <c r="Q180" s="2"/>
      <c r="R180" s="2"/>
      <c r="S180" s="2"/>
      <c r="T180" s="2"/>
      <c r="U180" s="2"/>
      <c r="V180" s="2"/>
    </row>
    <row r="181" spans="1:22" x14ac:dyDescent="0.25">
      <c r="A181" s="1" t="str">
        <f>'Population Definitions'!$B$6</f>
        <v>Prisoners</v>
      </c>
      <c r="B181" t="s">
        <v>14</v>
      </c>
      <c r="C181" s="2">
        <v>0</v>
      </c>
      <c r="D181" s="3" t="s">
        <v>15</v>
      </c>
      <c r="E181" s="2"/>
      <c r="F181" s="2"/>
      <c r="G181" s="2"/>
      <c r="H181" s="2"/>
      <c r="I181" s="2"/>
      <c r="J181" s="2"/>
      <c r="K181" s="2"/>
      <c r="L181" s="2"/>
      <c r="M181" s="2"/>
      <c r="N181" s="2"/>
      <c r="O181" s="2"/>
      <c r="P181" s="2"/>
      <c r="Q181" s="2"/>
      <c r="R181" s="2"/>
      <c r="S181" s="2"/>
      <c r="T181" s="2"/>
      <c r="U181" s="2"/>
      <c r="V181" s="2"/>
    </row>
    <row r="183" spans="1:22" x14ac:dyDescent="0.25">
      <c r="A183" s="1" t="s">
        <v>99</v>
      </c>
      <c r="B183" s="1" t="s">
        <v>12</v>
      </c>
      <c r="C183" s="1" t="s">
        <v>13</v>
      </c>
      <c r="D183" s="1"/>
      <c r="E183" s="1">
        <v>2000</v>
      </c>
      <c r="F183" s="1">
        <v>2001</v>
      </c>
      <c r="G183" s="1">
        <v>2002</v>
      </c>
      <c r="H183" s="1">
        <v>2003</v>
      </c>
      <c r="I183" s="1">
        <v>2004</v>
      </c>
      <c r="J183" s="1">
        <v>2005</v>
      </c>
      <c r="K183" s="1">
        <v>2006</v>
      </c>
      <c r="L183" s="1">
        <v>2007</v>
      </c>
      <c r="M183" s="1">
        <v>2008</v>
      </c>
      <c r="N183" s="1">
        <v>2009</v>
      </c>
      <c r="O183" s="1">
        <v>2010</v>
      </c>
      <c r="P183" s="1">
        <v>2011</v>
      </c>
      <c r="Q183" s="1">
        <v>2012</v>
      </c>
      <c r="R183" s="1">
        <v>2013</v>
      </c>
      <c r="S183" s="1">
        <v>2014</v>
      </c>
      <c r="T183" s="1">
        <v>2015</v>
      </c>
      <c r="U183" s="1">
        <v>2016</v>
      </c>
      <c r="V183" s="1">
        <v>2017</v>
      </c>
    </row>
    <row r="184" spans="1:22" x14ac:dyDescent="0.25">
      <c r="A184" s="1" t="str">
        <f>'Population Definitions'!$A$2</f>
        <v>0-4</v>
      </c>
      <c r="B184" t="s">
        <v>14</v>
      </c>
      <c r="C184" s="2">
        <v>0</v>
      </c>
      <c r="D184" s="3" t="s">
        <v>15</v>
      </c>
      <c r="E184" s="2"/>
      <c r="F184" s="2"/>
      <c r="G184" s="2"/>
      <c r="H184" s="2"/>
      <c r="I184" s="2"/>
      <c r="J184" s="2"/>
      <c r="K184" s="2"/>
      <c r="L184" s="2"/>
      <c r="M184" s="2"/>
      <c r="N184" s="2"/>
      <c r="O184" s="2"/>
      <c r="P184" s="2"/>
      <c r="Q184" s="2"/>
      <c r="R184" s="2"/>
      <c r="S184" s="2"/>
      <c r="T184" s="2"/>
      <c r="U184" s="2"/>
      <c r="V184" s="2"/>
    </row>
    <row r="185" spans="1:22" x14ac:dyDescent="0.25">
      <c r="A185" s="1" t="str">
        <f>'Population Definitions'!$A$3</f>
        <v>5-14</v>
      </c>
      <c r="B185" t="s">
        <v>14</v>
      </c>
      <c r="C185" s="2">
        <v>0</v>
      </c>
      <c r="D185" s="3" t="s">
        <v>15</v>
      </c>
      <c r="E185" s="2"/>
      <c r="F185" s="2"/>
      <c r="G185" s="2"/>
      <c r="H185" s="2"/>
      <c r="I185" s="2"/>
      <c r="J185" s="2"/>
      <c r="K185" s="2"/>
      <c r="L185" s="2"/>
      <c r="M185" s="2"/>
      <c r="N185" s="2"/>
      <c r="O185" s="2"/>
      <c r="P185" s="2"/>
      <c r="Q185" s="2"/>
      <c r="R185" s="2"/>
      <c r="S185" s="2"/>
      <c r="T185" s="2"/>
      <c r="U185" s="2"/>
      <c r="V185" s="2"/>
    </row>
    <row r="186" spans="1:22" x14ac:dyDescent="0.25">
      <c r="A186" s="1" t="str">
        <f>'Population Definitions'!$A$4</f>
        <v>15-64</v>
      </c>
      <c r="B186" t="s">
        <v>14</v>
      </c>
      <c r="C186" s="2">
        <v>0</v>
      </c>
      <c r="D186" s="3" t="s">
        <v>15</v>
      </c>
      <c r="E186" s="2"/>
      <c r="F186" s="2"/>
      <c r="G186" s="2"/>
      <c r="H186" s="2"/>
      <c r="I186" s="2"/>
      <c r="J186" s="2"/>
      <c r="K186" s="2"/>
      <c r="L186" s="2"/>
      <c r="M186" s="2"/>
      <c r="N186" s="2"/>
      <c r="O186" s="2"/>
      <c r="P186" s="2"/>
      <c r="Q186" s="2"/>
      <c r="R186" s="2"/>
      <c r="S186" s="2"/>
      <c r="T186" s="2"/>
      <c r="U186" s="2"/>
      <c r="V186" s="2"/>
    </row>
    <row r="187" spans="1:22" x14ac:dyDescent="0.25">
      <c r="A187" s="1" t="str">
        <f>'Population Definitions'!$A$5</f>
        <v>65+</v>
      </c>
      <c r="B187" t="s">
        <v>14</v>
      </c>
      <c r="C187" s="2">
        <v>0</v>
      </c>
      <c r="D187" s="3" t="s">
        <v>15</v>
      </c>
      <c r="E187" s="2"/>
      <c r="F187" s="2"/>
      <c r="G187" s="2"/>
      <c r="H187" s="2"/>
      <c r="I187" s="2"/>
      <c r="J187" s="2"/>
      <c r="K187" s="2"/>
      <c r="L187" s="2"/>
      <c r="M187" s="2"/>
      <c r="N187" s="2"/>
      <c r="O187" s="2"/>
      <c r="P187" s="2"/>
      <c r="Q187" s="2"/>
      <c r="R187" s="2"/>
      <c r="S187" s="2"/>
      <c r="T187" s="2"/>
      <c r="U187" s="2"/>
      <c r="V187" s="2"/>
    </row>
    <row r="188" spans="1:22" x14ac:dyDescent="0.25">
      <c r="A188" s="1" t="str">
        <f>'Population Definitions'!$B$6</f>
        <v>Prisoners</v>
      </c>
      <c r="B188" t="s">
        <v>14</v>
      </c>
      <c r="C188" s="2">
        <v>0</v>
      </c>
      <c r="D188" s="3" t="s">
        <v>15</v>
      </c>
      <c r="E188" s="2"/>
      <c r="F188" s="2"/>
      <c r="G188" s="2"/>
      <c r="H188" s="2"/>
      <c r="I188" s="2"/>
      <c r="J188" s="2"/>
      <c r="K188" s="2"/>
      <c r="L188" s="2"/>
      <c r="M188" s="2"/>
      <c r="N188" s="2"/>
      <c r="O188" s="2"/>
      <c r="P188" s="2"/>
      <c r="Q188" s="2"/>
      <c r="R188" s="2"/>
      <c r="S188" s="2"/>
      <c r="T188" s="2"/>
      <c r="U188" s="2"/>
      <c r="V188" s="2"/>
    </row>
    <row r="190" spans="1:22" x14ac:dyDescent="0.25">
      <c r="A190" s="1" t="s">
        <v>100</v>
      </c>
      <c r="B190" s="1" t="s">
        <v>12</v>
      </c>
      <c r="C190" s="1" t="s">
        <v>13</v>
      </c>
      <c r="D190" s="1"/>
      <c r="E190" s="1">
        <v>2000</v>
      </c>
      <c r="F190" s="1">
        <v>2001</v>
      </c>
      <c r="G190" s="1">
        <v>2002</v>
      </c>
      <c r="H190" s="1">
        <v>2003</v>
      </c>
      <c r="I190" s="1">
        <v>2004</v>
      </c>
      <c r="J190" s="1">
        <v>2005</v>
      </c>
      <c r="K190" s="1">
        <v>2006</v>
      </c>
      <c r="L190" s="1">
        <v>2007</v>
      </c>
      <c r="M190" s="1">
        <v>2008</v>
      </c>
      <c r="N190" s="1">
        <v>2009</v>
      </c>
      <c r="O190" s="1">
        <v>2010</v>
      </c>
      <c r="P190" s="1">
        <v>2011</v>
      </c>
      <c r="Q190" s="1">
        <v>2012</v>
      </c>
      <c r="R190" s="1">
        <v>2013</v>
      </c>
      <c r="S190" s="1">
        <v>2014</v>
      </c>
      <c r="T190" s="1">
        <v>2015</v>
      </c>
      <c r="U190" s="1">
        <v>2016</v>
      </c>
      <c r="V190" s="1">
        <v>2017</v>
      </c>
    </row>
    <row r="191" spans="1:22" x14ac:dyDescent="0.25">
      <c r="A191" s="1" t="str">
        <f>'Population Definitions'!$A$2</f>
        <v>0-4</v>
      </c>
      <c r="B191" t="s">
        <v>14</v>
      </c>
      <c r="C191" s="2">
        <v>0</v>
      </c>
      <c r="D191" s="3" t="s">
        <v>15</v>
      </c>
      <c r="E191" s="2"/>
      <c r="F191" s="2"/>
      <c r="G191" s="2"/>
      <c r="H191" s="2"/>
      <c r="I191" s="2"/>
      <c r="J191" s="2"/>
      <c r="K191" s="2"/>
      <c r="L191" s="2"/>
      <c r="M191" s="2"/>
      <c r="N191" s="2"/>
      <c r="O191" s="2"/>
      <c r="P191" s="2"/>
      <c r="Q191" s="2"/>
      <c r="R191" s="2"/>
      <c r="S191" s="2"/>
      <c r="T191" s="2"/>
      <c r="U191" s="2"/>
      <c r="V191" s="2"/>
    </row>
    <row r="192" spans="1:22" x14ac:dyDescent="0.25">
      <c r="A192" s="1" t="str">
        <f>'Population Definitions'!$A$3</f>
        <v>5-14</v>
      </c>
      <c r="B192" t="s">
        <v>14</v>
      </c>
      <c r="C192" s="2">
        <v>0</v>
      </c>
      <c r="D192" s="3" t="s">
        <v>15</v>
      </c>
      <c r="E192" s="2"/>
      <c r="F192" s="2"/>
      <c r="G192" s="2"/>
      <c r="H192" s="2"/>
      <c r="I192" s="2"/>
      <c r="J192" s="2"/>
      <c r="K192" s="2"/>
      <c r="L192" s="2"/>
      <c r="M192" s="2"/>
      <c r="N192" s="2"/>
      <c r="O192" s="2"/>
      <c r="P192" s="2"/>
      <c r="Q192" s="2"/>
      <c r="R192" s="2"/>
      <c r="S192" s="2"/>
      <c r="T192" s="2"/>
      <c r="U192" s="2"/>
      <c r="V192" s="2"/>
    </row>
    <row r="193" spans="1:22" x14ac:dyDescent="0.25">
      <c r="A193" s="1" t="str">
        <f>'Population Definitions'!$A$4</f>
        <v>15-64</v>
      </c>
      <c r="B193" t="s">
        <v>14</v>
      </c>
      <c r="C193" s="2">
        <v>0</v>
      </c>
      <c r="D193" s="3" t="s">
        <v>15</v>
      </c>
      <c r="E193" s="2"/>
      <c r="F193" s="2"/>
      <c r="G193" s="2"/>
      <c r="H193" s="2"/>
      <c r="I193" s="2"/>
      <c r="J193" s="2"/>
      <c r="K193" s="2"/>
      <c r="L193" s="2"/>
      <c r="M193" s="2"/>
      <c r="N193" s="2"/>
      <c r="O193" s="2"/>
      <c r="P193" s="2"/>
      <c r="Q193" s="2"/>
      <c r="R193" s="2"/>
      <c r="S193" s="2"/>
      <c r="T193" s="2"/>
      <c r="U193" s="2"/>
      <c r="V193" s="2"/>
    </row>
    <row r="194" spans="1:22" x14ac:dyDescent="0.25">
      <c r="A194" s="1" t="str">
        <f>'Population Definitions'!$A$5</f>
        <v>65+</v>
      </c>
      <c r="B194" t="s">
        <v>14</v>
      </c>
      <c r="C194" s="2">
        <v>0</v>
      </c>
      <c r="D194" s="3" t="s">
        <v>15</v>
      </c>
      <c r="E194" s="2"/>
      <c r="F194" s="2"/>
      <c r="G194" s="2"/>
      <c r="H194" s="2"/>
      <c r="I194" s="2"/>
      <c r="J194" s="2"/>
      <c r="K194" s="2"/>
      <c r="L194" s="2"/>
      <c r="M194" s="2"/>
      <c r="N194" s="2"/>
      <c r="O194" s="2"/>
      <c r="P194" s="2"/>
      <c r="Q194" s="2"/>
      <c r="R194" s="2"/>
      <c r="S194" s="2"/>
      <c r="T194" s="2"/>
      <c r="U194" s="2"/>
      <c r="V194" s="2"/>
    </row>
    <row r="195" spans="1:22" x14ac:dyDescent="0.25">
      <c r="A195" s="1" t="str">
        <f>'Population Definitions'!$B$6</f>
        <v>Prisoners</v>
      </c>
      <c r="B195" t="s">
        <v>14</v>
      </c>
      <c r="C195" s="2">
        <v>0</v>
      </c>
      <c r="D195" s="3" t="s">
        <v>15</v>
      </c>
      <c r="E195" s="2"/>
      <c r="F195" s="2"/>
      <c r="G195" s="2"/>
      <c r="H195" s="2"/>
      <c r="I195" s="2"/>
      <c r="J195" s="2"/>
      <c r="K195" s="2"/>
      <c r="L195" s="2"/>
      <c r="M195" s="2"/>
      <c r="N195" s="2"/>
      <c r="O195" s="2"/>
      <c r="P195" s="2"/>
      <c r="Q195" s="2"/>
      <c r="R195" s="2"/>
      <c r="S195" s="2"/>
      <c r="T195" s="2"/>
      <c r="U195" s="2"/>
      <c r="V195" s="2"/>
    </row>
    <row r="197" spans="1:22" x14ac:dyDescent="0.25">
      <c r="A197" s="1" t="s">
        <v>101</v>
      </c>
      <c r="B197" s="1" t="s">
        <v>12</v>
      </c>
      <c r="C197" s="1" t="s">
        <v>13</v>
      </c>
      <c r="D197" s="1"/>
      <c r="E197" s="1">
        <v>2000</v>
      </c>
      <c r="F197" s="1">
        <v>2001</v>
      </c>
      <c r="G197" s="1">
        <v>2002</v>
      </c>
      <c r="H197" s="1">
        <v>2003</v>
      </c>
      <c r="I197" s="1">
        <v>2004</v>
      </c>
      <c r="J197" s="1">
        <v>2005</v>
      </c>
      <c r="K197" s="1">
        <v>2006</v>
      </c>
      <c r="L197" s="1">
        <v>2007</v>
      </c>
      <c r="M197" s="1">
        <v>2008</v>
      </c>
      <c r="N197" s="1">
        <v>2009</v>
      </c>
      <c r="O197" s="1">
        <v>2010</v>
      </c>
      <c r="P197" s="1">
        <v>2011</v>
      </c>
      <c r="Q197" s="1">
        <v>2012</v>
      </c>
      <c r="R197" s="1">
        <v>2013</v>
      </c>
      <c r="S197" s="1">
        <v>2014</v>
      </c>
      <c r="T197" s="1">
        <v>2015</v>
      </c>
      <c r="U197" s="1">
        <v>2016</v>
      </c>
      <c r="V197" s="1">
        <v>2017</v>
      </c>
    </row>
    <row r="198" spans="1:22" x14ac:dyDescent="0.25">
      <c r="A198" s="1" t="str">
        <f>'Population Definitions'!$A$2</f>
        <v>0-4</v>
      </c>
      <c r="B198" t="s">
        <v>14</v>
      </c>
      <c r="C198" s="2">
        <v>0</v>
      </c>
      <c r="D198" s="3" t="s">
        <v>15</v>
      </c>
      <c r="E198" s="2"/>
      <c r="F198" s="2"/>
      <c r="G198" s="2"/>
      <c r="H198" s="2"/>
      <c r="I198" s="2"/>
      <c r="J198" s="2"/>
      <c r="K198" s="2"/>
      <c r="L198" s="2"/>
      <c r="M198" s="2"/>
      <c r="N198" s="2"/>
      <c r="O198" s="2"/>
      <c r="P198" s="2"/>
      <c r="Q198" s="2"/>
      <c r="R198" s="2"/>
      <c r="S198" s="2"/>
      <c r="T198" s="2"/>
      <c r="U198" s="2"/>
      <c r="V198" s="2"/>
    </row>
    <row r="199" spans="1:22" x14ac:dyDescent="0.25">
      <c r="A199" s="1" t="str">
        <f>'Population Definitions'!$A$3</f>
        <v>5-14</v>
      </c>
      <c r="B199" t="s">
        <v>14</v>
      </c>
      <c r="C199" s="2">
        <v>0</v>
      </c>
      <c r="D199" s="3" t="s">
        <v>15</v>
      </c>
      <c r="E199" s="2"/>
      <c r="F199" s="2"/>
      <c r="G199" s="2"/>
      <c r="H199" s="2"/>
      <c r="I199" s="2"/>
      <c r="J199" s="2"/>
      <c r="K199" s="2"/>
      <c r="L199" s="2"/>
      <c r="M199" s="2"/>
      <c r="N199" s="2"/>
      <c r="O199" s="2"/>
      <c r="P199" s="2"/>
      <c r="Q199" s="2"/>
      <c r="R199" s="2"/>
      <c r="S199" s="2"/>
      <c r="T199" s="2"/>
      <c r="U199" s="2"/>
      <c r="V199" s="2"/>
    </row>
    <row r="200" spans="1:22" x14ac:dyDescent="0.25">
      <c r="A200" s="1" t="str">
        <f>'Population Definitions'!$A$4</f>
        <v>15-64</v>
      </c>
      <c r="B200" t="s">
        <v>14</v>
      </c>
      <c r="C200" s="2">
        <v>0</v>
      </c>
      <c r="D200" s="3" t="s">
        <v>15</v>
      </c>
      <c r="E200" s="2"/>
      <c r="F200" s="2"/>
      <c r="G200" s="2"/>
      <c r="H200" s="2"/>
      <c r="I200" s="2"/>
      <c r="J200" s="2"/>
      <c r="K200" s="2"/>
      <c r="L200" s="2"/>
      <c r="M200" s="2"/>
      <c r="N200" s="2"/>
      <c r="O200" s="2"/>
      <c r="P200" s="2"/>
      <c r="Q200" s="2"/>
      <c r="R200" s="2"/>
      <c r="S200" s="2"/>
      <c r="T200" s="2"/>
      <c r="U200" s="2"/>
      <c r="V200" s="2"/>
    </row>
    <row r="201" spans="1:22" x14ac:dyDescent="0.25">
      <c r="A201" s="1" t="str">
        <f>'Population Definitions'!$A$5</f>
        <v>65+</v>
      </c>
      <c r="B201" t="s">
        <v>14</v>
      </c>
      <c r="C201" s="2">
        <v>0</v>
      </c>
      <c r="D201" s="3" t="s">
        <v>15</v>
      </c>
      <c r="E201" s="2"/>
      <c r="F201" s="2"/>
      <c r="G201" s="2"/>
      <c r="H201" s="2"/>
      <c r="I201" s="2"/>
      <c r="J201" s="2"/>
      <c r="K201" s="2"/>
      <c r="L201" s="2"/>
      <c r="M201" s="2"/>
      <c r="N201" s="2"/>
      <c r="O201" s="2"/>
      <c r="P201" s="2"/>
      <c r="Q201" s="2"/>
      <c r="R201" s="2"/>
      <c r="S201" s="2"/>
      <c r="T201" s="2"/>
      <c r="U201" s="2"/>
      <c r="V201" s="2"/>
    </row>
    <row r="202" spans="1:22" x14ac:dyDescent="0.25">
      <c r="A202" s="1" t="str">
        <f>'Population Definitions'!$B$6</f>
        <v>Prisoners</v>
      </c>
      <c r="B202" t="s">
        <v>14</v>
      </c>
      <c r="C202" s="2">
        <v>0</v>
      </c>
      <c r="D202" s="3" t="s">
        <v>15</v>
      </c>
      <c r="E202" s="2"/>
      <c r="F202" s="2"/>
      <c r="G202" s="2"/>
      <c r="H202" s="2"/>
      <c r="I202" s="2"/>
      <c r="J202" s="2"/>
      <c r="K202" s="2"/>
      <c r="L202" s="2"/>
      <c r="M202" s="2"/>
      <c r="N202" s="2"/>
      <c r="O202" s="2"/>
      <c r="P202" s="2"/>
      <c r="Q202" s="2"/>
      <c r="R202" s="2"/>
      <c r="S202" s="2"/>
      <c r="T202" s="2"/>
      <c r="U202" s="2"/>
      <c r="V202" s="2"/>
    </row>
    <row r="204" spans="1:22" x14ac:dyDescent="0.25">
      <c r="A204" s="1" t="s">
        <v>102</v>
      </c>
      <c r="B204" s="1" t="s">
        <v>12</v>
      </c>
      <c r="C204" s="1" t="s">
        <v>13</v>
      </c>
      <c r="D204" s="1"/>
      <c r="E204" s="1">
        <v>2000</v>
      </c>
      <c r="F204" s="1">
        <v>2001</v>
      </c>
      <c r="G204" s="1">
        <v>2002</v>
      </c>
      <c r="H204" s="1">
        <v>2003</v>
      </c>
      <c r="I204" s="1">
        <v>2004</v>
      </c>
      <c r="J204" s="1">
        <v>2005</v>
      </c>
      <c r="K204" s="1">
        <v>2006</v>
      </c>
      <c r="L204" s="1">
        <v>2007</v>
      </c>
      <c r="M204" s="1">
        <v>2008</v>
      </c>
      <c r="N204" s="1">
        <v>2009</v>
      </c>
      <c r="O204" s="1">
        <v>2010</v>
      </c>
      <c r="P204" s="1">
        <v>2011</v>
      </c>
      <c r="Q204" s="1">
        <v>2012</v>
      </c>
      <c r="R204" s="1">
        <v>2013</v>
      </c>
      <c r="S204" s="1">
        <v>2014</v>
      </c>
      <c r="T204" s="1">
        <v>2015</v>
      </c>
      <c r="U204" s="1">
        <v>2016</v>
      </c>
      <c r="V204" s="1">
        <v>2017</v>
      </c>
    </row>
    <row r="205" spans="1:22" x14ac:dyDescent="0.25">
      <c r="A205" s="1" t="str">
        <f>'Population Definitions'!$A$2</f>
        <v>0-4</v>
      </c>
      <c r="B205" t="s">
        <v>14</v>
      </c>
      <c r="C205" s="2">
        <v>0</v>
      </c>
      <c r="D205" s="3" t="s">
        <v>15</v>
      </c>
      <c r="E205" s="2"/>
      <c r="F205" s="2"/>
      <c r="G205" s="2"/>
      <c r="H205" s="2"/>
      <c r="I205" s="2"/>
      <c r="J205" s="2"/>
      <c r="K205" s="2"/>
      <c r="L205" s="2"/>
      <c r="M205" s="2"/>
      <c r="N205" s="2"/>
      <c r="O205" s="2"/>
      <c r="P205" s="2"/>
      <c r="Q205" s="2"/>
      <c r="R205" s="2"/>
      <c r="S205" s="2"/>
      <c r="T205" s="2"/>
      <c r="U205" s="2"/>
      <c r="V205" s="2"/>
    </row>
    <row r="206" spans="1:22" x14ac:dyDescent="0.25">
      <c r="A206" s="1" t="str">
        <f>'Population Definitions'!$A$3</f>
        <v>5-14</v>
      </c>
      <c r="B206" t="s">
        <v>14</v>
      </c>
      <c r="C206" s="2">
        <v>0</v>
      </c>
      <c r="D206" s="3" t="s">
        <v>15</v>
      </c>
      <c r="E206" s="2"/>
      <c r="F206" s="2"/>
      <c r="G206" s="2"/>
      <c r="H206" s="2"/>
      <c r="I206" s="2"/>
      <c r="J206" s="2"/>
      <c r="K206" s="2"/>
      <c r="L206" s="2"/>
      <c r="M206" s="2"/>
      <c r="N206" s="2"/>
      <c r="O206" s="2"/>
      <c r="P206" s="2"/>
      <c r="Q206" s="2"/>
      <c r="R206" s="2"/>
      <c r="S206" s="2"/>
      <c r="T206" s="2"/>
      <c r="U206" s="2"/>
      <c r="V206" s="2"/>
    </row>
    <row r="207" spans="1:22" x14ac:dyDescent="0.25">
      <c r="A207" s="1" t="str">
        <f>'Population Definitions'!$A$4</f>
        <v>15-64</v>
      </c>
      <c r="B207" t="s">
        <v>14</v>
      </c>
      <c r="C207" s="2">
        <v>0</v>
      </c>
      <c r="D207" s="3" t="s">
        <v>15</v>
      </c>
      <c r="E207" s="2"/>
      <c r="F207" s="2"/>
      <c r="G207" s="2"/>
      <c r="H207" s="2"/>
      <c r="I207" s="2"/>
      <c r="J207" s="2"/>
      <c r="K207" s="2"/>
      <c r="L207" s="2"/>
      <c r="M207" s="2"/>
      <c r="N207" s="2"/>
      <c r="O207" s="2"/>
      <c r="P207" s="2"/>
      <c r="Q207" s="2"/>
      <c r="R207" s="2"/>
      <c r="S207" s="2"/>
      <c r="T207" s="2"/>
      <c r="U207" s="2"/>
      <c r="V207" s="2"/>
    </row>
    <row r="208" spans="1:22" x14ac:dyDescent="0.25">
      <c r="A208" s="1" t="str">
        <f>'Population Definitions'!$A$5</f>
        <v>65+</v>
      </c>
      <c r="B208" t="s">
        <v>14</v>
      </c>
      <c r="C208" s="2">
        <v>0</v>
      </c>
      <c r="D208" s="3" t="s">
        <v>15</v>
      </c>
      <c r="E208" s="2"/>
      <c r="F208" s="2"/>
      <c r="G208" s="2"/>
      <c r="H208" s="2"/>
      <c r="I208" s="2"/>
      <c r="J208" s="2"/>
      <c r="K208" s="2"/>
      <c r="L208" s="2"/>
      <c r="M208" s="2"/>
      <c r="N208" s="2"/>
      <c r="O208" s="2"/>
      <c r="P208" s="2"/>
      <c r="Q208" s="2"/>
      <c r="R208" s="2"/>
      <c r="S208" s="2"/>
      <c r="T208" s="2"/>
      <c r="U208" s="2"/>
      <c r="V208" s="2"/>
    </row>
    <row r="209" spans="1:22" x14ac:dyDescent="0.25">
      <c r="A209" s="1" t="str">
        <f>'Population Definitions'!$B$6</f>
        <v>Prisoners</v>
      </c>
      <c r="B209" t="s">
        <v>14</v>
      </c>
      <c r="C209" s="2">
        <v>0</v>
      </c>
      <c r="D209" s="3" t="s">
        <v>15</v>
      </c>
      <c r="E209" s="2"/>
      <c r="F209" s="2"/>
      <c r="G209" s="2"/>
      <c r="H209" s="2"/>
      <c r="I209" s="2"/>
      <c r="J209" s="2"/>
      <c r="K209" s="2"/>
      <c r="L209" s="2"/>
      <c r="M209" s="2"/>
      <c r="N209" s="2"/>
      <c r="O209" s="2"/>
      <c r="P209" s="2"/>
      <c r="Q209" s="2"/>
      <c r="R209" s="2"/>
      <c r="S209" s="2"/>
      <c r="T209" s="2"/>
      <c r="U209" s="2"/>
      <c r="V209" s="2"/>
    </row>
    <row r="211" spans="1:22" x14ac:dyDescent="0.25">
      <c r="A211" s="1" t="s">
        <v>103</v>
      </c>
      <c r="B211" s="1" t="s">
        <v>12</v>
      </c>
      <c r="C211" s="1" t="s">
        <v>13</v>
      </c>
      <c r="D211" s="1"/>
      <c r="E211" s="1">
        <v>2000</v>
      </c>
      <c r="F211" s="1">
        <v>2001</v>
      </c>
      <c r="G211" s="1">
        <v>2002</v>
      </c>
      <c r="H211" s="1">
        <v>2003</v>
      </c>
      <c r="I211" s="1">
        <v>2004</v>
      </c>
      <c r="J211" s="1">
        <v>2005</v>
      </c>
      <c r="K211" s="1">
        <v>2006</v>
      </c>
      <c r="L211" s="1">
        <v>2007</v>
      </c>
      <c r="M211" s="1">
        <v>2008</v>
      </c>
      <c r="N211" s="1">
        <v>2009</v>
      </c>
      <c r="O211" s="1">
        <v>2010</v>
      </c>
      <c r="P211" s="1">
        <v>2011</v>
      </c>
      <c r="Q211" s="1">
        <v>2012</v>
      </c>
      <c r="R211" s="1">
        <v>2013</v>
      </c>
      <c r="S211" s="1">
        <v>2014</v>
      </c>
      <c r="T211" s="1">
        <v>2015</v>
      </c>
      <c r="U211" s="1">
        <v>2016</v>
      </c>
      <c r="V211" s="1">
        <v>2017</v>
      </c>
    </row>
    <row r="212" spans="1:22" x14ac:dyDescent="0.25">
      <c r="A212" s="1" t="str">
        <f>'Population Definitions'!$A$2</f>
        <v>0-4</v>
      </c>
      <c r="B212" t="s">
        <v>14</v>
      </c>
      <c r="C212" s="2">
        <v>0</v>
      </c>
      <c r="D212" s="3" t="s">
        <v>15</v>
      </c>
      <c r="E212" s="2"/>
      <c r="F212" s="2"/>
      <c r="G212" s="2"/>
      <c r="H212" s="2"/>
      <c r="I212" s="2"/>
      <c r="J212" s="2"/>
      <c r="K212" s="2"/>
      <c r="L212" s="2"/>
      <c r="M212" s="2"/>
      <c r="N212" s="2"/>
      <c r="O212" s="2"/>
      <c r="P212" s="2"/>
      <c r="Q212" s="2"/>
      <c r="R212" s="2"/>
      <c r="S212" s="2"/>
      <c r="T212" s="2"/>
      <c r="U212" s="2"/>
      <c r="V212" s="2"/>
    </row>
    <row r="213" spans="1:22" x14ac:dyDescent="0.25">
      <c r="A213" s="1" t="str">
        <f>'Population Definitions'!$A$3</f>
        <v>5-14</v>
      </c>
      <c r="B213" t="s">
        <v>14</v>
      </c>
      <c r="C213" s="2">
        <v>0</v>
      </c>
      <c r="D213" s="3" t="s">
        <v>15</v>
      </c>
      <c r="E213" s="2"/>
      <c r="F213" s="2"/>
      <c r="G213" s="2"/>
      <c r="H213" s="2"/>
      <c r="I213" s="2"/>
      <c r="J213" s="2"/>
      <c r="K213" s="2"/>
      <c r="L213" s="2"/>
      <c r="M213" s="2"/>
      <c r="N213" s="2"/>
      <c r="O213" s="2"/>
      <c r="P213" s="2"/>
      <c r="Q213" s="2"/>
      <c r="R213" s="2"/>
      <c r="S213" s="2"/>
      <c r="T213" s="2"/>
      <c r="U213" s="2"/>
      <c r="V213" s="2"/>
    </row>
    <row r="214" spans="1:22" x14ac:dyDescent="0.25">
      <c r="A214" s="1" t="str">
        <f>'Population Definitions'!$A$4</f>
        <v>15-64</v>
      </c>
      <c r="B214" t="s">
        <v>14</v>
      </c>
      <c r="C214" s="2">
        <v>0</v>
      </c>
      <c r="D214" s="3" t="s">
        <v>15</v>
      </c>
      <c r="E214" s="2"/>
      <c r="F214" s="2"/>
      <c r="G214" s="2"/>
      <c r="H214" s="2"/>
      <c r="I214" s="2"/>
      <c r="J214" s="2"/>
      <c r="K214" s="2"/>
      <c r="L214" s="2"/>
      <c r="M214" s="2"/>
      <c r="N214" s="2"/>
      <c r="O214" s="2"/>
      <c r="P214" s="2"/>
      <c r="Q214" s="2"/>
      <c r="R214" s="2"/>
      <c r="S214" s="2"/>
      <c r="T214" s="2"/>
      <c r="U214" s="2"/>
      <c r="V214" s="2"/>
    </row>
    <row r="215" spans="1:22" x14ac:dyDescent="0.25">
      <c r="A215" s="1" t="str">
        <f>'Population Definitions'!$A$5</f>
        <v>65+</v>
      </c>
      <c r="B215" t="s">
        <v>14</v>
      </c>
      <c r="C215" s="2">
        <v>0</v>
      </c>
      <c r="D215" s="3" t="s">
        <v>15</v>
      </c>
      <c r="E215" s="2"/>
      <c r="F215" s="2"/>
      <c r="G215" s="2"/>
      <c r="H215" s="2"/>
      <c r="I215" s="2"/>
      <c r="J215" s="2"/>
      <c r="K215" s="2"/>
      <c r="L215" s="2"/>
      <c r="M215" s="2"/>
      <c r="N215" s="2"/>
      <c r="O215" s="2"/>
      <c r="P215" s="2"/>
      <c r="Q215" s="2"/>
      <c r="R215" s="2"/>
      <c r="S215" s="2"/>
      <c r="T215" s="2"/>
      <c r="U215" s="2"/>
      <c r="V215" s="2"/>
    </row>
    <row r="216" spans="1:22" x14ac:dyDescent="0.25">
      <c r="A216" s="1" t="str">
        <f>'Population Definitions'!$B$6</f>
        <v>Prisoners</v>
      </c>
      <c r="B216" t="s">
        <v>14</v>
      </c>
      <c r="C216" s="2">
        <v>0</v>
      </c>
      <c r="D216" s="3" t="s">
        <v>15</v>
      </c>
      <c r="E216" s="2"/>
      <c r="F216" s="2"/>
      <c r="G216" s="2"/>
      <c r="H216" s="2"/>
      <c r="I216" s="2"/>
      <c r="J216" s="2"/>
      <c r="K216" s="2"/>
      <c r="L216" s="2"/>
      <c r="M216" s="2"/>
      <c r="N216" s="2"/>
      <c r="O216" s="2"/>
      <c r="P216" s="2"/>
      <c r="Q216" s="2"/>
      <c r="R216" s="2"/>
      <c r="S216" s="2"/>
      <c r="T216" s="2"/>
      <c r="U216" s="2"/>
      <c r="V216" s="2"/>
    </row>
    <row r="218" spans="1:22" x14ac:dyDescent="0.25">
      <c r="A218" s="1" t="s">
        <v>104</v>
      </c>
      <c r="B218" s="1" t="s">
        <v>12</v>
      </c>
      <c r="C218" s="1" t="s">
        <v>13</v>
      </c>
      <c r="D218" s="1"/>
      <c r="E218" s="1">
        <v>2000</v>
      </c>
      <c r="F218" s="1">
        <v>2001</v>
      </c>
      <c r="G218" s="1">
        <v>2002</v>
      </c>
      <c r="H218" s="1">
        <v>2003</v>
      </c>
      <c r="I218" s="1">
        <v>2004</v>
      </c>
      <c r="J218" s="1">
        <v>2005</v>
      </c>
      <c r="K218" s="1">
        <v>2006</v>
      </c>
      <c r="L218" s="1">
        <v>2007</v>
      </c>
      <c r="M218" s="1">
        <v>2008</v>
      </c>
      <c r="N218" s="1">
        <v>2009</v>
      </c>
      <c r="O218" s="1">
        <v>2010</v>
      </c>
      <c r="P218" s="1">
        <v>2011</v>
      </c>
      <c r="Q218" s="1">
        <v>2012</v>
      </c>
      <c r="R218" s="1">
        <v>2013</v>
      </c>
      <c r="S218" s="1">
        <v>2014</v>
      </c>
      <c r="T218" s="1">
        <v>2015</v>
      </c>
      <c r="U218" s="1">
        <v>2016</v>
      </c>
      <c r="V218" s="1">
        <v>2017</v>
      </c>
    </row>
    <row r="219" spans="1:22" x14ac:dyDescent="0.25">
      <c r="A219" s="1" t="str">
        <f>'Population Definitions'!$A$2</f>
        <v>0-4</v>
      </c>
      <c r="B219" t="s">
        <v>14</v>
      </c>
      <c r="C219" s="2">
        <v>0</v>
      </c>
      <c r="D219" s="3" t="s">
        <v>15</v>
      </c>
      <c r="E219" s="2"/>
      <c r="F219" s="2"/>
      <c r="G219" s="2"/>
      <c r="H219" s="2"/>
      <c r="I219" s="2"/>
      <c r="J219" s="2"/>
      <c r="K219" s="2"/>
      <c r="L219" s="2"/>
      <c r="M219" s="2"/>
      <c r="N219" s="2"/>
      <c r="O219" s="2"/>
      <c r="P219" s="2"/>
      <c r="Q219" s="2"/>
      <c r="R219" s="2"/>
      <c r="S219" s="2"/>
      <c r="T219" s="2"/>
      <c r="U219" s="2"/>
      <c r="V219" s="2"/>
    </row>
    <row r="220" spans="1:22" x14ac:dyDescent="0.25">
      <c r="A220" s="1" t="str">
        <f>'Population Definitions'!$A$3</f>
        <v>5-14</v>
      </c>
      <c r="B220" t="s">
        <v>14</v>
      </c>
      <c r="C220" s="2">
        <v>0</v>
      </c>
      <c r="D220" s="3" t="s">
        <v>15</v>
      </c>
      <c r="E220" s="2"/>
      <c r="F220" s="2"/>
      <c r="G220" s="2"/>
      <c r="H220" s="2"/>
      <c r="I220" s="2"/>
      <c r="J220" s="2"/>
      <c r="K220" s="2"/>
      <c r="L220" s="2"/>
      <c r="M220" s="2"/>
      <c r="N220" s="2"/>
      <c r="O220" s="2"/>
      <c r="P220" s="2"/>
      <c r="Q220" s="2"/>
      <c r="R220" s="2"/>
      <c r="S220" s="2"/>
      <c r="T220" s="2"/>
      <c r="U220" s="2"/>
      <c r="V220" s="2"/>
    </row>
    <row r="221" spans="1:22" x14ac:dyDescent="0.25">
      <c r="A221" s="1" t="str">
        <f>'Population Definitions'!$A$4</f>
        <v>15-64</v>
      </c>
      <c r="B221" t="s">
        <v>14</v>
      </c>
      <c r="C221" s="2">
        <v>0</v>
      </c>
      <c r="D221" s="3" t="s">
        <v>15</v>
      </c>
      <c r="E221" s="2"/>
      <c r="F221" s="2"/>
      <c r="G221" s="2"/>
      <c r="H221" s="2"/>
      <c r="I221" s="2"/>
      <c r="J221" s="2"/>
      <c r="K221" s="2"/>
      <c r="L221" s="2"/>
      <c r="M221" s="2"/>
      <c r="N221" s="2"/>
      <c r="O221" s="2"/>
      <c r="P221" s="2"/>
      <c r="Q221" s="2"/>
      <c r="R221" s="2"/>
      <c r="S221" s="2"/>
      <c r="T221" s="2"/>
      <c r="U221" s="2"/>
      <c r="V221" s="2"/>
    </row>
    <row r="222" spans="1:22" x14ac:dyDescent="0.25">
      <c r="A222" s="1" t="str">
        <f>'Population Definitions'!$A$5</f>
        <v>65+</v>
      </c>
      <c r="B222" t="s">
        <v>14</v>
      </c>
      <c r="C222" s="2">
        <v>0</v>
      </c>
      <c r="D222" s="3" t="s">
        <v>15</v>
      </c>
      <c r="E222" s="2"/>
      <c r="F222" s="2"/>
      <c r="G222" s="2"/>
      <c r="H222" s="2"/>
      <c r="I222" s="2"/>
      <c r="J222" s="2"/>
      <c r="K222" s="2"/>
      <c r="L222" s="2"/>
      <c r="M222" s="2"/>
      <c r="N222" s="2"/>
      <c r="O222" s="2"/>
      <c r="P222" s="2"/>
      <c r="Q222" s="2"/>
      <c r="R222" s="2"/>
      <c r="S222" s="2"/>
      <c r="T222" s="2"/>
      <c r="U222" s="2"/>
      <c r="V222" s="2"/>
    </row>
    <row r="223" spans="1:22" x14ac:dyDescent="0.25">
      <c r="A223" s="1" t="str">
        <f>'Population Definitions'!$B$6</f>
        <v>Prisoners</v>
      </c>
      <c r="B223" t="s">
        <v>14</v>
      </c>
      <c r="C223" s="2">
        <v>0</v>
      </c>
      <c r="D223" s="3" t="s">
        <v>15</v>
      </c>
      <c r="E223" s="2"/>
      <c r="F223" s="2"/>
      <c r="G223" s="2"/>
      <c r="H223" s="2"/>
      <c r="I223" s="2"/>
      <c r="J223" s="2"/>
      <c r="K223" s="2"/>
      <c r="L223" s="2"/>
      <c r="M223" s="2"/>
      <c r="N223" s="2"/>
      <c r="O223" s="2"/>
      <c r="P223" s="2"/>
      <c r="Q223" s="2"/>
      <c r="R223" s="2"/>
      <c r="S223" s="2"/>
      <c r="T223" s="2"/>
      <c r="U223" s="2"/>
      <c r="V223" s="2"/>
    </row>
    <row r="225" spans="1:22" x14ac:dyDescent="0.25">
      <c r="A225" s="1" t="s">
        <v>105</v>
      </c>
      <c r="B225" s="1" t="s">
        <v>12</v>
      </c>
      <c r="C225" s="1" t="s">
        <v>13</v>
      </c>
      <c r="D225" s="1"/>
      <c r="E225" s="1">
        <v>2000</v>
      </c>
      <c r="F225" s="1">
        <v>2001</v>
      </c>
      <c r="G225" s="1">
        <v>2002</v>
      </c>
      <c r="H225" s="1">
        <v>2003</v>
      </c>
      <c r="I225" s="1">
        <v>2004</v>
      </c>
      <c r="J225" s="1">
        <v>2005</v>
      </c>
      <c r="K225" s="1">
        <v>2006</v>
      </c>
      <c r="L225" s="1">
        <v>2007</v>
      </c>
      <c r="M225" s="1">
        <v>2008</v>
      </c>
      <c r="N225" s="1">
        <v>2009</v>
      </c>
      <c r="O225" s="1">
        <v>2010</v>
      </c>
      <c r="P225" s="1">
        <v>2011</v>
      </c>
      <c r="Q225" s="1">
        <v>2012</v>
      </c>
      <c r="R225" s="1">
        <v>2013</v>
      </c>
      <c r="S225" s="1">
        <v>2014</v>
      </c>
      <c r="T225" s="1">
        <v>2015</v>
      </c>
      <c r="U225" s="1">
        <v>2016</v>
      </c>
      <c r="V225" s="1">
        <v>2017</v>
      </c>
    </row>
    <row r="226" spans="1:22" x14ac:dyDescent="0.25">
      <c r="A226" s="1" t="str">
        <f>'Population Definitions'!$A$2</f>
        <v>0-4</v>
      </c>
      <c r="B226" t="s">
        <v>14</v>
      </c>
      <c r="C226" s="2">
        <v>0</v>
      </c>
      <c r="D226" s="3" t="s">
        <v>15</v>
      </c>
      <c r="E226" s="2"/>
      <c r="F226" s="2"/>
      <c r="G226" s="2"/>
      <c r="H226" s="2"/>
      <c r="I226" s="2"/>
      <c r="J226" s="2"/>
      <c r="K226" s="2"/>
      <c r="L226" s="2"/>
      <c r="M226" s="2"/>
      <c r="N226" s="2"/>
      <c r="O226" s="2"/>
      <c r="P226" s="2"/>
      <c r="Q226" s="2"/>
      <c r="R226" s="2"/>
      <c r="S226" s="2"/>
      <c r="T226" s="2"/>
      <c r="U226" s="2"/>
      <c r="V226" s="2"/>
    </row>
    <row r="227" spans="1:22" x14ac:dyDescent="0.25">
      <c r="A227" s="1" t="str">
        <f>'Population Definitions'!$A$3</f>
        <v>5-14</v>
      </c>
      <c r="B227" t="s">
        <v>14</v>
      </c>
      <c r="C227" s="2">
        <v>0</v>
      </c>
      <c r="D227" s="3" t="s">
        <v>15</v>
      </c>
      <c r="E227" s="2"/>
      <c r="F227" s="2"/>
      <c r="G227" s="2"/>
      <c r="H227" s="2"/>
      <c r="I227" s="2"/>
      <c r="J227" s="2"/>
      <c r="K227" s="2"/>
      <c r="L227" s="2"/>
      <c r="M227" s="2"/>
      <c r="N227" s="2"/>
      <c r="O227" s="2"/>
      <c r="P227" s="2"/>
      <c r="Q227" s="2"/>
      <c r="R227" s="2"/>
      <c r="S227" s="2"/>
      <c r="T227" s="2"/>
      <c r="U227" s="2"/>
      <c r="V227" s="2"/>
    </row>
    <row r="228" spans="1:22" x14ac:dyDescent="0.25">
      <c r="A228" s="1" t="str">
        <f>'Population Definitions'!$A$4</f>
        <v>15-64</v>
      </c>
      <c r="B228" t="s">
        <v>14</v>
      </c>
      <c r="C228" s="2">
        <v>0</v>
      </c>
      <c r="D228" s="3" t="s">
        <v>15</v>
      </c>
      <c r="E228" s="2"/>
      <c r="F228" s="2"/>
      <c r="G228" s="2"/>
      <c r="H228" s="2"/>
      <c r="I228" s="2"/>
      <c r="J228" s="2"/>
      <c r="K228" s="2"/>
      <c r="L228" s="2"/>
      <c r="M228" s="2"/>
      <c r="N228" s="2"/>
      <c r="O228" s="2"/>
      <c r="P228" s="2"/>
      <c r="Q228" s="2"/>
      <c r="R228" s="2"/>
      <c r="S228" s="2"/>
      <c r="T228" s="2"/>
      <c r="U228" s="2"/>
      <c r="V228" s="2"/>
    </row>
    <row r="229" spans="1:22" x14ac:dyDescent="0.25">
      <c r="A229" s="1" t="str">
        <f>'Population Definitions'!$A$5</f>
        <v>65+</v>
      </c>
      <c r="B229" t="s">
        <v>14</v>
      </c>
      <c r="C229" s="2">
        <v>0</v>
      </c>
      <c r="D229" s="3" t="s">
        <v>15</v>
      </c>
      <c r="E229" s="2"/>
      <c r="F229" s="2"/>
      <c r="G229" s="2"/>
      <c r="H229" s="2"/>
      <c r="I229" s="2"/>
      <c r="J229" s="2"/>
      <c r="K229" s="2"/>
      <c r="L229" s="2"/>
      <c r="M229" s="2"/>
      <c r="N229" s="2"/>
      <c r="O229" s="2"/>
      <c r="P229" s="2"/>
      <c r="Q229" s="2"/>
      <c r="R229" s="2"/>
      <c r="S229" s="2"/>
      <c r="T229" s="2"/>
      <c r="U229" s="2"/>
      <c r="V229" s="2"/>
    </row>
    <row r="230" spans="1:22" x14ac:dyDescent="0.25">
      <c r="A230" s="1" t="str">
        <f>'Population Definitions'!$B$6</f>
        <v>Prisoners</v>
      </c>
      <c r="B230" t="s">
        <v>14</v>
      </c>
      <c r="C230" s="2">
        <v>0</v>
      </c>
      <c r="D230" s="3" t="s">
        <v>15</v>
      </c>
      <c r="E230" s="2"/>
      <c r="F230" s="2"/>
      <c r="G230" s="2"/>
      <c r="H230" s="2"/>
      <c r="I230" s="2"/>
      <c r="J230" s="2"/>
      <c r="K230" s="2"/>
      <c r="L230" s="2"/>
      <c r="M230" s="2"/>
      <c r="N230" s="2"/>
      <c r="O230" s="2"/>
      <c r="P230" s="2"/>
      <c r="Q230" s="2"/>
      <c r="R230" s="2"/>
      <c r="S230" s="2"/>
      <c r="T230" s="2"/>
      <c r="U230" s="2"/>
      <c r="V230" s="2"/>
    </row>
    <row r="232" spans="1:22" x14ac:dyDescent="0.25">
      <c r="A232" s="1" t="s">
        <v>106</v>
      </c>
      <c r="B232" s="1" t="s">
        <v>12</v>
      </c>
      <c r="C232" s="1" t="s">
        <v>13</v>
      </c>
      <c r="D232" s="1"/>
      <c r="E232" s="1">
        <v>2000</v>
      </c>
      <c r="F232" s="1">
        <v>2001</v>
      </c>
      <c r="G232" s="1">
        <v>2002</v>
      </c>
      <c r="H232" s="1">
        <v>2003</v>
      </c>
      <c r="I232" s="1">
        <v>2004</v>
      </c>
      <c r="J232" s="1">
        <v>2005</v>
      </c>
      <c r="K232" s="1">
        <v>2006</v>
      </c>
      <c r="L232" s="1">
        <v>2007</v>
      </c>
      <c r="M232" s="1">
        <v>2008</v>
      </c>
      <c r="N232" s="1">
        <v>2009</v>
      </c>
      <c r="O232" s="1">
        <v>2010</v>
      </c>
      <c r="P232" s="1">
        <v>2011</v>
      </c>
      <c r="Q232" s="1">
        <v>2012</v>
      </c>
      <c r="R232" s="1">
        <v>2013</v>
      </c>
      <c r="S232" s="1">
        <v>2014</v>
      </c>
      <c r="T232" s="1">
        <v>2015</v>
      </c>
      <c r="U232" s="1">
        <v>2016</v>
      </c>
      <c r="V232" s="1">
        <v>2017</v>
      </c>
    </row>
    <row r="233" spans="1:22" x14ac:dyDescent="0.25">
      <c r="A233" s="1" t="str">
        <f>'Population Definitions'!$A$2</f>
        <v>0-4</v>
      </c>
      <c r="B233" t="s">
        <v>14</v>
      </c>
      <c r="C233" s="2">
        <v>0</v>
      </c>
      <c r="D233" s="3" t="s">
        <v>15</v>
      </c>
      <c r="E233" s="2"/>
      <c r="F233" s="2"/>
      <c r="G233" s="2"/>
      <c r="H233" s="2"/>
      <c r="I233" s="2"/>
      <c r="J233" s="2"/>
      <c r="K233" s="2"/>
      <c r="L233" s="2"/>
      <c r="M233" s="2"/>
      <c r="N233" s="2"/>
      <c r="O233" s="2"/>
      <c r="P233" s="2"/>
      <c r="Q233" s="2"/>
      <c r="R233" s="2"/>
      <c r="S233" s="2"/>
      <c r="T233" s="2"/>
      <c r="U233" s="2"/>
      <c r="V233" s="2"/>
    </row>
    <row r="234" spans="1:22" x14ac:dyDescent="0.25">
      <c r="A234" s="1" t="str">
        <f>'Population Definitions'!$A$3</f>
        <v>5-14</v>
      </c>
      <c r="B234" t="s">
        <v>14</v>
      </c>
      <c r="C234" s="2">
        <v>0</v>
      </c>
      <c r="D234" s="3" t="s">
        <v>15</v>
      </c>
      <c r="E234" s="2"/>
      <c r="F234" s="2"/>
      <c r="G234" s="2"/>
      <c r="H234" s="2"/>
      <c r="I234" s="2"/>
      <c r="J234" s="2"/>
      <c r="K234" s="2"/>
      <c r="L234" s="2"/>
      <c r="M234" s="2"/>
      <c r="N234" s="2"/>
      <c r="O234" s="2"/>
      <c r="P234" s="2"/>
      <c r="Q234" s="2"/>
      <c r="R234" s="2"/>
      <c r="S234" s="2"/>
      <c r="T234" s="2"/>
      <c r="U234" s="2"/>
      <c r="V234" s="2"/>
    </row>
    <row r="235" spans="1:22" x14ac:dyDescent="0.25">
      <c r="A235" s="1" t="str">
        <f>'Population Definitions'!$A$4</f>
        <v>15-64</v>
      </c>
      <c r="B235" t="s">
        <v>14</v>
      </c>
      <c r="C235" s="2">
        <v>0</v>
      </c>
      <c r="D235" s="3" t="s">
        <v>15</v>
      </c>
      <c r="E235" s="2"/>
      <c r="F235" s="2"/>
      <c r="G235" s="2"/>
      <c r="H235" s="2"/>
      <c r="I235" s="2"/>
      <c r="J235" s="2"/>
      <c r="K235" s="2"/>
      <c r="L235" s="2"/>
      <c r="M235" s="2"/>
      <c r="N235" s="2"/>
      <c r="O235" s="2"/>
      <c r="P235" s="2"/>
      <c r="Q235" s="2"/>
      <c r="R235" s="2"/>
      <c r="S235" s="2"/>
      <c r="T235" s="2"/>
      <c r="U235" s="2"/>
      <c r="V235" s="2"/>
    </row>
    <row r="236" spans="1:22" x14ac:dyDescent="0.25">
      <c r="A236" s="1" t="str">
        <f>'Population Definitions'!$A$5</f>
        <v>65+</v>
      </c>
      <c r="B236" t="s">
        <v>14</v>
      </c>
      <c r="C236" s="2">
        <v>0</v>
      </c>
      <c r="D236" s="3" t="s">
        <v>15</v>
      </c>
      <c r="E236" s="2"/>
      <c r="F236" s="2"/>
      <c r="G236" s="2"/>
      <c r="H236" s="2"/>
      <c r="I236" s="2"/>
      <c r="J236" s="2"/>
      <c r="K236" s="2"/>
      <c r="L236" s="2"/>
      <c r="M236" s="2"/>
      <c r="N236" s="2"/>
      <c r="O236" s="2"/>
      <c r="P236" s="2"/>
      <c r="Q236" s="2"/>
      <c r="R236" s="2"/>
      <c r="S236" s="2"/>
      <c r="T236" s="2"/>
      <c r="U236" s="2"/>
      <c r="V236" s="2"/>
    </row>
    <row r="237" spans="1:22" x14ac:dyDescent="0.25">
      <c r="A237" s="1" t="str">
        <f>'Population Definitions'!$B$6</f>
        <v>Prisoners</v>
      </c>
      <c r="B237" t="s">
        <v>14</v>
      </c>
      <c r="C237" s="2">
        <v>0</v>
      </c>
      <c r="D237" s="3" t="s">
        <v>15</v>
      </c>
      <c r="E237" s="2"/>
      <c r="F237" s="2"/>
      <c r="G237" s="2"/>
      <c r="H237" s="2"/>
      <c r="I237" s="2"/>
      <c r="J237" s="2"/>
      <c r="K237" s="2"/>
      <c r="L237" s="2"/>
      <c r="M237" s="2"/>
      <c r="N237" s="2"/>
      <c r="O237" s="2"/>
      <c r="P237" s="2"/>
      <c r="Q237" s="2"/>
      <c r="R237" s="2"/>
      <c r="S237" s="2"/>
      <c r="T237" s="2"/>
      <c r="U237" s="2"/>
      <c r="V237" s="2"/>
    </row>
    <row r="239" spans="1:22" x14ac:dyDescent="0.25">
      <c r="A239" s="1" t="s">
        <v>107</v>
      </c>
      <c r="B239" s="1" t="s">
        <v>12</v>
      </c>
      <c r="C239" s="1" t="s">
        <v>13</v>
      </c>
      <c r="D239" s="1"/>
      <c r="E239" s="1">
        <v>2000</v>
      </c>
      <c r="F239" s="1">
        <v>2001</v>
      </c>
      <c r="G239" s="1">
        <v>2002</v>
      </c>
      <c r="H239" s="1">
        <v>2003</v>
      </c>
      <c r="I239" s="1">
        <v>2004</v>
      </c>
      <c r="J239" s="1">
        <v>2005</v>
      </c>
      <c r="K239" s="1">
        <v>2006</v>
      </c>
      <c r="L239" s="1">
        <v>2007</v>
      </c>
      <c r="M239" s="1">
        <v>2008</v>
      </c>
      <c r="N239" s="1">
        <v>2009</v>
      </c>
      <c r="O239" s="1">
        <v>2010</v>
      </c>
      <c r="P239" s="1">
        <v>2011</v>
      </c>
      <c r="Q239" s="1">
        <v>2012</v>
      </c>
      <c r="R239" s="1">
        <v>2013</v>
      </c>
      <c r="S239" s="1">
        <v>2014</v>
      </c>
      <c r="T239" s="1">
        <v>2015</v>
      </c>
      <c r="U239" s="1">
        <v>2016</v>
      </c>
      <c r="V239" s="1">
        <v>2017</v>
      </c>
    </row>
    <row r="240" spans="1:22" x14ac:dyDescent="0.25">
      <c r="A240" s="1" t="str">
        <f>'Population Definitions'!$A$2</f>
        <v>0-4</v>
      </c>
      <c r="B240" t="s">
        <v>14</v>
      </c>
      <c r="C240" s="2">
        <v>0</v>
      </c>
      <c r="D240" s="3" t="s">
        <v>15</v>
      </c>
      <c r="E240" s="2"/>
      <c r="F240" s="2"/>
      <c r="G240" s="2"/>
      <c r="H240" s="2"/>
      <c r="I240" s="2"/>
      <c r="J240" s="2"/>
      <c r="K240" s="2"/>
      <c r="L240" s="2"/>
      <c r="M240" s="2"/>
      <c r="N240" s="2"/>
      <c r="O240" s="2"/>
      <c r="P240" s="2"/>
      <c r="Q240" s="2"/>
      <c r="R240" s="2"/>
      <c r="S240" s="2"/>
      <c r="T240" s="2"/>
      <c r="U240" s="2"/>
      <c r="V240" s="2"/>
    </row>
    <row r="241" spans="1:22" x14ac:dyDescent="0.25">
      <c r="A241" s="1" t="str">
        <f>'Population Definitions'!$A$3</f>
        <v>5-14</v>
      </c>
      <c r="B241" t="s">
        <v>14</v>
      </c>
      <c r="C241" s="2">
        <v>0</v>
      </c>
      <c r="D241" s="3" t="s">
        <v>15</v>
      </c>
      <c r="E241" s="2"/>
      <c r="F241" s="2"/>
      <c r="G241" s="2"/>
      <c r="H241" s="2"/>
      <c r="I241" s="2"/>
      <c r="J241" s="2"/>
      <c r="K241" s="2"/>
      <c r="L241" s="2"/>
      <c r="M241" s="2"/>
      <c r="N241" s="2"/>
      <c r="O241" s="2"/>
      <c r="P241" s="2"/>
      <c r="Q241" s="2"/>
      <c r="R241" s="2"/>
      <c r="S241" s="2"/>
      <c r="T241" s="2"/>
      <c r="U241" s="2"/>
      <c r="V241" s="2"/>
    </row>
    <row r="242" spans="1:22" x14ac:dyDescent="0.25">
      <c r="A242" s="1" t="str">
        <f>'Population Definitions'!$A$4</f>
        <v>15-64</v>
      </c>
      <c r="B242" t="s">
        <v>14</v>
      </c>
      <c r="C242" s="2">
        <v>0</v>
      </c>
      <c r="D242" s="3" t="s">
        <v>15</v>
      </c>
      <c r="E242" s="2"/>
      <c r="F242" s="2"/>
      <c r="G242" s="2"/>
      <c r="H242" s="2"/>
      <c r="I242" s="2"/>
      <c r="J242" s="2"/>
      <c r="K242" s="2"/>
      <c r="L242" s="2"/>
      <c r="M242" s="2"/>
      <c r="N242" s="2"/>
      <c r="O242" s="2"/>
      <c r="P242" s="2"/>
      <c r="Q242" s="2"/>
      <c r="R242" s="2"/>
      <c r="S242" s="2"/>
      <c r="T242" s="2"/>
      <c r="U242" s="2"/>
      <c r="V242" s="2"/>
    </row>
    <row r="243" spans="1:22" x14ac:dyDescent="0.25">
      <c r="A243" s="1" t="str">
        <f>'Population Definitions'!$A$5</f>
        <v>65+</v>
      </c>
      <c r="B243" t="s">
        <v>14</v>
      </c>
      <c r="C243" s="2">
        <v>0</v>
      </c>
      <c r="D243" s="3" t="s">
        <v>15</v>
      </c>
      <c r="E243" s="2"/>
      <c r="F243" s="2"/>
      <c r="G243" s="2"/>
      <c r="H243" s="2"/>
      <c r="I243" s="2"/>
      <c r="J243" s="2"/>
      <c r="K243" s="2"/>
      <c r="L243" s="2"/>
      <c r="M243" s="2"/>
      <c r="N243" s="2"/>
      <c r="O243" s="2"/>
      <c r="P243" s="2"/>
      <c r="Q243" s="2"/>
      <c r="R243" s="2"/>
      <c r="S243" s="2"/>
      <c r="T243" s="2"/>
      <c r="U243" s="2"/>
      <c r="V243" s="2"/>
    </row>
    <row r="244" spans="1:22" x14ac:dyDescent="0.25">
      <c r="A244" s="1" t="str">
        <f>'Population Definitions'!$B$6</f>
        <v>Prisoners</v>
      </c>
      <c r="B244" t="s">
        <v>14</v>
      </c>
      <c r="C244" s="2">
        <v>0</v>
      </c>
      <c r="D244" s="3" t="s">
        <v>15</v>
      </c>
      <c r="E244" s="2"/>
      <c r="F244" s="2"/>
      <c r="G244" s="2"/>
      <c r="H244" s="2"/>
      <c r="I244" s="2"/>
      <c r="J244" s="2"/>
      <c r="K244" s="2"/>
      <c r="L244" s="2"/>
      <c r="M244" s="2"/>
      <c r="N244" s="2"/>
      <c r="O244" s="2"/>
      <c r="P244" s="2"/>
      <c r="Q244" s="2"/>
      <c r="R244" s="2"/>
      <c r="S244" s="2"/>
      <c r="T244" s="2"/>
      <c r="U244" s="2"/>
      <c r="V244" s="2"/>
    </row>
  </sheetData>
  <conditionalFormatting sqref="C2 C9 C16 C23 C30 C37 C44 C51 C58 C65 C72 C79 C86 C93 C100 C107 C114 C121 C128 C135 C142 C149 C156 C163 C170 C177 C184 C191 C198 C205 C212 C219 C226 C233 C240">
    <cfRule type="expression" dxfId="969" priority="1">
      <formula>COUNTIF(E2:V2,"&lt;&gt;" &amp; "")&gt;0</formula>
    </cfRule>
    <cfRule type="expression" dxfId="968" priority="2">
      <formula>AND(COUNTIF(E2:V2,"&lt;&gt;" &amp; "")&gt;0,NOT(ISBLANK(C2)))</formula>
    </cfRule>
  </conditionalFormatting>
  <conditionalFormatting sqref="C3 C10 C17 C24 C31 C38 C45 C52 C59 C66 C73 C80 C87 C94 C101 C108 C115 C122 C129 C136 C143 C150 C157 C164 C171 C178 C185 C192 C199 C206 C213 C220 C227 C234 C241">
    <cfRule type="expression" dxfId="889" priority="3">
      <formula>COUNTIF(E3:V3,"&lt;&gt;" &amp; "")&gt;0</formula>
    </cfRule>
    <cfRule type="expression" dxfId="888" priority="4">
      <formula>AND(COUNTIF(E3:V3,"&lt;&gt;" &amp; "")&gt;0,NOT(ISBLANK(C3)))</formula>
    </cfRule>
  </conditionalFormatting>
  <conditionalFormatting sqref="C4 C11 C18 C25 C32 C39 C46 C53 C60 C67 C74 C81 C88 C95 C102 C109 C116 C123 C130 C137 C144 C151 C158 C165 C172 C179 C186 C193 C200 C207 C214 C221 C228 C235 C242">
    <cfRule type="expression" dxfId="871" priority="5">
      <formula>COUNTIF(E4:V4,"&lt;&gt;" &amp; "")&gt;0</formula>
    </cfRule>
    <cfRule type="expression" dxfId="870" priority="6">
      <formula>AND(COUNTIF(E4:V4,"&lt;&gt;" &amp; "")&gt;0,NOT(ISBLANK(C4)))</formula>
    </cfRule>
  </conditionalFormatting>
  <conditionalFormatting sqref="C5 C12 C19 C26 C33 C40 C47 C54 C61 C68 C75 C82 C89 C96 C103 C110 C117 C124 C131 C138 C145 C152 C159 C166 C173 C180 C187 C194 C201 C208 C215 C222 C229 C236 C243">
    <cfRule type="expression" dxfId="855" priority="7">
      <formula>COUNTIF(E5:V5,"&lt;&gt;" &amp; "")&gt;0</formula>
    </cfRule>
    <cfRule type="expression" dxfId="854" priority="8">
      <formula>AND(COUNTIF(E5:V5,"&lt;&gt;" &amp; "")&gt;0,NOT(ISBLANK(C5)))</formula>
    </cfRule>
  </conditionalFormatting>
  <conditionalFormatting sqref="C6 C13 C20 C27 C34 C41 C48 C55 C62 C69 C76 C83 C90 C97 C104 C111 C118 C125 C132 C139 C146 C153 C160 C167 C174 C181 C188 C195 C202 C209 C216 C223 C230 C237 C244">
    <cfRule type="expression" dxfId="839" priority="9">
      <formula>COUNTIF(E6:V6,"&lt;&gt;" &amp; "")&gt;0</formula>
    </cfRule>
    <cfRule type="expression" dxfId="838" priority="10">
      <formula>AND(COUNTIF(E6:V6,"&lt;&gt;" &amp; "")&gt;0,NOT(ISBLANK(C6)))</formula>
    </cfRule>
  </conditionalFormatting>
  <dataValidations count="175">
    <dataValidation type="list" allowBlank="1" showInputMessage="1" showErrorMessage="1" sqref="B2">
      <formula1>"number"</formula1>
    </dataValidation>
    <dataValidation type="list" allowBlank="1" showInputMessage="1" showErrorMessage="1" sqref="B3">
      <formula1>"number"</formula1>
    </dataValidation>
    <dataValidation type="list" allowBlank="1" showInputMessage="1" showErrorMessage="1" sqref="B4">
      <formula1>"number"</formula1>
    </dataValidation>
    <dataValidation type="list" allowBlank="1" showInputMessage="1" showErrorMessage="1" sqref="B5">
      <formula1>"number"</formula1>
    </dataValidation>
    <dataValidation type="list" allowBlank="1" showInputMessage="1" showErrorMessage="1" sqref="B6">
      <formula1>"number"</formula1>
    </dataValidation>
    <dataValidation type="list" allowBlank="1" showInputMessage="1" showErrorMessage="1" sqref="B9">
      <formula1>"number"</formula1>
    </dataValidation>
    <dataValidation type="list" allowBlank="1" showInputMessage="1" showErrorMessage="1" sqref="B10">
      <formula1>"number"</formula1>
    </dataValidation>
    <dataValidation type="list" allowBlank="1" showInputMessage="1" showErrorMessage="1" sqref="B11">
      <formula1>"number"</formula1>
    </dataValidation>
    <dataValidation type="list" allowBlank="1" showInputMessage="1" showErrorMessage="1" sqref="B12">
      <formula1>"number"</formula1>
    </dataValidation>
    <dataValidation type="list" allowBlank="1" showInputMessage="1" showErrorMessage="1" sqref="B13">
      <formula1>"number"</formula1>
    </dataValidation>
    <dataValidation type="list" allowBlank="1" showInputMessage="1" showErrorMessage="1" sqref="B16">
      <formula1>"number"</formula1>
    </dataValidation>
    <dataValidation type="list" allowBlank="1" showInputMessage="1" showErrorMessage="1" sqref="B17">
      <formula1>"number"</formula1>
    </dataValidation>
    <dataValidation type="list" allowBlank="1" showInputMessage="1" showErrorMessage="1" sqref="B18">
      <formula1>"number"</formula1>
    </dataValidation>
    <dataValidation type="list" allowBlank="1" showInputMessage="1" showErrorMessage="1" sqref="B19">
      <formula1>"number"</formula1>
    </dataValidation>
    <dataValidation type="list" allowBlank="1" showInputMessage="1" showErrorMessage="1" sqref="B20">
      <formula1>"number"</formula1>
    </dataValidation>
    <dataValidation type="list" allowBlank="1" showInputMessage="1" showErrorMessage="1" sqref="B23">
      <formula1>"number"</formula1>
    </dataValidation>
    <dataValidation type="list" allowBlank="1" showInputMessage="1" showErrorMessage="1" sqref="B24">
      <formula1>"number"</formula1>
    </dataValidation>
    <dataValidation type="list" allowBlank="1" showInputMessage="1" showErrorMessage="1" sqref="B25">
      <formula1>"number"</formula1>
    </dataValidation>
    <dataValidation type="list" allowBlank="1" showInputMessage="1" showErrorMessage="1" sqref="B26">
      <formula1>"number"</formula1>
    </dataValidation>
    <dataValidation type="list" allowBlank="1" showInputMessage="1" showErrorMessage="1" sqref="B27">
      <formula1>"number"</formula1>
    </dataValidation>
    <dataValidation type="list" allowBlank="1" showInputMessage="1" showErrorMessage="1" sqref="B30">
      <formula1>"number"</formula1>
    </dataValidation>
    <dataValidation type="list" allowBlank="1" showInputMessage="1" showErrorMessage="1" sqref="B31">
      <formula1>"number"</formula1>
    </dataValidation>
    <dataValidation type="list" allowBlank="1" showInputMessage="1" showErrorMessage="1" sqref="B32">
      <formula1>"number"</formula1>
    </dataValidation>
    <dataValidation type="list" allowBlank="1" showInputMessage="1" showErrorMessage="1" sqref="B33">
      <formula1>"number"</formula1>
    </dataValidation>
    <dataValidation type="list" allowBlank="1" showInputMessage="1" showErrorMessage="1" sqref="B34">
      <formula1>"number"</formula1>
    </dataValidation>
    <dataValidation type="list" allowBlank="1" showInputMessage="1" showErrorMessage="1" sqref="B37">
      <formula1>"number"</formula1>
    </dataValidation>
    <dataValidation type="list" allowBlank="1" showInputMessage="1" showErrorMessage="1" sqref="B38">
      <formula1>"number"</formula1>
    </dataValidation>
    <dataValidation type="list" allowBlank="1" showInputMessage="1" showErrorMessage="1" sqref="B39">
      <formula1>"number"</formula1>
    </dataValidation>
    <dataValidation type="list" allowBlank="1" showInputMessage="1" showErrorMessage="1" sqref="B40">
      <formula1>"number"</formula1>
    </dataValidation>
    <dataValidation type="list" allowBlank="1" showInputMessage="1" showErrorMessage="1" sqref="B41">
      <formula1>"number"</formula1>
    </dataValidation>
    <dataValidation type="list" allowBlank="1" showInputMessage="1" showErrorMessage="1" sqref="B44">
      <formula1>"number"</formula1>
    </dataValidation>
    <dataValidation type="list" allowBlank="1" showInputMessage="1" showErrorMessage="1" sqref="B45">
      <formula1>"number"</formula1>
    </dataValidation>
    <dataValidation type="list" allowBlank="1" showInputMessage="1" showErrorMessage="1" sqref="B46">
      <formula1>"number"</formula1>
    </dataValidation>
    <dataValidation type="list" allowBlank="1" showInputMessage="1" showErrorMessage="1" sqref="B47">
      <formula1>"number"</formula1>
    </dataValidation>
    <dataValidation type="list" allowBlank="1" showInputMessage="1" showErrorMessage="1" sqref="B48">
      <formula1>"number"</formula1>
    </dataValidation>
    <dataValidation type="list" allowBlank="1" showInputMessage="1" showErrorMessage="1" sqref="B51">
      <formula1>"number"</formula1>
    </dataValidation>
    <dataValidation type="list" allowBlank="1" showInputMessage="1" showErrorMessage="1" sqref="B52">
      <formula1>"number"</formula1>
    </dataValidation>
    <dataValidation type="list" allowBlank="1" showInputMessage="1" showErrorMessage="1" sqref="B53">
      <formula1>"number"</formula1>
    </dataValidation>
    <dataValidation type="list" allowBlank="1" showInputMessage="1" showErrorMessage="1" sqref="B54">
      <formula1>"number"</formula1>
    </dataValidation>
    <dataValidation type="list" allowBlank="1" showInputMessage="1" showErrorMessage="1" sqref="B55">
      <formula1>"number"</formula1>
    </dataValidation>
    <dataValidation type="list" allowBlank="1" showInputMessage="1" showErrorMessage="1" sqref="B58">
      <formula1>"number"</formula1>
    </dataValidation>
    <dataValidation type="list" allowBlank="1" showInputMessage="1" showErrorMessage="1" sqref="B59">
      <formula1>"number"</formula1>
    </dataValidation>
    <dataValidation type="list" allowBlank="1" showInputMessage="1" showErrorMessage="1" sqref="B60">
      <formula1>"number"</formula1>
    </dataValidation>
    <dataValidation type="list" allowBlank="1" showInputMessage="1" showErrorMessage="1" sqref="B61">
      <formula1>"number"</formula1>
    </dataValidation>
    <dataValidation type="list" allowBlank="1" showInputMessage="1" showErrorMessage="1" sqref="B62">
      <formula1>"number"</formula1>
    </dataValidation>
    <dataValidation type="list" allowBlank="1" showInputMessage="1" showErrorMessage="1" sqref="B65">
      <formula1>"number"</formula1>
    </dataValidation>
    <dataValidation type="list" allowBlank="1" showInputMessage="1" showErrorMessage="1" sqref="B66">
      <formula1>"number"</formula1>
    </dataValidation>
    <dataValidation type="list" allowBlank="1" showInputMessage="1" showErrorMessage="1" sqref="B67">
      <formula1>"number"</formula1>
    </dataValidation>
    <dataValidation type="list" allowBlank="1" showInputMessage="1" showErrorMessage="1" sqref="B68">
      <formula1>"number"</formula1>
    </dataValidation>
    <dataValidation type="list" allowBlank="1" showInputMessage="1" showErrorMessage="1" sqref="B69">
      <formula1>"number"</formula1>
    </dataValidation>
    <dataValidation type="list" allowBlank="1" showInputMessage="1" showErrorMessage="1" sqref="B72">
      <formula1>"number"</formula1>
    </dataValidation>
    <dataValidation type="list" allowBlank="1" showInputMessage="1" showErrorMessage="1" sqref="B73">
      <formula1>"number"</formula1>
    </dataValidation>
    <dataValidation type="list" allowBlank="1" showInputMessage="1" showErrorMessage="1" sqref="B74">
      <formula1>"number"</formula1>
    </dataValidation>
    <dataValidation type="list" allowBlank="1" showInputMessage="1" showErrorMessage="1" sqref="B75">
      <formula1>"number"</formula1>
    </dataValidation>
    <dataValidation type="list" allowBlank="1" showInputMessage="1" showErrorMessage="1" sqref="B76">
      <formula1>"number"</formula1>
    </dataValidation>
    <dataValidation type="list" allowBlank="1" showInputMessage="1" showErrorMessage="1" sqref="B79">
      <formula1>"number"</formula1>
    </dataValidation>
    <dataValidation type="list" allowBlank="1" showInputMessage="1" showErrorMessage="1" sqref="B80">
      <formula1>"number"</formula1>
    </dataValidation>
    <dataValidation type="list" allowBlank="1" showInputMessage="1" showErrorMessage="1" sqref="B81">
      <formula1>"number"</formula1>
    </dataValidation>
    <dataValidation type="list" allowBlank="1" showInputMessage="1" showErrorMessage="1" sqref="B82">
      <formula1>"number"</formula1>
    </dataValidation>
    <dataValidation type="list" allowBlank="1" showInputMessage="1" showErrorMessage="1" sqref="B83">
      <formula1>"number"</formula1>
    </dataValidation>
    <dataValidation type="list" allowBlank="1" showInputMessage="1" showErrorMessage="1" sqref="B86">
      <formula1>"number"</formula1>
    </dataValidation>
    <dataValidation type="list" allowBlank="1" showInputMessage="1" showErrorMessage="1" sqref="B87">
      <formula1>"number"</formula1>
    </dataValidation>
    <dataValidation type="list" allowBlank="1" showInputMessage="1" showErrorMessage="1" sqref="B88">
      <formula1>"number"</formula1>
    </dataValidation>
    <dataValidation type="list" allowBlank="1" showInputMessage="1" showErrorMessage="1" sqref="B89">
      <formula1>"number"</formula1>
    </dataValidation>
    <dataValidation type="list" allowBlank="1" showInputMessage="1" showErrorMessage="1" sqref="B90">
      <formula1>"number"</formula1>
    </dataValidation>
    <dataValidation type="list" allowBlank="1" showInputMessage="1" showErrorMessage="1" sqref="B93">
      <formula1>"number"</formula1>
    </dataValidation>
    <dataValidation type="list" allowBlank="1" showInputMessage="1" showErrorMessage="1" sqref="B94">
      <formula1>"number"</formula1>
    </dataValidation>
    <dataValidation type="list" allowBlank="1" showInputMessage="1" showErrorMessage="1" sqref="B95">
      <formula1>"number"</formula1>
    </dataValidation>
    <dataValidation type="list" allowBlank="1" showInputMessage="1" showErrorMessage="1" sqref="B96">
      <formula1>"number"</formula1>
    </dataValidation>
    <dataValidation type="list" allowBlank="1" showInputMessage="1" showErrorMessage="1" sqref="B97">
      <formula1>"number"</formula1>
    </dataValidation>
    <dataValidation type="list" allowBlank="1" showInputMessage="1" showErrorMessage="1" sqref="B100">
      <formula1>"number"</formula1>
    </dataValidation>
    <dataValidation type="list" allowBlank="1" showInputMessage="1" showErrorMessage="1" sqref="B101">
      <formula1>"number"</formula1>
    </dataValidation>
    <dataValidation type="list" allowBlank="1" showInputMessage="1" showErrorMessage="1" sqref="B102">
      <formula1>"number"</formula1>
    </dataValidation>
    <dataValidation type="list" allowBlank="1" showInputMessage="1" showErrorMessage="1" sqref="B103">
      <formula1>"number"</formula1>
    </dataValidation>
    <dataValidation type="list" allowBlank="1" showInputMessage="1" showErrorMessage="1" sqref="B104">
      <formula1>"number"</formula1>
    </dataValidation>
    <dataValidation type="list" allowBlank="1" showInputMessage="1" showErrorMessage="1" sqref="B107">
      <formula1>"number"</formula1>
    </dataValidation>
    <dataValidation type="list" allowBlank="1" showInputMessage="1" showErrorMessage="1" sqref="B108">
      <formula1>"number"</formula1>
    </dataValidation>
    <dataValidation type="list" allowBlank="1" showInputMessage="1" showErrorMessage="1" sqref="B109">
      <formula1>"number"</formula1>
    </dataValidation>
    <dataValidation type="list" allowBlank="1" showInputMessage="1" showErrorMessage="1" sqref="B110">
      <formula1>"number"</formula1>
    </dataValidation>
    <dataValidation type="list" allowBlank="1" showInputMessage="1" showErrorMessage="1" sqref="B111">
      <formula1>"number"</formula1>
    </dataValidation>
    <dataValidation type="list" allowBlank="1" showInputMessage="1" showErrorMessage="1" sqref="B114">
      <formula1>"number"</formula1>
    </dataValidation>
    <dataValidation type="list" allowBlank="1" showInputMessage="1" showErrorMessage="1" sqref="B115">
      <formula1>"number"</formula1>
    </dataValidation>
    <dataValidation type="list" allowBlank="1" showInputMessage="1" showErrorMessage="1" sqref="B116">
      <formula1>"number"</formula1>
    </dataValidation>
    <dataValidation type="list" allowBlank="1" showInputMessage="1" showErrorMessage="1" sqref="B117">
      <formula1>"number"</formula1>
    </dataValidation>
    <dataValidation type="list" allowBlank="1" showInputMessage="1" showErrorMessage="1" sqref="B118">
      <formula1>"number"</formula1>
    </dataValidation>
    <dataValidation type="list" allowBlank="1" showInputMessage="1" showErrorMessage="1" sqref="B121">
      <formula1>"number"</formula1>
    </dataValidation>
    <dataValidation type="list" allowBlank="1" showInputMessage="1" showErrorMessage="1" sqref="B122">
      <formula1>"number"</formula1>
    </dataValidation>
    <dataValidation type="list" allowBlank="1" showInputMessage="1" showErrorMessage="1" sqref="B123">
      <formula1>"number"</formula1>
    </dataValidation>
    <dataValidation type="list" allowBlank="1" showInputMessage="1" showErrorMessage="1" sqref="B124">
      <formula1>"number"</formula1>
    </dataValidation>
    <dataValidation type="list" allowBlank="1" showInputMessage="1" showErrorMessage="1" sqref="B125">
      <formula1>"number"</formula1>
    </dataValidation>
    <dataValidation type="list" allowBlank="1" showInputMessage="1" showErrorMessage="1" sqref="B128">
      <formula1>"number"</formula1>
    </dataValidation>
    <dataValidation type="list" allowBlank="1" showInputMessage="1" showErrorMessage="1" sqref="B129">
      <formula1>"number"</formula1>
    </dataValidation>
    <dataValidation type="list" allowBlank="1" showInputMessage="1" showErrorMessage="1" sqref="B130">
      <formula1>"number"</formula1>
    </dataValidation>
    <dataValidation type="list" allowBlank="1" showInputMessage="1" showErrorMessage="1" sqref="B131">
      <formula1>"number"</formula1>
    </dataValidation>
    <dataValidation type="list" allowBlank="1" showInputMessage="1" showErrorMessage="1" sqref="B132">
      <formula1>"number"</formula1>
    </dataValidation>
    <dataValidation type="list" allowBlank="1" showInputMessage="1" showErrorMessage="1" sqref="B135">
      <formula1>"number"</formula1>
    </dataValidation>
    <dataValidation type="list" allowBlank="1" showInputMessage="1" showErrorMessage="1" sqref="B136">
      <formula1>"number"</formula1>
    </dataValidation>
    <dataValidation type="list" allowBlank="1" showInputMessage="1" showErrorMessage="1" sqref="B137">
      <formula1>"number"</formula1>
    </dataValidation>
    <dataValidation type="list" allowBlank="1" showInputMessage="1" showErrorMessage="1" sqref="B138">
      <formula1>"number"</formula1>
    </dataValidation>
    <dataValidation type="list" allowBlank="1" showInputMessage="1" showErrorMessage="1" sqref="B139">
      <formula1>"number"</formula1>
    </dataValidation>
    <dataValidation type="list" allowBlank="1" showInputMessage="1" showErrorMessage="1" sqref="B142">
      <formula1>"number"</formula1>
    </dataValidation>
    <dataValidation type="list" allowBlank="1" showInputMessage="1" showErrorMessage="1" sqref="B143">
      <formula1>"number"</formula1>
    </dataValidation>
    <dataValidation type="list" allowBlank="1" showInputMessage="1" showErrorMessage="1" sqref="B144">
      <formula1>"number"</formula1>
    </dataValidation>
    <dataValidation type="list" allowBlank="1" showInputMessage="1" showErrorMessage="1" sqref="B145">
      <formula1>"number"</formula1>
    </dataValidation>
    <dataValidation type="list" allowBlank="1" showInputMessage="1" showErrorMessage="1" sqref="B146">
      <formula1>"number"</formula1>
    </dataValidation>
    <dataValidation type="list" allowBlank="1" showInputMessage="1" showErrorMessage="1" sqref="B149">
      <formula1>"number"</formula1>
    </dataValidation>
    <dataValidation type="list" allowBlank="1" showInputMessage="1" showErrorMessage="1" sqref="B150">
      <formula1>"number"</formula1>
    </dataValidation>
    <dataValidation type="list" allowBlank="1" showInputMessage="1" showErrorMessage="1" sqref="B151">
      <formula1>"number"</formula1>
    </dataValidation>
    <dataValidation type="list" allowBlank="1" showInputMessage="1" showErrorMessage="1" sqref="B152">
      <formula1>"number"</formula1>
    </dataValidation>
    <dataValidation type="list" allowBlank="1" showInputMessage="1" showErrorMessage="1" sqref="B153">
      <formula1>"number"</formula1>
    </dataValidation>
    <dataValidation type="list" allowBlank="1" showInputMessage="1" showErrorMessage="1" sqref="B156">
      <formula1>"number"</formula1>
    </dataValidation>
    <dataValidation type="list" allowBlank="1" showInputMessage="1" showErrorMessage="1" sqref="B157">
      <formula1>"number"</formula1>
    </dataValidation>
    <dataValidation type="list" allowBlank="1" showInputMessage="1" showErrorMessage="1" sqref="B158">
      <formula1>"number"</formula1>
    </dataValidation>
    <dataValidation type="list" allowBlank="1" showInputMessage="1" showErrorMessage="1" sqref="B159">
      <formula1>"number"</formula1>
    </dataValidation>
    <dataValidation type="list" allowBlank="1" showInputMessage="1" showErrorMessage="1" sqref="B160">
      <formula1>"number"</formula1>
    </dataValidation>
    <dataValidation type="list" allowBlank="1" showInputMessage="1" showErrorMessage="1" sqref="B163">
      <formula1>"number"</formula1>
    </dataValidation>
    <dataValidation type="list" allowBlank="1" showInputMessage="1" showErrorMessage="1" sqref="B164">
      <formula1>"number"</formula1>
    </dataValidation>
    <dataValidation type="list" allowBlank="1" showInputMessage="1" showErrorMessage="1" sqref="B165">
      <formula1>"number"</formula1>
    </dataValidation>
    <dataValidation type="list" allowBlank="1" showInputMessage="1" showErrorMessage="1" sqref="B166">
      <formula1>"number"</formula1>
    </dataValidation>
    <dataValidation type="list" allowBlank="1" showInputMessage="1" showErrorMessage="1" sqref="B167">
      <formula1>"number"</formula1>
    </dataValidation>
    <dataValidation type="list" allowBlank="1" showInputMessage="1" showErrorMessage="1" sqref="B170">
      <formula1>"number"</formula1>
    </dataValidation>
    <dataValidation type="list" allowBlank="1" showInputMessage="1" showErrorMessage="1" sqref="B171">
      <formula1>"number"</formula1>
    </dataValidation>
    <dataValidation type="list" allowBlank="1" showInputMessage="1" showErrorMessage="1" sqref="B172">
      <formula1>"number"</formula1>
    </dataValidation>
    <dataValidation type="list" allowBlank="1" showInputMessage="1" showErrorMessage="1" sqref="B173">
      <formula1>"number"</formula1>
    </dataValidation>
    <dataValidation type="list" allowBlank="1" showInputMessage="1" showErrorMessage="1" sqref="B174">
      <formula1>"number"</formula1>
    </dataValidation>
    <dataValidation type="list" allowBlank="1" showInputMessage="1" showErrorMessage="1" sqref="B177">
      <formula1>"number"</formula1>
    </dataValidation>
    <dataValidation type="list" allowBlank="1" showInputMessage="1" showErrorMessage="1" sqref="B178">
      <formula1>"number"</formula1>
    </dataValidation>
    <dataValidation type="list" allowBlank="1" showInputMessage="1" showErrorMessage="1" sqref="B179">
      <formula1>"number"</formula1>
    </dataValidation>
    <dataValidation type="list" allowBlank="1" showInputMessage="1" showErrorMessage="1" sqref="B180">
      <formula1>"number"</formula1>
    </dataValidation>
    <dataValidation type="list" allowBlank="1" showInputMessage="1" showErrorMessage="1" sqref="B181">
      <formula1>"number"</formula1>
    </dataValidation>
    <dataValidation type="list" allowBlank="1" showInputMessage="1" showErrorMessage="1" sqref="B184">
      <formula1>"number"</formula1>
    </dataValidation>
    <dataValidation type="list" allowBlank="1" showInputMessage="1" showErrorMessage="1" sqref="B185">
      <formula1>"number"</formula1>
    </dataValidation>
    <dataValidation type="list" allowBlank="1" showInputMessage="1" showErrorMessage="1" sqref="B186">
      <formula1>"number"</formula1>
    </dataValidation>
    <dataValidation type="list" allowBlank="1" showInputMessage="1" showErrorMessage="1" sqref="B187">
      <formula1>"number"</formula1>
    </dataValidation>
    <dataValidation type="list" allowBlank="1" showInputMessage="1" showErrorMessage="1" sqref="B188">
      <formula1>"number"</formula1>
    </dataValidation>
    <dataValidation type="list" allowBlank="1" showInputMessage="1" showErrorMessage="1" sqref="B191">
      <formula1>"number"</formula1>
    </dataValidation>
    <dataValidation type="list" allowBlank="1" showInputMessage="1" showErrorMessage="1" sqref="B192">
      <formula1>"number"</formula1>
    </dataValidation>
    <dataValidation type="list" allowBlank="1" showInputMessage="1" showErrorMessage="1" sqref="B193">
      <formula1>"number"</formula1>
    </dataValidation>
    <dataValidation type="list" allowBlank="1" showInputMessage="1" showErrorMessage="1" sqref="B194">
      <formula1>"number"</formula1>
    </dataValidation>
    <dataValidation type="list" allowBlank="1" showInputMessage="1" showErrorMessage="1" sqref="B195">
      <formula1>"number"</formula1>
    </dataValidation>
    <dataValidation type="list" allowBlank="1" showInputMessage="1" showErrorMessage="1" sqref="B198">
      <formula1>"number"</formula1>
    </dataValidation>
    <dataValidation type="list" allowBlank="1" showInputMessage="1" showErrorMessage="1" sqref="B199">
      <formula1>"number"</formula1>
    </dataValidation>
    <dataValidation type="list" allowBlank="1" showInputMessage="1" showErrorMessage="1" sqref="B200">
      <formula1>"number"</formula1>
    </dataValidation>
    <dataValidation type="list" allowBlank="1" showInputMessage="1" showErrorMessage="1" sqref="B201">
      <formula1>"number"</formula1>
    </dataValidation>
    <dataValidation type="list" allowBlank="1" showInputMessage="1" showErrorMessage="1" sqref="B202">
      <formula1>"number"</formula1>
    </dataValidation>
    <dataValidation type="list" allowBlank="1" showInputMessage="1" showErrorMessage="1" sqref="B205">
      <formula1>"number"</formula1>
    </dataValidation>
    <dataValidation type="list" allowBlank="1" showInputMessage="1" showErrorMessage="1" sqref="B206">
      <formula1>"number"</formula1>
    </dataValidation>
    <dataValidation type="list" allowBlank="1" showInputMessage="1" showErrorMessage="1" sqref="B207">
      <formula1>"number"</formula1>
    </dataValidation>
    <dataValidation type="list" allowBlank="1" showInputMessage="1" showErrorMessage="1" sqref="B208">
      <formula1>"number"</formula1>
    </dataValidation>
    <dataValidation type="list" allowBlank="1" showInputMessage="1" showErrorMessage="1" sqref="B209">
      <formula1>"number"</formula1>
    </dataValidation>
    <dataValidation type="list" allowBlank="1" showInputMessage="1" showErrorMessage="1" sqref="B212">
      <formula1>"number"</formula1>
    </dataValidation>
    <dataValidation type="list" allowBlank="1" showInputMessage="1" showErrorMessage="1" sqref="B213">
      <formula1>"number"</formula1>
    </dataValidation>
    <dataValidation type="list" allowBlank="1" showInputMessage="1" showErrorMessage="1" sqref="B214">
      <formula1>"number"</formula1>
    </dataValidation>
    <dataValidation type="list" allowBlank="1" showInputMessage="1" showErrorMessage="1" sqref="B215">
      <formula1>"number"</formula1>
    </dataValidation>
    <dataValidation type="list" allowBlank="1" showInputMessage="1" showErrorMessage="1" sqref="B216">
      <formula1>"number"</formula1>
    </dataValidation>
    <dataValidation type="list" allowBlank="1" showInputMessage="1" showErrorMessage="1" sqref="B219">
      <formula1>"number"</formula1>
    </dataValidation>
    <dataValidation type="list" allowBlank="1" showInputMessage="1" showErrorMessage="1" sqref="B220">
      <formula1>"number"</formula1>
    </dataValidation>
    <dataValidation type="list" allowBlank="1" showInputMessage="1" showErrorMessage="1" sqref="B221">
      <formula1>"number"</formula1>
    </dataValidation>
    <dataValidation type="list" allowBlank="1" showInputMessage="1" showErrorMessage="1" sqref="B222">
      <formula1>"number"</formula1>
    </dataValidation>
    <dataValidation type="list" allowBlank="1" showInputMessage="1" showErrorMessage="1" sqref="B223">
      <formula1>"number"</formula1>
    </dataValidation>
    <dataValidation type="list" allowBlank="1" showInputMessage="1" showErrorMessage="1" sqref="B226">
      <formula1>"number"</formula1>
    </dataValidation>
    <dataValidation type="list" allowBlank="1" showInputMessage="1" showErrorMessage="1" sqref="B227">
      <formula1>"number"</formula1>
    </dataValidation>
    <dataValidation type="list" allowBlank="1" showInputMessage="1" showErrorMessage="1" sqref="B228">
      <formula1>"number"</formula1>
    </dataValidation>
    <dataValidation type="list" allowBlank="1" showInputMessage="1" showErrorMessage="1" sqref="B229">
      <formula1>"number"</formula1>
    </dataValidation>
    <dataValidation type="list" allowBlank="1" showInputMessage="1" showErrorMessage="1" sqref="B230">
      <formula1>"number"</formula1>
    </dataValidation>
    <dataValidation type="list" allowBlank="1" showInputMessage="1" showErrorMessage="1" sqref="B233">
      <formula1>"number"</formula1>
    </dataValidation>
    <dataValidation type="list" allowBlank="1" showInputMessage="1" showErrorMessage="1" sqref="B234">
      <formula1>"number"</formula1>
    </dataValidation>
    <dataValidation type="list" allowBlank="1" showInputMessage="1" showErrorMessage="1" sqref="B235">
      <formula1>"number"</formula1>
    </dataValidation>
    <dataValidation type="list" allowBlank="1" showInputMessage="1" showErrorMessage="1" sqref="B236">
      <formula1>"number"</formula1>
    </dataValidation>
    <dataValidation type="list" allowBlank="1" showInputMessage="1" showErrorMessage="1" sqref="B237">
      <formula1>"number"</formula1>
    </dataValidation>
    <dataValidation type="list" allowBlank="1" showInputMessage="1" showErrorMessage="1" sqref="B240">
      <formula1>"number"</formula1>
    </dataValidation>
    <dataValidation type="list" allowBlank="1" showInputMessage="1" showErrorMessage="1" sqref="B241">
      <formula1>"number"</formula1>
    </dataValidation>
    <dataValidation type="list" allowBlank="1" showInputMessage="1" showErrorMessage="1" sqref="B242">
      <formula1>"number"</formula1>
    </dataValidation>
    <dataValidation type="list" allowBlank="1" showInputMessage="1" showErrorMessage="1" sqref="B243">
      <formula1>"number"</formula1>
    </dataValidation>
    <dataValidation type="list" allowBlank="1" showInputMessage="1" showErrorMessage="1" sqref="B244">
      <formula1>"number"</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Demographics</vt:lpstr>
      <vt:lpstr>Population Definitions</vt:lpstr>
      <vt:lpstr>Notifications</vt:lpstr>
      <vt:lpstr>#ignore temp</vt:lpstr>
      <vt:lpstr>Latent treatment</vt:lpstr>
      <vt:lpstr>Treatment outcomes</vt:lpstr>
      <vt:lpstr>Initialization estimates</vt:lpstr>
      <vt:lpstr>New infections proportions</vt:lpstr>
      <vt:lpstr>Optional data</vt:lpstr>
      <vt:lpstr>Infection susceptibility</vt:lpstr>
      <vt:lpstr>Untreated TB progression rates</vt:lpstr>
      <vt:lpstr>Interactions</vt:lpstr>
      <vt:lpstr>Transfers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Rowan</dc:creator>
  <cp:lastModifiedBy>Rowan</cp:lastModifiedBy>
  <dcterms:created xsi:type="dcterms:W3CDTF">2018-08-31T10:24:08Z</dcterms:created>
  <dcterms:modified xsi:type="dcterms:W3CDTF">2018-09-07T14:59:31Z</dcterms:modified>
</cp:coreProperties>
</file>