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4597AAE9-9D85-D04F-B094-A32BCDA09FA8}" xr6:coauthVersionLast="34" xr6:coauthVersionMax="34" xr10:uidLastSave="{00000000-0000-0000-0000-000000000000}"/>
  <bookViews>
    <workbookView xWindow="240" yWindow="460" windowWidth="13240" windowHeight="1438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E17" i="2" l="1"/>
  <c r="E11" i="2"/>
  <c r="E5" i="2"/>
  <c r="B25" i="2" l="1"/>
  <c r="B24" i="2"/>
  <c r="B23" i="2"/>
  <c r="B22" i="2"/>
  <c r="I2" i="3"/>
  <c r="H2" i="3"/>
  <c r="G2" i="3"/>
  <c r="F2" i="3"/>
  <c r="B21" i="2"/>
  <c r="B19" i="2"/>
  <c r="B18" i="2"/>
  <c r="B17" i="2"/>
  <c r="B16" i="2"/>
  <c r="B15" i="2"/>
  <c r="B13" i="2"/>
  <c r="B12" i="2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<sst xmlns="http://schemas.openxmlformats.org/spreadsheetml/2006/main" count="65" uniqueCount="24">
  <si>
    <t>Targeted to (populations)</t>
  </si>
  <si>
    <t>Targeted to (compartments)</t>
  </si>
  <si>
    <t>Short name</t>
  </si>
  <si>
    <t>Long name</t>
  </si>
  <si>
    <t>Adults</t>
  </si>
  <si>
    <t>undx</t>
  </si>
  <si>
    <t>dx</t>
  </si>
  <si>
    <t>tx</t>
  </si>
  <si>
    <t>Assumption</t>
  </si>
  <si>
    <t>Total spend</t>
  </si>
  <si>
    <t>OR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</si>
  <si>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</si>
  <si>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</si>
  <si>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</si>
  <si>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</si>
  <si>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</si>
  <si>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if none of the programs listed here are targeting this parameter</t>
  </si>
  <si>
    <t>diag</t>
  </si>
  <si>
    <t>initiate</t>
  </si>
  <si>
    <t>loss</t>
  </si>
  <si>
    <t>Testing - pharmacies</t>
  </si>
  <si>
    <t>Testing - clinics</t>
  </si>
  <si>
    <t>Testing - outreach</t>
  </si>
  <si>
    <t>Adherence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</si>
</sst>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5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9" fontId="0" fillId="2" borderId="1" xfId="0" applyNumberFormat="1" applyFill="1" applyBorder="1" applyProtection="1">
      <protection locked="0"/>
    </xf>
    <xf numFmtId="165" fontId="0" fillId="2" borderId="1" xfId="1" applyNumberFormat="1" applyFont="1" applyFill="1" applyBorder="1" applyProtection="1">
      <protection locked="0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opLeftCell="C1" workbookViewId="0">
      <selection activeCell="G7" sqref="G7"/>
    </sheetView>
  </sheetViews>
  <sheetFormatPr baseColWidth="10" defaultColWidth="8.83203125" defaultRowHeight="15" x14ac:dyDescent="0.2"/>
  <cols>
    <col min="3" max="3" width="15.6640625" customWidth="1"/>
    <col min="4" max="4" width="40.6640625" customWidth="1"/>
    <col min="5" max="5" width="1.83203125" customWidth="1"/>
    <col min="6" max="6" width="20.6640625" bestFit="1" customWidth="1"/>
    <col min="7" max="7" width="1.5" customWidth="1"/>
    <col min="8" max="9" width="16.6640625" customWidth="1"/>
    <col min="10" max="10" width="12.6640625" customWidth="1"/>
  </cols>
  <sheetData>
    <row r="1" spans="1:10" x14ac:dyDescent="0.2">
      <c r="A1" s="1"/>
      <c r="F1" s="8" t="s">
        <v>0</v>
      </c>
      <c r="H1" s="8" t="s">
        <v>1</v>
      </c>
    </row>
    <row r="2" spans="1:10" x14ac:dyDescent="0.2">
      <c r="C2" s="3" t="s">
        <v>2</v>
      </c>
      <c r="D2" s="3" t="s">
        <v>3</v>
      </c>
      <c r="E2" s="3"/>
      <c r="F2" s="3" t="s">
        <v>4</v>
      </c>
      <c r="G2" s="3"/>
      <c r="H2" s="3" t="s">
        <v>5</v>
      </c>
      <c r="I2" s="3" t="s">
        <v>6</v>
      </c>
      <c r="J2" s="3" t="s">
        <v>7</v>
      </c>
    </row>
    <row r="3" spans="1:10" x14ac:dyDescent="0.2">
      <c r="B3" s="4">
        <v>1</v>
      </c>
      <c r="C3" s="5" t="s">
        <v>20</v>
      </c>
      <c r="D3" s="5" t="s">
        <v>20</v>
      </c>
      <c r="E3" s="3"/>
      <c r="F3" s="5">
        <v>1</v>
      </c>
      <c r="G3" s="3"/>
      <c r="H3" s="5">
        <v>1</v>
      </c>
      <c r="I3" s="5"/>
      <c r="J3" s="5"/>
    </row>
    <row r="4" spans="1:10" x14ac:dyDescent="0.2">
      <c r="B4" s="4">
        <v>2</v>
      </c>
      <c r="C4" s="5" t="s">
        <v>21</v>
      </c>
      <c r="D4" s="5" t="s">
        <v>21</v>
      </c>
      <c r="E4" s="3"/>
      <c r="F4" s="5">
        <v>1</v>
      </c>
      <c r="G4" s="3"/>
      <c r="H4" s="5">
        <v>1</v>
      </c>
      <c r="I4" s="5"/>
      <c r="J4" s="5"/>
    </row>
    <row r="5" spans="1:10" x14ac:dyDescent="0.2">
      <c r="B5" s="4">
        <v>3</v>
      </c>
      <c r="C5" s="5" t="s">
        <v>22</v>
      </c>
      <c r="D5" s="5" t="s">
        <v>22</v>
      </c>
      <c r="E5" s="3"/>
      <c r="F5" s="5">
        <v>1</v>
      </c>
      <c r="G5" s="3"/>
      <c r="H5" s="5">
        <v>1</v>
      </c>
      <c r="I5" s="5"/>
      <c r="J5" s="5"/>
    </row>
    <row r="6" spans="1:10" x14ac:dyDescent="0.2">
      <c r="B6" s="4">
        <v>4</v>
      </c>
      <c r="C6" s="5" t="s">
        <v>23</v>
      </c>
      <c r="D6" s="5" t="s">
        <v>23</v>
      </c>
      <c r="E6" s="3"/>
      <c r="F6" s="5">
        <v>1</v>
      </c>
      <c r="G6" s="3"/>
      <c r="H6" s="5"/>
      <c r="I6" s="5"/>
      <c r="J6" s="5">
        <v>1</v>
      </c>
    </row>
    <row r="7" spans="1:10" x14ac:dyDescent="0.2">
      <c r="E7" s="3"/>
      <c r="G7" s="3"/>
    </row>
    <row r="8" spans="1:10" x14ac:dyDescent="0.2">
      <c r="E8" s="3"/>
      <c r="G8" s="3"/>
    </row>
    <row r="9" spans="1:10" x14ac:dyDescent="0.2">
      <c r="E9" s="3"/>
      <c r="G9" s="3"/>
    </row>
    <row r="10" spans="1:10" x14ac:dyDescent="0.2">
      <c r="E10" s="3"/>
      <c r="G10" s="3"/>
    </row>
    <row r="11" spans="1:10" x14ac:dyDescent="0.2">
      <c r="G11" s="3"/>
    </row>
    <row r="12" spans="1:10" x14ac:dyDescent="0.2">
      <c r="G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E8" sqref="E8"/>
    </sheetView>
  </sheetViews>
  <sheetFormatPr baseColWidth="10" defaultColWidth="8.83203125" defaultRowHeight="15" x14ac:dyDescent="0.2"/>
  <cols>
    <col min="3" max="3" width="20.6640625" customWidth="1"/>
    <col min="5" max="5" width="13.5" bestFit="1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8</v>
      </c>
    </row>
    <row r="3" spans="1:9" x14ac:dyDescent="0.2">
      <c r="B3" s="4" t="str">
        <f>'Program targeting'!$C$3</f>
        <v>Testing - pharmacies</v>
      </c>
      <c r="C3" s="4" t="s">
        <v>9</v>
      </c>
      <c r="D3" s="7"/>
      <c r="E3" s="10">
        <v>50000</v>
      </c>
      <c r="F3" s="7"/>
      <c r="G3" s="7"/>
      <c r="H3" s="2" t="s">
        <v>10</v>
      </c>
      <c r="I3" s="7"/>
    </row>
    <row r="4" spans="1:9" x14ac:dyDescent="0.2">
      <c r="B4" s="4" t="str">
        <f>'Program targeting'!$C$3</f>
        <v>Testing - pharmacies</v>
      </c>
      <c r="C4" s="4" t="s">
        <v>11</v>
      </c>
      <c r="D4" s="5"/>
      <c r="E4" s="10"/>
      <c r="F4" s="5"/>
      <c r="G4" s="5"/>
      <c r="H4" s="2" t="s">
        <v>10</v>
      </c>
      <c r="I4" s="5"/>
    </row>
    <row r="5" spans="1:9" x14ac:dyDescent="0.2">
      <c r="B5" s="4" t="str">
        <f>'Program targeting'!$C$3</f>
        <v>Testing - pharmacies</v>
      </c>
      <c r="C5" s="4" t="s">
        <v>12</v>
      </c>
      <c r="D5" s="5"/>
      <c r="E5" s="10">
        <f>5/0.05</f>
        <v>100</v>
      </c>
      <c r="F5" s="5"/>
      <c r="G5" s="5"/>
      <c r="H5" s="2" t="s">
        <v>10</v>
      </c>
      <c r="I5" s="5"/>
    </row>
    <row r="6" spans="1:9" x14ac:dyDescent="0.2">
      <c r="B6" s="4" t="str">
        <f>'Program targeting'!$C$3</f>
        <v>Testing - pharmacies</v>
      </c>
      <c r="C6" s="4" t="s">
        <v>13</v>
      </c>
      <c r="D6" s="5"/>
      <c r="E6" s="10"/>
      <c r="F6" s="5"/>
      <c r="G6" s="5"/>
      <c r="H6" s="2" t="s">
        <v>10</v>
      </c>
      <c r="I6" s="5"/>
    </row>
    <row r="7" spans="1:9" x14ac:dyDescent="0.2">
      <c r="B7" s="4" t="str">
        <f>'Program targeting'!$C$3</f>
        <v>Testing - pharmacies</v>
      </c>
      <c r="C7" s="4" t="s">
        <v>14</v>
      </c>
      <c r="D7" s="7"/>
      <c r="E7" s="10"/>
      <c r="F7" s="7"/>
      <c r="G7" s="7"/>
      <c r="H7" s="2" t="s">
        <v>10</v>
      </c>
      <c r="I7" s="7"/>
    </row>
    <row r="8" spans="1:9" x14ac:dyDescent="0.2">
      <c r="E8" s="11"/>
    </row>
    <row r="9" spans="1:9" x14ac:dyDescent="0.2">
      <c r="B9" s="4" t="str">
        <f>'Program targeting'!$C$4</f>
        <v>Testing - clinics</v>
      </c>
      <c r="C9" s="4" t="s">
        <v>9</v>
      </c>
      <c r="D9" s="5"/>
      <c r="E9" s="10">
        <v>100000</v>
      </c>
      <c r="F9" s="5"/>
      <c r="G9" s="5"/>
      <c r="H9" s="2" t="s">
        <v>10</v>
      </c>
      <c r="I9" s="5"/>
    </row>
    <row r="10" spans="1:9" x14ac:dyDescent="0.2">
      <c r="B10" s="4" t="str">
        <f>'Program targeting'!$C$4</f>
        <v>Testing - clinics</v>
      </c>
      <c r="C10" s="4" t="s">
        <v>11</v>
      </c>
      <c r="D10" s="5"/>
      <c r="E10" s="10"/>
      <c r="F10" s="5"/>
      <c r="G10" s="5"/>
      <c r="H10" s="2" t="s">
        <v>10</v>
      </c>
      <c r="I10" s="5"/>
    </row>
    <row r="11" spans="1:9" x14ac:dyDescent="0.2">
      <c r="B11" s="4" t="str">
        <f>'Program targeting'!$C$4</f>
        <v>Testing - clinics</v>
      </c>
      <c r="C11" s="4" t="s">
        <v>12</v>
      </c>
      <c r="D11" s="5"/>
      <c r="E11" s="10">
        <f>20/0.04</f>
        <v>500</v>
      </c>
      <c r="F11" s="5"/>
      <c r="G11" s="5"/>
      <c r="H11" s="2" t="s">
        <v>10</v>
      </c>
      <c r="I11" s="5"/>
    </row>
    <row r="12" spans="1:9" x14ac:dyDescent="0.2">
      <c r="B12" s="4" t="str">
        <f>'Program targeting'!$C$4</f>
        <v>Testing - clinics</v>
      </c>
      <c r="C12" s="4" t="s">
        <v>13</v>
      </c>
      <c r="D12" s="7"/>
      <c r="E12" s="10"/>
      <c r="F12" s="7"/>
      <c r="G12" s="7"/>
      <c r="H12" s="2" t="s">
        <v>10</v>
      </c>
      <c r="I12" s="7"/>
    </row>
    <row r="13" spans="1:9" x14ac:dyDescent="0.2">
      <c r="B13" s="4" t="str">
        <f>'Program targeting'!$C$4</f>
        <v>Testing - clinics</v>
      </c>
      <c r="C13" s="4" t="s">
        <v>14</v>
      </c>
      <c r="D13" s="5"/>
      <c r="E13" s="10"/>
      <c r="F13" s="5"/>
      <c r="G13" s="5"/>
      <c r="H13" s="2" t="s">
        <v>10</v>
      </c>
      <c r="I13" s="5"/>
    </row>
    <row r="14" spans="1:9" x14ac:dyDescent="0.2">
      <c r="E14" s="11"/>
    </row>
    <row r="15" spans="1:9" x14ac:dyDescent="0.2">
      <c r="B15" s="4" t="str">
        <f>'Program targeting'!$C$5</f>
        <v>Testing - outreach</v>
      </c>
      <c r="C15" s="4" t="s">
        <v>9</v>
      </c>
      <c r="D15" s="5"/>
      <c r="E15" s="10">
        <v>30000</v>
      </c>
      <c r="F15" s="5"/>
      <c r="G15" s="5"/>
      <c r="H15" s="2" t="s">
        <v>10</v>
      </c>
      <c r="I15" s="5"/>
    </row>
    <row r="16" spans="1:9" x14ac:dyDescent="0.2">
      <c r="B16" s="4" t="str">
        <f>'Program targeting'!$C$5</f>
        <v>Testing - outreach</v>
      </c>
      <c r="C16" s="4" t="s">
        <v>11</v>
      </c>
      <c r="D16" s="5"/>
      <c r="E16" s="10"/>
      <c r="F16" s="5"/>
      <c r="G16" s="5"/>
      <c r="H16" s="2" t="s">
        <v>10</v>
      </c>
      <c r="I16" s="5"/>
    </row>
    <row r="17" spans="2:9" x14ac:dyDescent="0.2">
      <c r="B17" s="4" t="str">
        <f>'Program targeting'!$C$5</f>
        <v>Testing - outreach</v>
      </c>
      <c r="C17" s="4" t="s">
        <v>12</v>
      </c>
      <c r="D17" s="7"/>
      <c r="E17" s="10">
        <f>15/0.15</f>
        <v>100</v>
      </c>
      <c r="F17" s="7"/>
      <c r="G17" s="7"/>
      <c r="H17" s="2" t="s">
        <v>10</v>
      </c>
      <c r="I17" s="7"/>
    </row>
    <row r="18" spans="2:9" x14ac:dyDescent="0.2">
      <c r="B18" s="4" t="str">
        <f>'Program targeting'!$C$5</f>
        <v>Testing - outreach</v>
      </c>
      <c r="C18" s="4" t="s">
        <v>13</v>
      </c>
      <c r="D18" s="5"/>
      <c r="E18" s="10"/>
      <c r="F18" s="5"/>
      <c r="G18" s="5"/>
      <c r="H18" s="2" t="s">
        <v>10</v>
      </c>
      <c r="I18" s="5"/>
    </row>
    <row r="19" spans="2:9" x14ac:dyDescent="0.2">
      <c r="B19" s="4" t="str">
        <f>'Program targeting'!$C$5</f>
        <v>Testing - outreach</v>
      </c>
      <c r="C19" s="4" t="s">
        <v>14</v>
      </c>
      <c r="D19" s="5"/>
      <c r="E19" s="10"/>
      <c r="F19" s="5"/>
      <c r="G19" s="5"/>
      <c r="H19" s="2" t="s">
        <v>10</v>
      </c>
      <c r="I19" s="5"/>
    </row>
    <row r="20" spans="2:9" x14ac:dyDescent="0.2">
      <c r="E20" s="11"/>
    </row>
    <row r="21" spans="2:9" x14ac:dyDescent="0.2">
      <c r="B21" s="4" t="str">
        <f>'Program targeting'!$C$6</f>
        <v>Adherence</v>
      </c>
      <c r="C21" s="4" t="s">
        <v>9</v>
      </c>
      <c r="D21" s="5"/>
      <c r="E21" s="10">
        <v>20000</v>
      </c>
      <c r="F21" s="5"/>
      <c r="G21" s="5"/>
      <c r="H21" s="2" t="s">
        <v>10</v>
      </c>
      <c r="I21" s="5"/>
    </row>
    <row r="22" spans="2:9" x14ac:dyDescent="0.2">
      <c r="B22" s="4" t="str">
        <f>'Program targeting'!$C$6</f>
        <v>Adherence</v>
      </c>
      <c r="C22" s="4" t="s">
        <v>11</v>
      </c>
      <c r="D22" s="5"/>
      <c r="E22" s="10"/>
      <c r="F22" s="5"/>
      <c r="G22" s="5"/>
      <c r="H22" s="2" t="s">
        <v>10</v>
      </c>
      <c r="I22" s="5"/>
    </row>
    <row r="23" spans="2:9" x14ac:dyDescent="0.2">
      <c r="B23" s="4" t="str">
        <f>'Program targeting'!$C$6</f>
        <v>Adherence</v>
      </c>
      <c r="C23" s="4" t="s">
        <v>12</v>
      </c>
      <c r="D23" s="7"/>
      <c r="E23" s="10">
        <v>25</v>
      </c>
      <c r="F23" s="7"/>
      <c r="G23" s="7"/>
      <c r="H23" s="2" t="s">
        <v>10</v>
      </c>
      <c r="I23" s="7"/>
    </row>
    <row r="24" spans="2:9" x14ac:dyDescent="0.2">
      <c r="B24" s="4" t="str">
        <f>'Program targeting'!$C$6</f>
        <v>Adherence</v>
      </c>
      <c r="C24" s="4" t="s">
        <v>13</v>
      </c>
      <c r="D24" s="5"/>
      <c r="E24" s="10"/>
      <c r="F24" s="5"/>
      <c r="G24" s="5"/>
      <c r="H24" s="2" t="s">
        <v>10</v>
      </c>
      <c r="I24" s="5"/>
    </row>
    <row r="25" spans="2:9" x14ac:dyDescent="0.2">
      <c r="B25" s="4" t="str">
        <f>'Program targeting'!$C$6</f>
        <v>Adherence</v>
      </c>
      <c r="C25" s="4" t="s">
        <v>14</v>
      </c>
      <c r="D25" s="5"/>
      <c r="E25" s="10"/>
      <c r="F25" s="5"/>
      <c r="G25" s="5"/>
      <c r="H25" s="2" t="s">
        <v>10</v>
      </c>
      <c r="I2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2" max="2" width="30.6640625" customWidth="1"/>
    <col min="3" max="4" width="12.6640625" customWidth="1"/>
    <col min="5" max="5" width="2.6640625" customWidth="1"/>
  </cols>
  <sheetData>
    <row r="1" spans="1:9" x14ac:dyDescent="0.2">
      <c r="A1" s="1"/>
      <c r="F1" s="8" t="s">
        <v>15</v>
      </c>
    </row>
    <row r="2" spans="1:9" ht="90" x14ac:dyDescent="0.2">
      <c r="D2" s="3" t="s">
        <v>16</v>
      </c>
      <c r="F2" s="6" t="str">
        <f>'Program targeting'!$C$3</f>
        <v>Testing - pharmacies</v>
      </c>
      <c r="G2" s="6" t="str">
        <f>'Program targeting'!$C$4</f>
        <v>Testing - clinics</v>
      </c>
      <c r="H2" s="6" t="str">
        <f>'Program targeting'!$C$5</f>
        <v>Testing - outreach</v>
      </c>
      <c r="I2" s="6" t="str">
        <f>'Program targeting'!$C$6</f>
        <v>Adherence</v>
      </c>
    </row>
    <row r="3" spans="1:9" x14ac:dyDescent="0.2">
      <c r="B3" s="4" t="s">
        <v>17</v>
      </c>
      <c r="C3" s="4" t="s">
        <v>4</v>
      </c>
      <c r="D3" s="5">
        <v>0</v>
      </c>
      <c r="E3" s="2"/>
      <c r="F3" s="9">
        <v>1</v>
      </c>
      <c r="G3" s="9">
        <v>1</v>
      </c>
      <c r="H3" s="9">
        <v>1</v>
      </c>
      <c r="I3" s="5"/>
    </row>
    <row r="4" spans="1:9" x14ac:dyDescent="0.2">
      <c r="B4" s="4" t="s">
        <v>18</v>
      </c>
      <c r="C4" s="4" t="s">
        <v>4</v>
      </c>
      <c r="D4" s="5">
        <v>0</v>
      </c>
      <c r="E4" s="2"/>
      <c r="F4" s="9">
        <v>0.2</v>
      </c>
      <c r="G4" s="9">
        <v>0.9</v>
      </c>
      <c r="H4" s="9">
        <v>0.7</v>
      </c>
      <c r="I4" s="5"/>
    </row>
    <row r="5" spans="1:9" x14ac:dyDescent="0.2">
      <c r="B5" s="4" t="s">
        <v>19</v>
      </c>
      <c r="C5" s="4" t="s">
        <v>4</v>
      </c>
      <c r="D5" s="9">
        <v>0.2</v>
      </c>
      <c r="E5" s="2"/>
      <c r="F5" s="5"/>
      <c r="G5" s="5"/>
      <c r="H5" s="5"/>
      <c r="I5" s="9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2018-08-06T15:48:21Z</dcterms:created>
  <dcterms:modified xsi:type="dcterms:W3CDTF">2018-08-06T19:17:04Z</dcterms:modified>
</cp:coreProperties>
</file>