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R\Documents\GitHub\tb-ucl-analyses\general\databooks\"/>
    </mc:Choice>
  </mc:AlternateContent>
  <bookViews>
    <workbookView xWindow="240" yWindow="20" windowWidth="16100" windowHeight="9660" firstSheet="7" activeTab="7"/>
  </bookViews>
  <sheets>
    <sheet name="Population Definitions" sheetId="1" r:id="rId1"/>
    <sheet name="Demographics" sheetId="2" r:id="rId2"/>
    <sheet name="Notifications" sheetId="3" r:id="rId3"/>
    <sheet name="Treatment outcomes" sheetId="4" r:id="rId4"/>
    <sheet name="Latent treatment" sheetId="5" r:id="rId5"/>
    <sheet name="Initialization estimates" sheetId="6" r:id="rId6"/>
    <sheet name="New infections proportions" sheetId="7" r:id="rId7"/>
    <sheet name="Optional data" sheetId="8" r:id="rId8"/>
    <sheet name="Infection susceptibility" sheetId="9" r:id="rId9"/>
    <sheet name="Untreated TB progression rates" sheetId="10" r:id="rId10"/>
    <sheet name="Interactions" sheetId="11" r:id="rId11"/>
    <sheet name="Transfers" sheetId="12" r:id="rId12"/>
  </sheets>
  <calcPr calcId="162913"/>
</workbook>
</file>

<file path=xl/calcChain.xml><?xml version="1.0" encoding="utf-8"?>
<calcChain xmlns="http://schemas.openxmlformats.org/spreadsheetml/2006/main">
  <c r="A258" i="8" l="1"/>
  <c r="A257" i="8"/>
  <c r="A256" i="8"/>
  <c r="A255" i="8"/>
  <c r="A254" i="8"/>
  <c r="A251" i="8"/>
  <c r="A250" i="8"/>
  <c r="A249" i="8"/>
  <c r="A248" i="8"/>
  <c r="A247" i="8"/>
  <c r="E40" i="7" l="1"/>
  <c r="E38" i="7"/>
  <c r="S39" i="7"/>
  <c r="S40" i="7"/>
  <c r="E45" i="7"/>
  <c r="E46" i="7"/>
  <c r="E39" i="7" s="1"/>
  <c r="E47" i="7"/>
  <c r="E48" i="7"/>
  <c r="E41" i="7" s="1"/>
  <c r="E44" i="7"/>
  <c r="E37" i="7" s="1"/>
  <c r="S52" i="7"/>
  <c r="S38" i="7" s="1"/>
  <c r="S53" i="7"/>
  <c r="S54" i="7"/>
  <c r="S55" i="7"/>
  <c r="S41" i="7" s="1"/>
  <c r="S51" i="7"/>
  <c r="S37" i="7" s="1"/>
  <c r="S31" i="7"/>
  <c r="S32" i="7"/>
  <c r="S33" i="7"/>
  <c r="S34" i="7"/>
  <c r="S30" i="7"/>
  <c r="S17" i="7" l="1"/>
  <c r="S18" i="7"/>
  <c r="S19" i="7"/>
  <c r="S20" i="7"/>
  <c r="S16" i="7"/>
  <c r="E59" i="3" l="1"/>
  <c r="F59" i="3"/>
  <c r="G59" i="3"/>
  <c r="H59" i="3"/>
  <c r="I59" i="3"/>
  <c r="J59" i="3"/>
  <c r="K59" i="3"/>
  <c r="L59" i="3"/>
  <c r="M59" i="3"/>
  <c r="N59" i="3"/>
  <c r="O59" i="3"/>
  <c r="P59" i="3"/>
  <c r="Q59" i="3"/>
  <c r="R59" i="3"/>
  <c r="S59" i="3"/>
  <c r="T59" i="3"/>
  <c r="U59" i="3"/>
  <c r="V59" i="3"/>
  <c r="E60" i="3"/>
  <c r="F60" i="3"/>
  <c r="G60" i="3"/>
  <c r="H60" i="3"/>
  <c r="I60" i="3"/>
  <c r="J60" i="3"/>
  <c r="K60" i="3"/>
  <c r="L60" i="3"/>
  <c r="M60" i="3"/>
  <c r="N60" i="3"/>
  <c r="O60" i="3"/>
  <c r="P60" i="3"/>
  <c r="Q60" i="3"/>
  <c r="R60" i="3"/>
  <c r="S60" i="3"/>
  <c r="T60" i="3"/>
  <c r="U60" i="3"/>
  <c r="V60" i="3"/>
  <c r="E61" i="3"/>
  <c r="F61" i="3"/>
  <c r="G61" i="3"/>
  <c r="H61" i="3"/>
  <c r="I61" i="3"/>
  <c r="J61" i="3"/>
  <c r="K61" i="3"/>
  <c r="L61" i="3"/>
  <c r="M61" i="3"/>
  <c r="N61" i="3"/>
  <c r="O61" i="3"/>
  <c r="P61" i="3"/>
  <c r="Q61" i="3"/>
  <c r="R61" i="3"/>
  <c r="S61" i="3"/>
  <c r="T61" i="3"/>
  <c r="U61" i="3"/>
  <c r="V61" i="3"/>
  <c r="E62" i="3"/>
  <c r="F62" i="3"/>
  <c r="G62" i="3"/>
  <c r="H62" i="3"/>
  <c r="I62" i="3"/>
  <c r="J62" i="3"/>
  <c r="K62" i="3"/>
  <c r="L62" i="3"/>
  <c r="M62" i="3"/>
  <c r="N62" i="3"/>
  <c r="O62" i="3"/>
  <c r="P62" i="3"/>
  <c r="Q62" i="3"/>
  <c r="R62" i="3"/>
  <c r="S62" i="3"/>
  <c r="T62" i="3"/>
  <c r="U62" i="3"/>
  <c r="V62" i="3"/>
  <c r="F58" i="3"/>
  <c r="G58" i="3"/>
  <c r="H58" i="3"/>
  <c r="I58" i="3"/>
  <c r="J58" i="3"/>
  <c r="K58" i="3"/>
  <c r="L58" i="3"/>
  <c r="M58" i="3"/>
  <c r="N58" i="3"/>
  <c r="O58" i="3"/>
  <c r="P58" i="3"/>
  <c r="Q58" i="3"/>
  <c r="R58" i="3"/>
  <c r="S58" i="3"/>
  <c r="T58" i="3"/>
  <c r="U58" i="3"/>
  <c r="V58" i="3"/>
  <c r="E58" i="3"/>
  <c r="F51" i="3"/>
  <c r="G51" i="3"/>
  <c r="H51" i="3"/>
  <c r="I51" i="3"/>
  <c r="J51" i="3"/>
  <c r="K51" i="3"/>
  <c r="L51" i="3"/>
  <c r="M51" i="3"/>
  <c r="N51" i="3"/>
  <c r="O51" i="3"/>
  <c r="P51" i="3"/>
  <c r="Q51" i="3"/>
  <c r="R51" i="3"/>
  <c r="S51" i="3"/>
  <c r="T51" i="3"/>
  <c r="U51" i="3"/>
  <c r="V51" i="3"/>
  <c r="F52" i="3"/>
  <c r="G52" i="3"/>
  <c r="H52" i="3"/>
  <c r="I52" i="3"/>
  <c r="J52" i="3"/>
  <c r="K52" i="3"/>
  <c r="L52" i="3"/>
  <c r="M52" i="3"/>
  <c r="N52" i="3"/>
  <c r="O52" i="3"/>
  <c r="P52" i="3"/>
  <c r="Q52" i="3"/>
  <c r="R52" i="3"/>
  <c r="S52" i="3"/>
  <c r="T52" i="3"/>
  <c r="U52" i="3"/>
  <c r="V52" i="3"/>
  <c r="F53" i="3"/>
  <c r="G53" i="3"/>
  <c r="H53" i="3"/>
  <c r="I53" i="3"/>
  <c r="J53" i="3"/>
  <c r="K53" i="3"/>
  <c r="L53" i="3"/>
  <c r="M53" i="3"/>
  <c r="N53" i="3"/>
  <c r="O53" i="3"/>
  <c r="P53" i="3"/>
  <c r="Q53" i="3"/>
  <c r="R53" i="3"/>
  <c r="S53" i="3"/>
  <c r="T53" i="3"/>
  <c r="U53" i="3"/>
  <c r="V53" i="3"/>
  <c r="F54" i="3"/>
  <c r="G54" i="3"/>
  <c r="H54" i="3"/>
  <c r="I54" i="3"/>
  <c r="J54" i="3"/>
  <c r="K54" i="3"/>
  <c r="L54" i="3"/>
  <c r="M54" i="3"/>
  <c r="N54" i="3"/>
  <c r="O54" i="3"/>
  <c r="P54" i="3"/>
  <c r="Q54" i="3"/>
  <c r="R54" i="3"/>
  <c r="S54" i="3"/>
  <c r="T54" i="3"/>
  <c r="U54" i="3"/>
  <c r="V54" i="3"/>
  <c r="F55" i="3"/>
  <c r="G55" i="3"/>
  <c r="H55" i="3"/>
  <c r="I55" i="3"/>
  <c r="J55" i="3"/>
  <c r="K55" i="3"/>
  <c r="L55" i="3"/>
  <c r="M55" i="3"/>
  <c r="N55" i="3"/>
  <c r="O55" i="3"/>
  <c r="P55" i="3"/>
  <c r="Q55" i="3"/>
  <c r="R55" i="3"/>
  <c r="S55" i="3"/>
  <c r="T55" i="3"/>
  <c r="U55" i="3"/>
  <c r="V55" i="3"/>
  <c r="E52" i="3"/>
  <c r="E53" i="3"/>
  <c r="E54" i="3"/>
  <c r="E55" i="3"/>
  <c r="E51" i="3"/>
  <c r="E46" i="3"/>
  <c r="F46" i="3"/>
  <c r="G46" i="3"/>
  <c r="H46" i="3"/>
  <c r="I46" i="3"/>
  <c r="J46" i="3"/>
  <c r="K46" i="3"/>
  <c r="L46" i="3"/>
  <c r="M46" i="3"/>
  <c r="N46" i="3"/>
  <c r="O46" i="3"/>
  <c r="P46" i="3"/>
  <c r="Q46" i="3"/>
  <c r="R46" i="3"/>
  <c r="S46" i="3"/>
  <c r="T46" i="3"/>
  <c r="U46" i="3"/>
  <c r="V46" i="3"/>
  <c r="E47" i="3"/>
  <c r="F47" i="3"/>
  <c r="G47" i="3"/>
  <c r="H47" i="3"/>
  <c r="I47" i="3"/>
  <c r="J47" i="3"/>
  <c r="K47" i="3"/>
  <c r="L47" i="3"/>
  <c r="M47" i="3"/>
  <c r="N47" i="3"/>
  <c r="O47" i="3"/>
  <c r="P47" i="3"/>
  <c r="Q47" i="3"/>
  <c r="R47" i="3"/>
  <c r="S47" i="3"/>
  <c r="T47" i="3"/>
  <c r="U47" i="3"/>
  <c r="V47" i="3"/>
  <c r="E48" i="3"/>
  <c r="F48" i="3"/>
  <c r="G48" i="3"/>
  <c r="H48" i="3"/>
  <c r="I48" i="3"/>
  <c r="J48" i="3"/>
  <c r="K48" i="3"/>
  <c r="L48" i="3"/>
  <c r="M48" i="3"/>
  <c r="N48" i="3"/>
  <c r="O48" i="3"/>
  <c r="P48" i="3"/>
  <c r="Q48" i="3"/>
  <c r="R48" i="3"/>
  <c r="S48" i="3"/>
  <c r="T48" i="3"/>
  <c r="U48" i="3"/>
  <c r="V48" i="3"/>
  <c r="E44" i="3"/>
  <c r="F44" i="3"/>
  <c r="G44" i="3"/>
  <c r="H44" i="3"/>
  <c r="I44" i="3"/>
  <c r="J44" i="3"/>
  <c r="K44" i="3"/>
  <c r="L44" i="3"/>
  <c r="M44" i="3"/>
  <c r="N44" i="3"/>
  <c r="O44" i="3"/>
  <c r="P44" i="3"/>
  <c r="Q44" i="3"/>
  <c r="R44" i="3"/>
  <c r="S44" i="3"/>
  <c r="T44" i="3"/>
  <c r="U44" i="3"/>
  <c r="V44" i="3"/>
  <c r="F45" i="3"/>
  <c r="G45" i="3"/>
  <c r="H45" i="3"/>
  <c r="I45" i="3"/>
  <c r="J45" i="3"/>
  <c r="K45" i="3"/>
  <c r="L45" i="3"/>
  <c r="M45" i="3"/>
  <c r="N45" i="3"/>
  <c r="O45" i="3"/>
  <c r="P45" i="3"/>
  <c r="Q45" i="3"/>
  <c r="R45" i="3"/>
  <c r="S45" i="3"/>
  <c r="T45" i="3"/>
  <c r="U45" i="3"/>
  <c r="V45" i="3"/>
  <c r="E45" i="3"/>
  <c r="F73" i="12" l="1"/>
  <c r="C73" i="12"/>
  <c r="B73" i="12"/>
  <c r="A73" i="12"/>
  <c r="F72" i="12"/>
  <c r="C72" i="12"/>
  <c r="B72" i="12"/>
  <c r="A72" i="12"/>
  <c r="F71" i="12"/>
  <c r="C71" i="12"/>
  <c r="B71" i="12"/>
  <c r="A71" i="12"/>
  <c r="F70" i="12"/>
  <c r="C70" i="12"/>
  <c r="B70" i="12"/>
  <c r="A70" i="12"/>
  <c r="F69" i="12"/>
  <c r="C69" i="12"/>
  <c r="B69" i="12"/>
  <c r="A69" i="12"/>
  <c r="F68" i="12"/>
  <c r="C68" i="12"/>
  <c r="B68" i="12"/>
  <c r="A68" i="12"/>
  <c r="F67" i="12"/>
  <c r="C67" i="12"/>
  <c r="B67" i="12"/>
  <c r="A67" i="12"/>
  <c r="F66" i="12"/>
  <c r="C66" i="12"/>
  <c r="B66" i="12"/>
  <c r="A66" i="12"/>
  <c r="F65" i="12"/>
  <c r="C65" i="12"/>
  <c r="B65" i="12"/>
  <c r="A65" i="12"/>
  <c r="F64" i="12"/>
  <c r="C64" i="12"/>
  <c r="B64" i="12"/>
  <c r="A64" i="12"/>
  <c r="F63" i="12"/>
  <c r="C63" i="12"/>
  <c r="B63" i="12"/>
  <c r="A63" i="12"/>
  <c r="F62" i="12"/>
  <c r="C62" i="12"/>
  <c r="B62" i="12"/>
  <c r="A62" i="12"/>
  <c r="F61" i="12"/>
  <c r="C61" i="12"/>
  <c r="B61" i="12"/>
  <c r="A61" i="12"/>
  <c r="F60" i="12"/>
  <c r="C60" i="12"/>
  <c r="B60" i="12"/>
  <c r="A60" i="12"/>
  <c r="F59" i="12"/>
  <c r="C59" i="12"/>
  <c r="B59" i="12"/>
  <c r="A59" i="12"/>
  <c r="F58" i="12"/>
  <c r="C58" i="12"/>
  <c r="B58" i="12"/>
  <c r="A58" i="12"/>
  <c r="F57" i="12"/>
  <c r="C57" i="12"/>
  <c r="B57" i="12"/>
  <c r="A57" i="12"/>
  <c r="F56" i="12"/>
  <c r="C56" i="12"/>
  <c r="B56" i="12"/>
  <c r="A56" i="12"/>
  <c r="F55" i="12"/>
  <c r="C55" i="12"/>
  <c r="B55" i="12"/>
  <c r="A55" i="12"/>
  <c r="F54" i="12"/>
  <c r="C54" i="12"/>
  <c r="B54" i="12"/>
  <c r="A54" i="12"/>
  <c r="F53" i="12"/>
  <c r="C53" i="12"/>
  <c r="B53" i="12"/>
  <c r="A53" i="12"/>
  <c r="F52" i="12"/>
  <c r="C52" i="12"/>
  <c r="B52" i="12"/>
  <c r="A52" i="12"/>
  <c r="F51" i="12"/>
  <c r="C51" i="12"/>
  <c r="B51" i="12"/>
  <c r="A51" i="12"/>
  <c r="F50" i="12"/>
  <c r="C50" i="12"/>
  <c r="B50" i="12"/>
  <c r="A50" i="12"/>
  <c r="F49" i="12"/>
  <c r="C49" i="12"/>
  <c r="B49" i="12"/>
  <c r="A49" i="12"/>
  <c r="A46" i="12"/>
  <c r="A45" i="12"/>
  <c r="A44" i="12"/>
  <c r="A43" i="12"/>
  <c r="A42" i="12"/>
  <c r="F41" i="12"/>
  <c r="E41" i="12"/>
  <c r="D41" i="12"/>
  <c r="C41" i="12"/>
  <c r="B41" i="12"/>
  <c r="F36" i="12"/>
  <c r="C36" i="12"/>
  <c r="B36" i="12"/>
  <c r="A36" i="12"/>
  <c r="F35" i="12"/>
  <c r="C35" i="12"/>
  <c r="B35" i="12"/>
  <c r="A35" i="12"/>
  <c r="F34" i="12"/>
  <c r="C34" i="12"/>
  <c r="B34" i="12"/>
  <c r="A34" i="12"/>
  <c r="F33" i="12"/>
  <c r="C33" i="12"/>
  <c r="B33" i="12"/>
  <c r="A33" i="12"/>
  <c r="F32" i="12"/>
  <c r="C32" i="12"/>
  <c r="B32" i="12"/>
  <c r="A32" i="12"/>
  <c r="F31" i="12"/>
  <c r="C31" i="12"/>
  <c r="B31" i="12"/>
  <c r="A31" i="12"/>
  <c r="F30" i="12"/>
  <c r="C30" i="12"/>
  <c r="B30" i="12"/>
  <c r="A30" i="12"/>
  <c r="F29" i="12"/>
  <c r="C29" i="12"/>
  <c r="B29" i="12"/>
  <c r="A29" i="12"/>
  <c r="F28" i="12"/>
  <c r="C28" i="12"/>
  <c r="B28" i="12"/>
  <c r="A28" i="12"/>
  <c r="F27" i="12"/>
  <c r="C27" i="12"/>
  <c r="B27" i="12"/>
  <c r="A27" i="12"/>
  <c r="F26" i="12"/>
  <c r="C26" i="12"/>
  <c r="B26" i="12"/>
  <c r="A26" i="12"/>
  <c r="F25" i="12"/>
  <c r="C25" i="12"/>
  <c r="B25" i="12"/>
  <c r="A25" i="12"/>
  <c r="F24" i="12"/>
  <c r="C24" i="12"/>
  <c r="B24" i="12"/>
  <c r="A24" i="12"/>
  <c r="F23" i="12"/>
  <c r="C23" i="12"/>
  <c r="B23" i="12"/>
  <c r="A23" i="12"/>
  <c r="F22" i="12"/>
  <c r="C22" i="12"/>
  <c r="B22" i="12"/>
  <c r="A22" i="12"/>
  <c r="F21" i="12"/>
  <c r="C21" i="12"/>
  <c r="B21" i="12"/>
  <c r="A21" i="12"/>
  <c r="F20" i="12"/>
  <c r="C20" i="12"/>
  <c r="B20" i="12"/>
  <c r="A20" i="12"/>
  <c r="F19" i="12"/>
  <c r="C19" i="12"/>
  <c r="B19" i="12"/>
  <c r="A19" i="12"/>
  <c r="F18" i="12"/>
  <c r="C18" i="12"/>
  <c r="B18" i="12"/>
  <c r="A18" i="12"/>
  <c r="F17" i="12"/>
  <c r="C17" i="12"/>
  <c r="B17" i="12"/>
  <c r="A17" i="12"/>
  <c r="F16" i="12"/>
  <c r="C16" i="12"/>
  <c r="B16" i="12"/>
  <c r="A16" i="12"/>
  <c r="F15" i="12"/>
  <c r="C15" i="12"/>
  <c r="B15" i="12"/>
  <c r="A15" i="12"/>
  <c r="F14" i="12"/>
  <c r="C14" i="12"/>
  <c r="B14" i="12"/>
  <c r="A14" i="12"/>
  <c r="F13" i="12"/>
  <c r="C13" i="12"/>
  <c r="B13" i="12"/>
  <c r="A13" i="12"/>
  <c r="F12" i="12"/>
  <c r="C12" i="12"/>
  <c r="B12" i="12"/>
  <c r="A12" i="12"/>
  <c r="A9" i="12"/>
  <c r="A8" i="12"/>
  <c r="A7" i="12"/>
  <c r="A6" i="12"/>
  <c r="A5" i="12"/>
  <c r="F4" i="12"/>
  <c r="E4" i="12"/>
  <c r="D4" i="12"/>
  <c r="C4" i="12"/>
  <c r="B4" i="12"/>
  <c r="F36" i="11"/>
  <c r="C36" i="11"/>
  <c r="B36" i="11"/>
  <c r="A36" i="11"/>
  <c r="F35" i="11"/>
  <c r="C35" i="11"/>
  <c r="B35" i="11"/>
  <c r="A35" i="11"/>
  <c r="F34" i="11"/>
  <c r="C34" i="11"/>
  <c r="B34" i="11"/>
  <c r="A34" i="11"/>
  <c r="F33" i="11"/>
  <c r="C33" i="11"/>
  <c r="B33" i="11"/>
  <c r="A33" i="11"/>
  <c r="F32" i="11"/>
  <c r="C32" i="11"/>
  <c r="B32" i="11"/>
  <c r="A32" i="11"/>
  <c r="F31" i="11"/>
  <c r="C31" i="11"/>
  <c r="B31" i="11"/>
  <c r="A31" i="11"/>
  <c r="F30" i="11"/>
  <c r="C30" i="11"/>
  <c r="B30" i="11"/>
  <c r="A30" i="11"/>
  <c r="F29" i="11"/>
  <c r="C29" i="11"/>
  <c r="B29" i="11"/>
  <c r="A29" i="11"/>
  <c r="F28" i="11"/>
  <c r="C28" i="11"/>
  <c r="B28" i="11"/>
  <c r="A28" i="11"/>
  <c r="F27" i="11"/>
  <c r="C27" i="11"/>
  <c r="B27" i="11"/>
  <c r="A27" i="11"/>
  <c r="F26" i="11"/>
  <c r="C26" i="11"/>
  <c r="B26" i="11"/>
  <c r="A26" i="11"/>
  <c r="F25" i="11"/>
  <c r="C25" i="11"/>
  <c r="B25" i="11"/>
  <c r="A25" i="11"/>
  <c r="F24" i="11"/>
  <c r="C24" i="11"/>
  <c r="B24" i="11"/>
  <c r="A24" i="11"/>
  <c r="F23" i="11"/>
  <c r="C23" i="11"/>
  <c r="B23" i="11"/>
  <c r="A23" i="11"/>
  <c r="F22" i="11"/>
  <c r="C22" i="11"/>
  <c r="B22" i="11"/>
  <c r="A22" i="11"/>
  <c r="F21" i="11"/>
  <c r="C21" i="11"/>
  <c r="B21" i="11"/>
  <c r="A21" i="11"/>
  <c r="F20" i="11"/>
  <c r="C20" i="11"/>
  <c r="B20" i="11"/>
  <c r="A20" i="11"/>
  <c r="F19" i="11"/>
  <c r="C19" i="11"/>
  <c r="B19" i="11"/>
  <c r="A19" i="11"/>
  <c r="F18" i="11"/>
  <c r="C18" i="11"/>
  <c r="B18" i="11"/>
  <c r="A18" i="11"/>
  <c r="F17" i="11"/>
  <c r="C17" i="11"/>
  <c r="B17" i="11"/>
  <c r="A17" i="11"/>
  <c r="F16" i="11"/>
  <c r="C16" i="11"/>
  <c r="B16" i="11"/>
  <c r="A16" i="11"/>
  <c r="F15" i="11"/>
  <c r="C15" i="11"/>
  <c r="B15" i="11"/>
  <c r="A15" i="11"/>
  <c r="F14" i="11"/>
  <c r="C14" i="11"/>
  <c r="B14" i="11"/>
  <c r="A14" i="11"/>
  <c r="F13" i="11"/>
  <c r="C13" i="11"/>
  <c r="B13" i="11"/>
  <c r="A13" i="11"/>
  <c r="F12" i="11"/>
  <c r="C12" i="11"/>
  <c r="B12" i="11"/>
  <c r="A12" i="11"/>
  <c r="A9" i="11"/>
  <c r="A8" i="11"/>
  <c r="A7" i="11"/>
  <c r="A6" i="11"/>
  <c r="A5" i="11"/>
  <c r="F4" i="11"/>
  <c r="E4" i="11"/>
  <c r="D4" i="11"/>
  <c r="C4" i="11"/>
  <c r="B4" i="11"/>
  <c r="A118" i="10"/>
  <c r="A117" i="10"/>
  <c r="A116" i="10"/>
  <c r="A115" i="10"/>
  <c r="A114" i="10"/>
  <c r="A111" i="10"/>
  <c r="A110" i="10"/>
  <c r="A109" i="10"/>
  <c r="A108" i="10"/>
  <c r="A107" i="10"/>
  <c r="A104" i="10"/>
  <c r="A103" i="10"/>
  <c r="A102" i="10"/>
  <c r="A101" i="10"/>
  <c r="A100" i="10"/>
  <c r="A97" i="10"/>
  <c r="A96" i="10"/>
  <c r="A95" i="10"/>
  <c r="A94" i="10"/>
  <c r="A93" i="10"/>
  <c r="A90" i="10"/>
  <c r="A89" i="10"/>
  <c r="A88" i="10"/>
  <c r="A87" i="10"/>
  <c r="A86" i="10"/>
  <c r="A83" i="10"/>
  <c r="A82" i="10"/>
  <c r="A81" i="10"/>
  <c r="A80" i="10"/>
  <c r="A79" i="10"/>
  <c r="A76" i="10"/>
  <c r="A75" i="10"/>
  <c r="A74" i="10"/>
  <c r="A73" i="10"/>
  <c r="A72" i="10"/>
  <c r="A69" i="10"/>
  <c r="A68" i="10"/>
  <c r="A67" i="10"/>
  <c r="A66" i="10"/>
  <c r="A65" i="10"/>
  <c r="A62" i="10"/>
  <c r="A61" i="10"/>
  <c r="A60" i="10"/>
  <c r="A59" i="10"/>
  <c r="A58" i="10"/>
  <c r="A55" i="10"/>
  <c r="A54" i="10"/>
  <c r="A53" i="10"/>
  <c r="A52" i="10"/>
  <c r="A51" i="10"/>
  <c r="A48" i="10"/>
  <c r="A47" i="10"/>
  <c r="A46" i="10"/>
  <c r="A45" i="10"/>
  <c r="A44" i="10"/>
  <c r="A41" i="10"/>
  <c r="A40" i="10"/>
  <c r="A39" i="10"/>
  <c r="A38" i="10"/>
  <c r="A37" i="10"/>
  <c r="A34" i="10"/>
  <c r="A33" i="10"/>
  <c r="A32" i="10"/>
  <c r="A31" i="10"/>
  <c r="A30" i="10"/>
  <c r="A27" i="10"/>
  <c r="A26" i="10"/>
  <c r="A25" i="10"/>
  <c r="A24" i="10"/>
  <c r="A23" i="10"/>
  <c r="A20" i="10"/>
  <c r="A19" i="10"/>
  <c r="A18" i="10"/>
  <c r="A17" i="10"/>
  <c r="A16" i="10"/>
  <c r="A13" i="10"/>
  <c r="A12" i="10"/>
  <c r="A11" i="10"/>
  <c r="A10" i="10"/>
  <c r="A9" i="10"/>
  <c r="A6" i="10"/>
  <c r="A5" i="10"/>
  <c r="A4" i="10"/>
  <c r="A3" i="10"/>
  <c r="A2" i="10"/>
  <c r="A41" i="9"/>
  <c r="A40" i="9"/>
  <c r="A39" i="9"/>
  <c r="A38" i="9"/>
  <c r="A37" i="9"/>
  <c r="A34" i="9"/>
  <c r="A33" i="9"/>
  <c r="A32" i="9"/>
  <c r="A31" i="9"/>
  <c r="A30" i="9"/>
  <c r="A27" i="9"/>
  <c r="A26" i="9"/>
  <c r="A25" i="9"/>
  <c r="A24" i="9"/>
  <c r="A23" i="9"/>
  <c r="A20" i="9"/>
  <c r="A19" i="9"/>
  <c r="A18" i="9"/>
  <c r="A17" i="9"/>
  <c r="A16" i="9"/>
  <c r="A13" i="9"/>
  <c r="A12" i="9"/>
  <c r="A11" i="9"/>
  <c r="A10" i="9"/>
  <c r="A9" i="9"/>
  <c r="A6" i="9"/>
  <c r="A5" i="9"/>
  <c r="A4" i="9"/>
  <c r="A3" i="9"/>
  <c r="A2" i="9"/>
  <c r="A244" i="8"/>
  <c r="A243" i="8"/>
  <c r="A242" i="8"/>
  <c r="A241" i="8"/>
  <c r="A240" i="8"/>
  <c r="A237" i="8"/>
  <c r="A236" i="8"/>
  <c r="A235" i="8"/>
  <c r="A234" i="8"/>
  <c r="A233" i="8"/>
  <c r="A230" i="8"/>
  <c r="A229" i="8"/>
  <c r="A228" i="8"/>
  <c r="A227" i="8"/>
  <c r="A226" i="8"/>
  <c r="A223" i="8"/>
  <c r="A222" i="8"/>
  <c r="A221" i="8"/>
  <c r="A220" i="8"/>
  <c r="A219" i="8"/>
  <c r="A216" i="8"/>
  <c r="A215" i="8"/>
  <c r="A214" i="8"/>
  <c r="A213" i="8"/>
  <c r="A212" i="8"/>
  <c r="A209" i="8"/>
  <c r="A208" i="8"/>
  <c r="A207" i="8"/>
  <c r="A206" i="8"/>
  <c r="A205" i="8"/>
  <c r="A202" i="8"/>
  <c r="A201" i="8"/>
  <c r="A200" i="8"/>
  <c r="A199" i="8"/>
  <c r="A198" i="8"/>
  <c r="A195" i="8"/>
  <c r="A194" i="8"/>
  <c r="A193" i="8"/>
  <c r="A192" i="8"/>
  <c r="A191" i="8"/>
  <c r="A188" i="8"/>
  <c r="A187" i="8"/>
  <c r="A186" i="8"/>
  <c r="A185" i="8"/>
  <c r="A184" i="8"/>
  <c r="A181" i="8"/>
  <c r="A180" i="8"/>
  <c r="A179" i="8"/>
  <c r="A178" i="8"/>
  <c r="A177" i="8"/>
  <c r="A174" i="8"/>
  <c r="A173" i="8"/>
  <c r="A172" i="8"/>
  <c r="A171" i="8"/>
  <c r="A170" i="8"/>
  <c r="A167" i="8"/>
  <c r="A166" i="8"/>
  <c r="A165" i="8"/>
  <c r="A164" i="8"/>
  <c r="A163" i="8"/>
  <c r="A160" i="8"/>
  <c r="A159" i="8"/>
  <c r="A158" i="8"/>
  <c r="A157" i="8"/>
  <c r="A156" i="8"/>
  <c r="A153" i="8"/>
  <c r="A152" i="8"/>
  <c r="A151" i="8"/>
  <c r="A150" i="8"/>
  <c r="A149" i="8"/>
  <c r="A146" i="8"/>
  <c r="A145" i="8"/>
  <c r="A144" i="8"/>
  <c r="A143" i="8"/>
  <c r="A142" i="8"/>
  <c r="A139" i="8"/>
  <c r="A138" i="8"/>
  <c r="A137" i="8"/>
  <c r="A136" i="8"/>
  <c r="A135" i="8"/>
  <c r="A132" i="8"/>
  <c r="A131" i="8"/>
  <c r="A130" i="8"/>
  <c r="A129" i="8"/>
  <c r="A128" i="8"/>
  <c r="A125" i="8"/>
  <c r="A124" i="8"/>
  <c r="A123" i="8"/>
  <c r="A122" i="8"/>
  <c r="A121" i="8"/>
  <c r="A118" i="8"/>
  <c r="A117" i="8"/>
  <c r="A116" i="8"/>
  <c r="A115" i="8"/>
  <c r="A114" i="8"/>
  <c r="A111" i="8"/>
  <c r="A110" i="8"/>
  <c r="A109" i="8"/>
  <c r="A108" i="8"/>
  <c r="A107" i="8"/>
  <c r="A104" i="8"/>
  <c r="A103" i="8"/>
  <c r="A102" i="8"/>
  <c r="A101" i="8"/>
  <c r="A100" i="8"/>
  <c r="A97" i="8"/>
  <c r="A96" i="8"/>
  <c r="A95" i="8"/>
  <c r="A94" i="8"/>
  <c r="A93" i="8"/>
  <c r="A90" i="8"/>
  <c r="A89" i="8"/>
  <c r="A88" i="8"/>
  <c r="A87" i="8"/>
  <c r="A86" i="8"/>
  <c r="A83" i="8"/>
  <c r="A82" i="8"/>
  <c r="A81" i="8"/>
  <c r="A80" i="8"/>
  <c r="A79" i="8"/>
  <c r="A76" i="8"/>
  <c r="A75" i="8"/>
  <c r="A74" i="8"/>
  <c r="A73" i="8"/>
  <c r="A72" i="8"/>
  <c r="A69" i="8"/>
  <c r="A68" i="8"/>
  <c r="A67" i="8"/>
  <c r="A66" i="8"/>
  <c r="A65" i="8"/>
  <c r="A62" i="8"/>
  <c r="A61" i="8"/>
  <c r="A60" i="8"/>
  <c r="A59" i="8"/>
  <c r="A58" i="8"/>
  <c r="A55" i="8"/>
  <c r="A54" i="8"/>
  <c r="A53" i="8"/>
  <c r="A52" i="8"/>
  <c r="A51" i="8"/>
  <c r="A48" i="8"/>
  <c r="A47" i="8"/>
  <c r="A46" i="8"/>
  <c r="A45" i="8"/>
  <c r="A44" i="8"/>
  <c r="A41" i="8"/>
  <c r="A40" i="8"/>
  <c r="A39" i="8"/>
  <c r="A38" i="8"/>
  <c r="A37" i="8"/>
  <c r="A34" i="8"/>
  <c r="A33" i="8"/>
  <c r="A32" i="8"/>
  <c r="A31" i="8"/>
  <c r="A30" i="8"/>
  <c r="A27" i="8"/>
  <c r="A26" i="8"/>
  <c r="A25" i="8"/>
  <c r="A24" i="8"/>
  <c r="A23" i="8"/>
  <c r="A20" i="8"/>
  <c r="A19" i="8"/>
  <c r="A18" i="8"/>
  <c r="A17" i="8"/>
  <c r="A16" i="8"/>
  <c r="A13" i="8"/>
  <c r="A12" i="8"/>
  <c r="A11" i="8"/>
  <c r="A10" i="8"/>
  <c r="A9" i="8"/>
  <c r="A6" i="8"/>
  <c r="A5" i="8"/>
  <c r="A4" i="8"/>
  <c r="A3" i="8"/>
  <c r="A2" i="8"/>
  <c r="A55" i="7"/>
  <c r="A54" i="7"/>
  <c r="A53" i="7"/>
  <c r="A52" i="7"/>
  <c r="A51" i="7"/>
  <c r="A48" i="7"/>
  <c r="A47" i="7"/>
  <c r="A46" i="7"/>
  <c r="A45" i="7"/>
  <c r="A44" i="7"/>
  <c r="A41" i="7"/>
  <c r="A40" i="7"/>
  <c r="A39" i="7"/>
  <c r="A38" i="7"/>
  <c r="A37" i="7"/>
  <c r="A34" i="7"/>
  <c r="A33" i="7"/>
  <c r="A32" i="7"/>
  <c r="A31" i="7"/>
  <c r="A30" i="7"/>
  <c r="A27" i="7"/>
  <c r="A26" i="7"/>
  <c r="A25" i="7"/>
  <c r="A24" i="7"/>
  <c r="A23" i="7"/>
  <c r="A20" i="7"/>
  <c r="A19" i="7"/>
  <c r="A18" i="7"/>
  <c r="A17" i="7"/>
  <c r="A16" i="7"/>
  <c r="A13" i="7"/>
  <c r="A12" i="7"/>
  <c r="A11" i="7"/>
  <c r="A10" i="7"/>
  <c r="A9" i="7"/>
  <c r="A6" i="7"/>
  <c r="A5" i="7"/>
  <c r="A4" i="7"/>
  <c r="A3" i="7"/>
  <c r="A2" i="7"/>
  <c r="A62" i="6"/>
  <c r="A61" i="6"/>
  <c r="A60" i="6"/>
  <c r="A59" i="6"/>
  <c r="A58" i="6"/>
  <c r="A55" i="6"/>
  <c r="A54" i="6"/>
  <c r="A53" i="6"/>
  <c r="A52" i="6"/>
  <c r="A51" i="6"/>
  <c r="A48" i="6"/>
  <c r="A47" i="6"/>
  <c r="A46" i="6"/>
  <c r="A45" i="6"/>
  <c r="A44" i="6"/>
  <c r="A41" i="6"/>
  <c r="A40" i="6"/>
  <c r="A39" i="6"/>
  <c r="A38" i="6"/>
  <c r="A37" i="6"/>
  <c r="A34" i="6"/>
  <c r="A33" i="6"/>
  <c r="A32" i="6"/>
  <c r="A31" i="6"/>
  <c r="A30" i="6"/>
  <c r="A27" i="6"/>
  <c r="A26" i="6"/>
  <c r="A25" i="6"/>
  <c r="A24" i="6"/>
  <c r="A23" i="6"/>
  <c r="A20" i="6"/>
  <c r="A19" i="6"/>
  <c r="A18" i="6"/>
  <c r="A17" i="6"/>
  <c r="A16" i="6"/>
  <c r="A13" i="6"/>
  <c r="A12" i="6"/>
  <c r="A11" i="6"/>
  <c r="A10" i="6"/>
  <c r="A9" i="6"/>
  <c r="A6" i="6"/>
  <c r="A5" i="6"/>
  <c r="A4" i="6"/>
  <c r="A3" i="6"/>
  <c r="A2" i="6"/>
  <c r="A41" i="5"/>
  <c r="A40" i="5"/>
  <c r="A39" i="5"/>
  <c r="A38" i="5"/>
  <c r="A37" i="5"/>
  <c r="A34" i="5"/>
  <c r="A33" i="5"/>
  <c r="A32" i="5"/>
  <c r="A31" i="5"/>
  <c r="A30" i="5"/>
  <c r="A27" i="5"/>
  <c r="A26" i="5"/>
  <c r="A25" i="5"/>
  <c r="A24" i="5"/>
  <c r="A23" i="5"/>
  <c r="A20" i="5"/>
  <c r="A19" i="5"/>
  <c r="A18" i="5"/>
  <c r="A17" i="5"/>
  <c r="A16" i="5"/>
  <c r="A13" i="5"/>
  <c r="A12" i="5"/>
  <c r="A11" i="5"/>
  <c r="A10" i="5"/>
  <c r="A9" i="5"/>
  <c r="A6" i="5"/>
  <c r="A5" i="5"/>
  <c r="A4" i="5"/>
  <c r="A3" i="5"/>
  <c r="A2" i="5"/>
  <c r="A118" i="4"/>
  <c r="A117" i="4"/>
  <c r="A116" i="4"/>
  <c r="A115" i="4"/>
  <c r="A114" i="4"/>
  <c r="A111" i="4"/>
  <c r="A110" i="4"/>
  <c r="A109" i="4"/>
  <c r="A108" i="4"/>
  <c r="A107" i="4"/>
  <c r="A104" i="4"/>
  <c r="A103" i="4"/>
  <c r="A102" i="4"/>
  <c r="A101" i="4"/>
  <c r="A100" i="4"/>
  <c r="A97" i="4"/>
  <c r="A96" i="4"/>
  <c r="A95" i="4"/>
  <c r="A94" i="4"/>
  <c r="A93" i="4"/>
  <c r="A90" i="4"/>
  <c r="A89" i="4"/>
  <c r="A88" i="4"/>
  <c r="A87" i="4"/>
  <c r="A86" i="4"/>
  <c r="A83" i="4"/>
  <c r="A82" i="4"/>
  <c r="A81" i="4"/>
  <c r="A80" i="4"/>
  <c r="A79" i="4"/>
  <c r="A76" i="4"/>
  <c r="A75" i="4"/>
  <c r="A74" i="4"/>
  <c r="A73" i="4"/>
  <c r="A72" i="4"/>
  <c r="A69" i="4"/>
  <c r="A68" i="4"/>
  <c r="A67" i="4"/>
  <c r="A66" i="4"/>
  <c r="A65" i="4"/>
  <c r="A62" i="4"/>
  <c r="A61" i="4"/>
  <c r="A60" i="4"/>
  <c r="A59" i="4"/>
  <c r="A58" i="4"/>
  <c r="A55" i="4"/>
  <c r="A54" i="4"/>
  <c r="A53" i="4"/>
  <c r="A52" i="4"/>
  <c r="A51" i="4"/>
  <c r="A48" i="4"/>
  <c r="A47" i="4"/>
  <c r="A46" i="4"/>
  <c r="A45" i="4"/>
  <c r="A44" i="4"/>
  <c r="A41" i="4"/>
  <c r="A40" i="4"/>
  <c r="A39" i="4"/>
  <c r="A38" i="4"/>
  <c r="A37" i="4"/>
  <c r="A34" i="4"/>
  <c r="A33" i="4"/>
  <c r="A32" i="4"/>
  <c r="A31" i="4"/>
  <c r="A30" i="4"/>
  <c r="A27" i="4"/>
  <c r="A26" i="4"/>
  <c r="A25" i="4"/>
  <c r="A24" i="4"/>
  <c r="A23" i="4"/>
  <c r="A20" i="4"/>
  <c r="A19" i="4"/>
  <c r="A18" i="4"/>
  <c r="A17" i="4"/>
  <c r="A16" i="4"/>
  <c r="A13" i="4"/>
  <c r="A12" i="4"/>
  <c r="A11" i="4"/>
  <c r="A10" i="4"/>
  <c r="A9" i="4"/>
  <c r="A6" i="4"/>
  <c r="A5" i="4"/>
  <c r="A4" i="4"/>
  <c r="A3" i="4"/>
  <c r="A2" i="4"/>
  <c r="A62" i="3"/>
  <c r="A61" i="3"/>
  <c r="A60" i="3"/>
  <c r="A59" i="3"/>
  <c r="A58" i="3"/>
  <c r="A55" i="3"/>
  <c r="A54" i="3"/>
  <c r="A53" i="3"/>
  <c r="A52" i="3"/>
  <c r="A51" i="3"/>
  <c r="A48" i="3"/>
  <c r="A47" i="3"/>
  <c r="A46" i="3"/>
  <c r="A45" i="3"/>
  <c r="A44" i="3"/>
  <c r="A41" i="3"/>
  <c r="A40" i="3"/>
  <c r="A39" i="3"/>
  <c r="A38" i="3"/>
  <c r="A37" i="3"/>
  <c r="A34" i="3"/>
  <c r="A33" i="3"/>
  <c r="A32" i="3"/>
  <c r="A31" i="3"/>
  <c r="A30" i="3"/>
  <c r="A27" i="3"/>
  <c r="A26" i="3"/>
  <c r="A25" i="3"/>
  <c r="A24" i="3"/>
  <c r="A23" i="3"/>
  <c r="A20" i="3"/>
  <c r="A19" i="3"/>
  <c r="A18" i="3"/>
  <c r="A17" i="3"/>
  <c r="A16" i="3"/>
  <c r="A13" i="3"/>
  <c r="A12" i="3"/>
  <c r="A11" i="3"/>
  <c r="A10" i="3"/>
  <c r="A9" i="3"/>
  <c r="A6" i="3"/>
  <c r="A5" i="3"/>
  <c r="A4" i="3"/>
  <c r="A3" i="3"/>
  <c r="A2" i="3"/>
  <c r="A48" i="2"/>
  <c r="A47" i="2"/>
  <c r="A46" i="2"/>
  <c r="A45" i="2"/>
  <c r="A44" i="2"/>
  <c r="A41" i="2"/>
  <c r="A40" i="2"/>
  <c r="A39" i="2"/>
  <c r="A38" i="2"/>
  <c r="A37" i="2"/>
  <c r="A34" i="2"/>
  <c r="A33" i="2"/>
  <c r="A32" i="2"/>
  <c r="A31" i="2"/>
  <c r="A30" i="2"/>
  <c r="A27" i="2"/>
  <c r="A26" i="2"/>
  <c r="A25" i="2"/>
  <c r="A24" i="2"/>
  <c r="A23" i="2"/>
  <c r="A20" i="2"/>
  <c r="A19" i="2"/>
  <c r="A18" i="2"/>
  <c r="A17" i="2"/>
  <c r="A16" i="2"/>
  <c r="A13" i="2"/>
  <c r="A12" i="2"/>
  <c r="A11" i="2"/>
  <c r="A10" i="2"/>
  <c r="A9" i="2"/>
  <c r="A6" i="2"/>
  <c r="A5" i="2"/>
  <c r="A4" i="2"/>
  <c r="A3" i="2"/>
  <c r="A2" i="2"/>
</calcChain>
</file>

<file path=xl/sharedStrings.xml><?xml version="1.0" encoding="utf-8"?>
<sst xmlns="http://schemas.openxmlformats.org/spreadsheetml/2006/main" count="1647" uniqueCount="146">
  <si>
    <t>Abbreviation</t>
  </si>
  <si>
    <t>Full Name</t>
  </si>
  <si>
    <t>0-4</t>
  </si>
  <si>
    <t>Children 0-4</t>
  </si>
  <si>
    <t>5-14</t>
  </si>
  <si>
    <t>Children 5-14</t>
  </si>
  <si>
    <t>15-64</t>
  </si>
  <si>
    <t>Adults 15-64</t>
  </si>
  <si>
    <t>65+</t>
  </si>
  <si>
    <t>Adults 65+</t>
  </si>
  <si>
    <t>Prisoners</t>
  </si>
  <si>
    <t>Population size</t>
  </si>
  <si>
    <t>Units</t>
  </si>
  <si>
    <t>Constant</t>
  </si>
  <si>
    <t>Number</t>
  </si>
  <si>
    <t>OR</t>
  </si>
  <si>
    <t>Number of births</t>
  </si>
  <si>
    <t>Non-TB deaths</t>
  </si>
  <si>
    <t>Number of new immigrants</t>
  </si>
  <si>
    <t>Number of departing emigrants</t>
  </si>
  <si>
    <t>Proportion of new immigrants with LTBI</t>
  </si>
  <si>
    <t>Proportion</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</si>
  <si>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</si>
  <si>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</si>
  <si>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</si>
  <si>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</si>
  <si>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</si>
  <si>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</si>
  <si>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</si>
  <si>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DS treatment number of initiations</t>
  </si>
  <si>
    <t>MDR treatment number of initiations</t>
  </si>
  <si>
    <t>XDR treatment number of initiations</t>
  </si>
  <si>
    <t>DS treatment average duration of completed treatment</t>
  </si>
  <si>
    <t>days</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</si>
  <si>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</si>
  <si>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</si>
  <si>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</si>
  <si>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</si>
  <si>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</si>
  <si>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</si>
  <si>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</si>
  <si>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</si>
  <si>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</si>
  <si>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</si>
  <si>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</si>
  <si>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</si>
  <si>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</si>
  <si>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</si>
  <si>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</si>
  <si>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</si>
  <si>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Number of vaccinations administered</t>
  </si>
  <si>
    <t>LTBI treatment initiations total</t>
  </si>
  <si>
    <t>LTBI treatment initiations through contact tracing</t>
  </si>
  <si>
    <t>LTBI treatment average duration of full course</t>
  </si>
  <si>
    <t>LTBI treatment proportion of lost to follow up</t>
  </si>
  <si>
    <t>LTBI treatment proportion of successful completions</t>
  </si>
  <si>
    <t>Initialization: population size</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</si>
  <si>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</si>
  <si>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</si>
  <si>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</si>
  <si>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</si>
  <si>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</si>
  <si>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</si>
  <si>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</si>
  <si>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</si>
  <si>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</si>
  <si>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</si>
  <si>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</si>
  <si>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</si>
  <si>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</si>
  <si>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</si>
  <si>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</si>
  <si>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</si>
  <si>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</si>
  <si>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</si>
  <si>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</si>
  <si>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</si>
  <si>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</si>
  <si>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</si>
  <si>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</si>
  <si>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</si>
  <si>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on treatment</t>
  </si>
  <si>
    <t>SP-MDR on treatment</t>
  </si>
  <si>
    <t>SP-XDR on treatment</t>
  </si>
  <si>
    <t>SN-DS on treatment</t>
  </si>
  <si>
    <t>SN-MDR on treatment</t>
  </si>
  <si>
    <t>SN-XDR on treatment</t>
  </si>
  <si>
    <t>Completed treatment (active)</t>
  </si>
  <si>
    <t>Latent infections on treatment</t>
  </si>
  <si>
    <t>Suspected diagnosis restricted latent infections</t>
  </si>
  <si>
    <t>Suspected early latent infections</t>
  </si>
  <si>
    <t>Suspected late latent infections</t>
  </si>
  <si>
    <t>Suspected latent infections</t>
  </si>
  <si>
    <t>Known SP-DS infections</t>
  </si>
  <si>
    <t>Known SP-MDR infections</t>
  </si>
  <si>
    <t>Known SP-XDR infections</t>
  </si>
  <si>
    <t>Known SN-DS infections</t>
  </si>
  <si>
    <t>Known SN-MDR infections</t>
  </si>
  <si>
    <t>Known SN-XDR infections</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</si>
  <si>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</si>
  <si>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</si>
  <si>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</si>
  <si>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</si>
  <si>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</si>
  <si>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</si>
  <si>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</si>
  <si>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</si>
  <si>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Estimated number of people with active TB</t>
  </si>
  <si>
    <t>Infection vulnerability factor (vaccinated versus susceptible)</t>
  </si>
  <si>
    <t>N.A.</t>
  </si>
  <si>
    <t>Infection vulnerability factor (recovered versus susceptible)</t>
  </si>
  <si>
    <t>SP-DS infectiousness</t>
  </si>
  <si>
    <t>Relative infectiousness (SN versus SP)</t>
  </si>
  <si>
    <t>Relative infectiousness (MDR versus DS)</t>
  </si>
  <si>
    <t>Relative infectiousness (XDR versus DS)</t>
  </si>
  <si>
    <t>Early latency departure rate</t>
  </si>
  <si>
    <t>Late latency departure rate</t>
  </si>
  <si>
    <t>Probability of early-active versus early-late progression</t>
  </si>
  <si>
    <t>Relapse rate for completed treatment (active) cases</t>
  </si>
  <si>
    <t>Probability</t>
  </si>
  <si>
    <t>Full recovery rate for completed treatment (active) cases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</si>
  <si>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</si>
  <si>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</si>
  <si>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</si>
  <si>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</si>
  <si>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</si>
  <si>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</si>
  <si>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</si>
  <si>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</si>
  <si>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</si>
  <si>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</si>
  <si>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</si>
  <si>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</si>
  <si>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w_ctc</t>
  </si>
  <si>
    <t>Preference weighting for one population interacting with another</t>
  </si>
  <si>
    <t>Y</t>
  </si>
  <si>
    <t>age</t>
  </si>
  <si>
    <t>Aging</t>
  </si>
  <si>
    <t>N</t>
  </si>
  <si>
    <t>inc</t>
  </si>
  <si>
    <t>Incarceration</t>
  </si>
  <si>
    <t>mult</t>
  </si>
  <si>
    <t>#ignore</t>
  </si>
  <si>
    <t>Suspected LTBI prevalence</t>
  </si>
  <si>
    <t>Suspected active TB prevalence</t>
  </si>
  <si>
    <t>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</si>
</sst>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2" borderId="1" xfId="0" applyFill="1" applyBorder="1" applyProtection="1">
      <protection locked="0"/>
    </xf>
    <xf numFmtId="0" fontId="0" fillId="0" borderId="0" xfId="0" applyAlignment="1">
      <alignment horizontal="center"/>
    </xf>
    <xf numFmtId="0" fontId="0" fillId="3" borderId="2" xfId="0" applyFill="1" applyBorder="1"/>
    <xf numFmtId="0" fontId="0" fillId="2" borderId="1" xfId="0" applyFill="1" applyBorder="1" applyAlignment="1" applyProtection="1">
      <alignment horizontal="center"/>
      <protection locked="0"/>
    </xf>
    <xf numFmtId="164" fontId="0" fillId="2" borderId="1" xfId="0" applyNumberFormat="1" applyFill="1" applyBorder="1" applyProtection="1">
      <protection locked="0"/>
    </xf>
    <xf numFmtId="10" fontId="0" fillId="2" borderId="1" xfId="0" applyNumberFormat="1" applyFill="1" applyBorder="1" applyProtection="1">
      <protection locked="0"/>
    </xf>
  </cellXfs>
  <cellStyles count="1">
    <cellStyle name="Normal" xfId="0" builtinId="0"/>
  </cellStyles>
  <dxfs count="1243">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6"/>
  <sheetViews>
    <sheetView workbookViewId="0"/>
  </sheetViews>
  <sheetFormatPr defaultRowHeight="14.5" x14ac:dyDescent="0.35"/>
  <cols>
    <col min="1" max="1" width="14.81640625" customWidth="1"/>
    <col min="2" max="2" width="16" customWidth="1"/>
  </cols>
  <sheetData>
    <row r="1" spans="1:2" x14ac:dyDescent="0.35">
      <c r="A1" s="1" t="s">
        <v>0</v>
      </c>
      <c r="B1" s="1" t="s">
        <v>1</v>
      </c>
    </row>
    <row r="2" spans="1:2" x14ac:dyDescent="0.35">
      <c r="A2" s="2" t="s">
        <v>2</v>
      </c>
      <c r="B2" s="2" t="s">
        <v>3</v>
      </c>
    </row>
    <row r="3" spans="1:2" x14ac:dyDescent="0.35">
      <c r="A3" s="2" t="s">
        <v>4</v>
      </c>
      <c r="B3" s="2" t="s">
        <v>5</v>
      </c>
    </row>
    <row r="4" spans="1:2" x14ac:dyDescent="0.35">
      <c r="A4" s="2" t="s">
        <v>6</v>
      </c>
      <c r="B4" s="2" t="s">
        <v>7</v>
      </c>
    </row>
    <row r="5" spans="1:2" x14ac:dyDescent="0.35">
      <c r="A5" s="2" t="s">
        <v>8</v>
      </c>
      <c r="B5" s="2" t="s">
        <v>9</v>
      </c>
    </row>
    <row r="6" spans="1:2" x14ac:dyDescent="0.35">
      <c r="A6" s="2" t="s">
        <v>10</v>
      </c>
      <c r="B6" s="2"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118"/>
  <sheetViews>
    <sheetView workbookViewId="0">
      <selection activeCell="A23" sqref="A23"/>
    </sheetView>
  </sheetViews>
  <sheetFormatPr defaultRowHeight="14.5" x14ac:dyDescent="0.35"/>
  <cols>
    <col min="1" max="1" width="96.26953125" customWidth="1"/>
    <col min="2" max="2" width="13.81640625" customWidth="1"/>
    <col min="3" max="3" width="10.54296875" customWidth="1"/>
    <col min="4" max="4" width="3.81640625" customWidth="1"/>
  </cols>
  <sheetData>
    <row r="1" spans="1:22" x14ac:dyDescent="0.35">
      <c r="A1" s="1" t="s">
        <v>115</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35">
      <c r="A2" s="1" t="str">
        <f>'Population Definitions'!$A$2</f>
        <v>0-4</v>
      </c>
      <c r="B2" t="s">
        <v>109</v>
      </c>
      <c r="C2" s="4">
        <v>0.2</v>
      </c>
      <c r="D2" s="3" t="s">
        <v>15</v>
      </c>
      <c r="E2" s="4"/>
      <c r="F2" s="4"/>
      <c r="G2" s="4"/>
      <c r="H2" s="4"/>
      <c r="I2" s="4"/>
      <c r="J2" s="4"/>
      <c r="K2" s="4"/>
      <c r="L2" s="4"/>
      <c r="M2" s="4"/>
      <c r="N2" s="4"/>
      <c r="O2" s="4"/>
      <c r="P2" s="4"/>
      <c r="Q2" s="4"/>
      <c r="R2" s="4"/>
      <c r="S2" s="4"/>
      <c r="T2" s="4"/>
      <c r="U2" s="4"/>
      <c r="V2" s="4"/>
    </row>
    <row r="3" spans="1:22" x14ac:dyDescent="0.35">
      <c r="A3" s="1" t="str">
        <f>'Population Definitions'!$A$3</f>
        <v>5-14</v>
      </c>
      <c r="B3" t="s">
        <v>109</v>
      </c>
      <c r="C3" s="4">
        <v>0.2</v>
      </c>
      <c r="D3" s="3" t="s">
        <v>15</v>
      </c>
      <c r="E3" s="4"/>
      <c r="F3" s="4"/>
      <c r="G3" s="4"/>
      <c r="H3" s="4"/>
      <c r="I3" s="4"/>
      <c r="J3" s="4"/>
      <c r="K3" s="4"/>
      <c r="L3" s="4"/>
      <c r="M3" s="4"/>
      <c r="N3" s="4"/>
      <c r="O3" s="4"/>
      <c r="P3" s="4"/>
      <c r="Q3" s="4"/>
      <c r="R3" s="4"/>
      <c r="S3" s="4"/>
      <c r="T3" s="4"/>
      <c r="U3" s="4"/>
      <c r="V3" s="4"/>
    </row>
    <row r="4" spans="1:22" x14ac:dyDescent="0.35">
      <c r="A4" s="1" t="str">
        <f>'Population Definitions'!$A$4</f>
        <v>15-64</v>
      </c>
      <c r="B4" t="s">
        <v>109</v>
      </c>
      <c r="C4" s="4">
        <v>0.2</v>
      </c>
      <c r="D4" s="3" t="s">
        <v>15</v>
      </c>
      <c r="E4" s="4"/>
      <c r="F4" s="4"/>
      <c r="G4" s="4"/>
      <c r="H4" s="4"/>
      <c r="I4" s="4"/>
      <c r="J4" s="4"/>
      <c r="K4" s="4"/>
      <c r="L4" s="4"/>
      <c r="M4" s="4"/>
      <c r="N4" s="4"/>
      <c r="O4" s="4"/>
      <c r="P4" s="4"/>
      <c r="Q4" s="4"/>
      <c r="R4" s="4"/>
      <c r="S4" s="4"/>
      <c r="T4" s="4"/>
      <c r="U4" s="4"/>
      <c r="V4" s="4"/>
    </row>
    <row r="5" spans="1:22" x14ac:dyDescent="0.35">
      <c r="A5" s="1" t="str">
        <f>'Population Definitions'!$A$5</f>
        <v>65+</v>
      </c>
      <c r="B5" t="s">
        <v>109</v>
      </c>
      <c r="C5" s="4">
        <v>0.2</v>
      </c>
      <c r="D5" s="3" t="s">
        <v>15</v>
      </c>
      <c r="E5" s="4"/>
      <c r="F5" s="4"/>
      <c r="G5" s="4"/>
      <c r="H5" s="4"/>
      <c r="I5" s="4"/>
      <c r="J5" s="4"/>
      <c r="K5" s="4"/>
      <c r="L5" s="4"/>
      <c r="M5" s="4"/>
      <c r="N5" s="4"/>
      <c r="O5" s="4"/>
      <c r="P5" s="4"/>
      <c r="Q5" s="4"/>
      <c r="R5" s="4"/>
      <c r="S5" s="4"/>
      <c r="T5" s="4"/>
      <c r="U5" s="4"/>
      <c r="V5" s="4"/>
    </row>
    <row r="6" spans="1:22" x14ac:dyDescent="0.35">
      <c r="A6" s="1" t="str">
        <f>'Population Definitions'!$B$6</f>
        <v>Prisoners</v>
      </c>
      <c r="B6" t="s">
        <v>109</v>
      </c>
      <c r="C6" s="4">
        <v>0.2</v>
      </c>
      <c r="D6" s="3" t="s">
        <v>15</v>
      </c>
      <c r="E6" s="4"/>
      <c r="F6" s="4"/>
      <c r="G6" s="4"/>
      <c r="H6" s="4"/>
      <c r="I6" s="4"/>
      <c r="J6" s="4"/>
      <c r="K6" s="4"/>
      <c r="L6" s="4"/>
      <c r="M6" s="4"/>
      <c r="N6" s="4"/>
      <c r="O6" s="4"/>
      <c r="P6" s="4"/>
      <c r="Q6" s="4"/>
      <c r="R6" s="4"/>
      <c r="S6" s="4"/>
      <c r="T6" s="4"/>
      <c r="U6" s="4"/>
      <c r="V6" s="4"/>
    </row>
    <row r="8" spans="1:22" x14ac:dyDescent="0.35">
      <c r="A8" s="1" t="s">
        <v>116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35">
      <c r="A9" s="1" t="str">
        <f>'Population Definitions'!$A$2</f>
        <v>0-4</v>
      </c>
      <c r="B9" t="s">
        <v>109</v>
      </c>
      <c r="C9" s="4">
        <v>3.0000000000000001E-3</v>
      </c>
      <c r="D9" s="3" t="s">
        <v>15</v>
      </c>
      <c r="E9" s="4"/>
      <c r="F9" s="4"/>
      <c r="G9" s="4"/>
      <c r="H9" s="4"/>
      <c r="I9" s="4"/>
      <c r="J9" s="4"/>
      <c r="K9" s="4"/>
      <c r="L9" s="4"/>
      <c r="M9" s="4"/>
      <c r="N9" s="4"/>
      <c r="O9" s="4"/>
      <c r="P9" s="4"/>
      <c r="Q9" s="4"/>
      <c r="R9" s="4"/>
      <c r="S9" s="4"/>
      <c r="T9" s="4"/>
      <c r="U9" s="4"/>
      <c r="V9" s="4"/>
    </row>
    <row r="10" spans="1:22" x14ac:dyDescent="0.35">
      <c r="A10" s="1" t="str">
        <f>'Population Definitions'!$A$3</f>
        <v>5-14</v>
      </c>
      <c r="B10" t="s">
        <v>109</v>
      </c>
      <c r="C10" s="4">
        <v>3.0000000000000001E-3</v>
      </c>
      <c r="D10" s="3" t="s">
        <v>15</v>
      </c>
      <c r="E10" s="4"/>
      <c r="F10" s="4"/>
      <c r="G10" s="4"/>
      <c r="H10" s="4"/>
      <c r="I10" s="4"/>
      <c r="J10" s="4"/>
      <c r="K10" s="4"/>
      <c r="L10" s="4"/>
      <c r="M10" s="4"/>
      <c r="N10" s="4"/>
      <c r="O10" s="4"/>
      <c r="P10" s="4"/>
      <c r="Q10" s="4"/>
      <c r="R10" s="4"/>
      <c r="S10" s="4"/>
      <c r="T10" s="4"/>
      <c r="U10" s="4"/>
      <c r="V10" s="4"/>
    </row>
    <row r="11" spans="1:22" x14ac:dyDescent="0.35">
      <c r="A11" s="1" t="str">
        <f>'Population Definitions'!$A$4</f>
        <v>15-64</v>
      </c>
      <c r="B11" t="s">
        <v>109</v>
      </c>
      <c r="C11" s="4">
        <v>3.0000000000000001E-3</v>
      </c>
      <c r="D11" s="3" t="s">
        <v>15</v>
      </c>
      <c r="E11" s="4"/>
      <c r="F11" s="4"/>
      <c r="G11" s="4"/>
      <c r="H11" s="4"/>
      <c r="I11" s="4"/>
      <c r="J11" s="4"/>
      <c r="K11" s="4"/>
      <c r="L11" s="4"/>
      <c r="M11" s="4"/>
      <c r="N11" s="4"/>
      <c r="O11" s="4"/>
      <c r="P11" s="4"/>
      <c r="Q11" s="4"/>
      <c r="R11" s="4"/>
      <c r="S11" s="4"/>
      <c r="T11" s="4"/>
      <c r="U11" s="4"/>
      <c r="V11" s="4"/>
    </row>
    <row r="12" spans="1:22" x14ac:dyDescent="0.35">
      <c r="A12" s="1" t="str">
        <f>'Population Definitions'!$A$5</f>
        <v>65+</v>
      </c>
      <c r="B12" t="s">
        <v>109</v>
      </c>
      <c r="C12" s="4">
        <v>3.0000000000000001E-3</v>
      </c>
      <c r="D12" s="3" t="s">
        <v>15</v>
      </c>
      <c r="E12" s="4"/>
      <c r="F12" s="4"/>
      <c r="G12" s="4"/>
      <c r="H12" s="4"/>
      <c r="I12" s="4"/>
      <c r="J12" s="4"/>
      <c r="K12" s="4"/>
      <c r="L12" s="4"/>
      <c r="M12" s="4"/>
      <c r="N12" s="4"/>
      <c r="O12" s="4"/>
      <c r="P12" s="4"/>
      <c r="Q12" s="4"/>
      <c r="R12" s="4"/>
      <c r="S12" s="4"/>
      <c r="T12" s="4"/>
      <c r="U12" s="4"/>
      <c r="V12" s="4"/>
    </row>
    <row r="13" spans="1:22" x14ac:dyDescent="0.35">
      <c r="A13" s="1" t="str">
        <f>'Population Definitions'!$B$6</f>
        <v>Prisoners</v>
      </c>
      <c r="B13" t="s">
        <v>109</v>
      </c>
      <c r="C13" s="4">
        <v>3.0000000000000001E-3</v>
      </c>
      <c r="D13" s="3" t="s">
        <v>15</v>
      </c>
      <c r="E13" s="4"/>
      <c r="F13" s="4"/>
      <c r="G13" s="4"/>
      <c r="H13" s="4"/>
      <c r="I13" s="4"/>
      <c r="J13" s="4"/>
      <c r="K13" s="4"/>
      <c r="L13" s="4"/>
      <c r="M13" s="4"/>
      <c r="N13" s="4"/>
      <c r="O13" s="4"/>
      <c r="P13" s="4"/>
      <c r="Q13" s="4"/>
      <c r="R13" s="4"/>
      <c r="S13" s="4"/>
      <c r="T13" s="4"/>
      <c r="U13" s="4"/>
      <c r="V13" s="4"/>
    </row>
    <row r="15" spans="1:22" x14ac:dyDescent="0.35">
      <c r="A15" s="1" t="s">
        <v>117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35">
      <c r="A16" s="1" t="str">
        <f>'Population Definitions'!$A$2</f>
        <v>0-4</v>
      </c>
      <c r="B16" t="s">
        <v>109</v>
      </c>
      <c r="C16" s="4">
        <v>0.17699999999999999</v>
      </c>
      <c r="D16" s="3" t="s">
        <v>15</v>
      </c>
      <c r="E16" s="4"/>
      <c r="F16" s="4"/>
      <c r="G16" s="4"/>
      <c r="H16" s="4"/>
      <c r="I16" s="4"/>
      <c r="J16" s="4"/>
      <c r="K16" s="4"/>
      <c r="L16" s="4"/>
      <c r="M16" s="4"/>
      <c r="N16" s="4"/>
      <c r="O16" s="4"/>
      <c r="P16" s="4"/>
      <c r="Q16" s="4"/>
      <c r="R16" s="4"/>
      <c r="S16" s="4"/>
      <c r="T16" s="4"/>
      <c r="U16" s="4"/>
      <c r="V16" s="4"/>
    </row>
    <row r="17" spans="1:22" x14ac:dyDescent="0.35">
      <c r="A17" s="1" t="str">
        <f>'Population Definitions'!$A$3</f>
        <v>5-14</v>
      </c>
      <c r="B17" t="s">
        <v>109</v>
      </c>
      <c r="C17" s="4">
        <v>0.17699999999999999</v>
      </c>
      <c r="D17" s="3" t="s">
        <v>15</v>
      </c>
      <c r="E17" s="4"/>
      <c r="F17" s="4"/>
      <c r="G17" s="4"/>
      <c r="H17" s="4"/>
      <c r="I17" s="4"/>
      <c r="J17" s="4"/>
      <c r="K17" s="4"/>
      <c r="L17" s="4"/>
      <c r="M17" s="4"/>
      <c r="N17" s="4"/>
      <c r="O17" s="4"/>
      <c r="P17" s="4"/>
      <c r="Q17" s="4"/>
      <c r="R17" s="4"/>
      <c r="S17" s="4"/>
      <c r="T17" s="4"/>
      <c r="U17" s="4"/>
      <c r="V17" s="4"/>
    </row>
    <row r="18" spans="1:22" x14ac:dyDescent="0.35">
      <c r="A18" s="1" t="str">
        <f>'Population Definitions'!$A$4</f>
        <v>15-64</v>
      </c>
      <c r="B18" t="s">
        <v>109</v>
      </c>
      <c r="C18" s="4">
        <v>0.17699999999999999</v>
      </c>
      <c r="D18" s="3" t="s">
        <v>15</v>
      </c>
      <c r="E18" s="4"/>
      <c r="F18" s="4"/>
      <c r="G18" s="4"/>
      <c r="H18" s="4"/>
      <c r="I18" s="4"/>
      <c r="J18" s="4"/>
      <c r="K18" s="4"/>
      <c r="L18" s="4"/>
      <c r="M18" s="4"/>
      <c r="N18" s="4"/>
      <c r="O18" s="4"/>
      <c r="P18" s="4"/>
      <c r="Q18" s="4"/>
      <c r="R18" s="4"/>
      <c r="S18" s="4"/>
      <c r="T18" s="4"/>
      <c r="U18" s="4"/>
      <c r="V18" s="4"/>
    </row>
    <row r="19" spans="1:22" x14ac:dyDescent="0.35">
      <c r="A19" s="1" t="str">
        <f>'Population Definitions'!$A$5</f>
        <v>65+</v>
      </c>
      <c r="B19" t="s">
        <v>109</v>
      </c>
      <c r="C19" s="4">
        <v>0.17699999999999999</v>
      </c>
      <c r="D19" s="3" t="s">
        <v>15</v>
      </c>
      <c r="E19" s="4"/>
      <c r="F19" s="4"/>
      <c r="G19" s="4"/>
      <c r="H19" s="4"/>
      <c r="I19" s="4"/>
      <c r="J19" s="4"/>
      <c r="K19" s="4"/>
      <c r="L19" s="4"/>
      <c r="M19" s="4"/>
      <c r="N19" s="4"/>
      <c r="O19" s="4"/>
      <c r="P19" s="4"/>
      <c r="Q19" s="4"/>
      <c r="R19" s="4"/>
      <c r="S19" s="4"/>
      <c r="T19" s="4"/>
      <c r="U19" s="4"/>
      <c r="V19" s="4"/>
    </row>
    <row r="20" spans="1:22" x14ac:dyDescent="0.35">
      <c r="A20" s="1" t="str">
        <f>'Population Definitions'!$B$6</f>
        <v>Prisoners</v>
      </c>
      <c r="B20" t="s">
        <v>109</v>
      </c>
      <c r="C20" s="4">
        <v>0.17699999999999999</v>
      </c>
      <c r="D20" s="3" t="s">
        <v>15</v>
      </c>
      <c r="E20" s="4"/>
      <c r="F20" s="4"/>
      <c r="G20" s="4"/>
      <c r="H20" s="4"/>
      <c r="I20" s="4"/>
      <c r="J20" s="4"/>
      <c r="K20" s="4"/>
      <c r="L20" s="4"/>
      <c r="M20" s="4"/>
      <c r="N20" s="4"/>
      <c r="O20" s="4"/>
      <c r="P20" s="4"/>
      <c r="Q20" s="4"/>
      <c r="R20" s="4"/>
      <c r="S20" s="4"/>
      <c r="T20" s="4"/>
      <c r="U20" s="4"/>
      <c r="V20" s="4"/>
    </row>
    <row r="22" spans="1:22" x14ac:dyDescent="0.35">
      <c r="A22" s="1" t="s">
        <v>118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35">
      <c r="A23" s="1" t="str">
        <f>'Population Definitions'!$A$2</f>
        <v>0-4</v>
      </c>
      <c r="B23" t="s">
        <v>119</v>
      </c>
      <c r="C23" s="4">
        <v>0.3</v>
      </c>
      <c r="D23" s="3" t="s">
        <v>15</v>
      </c>
      <c r="E23" s="4"/>
      <c r="F23" s="4"/>
      <c r="G23" s="4"/>
      <c r="H23" s="4"/>
      <c r="I23" s="4"/>
      <c r="J23" s="4"/>
      <c r="K23" s="4"/>
      <c r="L23" s="4"/>
      <c r="M23" s="4"/>
      <c r="N23" s="4"/>
      <c r="O23" s="4"/>
      <c r="P23" s="4"/>
      <c r="Q23" s="4"/>
      <c r="R23" s="4"/>
      <c r="S23" s="4"/>
      <c r="T23" s="4"/>
      <c r="U23" s="4"/>
      <c r="V23" s="4"/>
    </row>
    <row r="24" spans="1:22" x14ac:dyDescent="0.35">
      <c r="A24" s="1" t="str">
        <f>'Population Definitions'!$A$3</f>
        <v>5-14</v>
      </c>
      <c r="B24" t="s">
        <v>119</v>
      </c>
      <c r="C24" s="4">
        <v>0.3</v>
      </c>
      <c r="D24" s="3" t="s">
        <v>15</v>
      </c>
      <c r="E24" s="4"/>
      <c r="F24" s="4"/>
      <c r="G24" s="4"/>
      <c r="H24" s="4"/>
      <c r="I24" s="4"/>
      <c r="J24" s="4"/>
      <c r="K24" s="4"/>
      <c r="L24" s="4"/>
      <c r="M24" s="4"/>
      <c r="N24" s="4"/>
      <c r="O24" s="4"/>
      <c r="P24" s="4"/>
      <c r="Q24" s="4"/>
      <c r="R24" s="4"/>
      <c r="S24" s="4"/>
      <c r="T24" s="4"/>
      <c r="U24" s="4"/>
      <c r="V24" s="4"/>
    </row>
    <row r="25" spans="1:22" x14ac:dyDescent="0.35">
      <c r="A25" s="1" t="str">
        <f>'Population Definitions'!$A$4</f>
        <v>15-64</v>
      </c>
      <c r="B25" t="s">
        <v>119</v>
      </c>
      <c r="C25" s="4">
        <v>0.3</v>
      </c>
      <c r="D25" s="3" t="s">
        <v>15</v>
      </c>
      <c r="E25" s="4"/>
      <c r="F25" s="4"/>
      <c r="G25" s="4"/>
      <c r="H25" s="4"/>
      <c r="I25" s="4"/>
      <c r="J25" s="4"/>
      <c r="K25" s="4"/>
      <c r="L25" s="4"/>
      <c r="M25" s="4"/>
      <c r="N25" s="4"/>
      <c r="O25" s="4"/>
      <c r="P25" s="4"/>
      <c r="Q25" s="4"/>
      <c r="R25" s="4"/>
      <c r="S25" s="4"/>
      <c r="T25" s="4"/>
      <c r="U25" s="4"/>
      <c r="V25" s="4"/>
    </row>
    <row r="26" spans="1:22" x14ac:dyDescent="0.35">
      <c r="A26" s="1" t="str">
        <f>'Population Definitions'!$A$5</f>
        <v>65+</v>
      </c>
      <c r="B26" t="s">
        <v>119</v>
      </c>
      <c r="C26" s="4">
        <v>0.3</v>
      </c>
      <c r="D26" s="3" t="s">
        <v>15</v>
      </c>
      <c r="E26" s="4"/>
      <c r="F26" s="4"/>
      <c r="G26" s="4"/>
      <c r="H26" s="4"/>
      <c r="I26" s="4"/>
      <c r="J26" s="4"/>
      <c r="K26" s="4"/>
      <c r="L26" s="4"/>
      <c r="M26" s="4"/>
      <c r="N26" s="4"/>
      <c r="O26" s="4"/>
      <c r="P26" s="4"/>
      <c r="Q26" s="4"/>
      <c r="R26" s="4"/>
      <c r="S26" s="4"/>
      <c r="T26" s="4"/>
      <c r="U26" s="4"/>
      <c r="V26" s="4"/>
    </row>
    <row r="27" spans="1:22" x14ac:dyDescent="0.35">
      <c r="A27" s="1" t="str">
        <f>'Population Definitions'!$B$6</f>
        <v>Prisoners</v>
      </c>
      <c r="B27" t="s">
        <v>119</v>
      </c>
      <c r="C27" s="4">
        <v>0.3</v>
      </c>
      <c r="D27" s="3" t="s">
        <v>15</v>
      </c>
      <c r="E27" s="4"/>
      <c r="F27" s="4"/>
      <c r="G27" s="4"/>
      <c r="H27" s="4"/>
      <c r="I27" s="4"/>
      <c r="J27" s="4"/>
      <c r="K27" s="4"/>
      <c r="L27" s="4"/>
      <c r="M27" s="4"/>
      <c r="N27" s="4"/>
      <c r="O27" s="4"/>
      <c r="P27" s="4"/>
      <c r="Q27" s="4"/>
      <c r="R27" s="4"/>
      <c r="S27" s="4"/>
      <c r="T27" s="4"/>
      <c r="U27" s="4"/>
      <c r="V27" s="4"/>
    </row>
    <row r="29" spans="1:22" x14ac:dyDescent="0.35">
      <c r="A29" s="1" t="s">
        <v>120</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35">
      <c r="A30" s="1" t="str">
        <f>'Population Definitions'!$A$2</f>
        <v>0-4</v>
      </c>
      <c r="B30" t="s">
        <v>119</v>
      </c>
      <c r="C30" s="4">
        <v>0.5</v>
      </c>
      <c r="D30" s="3" t="s">
        <v>15</v>
      </c>
      <c r="E30" s="4"/>
      <c r="F30" s="4"/>
      <c r="G30" s="4"/>
      <c r="H30" s="4"/>
      <c r="I30" s="4"/>
      <c r="J30" s="4"/>
      <c r="K30" s="4"/>
      <c r="L30" s="4"/>
      <c r="M30" s="4"/>
      <c r="N30" s="4"/>
      <c r="O30" s="4"/>
      <c r="P30" s="4"/>
      <c r="Q30" s="4"/>
      <c r="R30" s="4"/>
      <c r="S30" s="4"/>
      <c r="T30" s="4"/>
      <c r="U30" s="4"/>
      <c r="V30" s="4"/>
    </row>
    <row r="31" spans="1:22" x14ac:dyDescent="0.35">
      <c r="A31" s="1" t="str">
        <f>'Population Definitions'!$A$3</f>
        <v>5-14</v>
      </c>
      <c r="B31" t="s">
        <v>119</v>
      </c>
      <c r="C31" s="4">
        <v>0.5</v>
      </c>
      <c r="D31" s="3" t="s">
        <v>15</v>
      </c>
      <c r="E31" s="4"/>
      <c r="F31" s="4"/>
      <c r="G31" s="4"/>
      <c r="H31" s="4"/>
      <c r="I31" s="4"/>
      <c r="J31" s="4"/>
      <c r="K31" s="4"/>
      <c r="L31" s="4"/>
      <c r="M31" s="4"/>
      <c r="N31" s="4"/>
      <c r="O31" s="4"/>
      <c r="P31" s="4"/>
      <c r="Q31" s="4"/>
      <c r="R31" s="4"/>
      <c r="S31" s="4"/>
      <c r="T31" s="4"/>
      <c r="U31" s="4"/>
      <c r="V31" s="4"/>
    </row>
    <row r="32" spans="1:22" x14ac:dyDescent="0.35">
      <c r="A32" s="1" t="str">
        <f>'Population Definitions'!$A$4</f>
        <v>15-64</v>
      </c>
      <c r="B32" t="s">
        <v>119</v>
      </c>
      <c r="C32" s="4">
        <v>0.5</v>
      </c>
      <c r="D32" s="3" t="s">
        <v>15</v>
      </c>
      <c r="E32" s="4"/>
      <c r="F32" s="4"/>
      <c r="G32" s="4"/>
      <c r="H32" s="4"/>
      <c r="I32" s="4"/>
      <c r="J32" s="4"/>
      <c r="K32" s="4"/>
      <c r="L32" s="4"/>
      <c r="M32" s="4"/>
      <c r="N32" s="4"/>
      <c r="O32" s="4"/>
      <c r="P32" s="4"/>
      <c r="Q32" s="4"/>
      <c r="R32" s="4"/>
      <c r="S32" s="4"/>
      <c r="T32" s="4"/>
      <c r="U32" s="4"/>
      <c r="V32" s="4"/>
    </row>
    <row r="33" spans="1:22" x14ac:dyDescent="0.35">
      <c r="A33" s="1" t="str">
        <f>'Population Definitions'!$A$5</f>
        <v>65+</v>
      </c>
      <c r="B33" t="s">
        <v>119</v>
      </c>
      <c r="C33" s="4">
        <v>0.5</v>
      </c>
      <c r="D33" s="3" t="s">
        <v>15</v>
      </c>
      <c r="E33" s="4"/>
      <c r="F33" s="4"/>
      <c r="G33" s="4"/>
      <c r="H33" s="4"/>
      <c r="I33" s="4"/>
      <c r="J33" s="4"/>
      <c r="K33" s="4"/>
      <c r="L33" s="4"/>
      <c r="M33" s="4"/>
      <c r="N33" s="4"/>
      <c r="O33" s="4"/>
      <c r="P33" s="4"/>
      <c r="Q33" s="4"/>
      <c r="R33" s="4"/>
      <c r="S33" s="4"/>
      <c r="T33" s="4"/>
      <c r="U33" s="4"/>
      <c r="V33" s="4"/>
    </row>
    <row r="34" spans="1:22" x14ac:dyDescent="0.35">
      <c r="A34" s="1" t="str">
        <f>'Population Definitions'!$B$6</f>
        <v>Prisoners</v>
      </c>
      <c r="B34" t="s">
        <v>119</v>
      </c>
      <c r="C34" s="4">
        <v>0.5</v>
      </c>
      <c r="D34" s="3" t="s">
        <v>15</v>
      </c>
      <c r="E34" s="4"/>
      <c r="F34" s="4"/>
      <c r="G34" s="4"/>
      <c r="H34" s="4"/>
      <c r="I34" s="4"/>
      <c r="J34" s="4"/>
      <c r="K34" s="4"/>
      <c r="L34" s="4"/>
      <c r="M34" s="4"/>
      <c r="N34" s="4"/>
      <c r="O34" s="4"/>
      <c r="P34" s="4"/>
      <c r="Q34" s="4"/>
      <c r="R34" s="4"/>
      <c r="S34" s="4"/>
      <c r="T34" s="4"/>
      <c r="U34" s="4"/>
      <c r="V34" s="4"/>
    </row>
    <row r="36" spans="1:22" x14ac:dyDescent="0.35">
      <c r="A36" s="1" t="s">
        <v>121</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35">
      <c r="A37" s="1" t="str">
        <f>'Population Definitions'!$A$2</f>
        <v>0-4</v>
      </c>
      <c r="B37" t="s">
        <v>119</v>
      </c>
      <c r="C37" s="4">
        <v>0.03</v>
      </c>
      <c r="D37" s="3" t="s">
        <v>15</v>
      </c>
      <c r="E37" s="4"/>
      <c r="F37" s="4"/>
      <c r="G37" s="4"/>
      <c r="H37" s="4"/>
      <c r="I37" s="4"/>
      <c r="J37" s="4"/>
      <c r="K37" s="4"/>
      <c r="L37" s="4"/>
      <c r="M37" s="4"/>
      <c r="N37" s="4"/>
      <c r="O37" s="4"/>
      <c r="P37" s="4"/>
      <c r="Q37" s="4"/>
      <c r="R37" s="4"/>
      <c r="S37" s="4"/>
      <c r="T37" s="4"/>
      <c r="U37" s="4"/>
      <c r="V37" s="4"/>
    </row>
    <row r="38" spans="1:22" x14ac:dyDescent="0.35">
      <c r="A38" s="1" t="str">
        <f>'Population Definitions'!$A$3</f>
        <v>5-14</v>
      </c>
      <c r="B38" t="s">
        <v>119</v>
      </c>
      <c r="C38" s="4">
        <v>0.03</v>
      </c>
      <c r="D38" s="3" t="s">
        <v>15</v>
      </c>
      <c r="E38" s="4"/>
      <c r="F38" s="4"/>
      <c r="G38" s="4"/>
      <c r="H38" s="4"/>
      <c r="I38" s="4"/>
      <c r="J38" s="4"/>
      <c r="K38" s="4"/>
      <c r="L38" s="4"/>
      <c r="M38" s="4"/>
      <c r="N38" s="4"/>
      <c r="O38" s="4"/>
      <c r="P38" s="4"/>
      <c r="Q38" s="4"/>
      <c r="R38" s="4"/>
      <c r="S38" s="4"/>
      <c r="T38" s="4"/>
      <c r="U38" s="4"/>
      <c r="V38" s="4"/>
    </row>
    <row r="39" spans="1:22" x14ac:dyDescent="0.35">
      <c r="A39" s="1" t="str">
        <f>'Population Definitions'!$A$4</f>
        <v>15-64</v>
      </c>
      <c r="B39" t="s">
        <v>119</v>
      </c>
      <c r="C39" s="4">
        <v>0.03</v>
      </c>
      <c r="D39" s="3" t="s">
        <v>15</v>
      </c>
      <c r="E39" s="4"/>
      <c r="F39" s="4"/>
      <c r="G39" s="4"/>
      <c r="H39" s="4"/>
      <c r="I39" s="4"/>
      <c r="J39" s="4"/>
      <c r="K39" s="4"/>
      <c r="L39" s="4"/>
      <c r="M39" s="4"/>
      <c r="N39" s="4"/>
      <c r="O39" s="4"/>
      <c r="P39" s="4"/>
      <c r="Q39" s="4"/>
      <c r="R39" s="4"/>
      <c r="S39" s="4"/>
      <c r="T39" s="4"/>
      <c r="U39" s="4"/>
      <c r="V39" s="4"/>
    </row>
    <row r="40" spans="1:22" x14ac:dyDescent="0.35">
      <c r="A40" s="1" t="str">
        <f>'Population Definitions'!$A$5</f>
        <v>65+</v>
      </c>
      <c r="B40" t="s">
        <v>119</v>
      </c>
      <c r="C40" s="4">
        <v>0.03</v>
      </c>
      <c r="D40" s="3" t="s">
        <v>15</v>
      </c>
      <c r="E40" s="4"/>
      <c r="F40" s="4"/>
      <c r="G40" s="4"/>
      <c r="H40" s="4"/>
      <c r="I40" s="4"/>
      <c r="J40" s="4"/>
      <c r="K40" s="4"/>
      <c r="L40" s="4"/>
      <c r="M40" s="4"/>
      <c r="N40" s="4"/>
      <c r="O40" s="4"/>
      <c r="P40" s="4"/>
      <c r="Q40" s="4"/>
      <c r="R40" s="4"/>
      <c r="S40" s="4"/>
      <c r="T40" s="4"/>
      <c r="U40" s="4"/>
      <c r="V40" s="4"/>
    </row>
    <row r="41" spans="1:22" x14ac:dyDescent="0.35">
      <c r="A41" s="1" t="str">
        <f>'Population Definitions'!$B$6</f>
        <v>Prisoners</v>
      </c>
      <c r="B41" t="s">
        <v>119</v>
      </c>
      <c r="C41" s="4">
        <v>0.03</v>
      </c>
      <c r="D41" s="3" t="s">
        <v>15</v>
      </c>
      <c r="E41" s="4"/>
      <c r="F41" s="4"/>
      <c r="G41" s="4"/>
      <c r="H41" s="4"/>
      <c r="I41" s="4"/>
      <c r="J41" s="4"/>
      <c r="K41" s="4"/>
      <c r="L41" s="4"/>
      <c r="M41" s="4"/>
      <c r="N41" s="4"/>
      <c r="O41" s="4"/>
      <c r="P41" s="4"/>
      <c r="Q41" s="4"/>
      <c r="R41" s="4"/>
      <c r="S41" s="4"/>
      <c r="T41" s="4"/>
      <c r="U41" s="4"/>
      <c r="V41" s="4"/>
    </row>
    <row r="43" spans="1:22" x14ac:dyDescent="0.35">
      <c r="A43" s="1" t="s">
        <v>122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35">
      <c r="A44" s="1" t="str">
        <f>'Population Definitions'!$A$2</f>
        <v>0-4</v>
      </c>
      <c r="B44" t="s">
        <v>119</v>
      </c>
      <c r="C44" s="4">
        <v>0.03</v>
      </c>
      <c r="D44" s="3" t="s">
        <v>15</v>
      </c>
      <c r="E44" s="4"/>
      <c r="F44" s="4"/>
      <c r="G44" s="4"/>
      <c r="H44" s="4"/>
      <c r="I44" s="4"/>
      <c r="J44" s="4"/>
      <c r="K44" s="4"/>
      <c r="L44" s="4"/>
      <c r="M44" s="4"/>
      <c r="N44" s="4"/>
      <c r="O44" s="4"/>
      <c r="P44" s="4"/>
      <c r="Q44" s="4"/>
      <c r="R44" s="4"/>
      <c r="S44" s="4"/>
      <c r="T44" s="4"/>
      <c r="U44" s="4"/>
      <c r="V44" s="4"/>
    </row>
    <row r="45" spans="1:22" x14ac:dyDescent="0.35">
      <c r="A45" s="1" t="str">
        <f>'Population Definitions'!$A$3</f>
        <v>5-14</v>
      </c>
      <c r="B45" t="s">
        <v>119</v>
      </c>
      <c r="C45" s="4">
        <v>0.03</v>
      </c>
      <c r="D45" s="3" t="s">
        <v>15</v>
      </c>
      <c r="E45" s="4"/>
      <c r="F45" s="4"/>
      <c r="G45" s="4"/>
      <c r="H45" s="4"/>
      <c r="I45" s="4"/>
      <c r="J45" s="4"/>
      <c r="K45" s="4"/>
      <c r="L45" s="4"/>
      <c r="M45" s="4"/>
      <c r="N45" s="4"/>
      <c r="O45" s="4"/>
      <c r="P45" s="4"/>
      <c r="Q45" s="4"/>
      <c r="R45" s="4"/>
      <c r="S45" s="4"/>
      <c r="T45" s="4"/>
      <c r="U45" s="4"/>
      <c r="V45" s="4"/>
    </row>
    <row r="46" spans="1:22" x14ac:dyDescent="0.35">
      <c r="A46" s="1" t="str">
        <f>'Population Definitions'!$A$4</f>
        <v>15-64</v>
      </c>
      <c r="B46" t="s">
        <v>119</v>
      </c>
      <c r="C46" s="4">
        <v>0.03</v>
      </c>
      <c r="D46" s="3" t="s">
        <v>15</v>
      </c>
      <c r="E46" s="4"/>
      <c r="F46" s="4"/>
      <c r="G46" s="4"/>
      <c r="H46" s="4"/>
      <c r="I46" s="4"/>
      <c r="J46" s="4"/>
      <c r="K46" s="4"/>
      <c r="L46" s="4"/>
      <c r="M46" s="4"/>
      <c r="N46" s="4"/>
      <c r="O46" s="4"/>
      <c r="P46" s="4"/>
      <c r="Q46" s="4"/>
      <c r="R46" s="4"/>
      <c r="S46" s="4"/>
      <c r="T46" s="4"/>
      <c r="U46" s="4"/>
      <c r="V46" s="4"/>
    </row>
    <row r="47" spans="1:22" x14ac:dyDescent="0.35">
      <c r="A47" s="1" t="str">
        <f>'Population Definitions'!$A$5</f>
        <v>65+</v>
      </c>
      <c r="B47" t="s">
        <v>119</v>
      </c>
      <c r="C47" s="4">
        <v>0.03</v>
      </c>
      <c r="D47" s="3" t="s">
        <v>15</v>
      </c>
      <c r="E47" s="4"/>
      <c r="F47" s="4"/>
      <c r="G47" s="4"/>
      <c r="H47" s="4"/>
      <c r="I47" s="4"/>
      <c r="J47" s="4"/>
      <c r="K47" s="4"/>
      <c r="L47" s="4"/>
      <c r="M47" s="4"/>
      <c r="N47" s="4"/>
      <c r="O47" s="4"/>
      <c r="P47" s="4"/>
      <c r="Q47" s="4"/>
      <c r="R47" s="4"/>
      <c r="S47" s="4"/>
      <c r="T47" s="4"/>
      <c r="U47" s="4"/>
      <c r="V47" s="4"/>
    </row>
    <row r="48" spans="1:22" x14ac:dyDescent="0.35">
      <c r="A48" s="1" t="str">
        <f>'Population Definitions'!$B$6</f>
        <v>Prisoners</v>
      </c>
      <c r="B48" t="s">
        <v>119</v>
      </c>
      <c r="C48" s="4">
        <v>0.03</v>
      </c>
      <c r="D48" s="3" t="s">
        <v>15</v>
      </c>
      <c r="E48" s="4"/>
      <c r="F48" s="4"/>
      <c r="G48" s="4"/>
      <c r="H48" s="4"/>
      <c r="I48" s="4"/>
      <c r="J48" s="4"/>
      <c r="K48" s="4"/>
      <c r="L48" s="4"/>
      <c r="M48" s="4"/>
      <c r="N48" s="4"/>
      <c r="O48" s="4"/>
      <c r="P48" s="4"/>
      <c r="Q48" s="4"/>
      <c r="R48" s="4"/>
      <c r="S48" s="4"/>
      <c r="T48" s="4"/>
      <c r="U48" s="4"/>
      <c r="V48" s="4"/>
    </row>
    <row r="50" spans="1:22" x14ac:dyDescent="0.35">
      <c r="A50" s="1" t="s">
        <v>123</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35">
      <c r="A51" s="1" t="str">
        <f>'Population Definitions'!$A$2</f>
        <v>0-4</v>
      </c>
      <c r="B51" t="s">
        <v>119</v>
      </c>
      <c r="C51" s="4">
        <v>0.03</v>
      </c>
      <c r="D51" s="3" t="s">
        <v>15</v>
      </c>
      <c r="E51" s="4"/>
      <c r="F51" s="4"/>
      <c r="G51" s="4"/>
      <c r="H51" s="4"/>
      <c r="I51" s="4"/>
      <c r="J51" s="4"/>
      <c r="K51" s="4"/>
      <c r="L51" s="4"/>
      <c r="M51" s="4"/>
      <c r="N51" s="4"/>
      <c r="O51" s="4"/>
      <c r="P51" s="4"/>
      <c r="Q51" s="4"/>
      <c r="R51" s="4"/>
      <c r="S51" s="4"/>
      <c r="T51" s="4"/>
      <c r="U51" s="4"/>
      <c r="V51" s="4"/>
    </row>
    <row r="52" spans="1:22" x14ac:dyDescent="0.35">
      <c r="A52" s="1" t="str">
        <f>'Population Definitions'!$A$3</f>
        <v>5-14</v>
      </c>
      <c r="B52" t="s">
        <v>119</v>
      </c>
      <c r="C52" s="4">
        <v>0.03</v>
      </c>
      <c r="D52" s="3" t="s">
        <v>15</v>
      </c>
      <c r="E52" s="4"/>
      <c r="F52" s="4"/>
      <c r="G52" s="4"/>
      <c r="H52" s="4"/>
      <c r="I52" s="4"/>
      <c r="J52" s="4"/>
      <c r="K52" s="4"/>
      <c r="L52" s="4"/>
      <c r="M52" s="4"/>
      <c r="N52" s="4"/>
      <c r="O52" s="4"/>
      <c r="P52" s="4"/>
      <c r="Q52" s="4"/>
      <c r="R52" s="4"/>
      <c r="S52" s="4"/>
      <c r="T52" s="4"/>
      <c r="U52" s="4"/>
      <c r="V52" s="4"/>
    </row>
    <row r="53" spans="1:22" x14ac:dyDescent="0.35">
      <c r="A53" s="1" t="str">
        <f>'Population Definitions'!$A$4</f>
        <v>15-64</v>
      </c>
      <c r="B53" t="s">
        <v>119</v>
      </c>
      <c r="C53" s="4">
        <v>0.03</v>
      </c>
      <c r="D53" s="3" t="s">
        <v>15</v>
      </c>
      <c r="E53" s="4"/>
      <c r="F53" s="4"/>
      <c r="G53" s="4"/>
      <c r="H53" s="4"/>
      <c r="I53" s="4"/>
      <c r="J53" s="4"/>
      <c r="K53" s="4"/>
      <c r="L53" s="4"/>
      <c r="M53" s="4"/>
      <c r="N53" s="4"/>
      <c r="O53" s="4"/>
      <c r="P53" s="4"/>
      <c r="Q53" s="4"/>
      <c r="R53" s="4"/>
      <c r="S53" s="4"/>
      <c r="T53" s="4"/>
      <c r="U53" s="4"/>
      <c r="V53" s="4"/>
    </row>
    <row r="54" spans="1:22" x14ac:dyDescent="0.35">
      <c r="A54" s="1" t="str">
        <f>'Population Definitions'!$A$5</f>
        <v>65+</v>
      </c>
      <c r="B54" t="s">
        <v>119</v>
      </c>
      <c r="C54" s="4">
        <v>0.03</v>
      </c>
      <c r="D54" s="3" t="s">
        <v>15</v>
      </c>
      <c r="E54" s="4"/>
      <c r="F54" s="4"/>
      <c r="G54" s="4"/>
      <c r="H54" s="4"/>
      <c r="I54" s="4"/>
      <c r="J54" s="4"/>
      <c r="K54" s="4"/>
      <c r="L54" s="4"/>
      <c r="M54" s="4"/>
      <c r="N54" s="4"/>
      <c r="O54" s="4"/>
      <c r="P54" s="4"/>
      <c r="Q54" s="4"/>
      <c r="R54" s="4"/>
      <c r="S54" s="4"/>
      <c r="T54" s="4"/>
      <c r="U54" s="4"/>
      <c r="V54" s="4"/>
    </row>
    <row r="55" spans="1:22" x14ac:dyDescent="0.35">
      <c r="A55" s="1" t="str">
        <f>'Population Definitions'!$B$6</f>
        <v>Prisoners</v>
      </c>
      <c r="B55" t="s">
        <v>119</v>
      </c>
      <c r="C55" s="4">
        <v>0.03</v>
      </c>
      <c r="D55" s="3" t="s">
        <v>15</v>
      </c>
      <c r="E55" s="4"/>
      <c r="F55" s="4"/>
      <c r="G55" s="4"/>
      <c r="H55" s="4"/>
      <c r="I55" s="4"/>
      <c r="J55" s="4"/>
      <c r="K55" s="4"/>
      <c r="L55" s="4"/>
      <c r="M55" s="4"/>
      <c r="N55" s="4"/>
      <c r="O55" s="4"/>
      <c r="P55" s="4"/>
      <c r="Q55" s="4"/>
      <c r="R55" s="4"/>
      <c r="S55" s="4"/>
      <c r="T55" s="4"/>
      <c r="U55" s="4"/>
      <c r="V55" s="4"/>
    </row>
    <row r="57" spans="1:22" x14ac:dyDescent="0.35">
      <c r="A57" s="1" t="s">
        <v>124</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35">
      <c r="A58" s="1" t="str">
        <f>'Population Definitions'!$A$2</f>
        <v>0-4</v>
      </c>
      <c r="B58" t="s">
        <v>119</v>
      </c>
      <c r="C58" s="4">
        <v>0.16</v>
      </c>
      <c r="D58" s="3" t="s">
        <v>15</v>
      </c>
      <c r="E58" s="4"/>
      <c r="F58" s="4"/>
      <c r="G58" s="4"/>
      <c r="H58" s="4"/>
      <c r="I58" s="4"/>
      <c r="J58" s="4"/>
      <c r="K58" s="4"/>
      <c r="L58" s="4"/>
      <c r="M58" s="4"/>
      <c r="N58" s="4"/>
      <c r="O58" s="4"/>
      <c r="P58" s="4"/>
      <c r="Q58" s="4"/>
      <c r="R58" s="4"/>
      <c r="S58" s="4"/>
      <c r="T58" s="4"/>
      <c r="U58" s="4"/>
      <c r="V58" s="4"/>
    </row>
    <row r="59" spans="1:22" x14ac:dyDescent="0.35">
      <c r="A59" s="1" t="str">
        <f>'Population Definitions'!$A$3</f>
        <v>5-14</v>
      </c>
      <c r="B59" t="s">
        <v>119</v>
      </c>
      <c r="C59" s="4">
        <v>0.16</v>
      </c>
      <c r="D59" s="3" t="s">
        <v>15</v>
      </c>
      <c r="E59" s="4"/>
      <c r="F59" s="4"/>
      <c r="G59" s="4"/>
      <c r="H59" s="4"/>
      <c r="I59" s="4"/>
      <c r="J59" s="4"/>
      <c r="K59" s="4"/>
      <c r="L59" s="4"/>
      <c r="M59" s="4"/>
      <c r="N59" s="4"/>
      <c r="O59" s="4"/>
      <c r="P59" s="4"/>
      <c r="Q59" s="4"/>
      <c r="R59" s="4"/>
      <c r="S59" s="4"/>
      <c r="T59" s="4"/>
      <c r="U59" s="4"/>
      <c r="V59" s="4"/>
    </row>
    <row r="60" spans="1:22" x14ac:dyDescent="0.35">
      <c r="A60" s="1" t="str">
        <f>'Population Definitions'!$A$4</f>
        <v>15-64</v>
      </c>
      <c r="B60" t="s">
        <v>119</v>
      </c>
      <c r="C60" s="4">
        <v>0.16</v>
      </c>
      <c r="D60" s="3" t="s">
        <v>15</v>
      </c>
      <c r="E60" s="4"/>
      <c r="F60" s="4"/>
      <c r="G60" s="4"/>
      <c r="H60" s="4"/>
      <c r="I60" s="4"/>
      <c r="J60" s="4"/>
      <c r="K60" s="4"/>
      <c r="L60" s="4"/>
      <c r="M60" s="4"/>
      <c r="N60" s="4"/>
      <c r="O60" s="4"/>
      <c r="P60" s="4"/>
      <c r="Q60" s="4"/>
      <c r="R60" s="4"/>
      <c r="S60" s="4"/>
      <c r="T60" s="4"/>
      <c r="U60" s="4"/>
      <c r="V60" s="4"/>
    </row>
    <row r="61" spans="1:22" x14ac:dyDescent="0.35">
      <c r="A61" s="1" t="str">
        <f>'Population Definitions'!$A$5</f>
        <v>65+</v>
      </c>
      <c r="B61" t="s">
        <v>119</v>
      </c>
      <c r="C61" s="4">
        <v>0.16</v>
      </c>
      <c r="D61" s="3" t="s">
        <v>15</v>
      </c>
      <c r="E61" s="4"/>
      <c r="F61" s="4"/>
      <c r="G61" s="4"/>
      <c r="H61" s="4"/>
      <c r="I61" s="4"/>
      <c r="J61" s="4"/>
      <c r="K61" s="4"/>
      <c r="L61" s="4"/>
      <c r="M61" s="4"/>
      <c r="N61" s="4"/>
      <c r="O61" s="4"/>
      <c r="P61" s="4"/>
      <c r="Q61" s="4"/>
      <c r="R61" s="4"/>
      <c r="S61" s="4"/>
      <c r="T61" s="4"/>
      <c r="U61" s="4"/>
      <c r="V61" s="4"/>
    </row>
    <row r="62" spans="1:22" x14ac:dyDescent="0.35">
      <c r="A62" s="1" t="str">
        <f>'Population Definitions'!$B$6</f>
        <v>Prisoners</v>
      </c>
      <c r="B62" t="s">
        <v>119</v>
      </c>
      <c r="C62" s="4">
        <v>0.16</v>
      </c>
      <c r="D62" s="3" t="s">
        <v>15</v>
      </c>
      <c r="E62" s="4"/>
      <c r="F62" s="4"/>
      <c r="G62" s="4"/>
      <c r="H62" s="4"/>
      <c r="I62" s="4"/>
      <c r="J62" s="4"/>
      <c r="K62" s="4"/>
      <c r="L62" s="4"/>
      <c r="M62" s="4"/>
      <c r="N62" s="4"/>
      <c r="O62" s="4"/>
      <c r="P62" s="4"/>
      <c r="Q62" s="4"/>
      <c r="R62" s="4"/>
      <c r="S62" s="4"/>
      <c r="T62" s="4"/>
      <c r="U62" s="4"/>
      <c r="V62" s="4"/>
    </row>
    <row r="64" spans="1:22" x14ac:dyDescent="0.35">
      <c r="A64" s="1" t="s">
        <v>125</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35">
      <c r="A65" s="1" t="str">
        <f>'Population Definitions'!$A$2</f>
        <v>0-4</v>
      </c>
      <c r="B65" t="s">
        <v>119</v>
      </c>
      <c r="C65" s="4">
        <v>0.16</v>
      </c>
      <c r="D65" s="3" t="s">
        <v>15</v>
      </c>
      <c r="E65" s="4"/>
      <c r="F65" s="4"/>
      <c r="G65" s="4"/>
      <c r="H65" s="4"/>
      <c r="I65" s="4"/>
      <c r="J65" s="4"/>
      <c r="K65" s="4"/>
      <c r="L65" s="4"/>
      <c r="M65" s="4"/>
      <c r="N65" s="4"/>
      <c r="O65" s="4"/>
      <c r="P65" s="4"/>
      <c r="Q65" s="4"/>
      <c r="R65" s="4"/>
      <c r="S65" s="4"/>
      <c r="T65" s="4"/>
      <c r="U65" s="4"/>
      <c r="V65" s="4"/>
    </row>
    <row r="66" spans="1:22" x14ac:dyDescent="0.35">
      <c r="A66" s="1" t="str">
        <f>'Population Definitions'!$A$3</f>
        <v>5-14</v>
      </c>
      <c r="B66" t="s">
        <v>119</v>
      </c>
      <c r="C66" s="4">
        <v>0.16</v>
      </c>
      <c r="D66" s="3" t="s">
        <v>15</v>
      </c>
      <c r="E66" s="4"/>
      <c r="F66" s="4"/>
      <c r="G66" s="4"/>
      <c r="H66" s="4"/>
      <c r="I66" s="4"/>
      <c r="J66" s="4"/>
      <c r="K66" s="4"/>
      <c r="L66" s="4"/>
      <c r="M66" s="4"/>
      <c r="N66" s="4"/>
      <c r="O66" s="4"/>
      <c r="P66" s="4"/>
      <c r="Q66" s="4"/>
      <c r="R66" s="4"/>
      <c r="S66" s="4"/>
      <c r="T66" s="4"/>
      <c r="U66" s="4"/>
      <c r="V66" s="4"/>
    </row>
    <row r="67" spans="1:22" x14ac:dyDescent="0.35">
      <c r="A67" s="1" t="str">
        <f>'Population Definitions'!$A$4</f>
        <v>15-64</v>
      </c>
      <c r="B67" t="s">
        <v>119</v>
      </c>
      <c r="C67" s="4">
        <v>0.16</v>
      </c>
      <c r="D67" s="3" t="s">
        <v>15</v>
      </c>
      <c r="E67" s="4"/>
      <c r="F67" s="4"/>
      <c r="G67" s="4"/>
      <c r="H67" s="4"/>
      <c r="I67" s="4"/>
      <c r="J67" s="4"/>
      <c r="K67" s="4"/>
      <c r="L67" s="4"/>
      <c r="M67" s="4"/>
      <c r="N67" s="4"/>
      <c r="O67" s="4"/>
      <c r="P67" s="4"/>
      <c r="Q67" s="4"/>
      <c r="R67" s="4"/>
      <c r="S67" s="4"/>
      <c r="T67" s="4"/>
      <c r="U67" s="4"/>
      <c r="V67" s="4"/>
    </row>
    <row r="68" spans="1:22" x14ac:dyDescent="0.35">
      <c r="A68" s="1" t="str">
        <f>'Population Definitions'!$A$5</f>
        <v>65+</v>
      </c>
      <c r="B68" t="s">
        <v>119</v>
      </c>
      <c r="C68" s="4">
        <v>0.16</v>
      </c>
      <c r="D68" s="3" t="s">
        <v>15</v>
      </c>
      <c r="E68" s="4"/>
      <c r="F68" s="4"/>
      <c r="G68" s="4"/>
      <c r="H68" s="4"/>
      <c r="I68" s="4"/>
      <c r="J68" s="4"/>
      <c r="K68" s="4"/>
      <c r="L68" s="4"/>
      <c r="M68" s="4"/>
      <c r="N68" s="4"/>
      <c r="O68" s="4"/>
      <c r="P68" s="4"/>
      <c r="Q68" s="4"/>
      <c r="R68" s="4"/>
      <c r="S68" s="4"/>
      <c r="T68" s="4"/>
      <c r="U68" s="4"/>
      <c r="V68" s="4"/>
    </row>
    <row r="69" spans="1:22" x14ac:dyDescent="0.35">
      <c r="A69" s="1" t="str">
        <f>'Population Definitions'!$B$6</f>
        <v>Prisoners</v>
      </c>
      <c r="B69" t="s">
        <v>119</v>
      </c>
      <c r="C69" s="4">
        <v>0.16</v>
      </c>
      <c r="D69" s="3" t="s">
        <v>15</v>
      </c>
      <c r="E69" s="4"/>
      <c r="F69" s="4"/>
      <c r="G69" s="4"/>
      <c r="H69" s="4"/>
      <c r="I69" s="4"/>
      <c r="J69" s="4"/>
      <c r="K69" s="4"/>
      <c r="L69" s="4"/>
      <c r="M69" s="4"/>
      <c r="N69" s="4"/>
      <c r="O69" s="4"/>
      <c r="P69" s="4"/>
      <c r="Q69" s="4"/>
      <c r="R69" s="4"/>
      <c r="S69" s="4"/>
      <c r="T69" s="4"/>
      <c r="U69" s="4"/>
      <c r="V69" s="4"/>
    </row>
    <row r="71" spans="1:22" x14ac:dyDescent="0.35">
      <c r="A71" s="1" t="s">
        <v>126</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35">
      <c r="A72" s="1" t="str">
        <f>'Population Definitions'!$A$2</f>
        <v>0-4</v>
      </c>
      <c r="B72" t="s">
        <v>119</v>
      </c>
      <c r="C72" s="4">
        <v>0.16</v>
      </c>
      <c r="D72" s="3" t="s">
        <v>15</v>
      </c>
      <c r="E72" s="4"/>
      <c r="F72" s="4"/>
      <c r="G72" s="4"/>
      <c r="H72" s="4"/>
      <c r="I72" s="4"/>
      <c r="J72" s="4"/>
      <c r="K72" s="4"/>
      <c r="L72" s="4"/>
      <c r="M72" s="4"/>
      <c r="N72" s="4"/>
      <c r="O72" s="4"/>
      <c r="P72" s="4"/>
      <c r="Q72" s="4"/>
      <c r="R72" s="4"/>
      <c r="S72" s="4"/>
      <c r="T72" s="4"/>
      <c r="U72" s="4"/>
      <c r="V72" s="4"/>
    </row>
    <row r="73" spans="1:22" x14ac:dyDescent="0.35">
      <c r="A73" s="1" t="str">
        <f>'Population Definitions'!$A$3</f>
        <v>5-14</v>
      </c>
      <c r="B73" t="s">
        <v>119</v>
      </c>
      <c r="C73" s="4">
        <v>0.16</v>
      </c>
      <c r="D73" s="3" t="s">
        <v>15</v>
      </c>
      <c r="E73" s="4"/>
      <c r="F73" s="4"/>
      <c r="G73" s="4"/>
      <c r="H73" s="4"/>
      <c r="I73" s="4"/>
      <c r="J73" s="4"/>
      <c r="K73" s="4"/>
      <c r="L73" s="4"/>
      <c r="M73" s="4"/>
      <c r="N73" s="4"/>
      <c r="O73" s="4"/>
      <c r="P73" s="4"/>
      <c r="Q73" s="4"/>
      <c r="R73" s="4"/>
      <c r="S73" s="4"/>
      <c r="T73" s="4"/>
      <c r="U73" s="4"/>
      <c r="V73" s="4"/>
    </row>
    <row r="74" spans="1:22" x14ac:dyDescent="0.35">
      <c r="A74" s="1" t="str">
        <f>'Population Definitions'!$A$4</f>
        <v>15-64</v>
      </c>
      <c r="B74" t="s">
        <v>119</v>
      </c>
      <c r="C74" s="4">
        <v>0.16</v>
      </c>
      <c r="D74" s="3" t="s">
        <v>15</v>
      </c>
      <c r="E74" s="4"/>
      <c r="F74" s="4"/>
      <c r="G74" s="4"/>
      <c r="H74" s="4"/>
      <c r="I74" s="4"/>
      <c r="J74" s="4"/>
      <c r="K74" s="4"/>
      <c r="L74" s="4"/>
      <c r="M74" s="4"/>
      <c r="N74" s="4"/>
      <c r="O74" s="4"/>
      <c r="P74" s="4"/>
      <c r="Q74" s="4"/>
      <c r="R74" s="4"/>
      <c r="S74" s="4"/>
      <c r="T74" s="4"/>
      <c r="U74" s="4"/>
      <c r="V74" s="4"/>
    </row>
    <row r="75" spans="1:22" x14ac:dyDescent="0.35">
      <c r="A75" s="1" t="str">
        <f>'Population Definitions'!$A$5</f>
        <v>65+</v>
      </c>
      <c r="B75" t="s">
        <v>119</v>
      </c>
      <c r="C75" s="4">
        <v>0.16</v>
      </c>
      <c r="D75" s="3" t="s">
        <v>15</v>
      </c>
      <c r="E75" s="4"/>
      <c r="F75" s="4"/>
      <c r="G75" s="4"/>
      <c r="H75" s="4"/>
      <c r="I75" s="4"/>
      <c r="J75" s="4"/>
      <c r="K75" s="4"/>
      <c r="L75" s="4"/>
      <c r="M75" s="4"/>
      <c r="N75" s="4"/>
      <c r="O75" s="4"/>
      <c r="P75" s="4"/>
      <c r="Q75" s="4"/>
      <c r="R75" s="4"/>
      <c r="S75" s="4"/>
      <c r="T75" s="4"/>
      <c r="U75" s="4"/>
      <c r="V75" s="4"/>
    </row>
    <row r="76" spans="1:22" x14ac:dyDescent="0.35">
      <c r="A76" s="1" t="str">
        <f>'Population Definitions'!$B$6</f>
        <v>Prisoners</v>
      </c>
      <c r="B76" t="s">
        <v>119</v>
      </c>
      <c r="C76" s="4">
        <v>0.16</v>
      </c>
      <c r="D76" s="3" t="s">
        <v>15</v>
      </c>
      <c r="E76" s="4"/>
      <c r="F76" s="4"/>
      <c r="G76" s="4"/>
      <c r="H76" s="4"/>
      <c r="I76" s="4"/>
      <c r="J76" s="4"/>
      <c r="K76" s="4"/>
      <c r="L76" s="4"/>
      <c r="M76" s="4"/>
      <c r="N76" s="4"/>
      <c r="O76" s="4"/>
      <c r="P76" s="4"/>
      <c r="Q76" s="4"/>
      <c r="R76" s="4"/>
      <c r="S76" s="4"/>
      <c r="T76" s="4"/>
      <c r="U76" s="4"/>
      <c r="V76" s="4"/>
    </row>
    <row r="78" spans="1:22" x14ac:dyDescent="0.35">
      <c r="A78" s="1" t="s">
        <v>127</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35">
      <c r="A79" s="1" t="str">
        <f>'Population Definitions'!$A$2</f>
        <v>0-4</v>
      </c>
      <c r="B79" t="s">
        <v>119</v>
      </c>
      <c r="C79" s="4">
        <v>0.12</v>
      </c>
      <c r="D79" s="3" t="s">
        <v>15</v>
      </c>
      <c r="E79" s="4"/>
      <c r="F79" s="4"/>
      <c r="G79" s="4"/>
      <c r="H79" s="4"/>
      <c r="I79" s="4"/>
      <c r="J79" s="4"/>
      <c r="K79" s="4"/>
      <c r="L79" s="4"/>
      <c r="M79" s="4"/>
      <c r="N79" s="4"/>
      <c r="O79" s="4"/>
      <c r="P79" s="4"/>
      <c r="Q79" s="4"/>
      <c r="R79" s="4"/>
      <c r="S79" s="4"/>
      <c r="T79" s="4"/>
      <c r="U79" s="4"/>
      <c r="V79" s="4"/>
    </row>
    <row r="80" spans="1:22" x14ac:dyDescent="0.35">
      <c r="A80" s="1" t="str">
        <f>'Population Definitions'!$A$3</f>
        <v>5-14</v>
      </c>
      <c r="B80" t="s">
        <v>119</v>
      </c>
      <c r="C80" s="4">
        <v>0.12</v>
      </c>
      <c r="D80" s="3" t="s">
        <v>15</v>
      </c>
      <c r="E80" s="4"/>
      <c r="F80" s="4"/>
      <c r="G80" s="4"/>
      <c r="H80" s="4"/>
      <c r="I80" s="4"/>
      <c r="J80" s="4"/>
      <c r="K80" s="4"/>
      <c r="L80" s="4"/>
      <c r="M80" s="4"/>
      <c r="N80" s="4"/>
      <c r="O80" s="4"/>
      <c r="P80" s="4"/>
      <c r="Q80" s="4"/>
      <c r="R80" s="4"/>
      <c r="S80" s="4"/>
      <c r="T80" s="4"/>
      <c r="U80" s="4"/>
      <c r="V80" s="4"/>
    </row>
    <row r="81" spans="1:22" x14ac:dyDescent="0.35">
      <c r="A81" s="1" t="str">
        <f>'Population Definitions'!$A$4</f>
        <v>15-64</v>
      </c>
      <c r="B81" t="s">
        <v>119</v>
      </c>
      <c r="C81" s="4">
        <v>0.12</v>
      </c>
      <c r="D81" s="3" t="s">
        <v>15</v>
      </c>
      <c r="E81" s="4"/>
      <c r="F81" s="4"/>
      <c r="G81" s="4"/>
      <c r="H81" s="4"/>
      <c r="I81" s="4"/>
      <c r="J81" s="4"/>
      <c r="K81" s="4"/>
      <c r="L81" s="4"/>
      <c r="M81" s="4"/>
      <c r="N81" s="4"/>
      <c r="O81" s="4"/>
      <c r="P81" s="4"/>
      <c r="Q81" s="4"/>
      <c r="R81" s="4"/>
      <c r="S81" s="4"/>
      <c r="T81" s="4"/>
      <c r="U81" s="4"/>
      <c r="V81" s="4"/>
    </row>
    <row r="82" spans="1:22" x14ac:dyDescent="0.35">
      <c r="A82" s="1" t="str">
        <f>'Population Definitions'!$A$5</f>
        <v>65+</v>
      </c>
      <c r="B82" t="s">
        <v>119</v>
      </c>
      <c r="C82" s="4">
        <v>0.12</v>
      </c>
      <c r="D82" s="3" t="s">
        <v>15</v>
      </c>
      <c r="E82" s="4"/>
      <c r="F82" s="4"/>
      <c r="G82" s="4"/>
      <c r="H82" s="4"/>
      <c r="I82" s="4"/>
      <c r="J82" s="4"/>
      <c r="K82" s="4"/>
      <c r="L82" s="4"/>
      <c r="M82" s="4"/>
      <c r="N82" s="4"/>
      <c r="O82" s="4"/>
      <c r="P82" s="4"/>
      <c r="Q82" s="4"/>
      <c r="R82" s="4"/>
      <c r="S82" s="4"/>
      <c r="T82" s="4"/>
      <c r="U82" s="4"/>
      <c r="V82" s="4"/>
    </row>
    <row r="83" spans="1:22" x14ac:dyDescent="0.35">
      <c r="A83" s="1" t="str">
        <f>'Population Definitions'!$B$6</f>
        <v>Prisoners</v>
      </c>
      <c r="B83" t="s">
        <v>119</v>
      </c>
      <c r="C83" s="4">
        <v>0.12</v>
      </c>
      <c r="D83" s="3" t="s">
        <v>15</v>
      </c>
      <c r="E83" s="4"/>
      <c r="F83" s="4"/>
      <c r="G83" s="4"/>
      <c r="H83" s="4"/>
      <c r="I83" s="4"/>
      <c r="J83" s="4"/>
      <c r="K83" s="4"/>
      <c r="L83" s="4"/>
      <c r="M83" s="4"/>
      <c r="N83" s="4"/>
      <c r="O83" s="4"/>
      <c r="P83" s="4"/>
      <c r="Q83" s="4"/>
      <c r="R83" s="4"/>
      <c r="S83" s="4"/>
      <c r="T83" s="4"/>
      <c r="U83" s="4"/>
      <c r="V83" s="4"/>
    </row>
    <row r="85" spans="1:22" x14ac:dyDescent="0.35">
      <c r="A85" s="1" t="s">
        <v>128</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35">
      <c r="A86" s="1" t="str">
        <f>'Population Definitions'!$A$2</f>
        <v>0-4</v>
      </c>
      <c r="B86" t="s">
        <v>119</v>
      </c>
      <c r="C86" s="4">
        <v>0.12</v>
      </c>
      <c r="D86" s="3" t="s">
        <v>15</v>
      </c>
      <c r="E86" s="4"/>
      <c r="F86" s="4"/>
      <c r="G86" s="4"/>
      <c r="H86" s="4"/>
      <c r="I86" s="4"/>
      <c r="J86" s="4"/>
      <c r="K86" s="4"/>
      <c r="L86" s="4"/>
      <c r="M86" s="4"/>
      <c r="N86" s="4"/>
      <c r="O86" s="4"/>
      <c r="P86" s="4"/>
      <c r="Q86" s="4"/>
      <c r="R86" s="4"/>
      <c r="S86" s="4"/>
      <c r="T86" s="4"/>
      <c r="U86" s="4"/>
      <c r="V86" s="4"/>
    </row>
    <row r="87" spans="1:22" x14ac:dyDescent="0.35">
      <c r="A87" s="1" t="str">
        <f>'Population Definitions'!$A$3</f>
        <v>5-14</v>
      </c>
      <c r="B87" t="s">
        <v>119</v>
      </c>
      <c r="C87" s="4">
        <v>0.12</v>
      </c>
      <c r="D87" s="3" t="s">
        <v>15</v>
      </c>
      <c r="E87" s="4"/>
      <c r="F87" s="4"/>
      <c r="G87" s="4"/>
      <c r="H87" s="4"/>
      <c r="I87" s="4"/>
      <c r="J87" s="4"/>
      <c r="K87" s="4"/>
      <c r="L87" s="4"/>
      <c r="M87" s="4"/>
      <c r="N87" s="4"/>
      <c r="O87" s="4"/>
      <c r="P87" s="4"/>
      <c r="Q87" s="4"/>
      <c r="R87" s="4"/>
      <c r="S87" s="4"/>
      <c r="T87" s="4"/>
      <c r="U87" s="4"/>
      <c r="V87" s="4"/>
    </row>
    <row r="88" spans="1:22" x14ac:dyDescent="0.35">
      <c r="A88" s="1" t="str">
        <f>'Population Definitions'!$A$4</f>
        <v>15-64</v>
      </c>
      <c r="B88" t="s">
        <v>119</v>
      </c>
      <c r="C88" s="4">
        <v>0.12</v>
      </c>
      <c r="D88" s="3" t="s">
        <v>15</v>
      </c>
      <c r="E88" s="4"/>
      <c r="F88" s="4"/>
      <c r="G88" s="4"/>
      <c r="H88" s="4"/>
      <c r="I88" s="4"/>
      <c r="J88" s="4"/>
      <c r="K88" s="4"/>
      <c r="L88" s="4"/>
      <c r="M88" s="4"/>
      <c r="N88" s="4"/>
      <c r="O88" s="4"/>
      <c r="P88" s="4"/>
      <c r="Q88" s="4"/>
      <c r="R88" s="4"/>
      <c r="S88" s="4"/>
      <c r="T88" s="4"/>
      <c r="U88" s="4"/>
      <c r="V88" s="4"/>
    </row>
    <row r="89" spans="1:22" x14ac:dyDescent="0.35">
      <c r="A89" s="1" t="str">
        <f>'Population Definitions'!$A$5</f>
        <v>65+</v>
      </c>
      <c r="B89" t="s">
        <v>119</v>
      </c>
      <c r="C89" s="4">
        <v>0.12</v>
      </c>
      <c r="D89" s="3" t="s">
        <v>15</v>
      </c>
      <c r="E89" s="4"/>
      <c r="F89" s="4"/>
      <c r="G89" s="4"/>
      <c r="H89" s="4"/>
      <c r="I89" s="4"/>
      <c r="J89" s="4"/>
      <c r="K89" s="4"/>
      <c r="L89" s="4"/>
      <c r="M89" s="4"/>
      <c r="N89" s="4"/>
      <c r="O89" s="4"/>
      <c r="P89" s="4"/>
      <c r="Q89" s="4"/>
      <c r="R89" s="4"/>
      <c r="S89" s="4"/>
      <c r="T89" s="4"/>
      <c r="U89" s="4"/>
      <c r="V89" s="4"/>
    </row>
    <row r="90" spans="1:22" x14ac:dyDescent="0.35">
      <c r="A90" s="1" t="str">
        <f>'Population Definitions'!$B$6</f>
        <v>Prisoners</v>
      </c>
      <c r="B90" t="s">
        <v>119</v>
      </c>
      <c r="C90" s="4">
        <v>0.12</v>
      </c>
      <c r="D90" s="3" t="s">
        <v>15</v>
      </c>
      <c r="E90" s="4"/>
      <c r="F90" s="4"/>
      <c r="G90" s="4"/>
      <c r="H90" s="4"/>
      <c r="I90" s="4"/>
      <c r="J90" s="4"/>
      <c r="K90" s="4"/>
      <c r="L90" s="4"/>
      <c r="M90" s="4"/>
      <c r="N90" s="4"/>
      <c r="O90" s="4"/>
      <c r="P90" s="4"/>
      <c r="Q90" s="4"/>
      <c r="R90" s="4"/>
      <c r="S90" s="4"/>
      <c r="T90" s="4"/>
      <c r="U90" s="4"/>
      <c r="V90" s="4"/>
    </row>
    <row r="92" spans="1:22" x14ac:dyDescent="0.35">
      <c r="A92" s="1" t="s">
        <v>129</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35">
      <c r="A93" s="1" t="str">
        <f>'Population Definitions'!$A$2</f>
        <v>0-4</v>
      </c>
      <c r="B93" t="s">
        <v>119</v>
      </c>
      <c r="C93" s="4">
        <v>0.12</v>
      </c>
      <c r="D93" s="3" t="s">
        <v>15</v>
      </c>
      <c r="E93" s="4"/>
      <c r="F93" s="4"/>
      <c r="G93" s="4"/>
      <c r="H93" s="4"/>
      <c r="I93" s="4"/>
      <c r="J93" s="4"/>
      <c r="K93" s="4"/>
      <c r="L93" s="4"/>
      <c r="M93" s="4"/>
      <c r="N93" s="4"/>
      <c r="O93" s="4"/>
      <c r="P93" s="4"/>
      <c r="Q93" s="4"/>
      <c r="R93" s="4"/>
      <c r="S93" s="4"/>
      <c r="T93" s="4"/>
      <c r="U93" s="4"/>
      <c r="V93" s="4"/>
    </row>
    <row r="94" spans="1:22" x14ac:dyDescent="0.35">
      <c r="A94" s="1" t="str">
        <f>'Population Definitions'!$A$3</f>
        <v>5-14</v>
      </c>
      <c r="B94" t="s">
        <v>119</v>
      </c>
      <c r="C94" s="4">
        <v>0.12</v>
      </c>
      <c r="D94" s="3" t="s">
        <v>15</v>
      </c>
      <c r="E94" s="4"/>
      <c r="F94" s="4"/>
      <c r="G94" s="4"/>
      <c r="H94" s="4"/>
      <c r="I94" s="4"/>
      <c r="J94" s="4"/>
      <c r="K94" s="4"/>
      <c r="L94" s="4"/>
      <c r="M94" s="4"/>
      <c r="N94" s="4"/>
      <c r="O94" s="4"/>
      <c r="P94" s="4"/>
      <c r="Q94" s="4"/>
      <c r="R94" s="4"/>
      <c r="S94" s="4"/>
      <c r="T94" s="4"/>
      <c r="U94" s="4"/>
      <c r="V94" s="4"/>
    </row>
    <row r="95" spans="1:22" x14ac:dyDescent="0.35">
      <c r="A95" s="1" t="str">
        <f>'Population Definitions'!$A$4</f>
        <v>15-64</v>
      </c>
      <c r="B95" t="s">
        <v>119</v>
      </c>
      <c r="C95" s="4">
        <v>0.12</v>
      </c>
      <c r="D95" s="3" t="s">
        <v>15</v>
      </c>
      <c r="E95" s="4"/>
      <c r="F95" s="4"/>
      <c r="G95" s="4"/>
      <c r="H95" s="4"/>
      <c r="I95" s="4"/>
      <c r="J95" s="4"/>
      <c r="K95" s="4"/>
      <c r="L95" s="4"/>
      <c r="M95" s="4"/>
      <c r="N95" s="4"/>
      <c r="O95" s="4"/>
      <c r="P95" s="4"/>
      <c r="Q95" s="4"/>
      <c r="R95" s="4"/>
      <c r="S95" s="4"/>
      <c r="T95" s="4"/>
      <c r="U95" s="4"/>
      <c r="V95" s="4"/>
    </row>
    <row r="96" spans="1:22" x14ac:dyDescent="0.35">
      <c r="A96" s="1" t="str">
        <f>'Population Definitions'!$A$5</f>
        <v>65+</v>
      </c>
      <c r="B96" t="s">
        <v>119</v>
      </c>
      <c r="C96" s="4">
        <v>0.12</v>
      </c>
      <c r="D96" s="3" t="s">
        <v>15</v>
      </c>
      <c r="E96" s="4"/>
      <c r="F96" s="4"/>
      <c r="G96" s="4"/>
      <c r="H96" s="4"/>
      <c r="I96" s="4"/>
      <c r="J96" s="4"/>
      <c r="K96" s="4"/>
      <c r="L96" s="4"/>
      <c r="M96" s="4"/>
      <c r="N96" s="4"/>
      <c r="O96" s="4"/>
      <c r="P96" s="4"/>
      <c r="Q96" s="4"/>
      <c r="R96" s="4"/>
      <c r="S96" s="4"/>
      <c r="T96" s="4"/>
      <c r="U96" s="4"/>
      <c r="V96" s="4"/>
    </row>
    <row r="97" spans="1:22" x14ac:dyDescent="0.35">
      <c r="A97" s="1" t="str">
        <f>'Population Definitions'!$B$6</f>
        <v>Prisoners</v>
      </c>
      <c r="B97" t="s">
        <v>119</v>
      </c>
      <c r="C97" s="4">
        <v>0.12</v>
      </c>
      <c r="D97" s="3" t="s">
        <v>15</v>
      </c>
      <c r="E97" s="4"/>
      <c r="F97" s="4"/>
      <c r="G97" s="4"/>
      <c r="H97" s="4"/>
      <c r="I97" s="4"/>
      <c r="J97" s="4"/>
      <c r="K97" s="4"/>
      <c r="L97" s="4"/>
      <c r="M97" s="4"/>
      <c r="N97" s="4"/>
      <c r="O97" s="4"/>
      <c r="P97" s="4"/>
      <c r="Q97" s="4"/>
      <c r="R97" s="4"/>
      <c r="S97" s="4"/>
      <c r="T97" s="4"/>
      <c r="U97" s="4"/>
      <c r="V97" s="4"/>
    </row>
    <row r="99" spans="1:22" x14ac:dyDescent="0.35">
      <c r="A99" s="1" t="s">
        <v>130</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35">
      <c r="A100" s="1" t="str">
        <f>'Population Definitions'!$A$2</f>
        <v>0-4</v>
      </c>
      <c r="B100" t="s">
        <v>119</v>
      </c>
      <c r="C100" s="4">
        <v>0.02</v>
      </c>
      <c r="D100" s="3" t="s">
        <v>15</v>
      </c>
      <c r="E100" s="4"/>
      <c r="F100" s="4"/>
      <c r="G100" s="4"/>
      <c r="H100" s="4"/>
      <c r="I100" s="4"/>
      <c r="J100" s="4"/>
      <c r="K100" s="4"/>
      <c r="L100" s="4"/>
      <c r="M100" s="4"/>
      <c r="N100" s="4"/>
      <c r="O100" s="4"/>
      <c r="P100" s="4"/>
      <c r="Q100" s="4"/>
      <c r="R100" s="4"/>
      <c r="S100" s="4"/>
      <c r="T100" s="4"/>
      <c r="U100" s="4"/>
      <c r="V100" s="4"/>
    </row>
    <row r="101" spans="1:22" x14ac:dyDescent="0.35">
      <c r="A101" s="1" t="str">
        <f>'Population Definitions'!$A$3</f>
        <v>5-14</v>
      </c>
      <c r="B101" t="s">
        <v>119</v>
      </c>
      <c r="C101" s="4">
        <v>0.02</v>
      </c>
      <c r="D101" s="3" t="s">
        <v>15</v>
      </c>
      <c r="E101" s="4"/>
      <c r="F101" s="4"/>
      <c r="G101" s="4"/>
      <c r="H101" s="4"/>
      <c r="I101" s="4"/>
      <c r="J101" s="4"/>
      <c r="K101" s="4"/>
      <c r="L101" s="4"/>
      <c r="M101" s="4"/>
      <c r="N101" s="4"/>
      <c r="O101" s="4"/>
      <c r="P101" s="4"/>
      <c r="Q101" s="4"/>
      <c r="R101" s="4"/>
      <c r="S101" s="4"/>
      <c r="T101" s="4"/>
      <c r="U101" s="4"/>
      <c r="V101" s="4"/>
    </row>
    <row r="102" spans="1:22" x14ac:dyDescent="0.35">
      <c r="A102" s="1" t="str">
        <f>'Population Definitions'!$A$4</f>
        <v>15-64</v>
      </c>
      <c r="B102" t="s">
        <v>119</v>
      </c>
      <c r="C102" s="4">
        <v>0.02</v>
      </c>
      <c r="D102" s="3" t="s">
        <v>15</v>
      </c>
      <c r="E102" s="4"/>
      <c r="F102" s="4"/>
      <c r="G102" s="4"/>
      <c r="H102" s="4"/>
      <c r="I102" s="4"/>
      <c r="J102" s="4"/>
      <c r="K102" s="4"/>
      <c r="L102" s="4"/>
      <c r="M102" s="4"/>
      <c r="N102" s="4"/>
      <c r="O102" s="4"/>
      <c r="P102" s="4"/>
      <c r="Q102" s="4"/>
      <c r="R102" s="4"/>
      <c r="S102" s="4"/>
      <c r="T102" s="4"/>
      <c r="U102" s="4"/>
      <c r="V102" s="4"/>
    </row>
    <row r="103" spans="1:22" x14ac:dyDescent="0.35">
      <c r="A103" s="1" t="str">
        <f>'Population Definitions'!$A$5</f>
        <v>65+</v>
      </c>
      <c r="B103" t="s">
        <v>119</v>
      </c>
      <c r="C103" s="4">
        <v>0.02</v>
      </c>
      <c r="D103" s="3" t="s">
        <v>15</v>
      </c>
      <c r="E103" s="4"/>
      <c r="F103" s="4"/>
      <c r="G103" s="4"/>
      <c r="H103" s="4"/>
      <c r="I103" s="4"/>
      <c r="J103" s="4"/>
      <c r="K103" s="4"/>
      <c r="L103" s="4"/>
      <c r="M103" s="4"/>
      <c r="N103" s="4"/>
      <c r="O103" s="4"/>
      <c r="P103" s="4"/>
      <c r="Q103" s="4"/>
      <c r="R103" s="4"/>
      <c r="S103" s="4"/>
      <c r="T103" s="4"/>
      <c r="U103" s="4"/>
      <c r="V103" s="4"/>
    </row>
    <row r="104" spans="1:22" x14ac:dyDescent="0.35">
      <c r="A104" s="1" t="str">
        <f>'Population Definitions'!$B$6</f>
        <v>Prisoners</v>
      </c>
      <c r="B104" t="s">
        <v>119</v>
      </c>
      <c r="C104" s="4">
        <v>0.02</v>
      </c>
      <c r="D104" s="3" t="s">
        <v>15</v>
      </c>
      <c r="E104" s="4"/>
      <c r="F104" s="4"/>
      <c r="G104" s="4"/>
      <c r="H104" s="4"/>
      <c r="I104" s="4"/>
      <c r="J104" s="4"/>
      <c r="K104" s="4"/>
      <c r="L104" s="4"/>
      <c r="M104" s="4"/>
      <c r="N104" s="4"/>
      <c r="O104" s="4"/>
      <c r="P104" s="4"/>
      <c r="Q104" s="4"/>
      <c r="R104" s="4"/>
      <c r="S104" s="4"/>
      <c r="T104" s="4"/>
      <c r="U104" s="4"/>
      <c r="V104" s="4"/>
    </row>
    <row r="106" spans="1:22" x14ac:dyDescent="0.35">
      <c r="A106" s="1" t="s">
        <v>131</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35">
      <c r="A107" s="1" t="str">
        <f>'Population Definitions'!$A$2</f>
        <v>0-4</v>
      </c>
      <c r="B107" t="s">
        <v>119</v>
      </c>
      <c r="C107" s="4">
        <v>0.02</v>
      </c>
      <c r="D107" s="3" t="s">
        <v>15</v>
      </c>
      <c r="E107" s="4"/>
      <c r="F107" s="4"/>
      <c r="G107" s="4"/>
      <c r="H107" s="4"/>
      <c r="I107" s="4"/>
      <c r="J107" s="4"/>
      <c r="K107" s="4"/>
      <c r="L107" s="4"/>
      <c r="M107" s="4"/>
      <c r="N107" s="4"/>
      <c r="O107" s="4"/>
      <c r="P107" s="4"/>
      <c r="Q107" s="4"/>
      <c r="R107" s="4"/>
      <c r="S107" s="4"/>
      <c r="T107" s="4"/>
      <c r="U107" s="4"/>
      <c r="V107" s="4"/>
    </row>
    <row r="108" spans="1:22" x14ac:dyDescent="0.35">
      <c r="A108" s="1" t="str">
        <f>'Population Definitions'!$A$3</f>
        <v>5-14</v>
      </c>
      <c r="B108" t="s">
        <v>119</v>
      </c>
      <c r="C108" s="4">
        <v>0.02</v>
      </c>
      <c r="D108" s="3" t="s">
        <v>15</v>
      </c>
      <c r="E108" s="4"/>
      <c r="F108" s="4"/>
      <c r="G108" s="4"/>
      <c r="H108" s="4"/>
      <c r="I108" s="4"/>
      <c r="J108" s="4"/>
      <c r="K108" s="4"/>
      <c r="L108" s="4"/>
      <c r="M108" s="4"/>
      <c r="N108" s="4"/>
      <c r="O108" s="4"/>
      <c r="P108" s="4"/>
      <c r="Q108" s="4"/>
      <c r="R108" s="4"/>
      <c r="S108" s="4"/>
      <c r="T108" s="4"/>
      <c r="U108" s="4"/>
      <c r="V108" s="4"/>
    </row>
    <row r="109" spans="1:22" x14ac:dyDescent="0.35">
      <c r="A109" s="1" t="str">
        <f>'Population Definitions'!$A$4</f>
        <v>15-64</v>
      </c>
      <c r="B109" t="s">
        <v>119</v>
      </c>
      <c r="C109" s="4">
        <v>0.02</v>
      </c>
      <c r="D109" s="3" t="s">
        <v>15</v>
      </c>
      <c r="E109" s="4"/>
      <c r="F109" s="4"/>
      <c r="G109" s="4"/>
      <c r="H109" s="4"/>
      <c r="I109" s="4"/>
      <c r="J109" s="4"/>
      <c r="K109" s="4"/>
      <c r="L109" s="4"/>
      <c r="M109" s="4"/>
      <c r="N109" s="4"/>
      <c r="O109" s="4"/>
      <c r="P109" s="4"/>
      <c r="Q109" s="4"/>
      <c r="R109" s="4"/>
      <c r="S109" s="4"/>
      <c r="T109" s="4"/>
      <c r="U109" s="4"/>
      <c r="V109" s="4"/>
    </row>
    <row r="110" spans="1:22" x14ac:dyDescent="0.35">
      <c r="A110" s="1" t="str">
        <f>'Population Definitions'!$A$5</f>
        <v>65+</v>
      </c>
      <c r="B110" t="s">
        <v>119</v>
      </c>
      <c r="C110" s="4">
        <v>0.02</v>
      </c>
      <c r="D110" s="3" t="s">
        <v>15</v>
      </c>
      <c r="E110" s="4"/>
      <c r="F110" s="4"/>
      <c r="G110" s="4"/>
      <c r="H110" s="4"/>
      <c r="I110" s="4"/>
      <c r="J110" s="4"/>
      <c r="K110" s="4"/>
      <c r="L110" s="4"/>
      <c r="M110" s="4"/>
      <c r="N110" s="4"/>
      <c r="O110" s="4"/>
      <c r="P110" s="4"/>
      <c r="Q110" s="4"/>
      <c r="R110" s="4"/>
      <c r="S110" s="4"/>
      <c r="T110" s="4"/>
      <c r="U110" s="4"/>
      <c r="V110" s="4"/>
    </row>
    <row r="111" spans="1:22" x14ac:dyDescent="0.35">
      <c r="A111" s="1" t="str">
        <f>'Population Definitions'!$B$6</f>
        <v>Prisoners</v>
      </c>
      <c r="B111" t="s">
        <v>119</v>
      </c>
      <c r="C111" s="4">
        <v>0.02</v>
      </c>
      <c r="D111" s="3" t="s">
        <v>15</v>
      </c>
      <c r="E111" s="4"/>
      <c r="F111" s="4"/>
      <c r="G111" s="4"/>
      <c r="H111" s="4"/>
      <c r="I111" s="4"/>
      <c r="J111" s="4"/>
      <c r="K111" s="4"/>
      <c r="L111" s="4"/>
      <c r="M111" s="4"/>
      <c r="N111" s="4"/>
      <c r="O111" s="4"/>
      <c r="P111" s="4"/>
      <c r="Q111" s="4"/>
      <c r="R111" s="4"/>
      <c r="S111" s="4"/>
      <c r="T111" s="4"/>
      <c r="U111" s="4"/>
      <c r="V111" s="4"/>
    </row>
    <row r="113" spans="1:22" x14ac:dyDescent="0.35">
      <c r="A113" s="1" t="s">
        <v>132</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35">
      <c r="A114" s="1" t="str">
        <f>'Population Definitions'!$A$2</f>
        <v>0-4</v>
      </c>
      <c r="B114" t="s">
        <v>119</v>
      </c>
      <c r="C114" s="4">
        <v>0.02</v>
      </c>
      <c r="D114" s="3" t="s">
        <v>15</v>
      </c>
      <c r="E114" s="4"/>
      <c r="F114" s="4"/>
      <c r="G114" s="4"/>
      <c r="H114" s="4"/>
      <c r="I114" s="4"/>
      <c r="J114" s="4"/>
      <c r="K114" s="4"/>
      <c r="L114" s="4"/>
      <c r="M114" s="4"/>
      <c r="N114" s="4"/>
      <c r="O114" s="4"/>
      <c r="P114" s="4"/>
      <c r="Q114" s="4"/>
      <c r="R114" s="4"/>
      <c r="S114" s="4"/>
      <c r="T114" s="4"/>
      <c r="U114" s="4"/>
      <c r="V114" s="4"/>
    </row>
    <row r="115" spans="1:22" x14ac:dyDescent="0.35">
      <c r="A115" s="1" t="str">
        <f>'Population Definitions'!$A$3</f>
        <v>5-14</v>
      </c>
      <c r="B115" t="s">
        <v>119</v>
      </c>
      <c r="C115" s="4">
        <v>0.02</v>
      </c>
      <c r="D115" s="3" t="s">
        <v>15</v>
      </c>
      <c r="E115" s="4"/>
      <c r="F115" s="4"/>
      <c r="G115" s="4"/>
      <c r="H115" s="4"/>
      <c r="I115" s="4"/>
      <c r="J115" s="4"/>
      <c r="K115" s="4"/>
      <c r="L115" s="4"/>
      <c r="M115" s="4"/>
      <c r="N115" s="4"/>
      <c r="O115" s="4"/>
      <c r="P115" s="4"/>
      <c r="Q115" s="4"/>
      <c r="R115" s="4"/>
      <c r="S115" s="4"/>
      <c r="T115" s="4"/>
      <c r="U115" s="4"/>
      <c r="V115" s="4"/>
    </row>
    <row r="116" spans="1:22" x14ac:dyDescent="0.35">
      <c r="A116" s="1" t="str">
        <f>'Population Definitions'!$A$4</f>
        <v>15-64</v>
      </c>
      <c r="B116" t="s">
        <v>119</v>
      </c>
      <c r="C116" s="4">
        <v>0.02</v>
      </c>
      <c r="D116" s="3" t="s">
        <v>15</v>
      </c>
      <c r="E116" s="4"/>
      <c r="F116" s="4"/>
      <c r="G116" s="4"/>
      <c r="H116" s="4"/>
      <c r="I116" s="4"/>
      <c r="J116" s="4"/>
      <c r="K116" s="4"/>
      <c r="L116" s="4"/>
      <c r="M116" s="4"/>
      <c r="N116" s="4"/>
      <c r="O116" s="4"/>
      <c r="P116" s="4"/>
      <c r="Q116" s="4"/>
      <c r="R116" s="4"/>
      <c r="S116" s="4"/>
      <c r="T116" s="4"/>
      <c r="U116" s="4"/>
      <c r="V116" s="4"/>
    </row>
    <row r="117" spans="1:22" x14ac:dyDescent="0.35">
      <c r="A117" s="1" t="str">
        <f>'Population Definitions'!$A$5</f>
        <v>65+</v>
      </c>
      <c r="B117" t="s">
        <v>119</v>
      </c>
      <c r="C117" s="4">
        <v>0.02</v>
      </c>
      <c r="D117" s="3" t="s">
        <v>15</v>
      </c>
      <c r="E117" s="4"/>
      <c r="F117" s="4"/>
      <c r="G117" s="4"/>
      <c r="H117" s="4"/>
      <c r="I117" s="4"/>
      <c r="J117" s="4"/>
      <c r="K117" s="4"/>
      <c r="L117" s="4"/>
      <c r="M117" s="4"/>
      <c r="N117" s="4"/>
      <c r="O117" s="4"/>
      <c r="P117" s="4"/>
      <c r="Q117" s="4"/>
      <c r="R117" s="4"/>
      <c r="S117" s="4"/>
      <c r="T117" s="4"/>
      <c r="U117" s="4"/>
      <c r="V117" s="4"/>
    </row>
    <row r="118" spans="1:22" x14ac:dyDescent="0.35">
      <c r="A118" s="1" t="str">
        <f>'Population Definitions'!$B$6</f>
        <v>Prisoners</v>
      </c>
      <c r="B118" t="s">
        <v>119</v>
      </c>
      <c r="C118" s="4">
        <v>0.02</v>
      </c>
      <c r="D118" s="3" t="s">
        <v>15</v>
      </c>
      <c r="E118" s="4"/>
      <c r="F118" s="4"/>
      <c r="G118" s="4"/>
      <c r="H118" s="4"/>
      <c r="I118" s="4"/>
      <c r="J118" s="4"/>
      <c r="K118" s="4"/>
      <c r="L118" s="4"/>
      <c r="M118" s="4"/>
      <c r="N118" s="4"/>
      <c r="O118" s="4"/>
      <c r="P118" s="4"/>
      <c r="Q118" s="4"/>
      <c r="R118" s="4"/>
      <c r="S118" s="4"/>
      <c r="T118" s="4"/>
      <c r="U118" s="4"/>
      <c r="V118" s="4"/>
    </row>
  </sheetData>
  <conditionalFormatting sqref="C10">
    <cfRule type="expression" dxfId="628" priority="13">
      <formula>COUNTIF(E10:V10,"&lt;&gt;" &amp; "")&gt;0</formula>
    </cfRule>
    <cfRule type="expression" dxfId="627" priority="14">
      <formula>AND(COUNTIF(E10:V10,"&lt;&gt;" &amp; "")&gt;0,NOT(ISBLANK(C10)))</formula>
    </cfRule>
  </conditionalFormatting>
  <conditionalFormatting sqref="C100">
    <cfRule type="expression" dxfId="626" priority="141">
      <formula>COUNTIF(E100:V100,"&lt;&gt;" &amp; "")&gt;0</formula>
    </cfRule>
    <cfRule type="expression" dxfId="625" priority="142">
      <formula>AND(COUNTIF(E100:V100,"&lt;&gt;" &amp; "")&gt;0,NOT(ISBLANK(C100)))</formula>
    </cfRule>
  </conditionalFormatting>
  <conditionalFormatting sqref="C101">
    <cfRule type="expression" dxfId="624" priority="143">
      <formula>COUNTIF(E101:V101,"&lt;&gt;" &amp; "")&gt;0</formula>
    </cfRule>
    <cfRule type="expression" dxfId="623" priority="144">
      <formula>AND(COUNTIF(E101:V101,"&lt;&gt;" &amp; "")&gt;0,NOT(ISBLANK(C101)))</formula>
    </cfRule>
  </conditionalFormatting>
  <conditionalFormatting sqref="C102">
    <cfRule type="expression" dxfId="622" priority="145">
      <formula>COUNTIF(E102:V102,"&lt;&gt;" &amp; "")&gt;0</formula>
    </cfRule>
    <cfRule type="expression" dxfId="621" priority="146">
      <formula>AND(COUNTIF(E102:V102,"&lt;&gt;" &amp; "")&gt;0,NOT(ISBLANK(C102)))</formula>
    </cfRule>
  </conditionalFormatting>
  <conditionalFormatting sqref="C103">
    <cfRule type="expression" dxfId="620" priority="147">
      <formula>COUNTIF(E103:V103,"&lt;&gt;" &amp; "")&gt;0</formula>
    </cfRule>
    <cfRule type="expression" dxfId="619" priority="148">
      <formula>AND(COUNTIF(E103:V103,"&lt;&gt;" &amp; "")&gt;0,NOT(ISBLANK(C103)))</formula>
    </cfRule>
  </conditionalFormatting>
  <conditionalFormatting sqref="C104">
    <cfRule type="expression" dxfId="618" priority="149">
      <formula>COUNTIF(E104:V104,"&lt;&gt;" &amp; "")&gt;0</formula>
    </cfRule>
    <cfRule type="expression" dxfId="617" priority="150">
      <formula>AND(COUNTIF(E104:V104,"&lt;&gt;" &amp; "")&gt;0,NOT(ISBLANK(C104)))</formula>
    </cfRule>
  </conditionalFormatting>
  <conditionalFormatting sqref="C107">
    <cfRule type="expression" dxfId="616" priority="151">
      <formula>COUNTIF(E107:V107,"&lt;&gt;" &amp; "")&gt;0</formula>
    </cfRule>
    <cfRule type="expression" dxfId="615" priority="152">
      <formula>AND(COUNTIF(E107:V107,"&lt;&gt;" &amp; "")&gt;0,NOT(ISBLANK(C107)))</formula>
    </cfRule>
  </conditionalFormatting>
  <conditionalFormatting sqref="C108">
    <cfRule type="expression" dxfId="614" priority="153">
      <formula>COUNTIF(E108:V108,"&lt;&gt;" &amp; "")&gt;0</formula>
    </cfRule>
    <cfRule type="expression" dxfId="613" priority="154">
      <formula>AND(COUNTIF(E108:V108,"&lt;&gt;" &amp; "")&gt;0,NOT(ISBLANK(C108)))</formula>
    </cfRule>
  </conditionalFormatting>
  <conditionalFormatting sqref="C109">
    <cfRule type="expression" dxfId="612" priority="155">
      <formula>COUNTIF(E109:V109,"&lt;&gt;" &amp; "")&gt;0</formula>
    </cfRule>
    <cfRule type="expression" dxfId="611" priority="156">
      <formula>AND(COUNTIF(E109:V109,"&lt;&gt;" &amp; "")&gt;0,NOT(ISBLANK(C109)))</formula>
    </cfRule>
  </conditionalFormatting>
  <conditionalFormatting sqref="C11">
    <cfRule type="expression" dxfId="610" priority="15">
      <formula>COUNTIF(E11:V11,"&lt;&gt;" &amp; "")&gt;0</formula>
    </cfRule>
    <cfRule type="expression" dxfId="609" priority="16">
      <formula>AND(COUNTIF(E11:V11,"&lt;&gt;" &amp; "")&gt;0,NOT(ISBLANK(C11)))</formula>
    </cfRule>
  </conditionalFormatting>
  <conditionalFormatting sqref="C110">
    <cfRule type="expression" dxfId="608" priority="157">
      <formula>COUNTIF(E110:V110,"&lt;&gt;" &amp; "")&gt;0</formula>
    </cfRule>
    <cfRule type="expression" dxfId="607" priority="158">
      <formula>AND(COUNTIF(E110:V110,"&lt;&gt;" &amp; "")&gt;0,NOT(ISBLANK(C110)))</formula>
    </cfRule>
  </conditionalFormatting>
  <conditionalFormatting sqref="C111">
    <cfRule type="expression" dxfId="606" priority="159">
      <formula>COUNTIF(E111:V111,"&lt;&gt;" &amp; "")&gt;0</formula>
    </cfRule>
    <cfRule type="expression" dxfId="605" priority="160">
      <formula>AND(COUNTIF(E111:V111,"&lt;&gt;" &amp; "")&gt;0,NOT(ISBLANK(C111)))</formula>
    </cfRule>
  </conditionalFormatting>
  <conditionalFormatting sqref="C114">
    <cfRule type="expression" dxfId="604" priority="161">
      <formula>COUNTIF(E114:V114,"&lt;&gt;" &amp; "")&gt;0</formula>
    </cfRule>
    <cfRule type="expression" dxfId="603" priority="162">
      <formula>AND(COUNTIF(E114:V114,"&lt;&gt;" &amp; "")&gt;0,NOT(ISBLANK(C114)))</formula>
    </cfRule>
  </conditionalFormatting>
  <conditionalFormatting sqref="C115">
    <cfRule type="expression" dxfId="602" priority="163">
      <formula>COUNTIF(E115:V115,"&lt;&gt;" &amp; "")&gt;0</formula>
    </cfRule>
    <cfRule type="expression" dxfId="601" priority="164">
      <formula>AND(COUNTIF(E115:V115,"&lt;&gt;" &amp; "")&gt;0,NOT(ISBLANK(C115)))</formula>
    </cfRule>
  </conditionalFormatting>
  <conditionalFormatting sqref="C116">
    <cfRule type="expression" dxfId="600" priority="165">
      <formula>COUNTIF(E116:V116,"&lt;&gt;" &amp; "")&gt;0</formula>
    </cfRule>
    <cfRule type="expression" dxfId="599" priority="166">
      <formula>AND(COUNTIF(E116:V116,"&lt;&gt;" &amp; "")&gt;0,NOT(ISBLANK(C116)))</formula>
    </cfRule>
  </conditionalFormatting>
  <conditionalFormatting sqref="C117">
    <cfRule type="expression" dxfId="598" priority="167">
      <formula>COUNTIF(E117:V117,"&lt;&gt;" &amp; "")&gt;0</formula>
    </cfRule>
    <cfRule type="expression" dxfId="597" priority="168">
      <formula>AND(COUNTIF(E117:V117,"&lt;&gt;" &amp; "")&gt;0,NOT(ISBLANK(C117)))</formula>
    </cfRule>
  </conditionalFormatting>
  <conditionalFormatting sqref="C118">
    <cfRule type="expression" dxfId="596" priority="169">
      <formula>COUNTIF(E118:V118,"&lt;&gt;" &amp; "")&gt;0</formula>
    </cfRule>
    <cfRule type="expression" dxfId="595" priority="170">
      <formula>AND(COUNTIF(E118:V118,"&lt;&gt;" &amp; "")&gt;0,NOT(ISBLANK(C118)))</formula>
    </cfRule>
  </conditionalFormatting>
  <conditionalFormatting sqref="C12">
    <cfRule type="expression" dxfId="594" priority="17">
      <formula>COUNTIF(E12:V12,"&lt;&gt;" &amp; "")&gt;0</formula>
    </cfRule>
    <cfRule type="expression" dxfId="593" priority="18">
      <formula>AND(COUNTIF(E12:V12,"&lt;&gt;" &amp; "")&gt;0,NOT(ISBLANK(C12)))</formula>
    </cfRule>
  </conditionalFormatting>
  <conditionalFormatting sqref="C13">
    <cfRule type="expression" dxfId="592" priority="19">
      <formula>COUNTIF(E13:V13,"&lt;&gt;" &amp; "")&gt;0</formula>
    </cfRule>
    <cfRule type="expression" dxfId="591" priority="20">
      <formula>AND(COUNTIF(E13:V13,"&lt;&gt;" &amp; "")&gt;0,NOT(ISBLANK(C13)))</formula>
    </cfRule>
  </conditionalFormatting>
  <conditionalFormatting sqref="C16">
    <cfRule type="expression" dxfId="590" priority="21">
      <formula>COUNTIF(E16:V16,"&lt;&gt;" &amp; "")&gt;0</formula>
    </cfRule>
    <cfRule type="expression" dxfId="589" priority="22">
      <formula>AND(COUNTIF(E16:V16,"&lt;&gt;" &amp; "")&gt;0,NOT(ISBLANK(C16)))</formula>
    </cfRule>
  </conditionalFormatting>
  <conditionalFormatting sqref="C17">
    <cfRule type="expression" dxfId="588" priority="23">
      <formula>COUNTIF(E17:V17,"&lt;&gt;" &amp; "")&gt;0</formula>
    </cfRule>
    <cfRule type="expression" dxfId="587" priority="24">
      <formula>AND(COUNTIF(E17:V17,"&lt;&gt;" &amp; "")&gt;0,NOT(ISBLANK(C17)))</formula>
    </cfRule>
  </conditionalFormatting>
  <conditionalFormatting sqref="C18">
    <cfRule type="expression" dxfId="586" priority="25">
      <formula>COUNTIF(E18:V18,"&lt;&gt;" &amp; "")&gt;0</formula>
    </cfRule>
    <cfRule type="expression" dxfId="585" priority="26">
      <formula>AND(COUNTIF(E18:V18,"&lt;&gt;" &amp; "")&gt;0,NOT(ISBLANK(C18)))</formula>
    </cfRule>
  </conditionalFormatting>
  <conditionalFormatting sqref="C19">
    <cfRule type="expression" dxfId="584" priority="27">
      <formula>COUNTIF(E19:V19,"&lt;&gt;" &amp; "")&gt;0</formula>
    </cfRule>
    <cfRule type="expression" dxfId="583" priority="28">
      <formula>AND(COUNTIF(E19:V19,"&lt;&gt;" &amp; "")&gt;0,NOT(ISBLANK(C19)))</formula>
    </cfRule>
  </conditionalFormatting>
  <conditionalFormatting sqref="C2">
    <cfRule type="expression" dxfId="582" priority="1">
      <formula>COUNTIF(E2:V2,"&lt;&gt;" &amp; "")&gt;0</formula>
    </cfRule>
    <cfRule type="expression" dxfId="581" priority="2">
      <formula>AND(COUNTIF(E2:V2,"&lt;&gt;" &amp; "")&gt;0,NOT(ISBLANK(C2)))</formula>
    </cfRule>
  </conditionalFormatting>
  <conditionalFormatting sqref="C20">
    <cfRule type="expression" dxfId="580" priority="29">
      <formula>COUNTIF(E20:V20,"&lt;&gt;" &amp; "")&gt;0</formula>
    </cfRule>
    <cfRule type="expression" dxfId="579" priority="30">
      <formula>AND(COUNTIF(E20:V20,"&lt;&gt;" &amp; "")&gt;0,NOT(ISBLANK(C20)))</formula>
    </cfRule>
  </conditionalFormatting>
  <conditionalFormatting sqref="C23">
    <cfRule type="expression" dxfId="578" priority="31">
      <formula>COUNTIF(E23:V23,"&lt;&gt;" &amp; "")&gt;0</formula>
    </cfRule>
    <cfRule type="expression" dxfId="577" priority="32">
      <formula>AND(COUNTIF(E23:V23,"&lt;&gt;" &amp; "")&gt;0,NOT(ISBLANK(C23)))</formula>
    </cfRule>
  </conditionalFormatting>
  <conditionalFormatting sqref="C24">
    <cfRule type="expression" dxfId="576" priority="33">
      <formula>COUNTIF(E24:V24,"&lt;&gt;" &amp; "")&gt;0</formula>
    </cfRule>
    <cfRule type="expression" dxfId="575" priority="34">
      <formula>AND(COUNTIF(E24:V24,"&lt;&gt;" &amp; "")&gt;0,NOT(ISBLANK(C24)))</formula>
    </cfRule>
  </conditionalFormatting>
  <conditionalFormatting sqref="C25">
    <cfRule type="expression" dxfId="574" priority="35">
      <formula>COUNTIF(E25:V25,"&lt;&gt;" &amp; "")&gt;0</formula>
    </cfRule>
    <cfRule type="expression" dxfId="573" priority="36">
      <formula>AND(COUNTIF(E25:V25,"&lt;&gt;" &amp; "")&gt;0,NOT(ISBLANK(C25)))</formula>
    </cfRule>
  </conditionalFormatting>
  <conditionalFormatting sqref="C26">
    <cfRule type="expression" dxfId="572" priority="37">
      <formula>COUNTIF(E26:V26,"&lt;&gt;" &amp; "")&gt;0</formula>
    </cfRule>
    <cfRule type="expression" dxfId="571" priority="38">
      <formula>AND(COUNTIF(E26:V26,"&lt;&gt;" &amp; "")&gt;0,NOT(ISBLANK(C26)))</formula>
    </cfRule>
  </conditionalFormatting>
  <conditionalFormatting sqref="C27">
    <cfRule type="expression" dxfId="570" priority="39">
      <formula>COUNTIF(E27:V27,"&lt;&gt;" &amp; "")&gt;0</formula>
    </cfRule>
    <cfRule type="expression" dxfId="569" priority="40">
      <formula>AND(COUNTIF(E27:V27,"&lt;&gt;" &amp; "")&gt;0,NOT(ISBLANK(C27)))</formula>
    </cfRule>
  </conditionalFormatting>
  <conditionalFormatting sqref="C3">
    <cfRule type="expression" dxfId="568" priority="3">
      <formula>COUNTIF(E3:V3,"&lt;&gt;" &amp; "")&gt;0</formula>
    </cfRule>
    <cfRule type="expression" dxfId="567" priority="4">
      <formula>AND(COUNTIF(E3:V3,"&lt;&gt;" &amp; "")&gt;0,NOT(ISBLANK(C3)))</formula>
    </cfRule>
  </conditionalFormatting>
  <conditionalFormatting sqref="C30">
    <cfRule type="expression" dxfId="566" priority="41">
      <formula>COUNTIF(E30:V30,"&lt;&gt;" &amp; "")&gt;0</formula>
    </cfRule>
    <cfRule type="expression" dxfId="565" priority="42">
      <formula>AND(COUNTIF(E30:V30,"&lt;&gt;" &amp; "")&gt;0,NOT(ISBLANK(C30)))</formula>
    </cfRule>
  </conditionalFormatting>
  <conditionalFormatting sqref="C31">
    <cfRule type="expression" dxfId="564" priority="43">
      <formula>COUNTIF(E31:V31,"&lt;&gt;" &amp; "")&gt;0</formula>
    </cfRule>
    <cfRule type="expression" dxfId="563" priority="44">
      <formula>AND(COUNTIF(E31:V31,"&lt;&gt;" &amp; "")&gt;0,NOT(ISBLANK(C31)))</formula>
    </cfRule>
  </conditionalFormatting>
  <conditionalFormatting sqref="C32">
    <cfRule type="expression" dxfId="562" priority="45">
      <formula>COUNTIF(E32:V32,"&lt;&gt;" &amp; "")&gt;0</formula>
    </cfRule>
    <cfRule type="expression" dxfId="561" priority="46">
      <formula>AND(COUNTIF(E32:V32,"&lt;&gt;" &amp; "")&gt;0,NOT(ISBLANK(C32)))</formula>
    </cfRule>
  </conditionalFormatting>
  <conditionalFormatting sqref="C33">
    <cfRule type="expression" dxfId="560" priority="47">
      <formula>COUNTIF(E33:V33,"&lt;&gt;" &amp; "")&gt;0</formula>
    </cfRule>
    <cfRule type="expression" dxfId="559" priority="48">
      <formula>AND(COUNTIF(E33:V33,"&lt;&gt;" &amp; "")&gt;0,NOT(ISBLANK(C33)))</formula>
    </cfRule>
  </conditionalFormatting>
  <conditionalFormatting sqref="C34">
    <cfRule type="expression" dxfId="558" priority="49">
      <formula>COUNTIF(E34:V34,"&lt;&gt;" &amp; "")&gt;0</formula>
    </cfRule>
    <cfRule type="expression" dxfId="557" priority="50">
      <formula>AND(COUNTIF(E34:V34,"&lt;&gt;" &amp; "")&gt;0,NOT(ISBLANK(C34)))</formula>
    </cfRule>
  </conditionalFormatting>
  <conditionalFormatting sqref="C37">
    <cfRule type="expression" dxfId="556" priority="51">
      <formula>COUNTIF(E37:V37,"&lt;&gt;" &amp; "")&gt;0</formula>
    </cfRule>
    <cfRule type="expression" dxfId="555" priority="52">
      <formula>AND(COUNTIF(E37:V37,"&lt;&gt;" &amp; "")&gt;0,NOT(ISBLANK(C37)))</formula>
    </cfRule>
  </conditionalFormatting>
  <conditionalFormatting sqref="C38">
    <cfRule type="expression" dxfId="554" priority="53">
      <formula>COUNTIF(E38:V38,"&lt;&gt;" &amp; "")&gt;0</formula>
    </cfRule>
    <cfRule type="expression" dxfId="553" priority="54">
      <formula>AND(COUNTIF(E38:V38,"&lt;&gt;" &amp; "")&gt;0,NOT(ISBLANK(C38)))</formula>
    </cfRule>
  </conditionalFormatting>
  <conditionalFormatting sqref="C39">
    <cfRule type="expression" dxfId="552" priority="55">
      <formula>COUNTIF(E39:V39,"&lt;&gt;" &amp; "")&gt;0</formula>
    </cfRule>
    <cfRule type="expression" dxfId="551" priority="56">
      <formula>AND(COUNTIF(E39:V39,"&lt;&gt;" &amp; "")&gt;0,NOT(ISBLANK(C39)))</formula>
    </cfRule>
  </conditionalFormatting>
  <conditionalFormatting sqref="C4">
    <cfRule type="expression" dxfId="550" priority="5">
      <formula>COUNTIF(E4:V4,"&lt;&gt;" &amp; "")&gt;0</formula>
    </cfRule>
    <cfRule type="expression" dxfId="549" priority="6">
      <formula>AND(COUNTIF(E4:V4,"&lt;&gt;" &amp; "")&gt;0,NOT(ISBLANK(C4)))</formula>
    </cfRule>
  </conditionalFormatting>
  <conditionalFormatting sqref="C40">
    <cfRule type="expression" dxfId="548" priority="57">
      <formula>COUNTIF(E40:V40,"&lt;&gt;" &amp; "")&gt;0</formula>
    </cfRule>
    <cfRule type="expression" dxfId="547" priority="58">
      <formula>AND(COUNTIF(E40:V40,"&lt;&gt;" &amp; "")&gt;0,NOT(ISBLANK(C40)))</formula>
    </cfRule>
  </conditionalFormatting>
  <conditionalFormatting sqref="C41">
    <cfRule type="expression" dxfId="546" priority="59">
      <formula>COUNTIF(E41:V41,"&lt;&gt;" &amp; "")&gt;0</formula>
    </cfRule>
    <cfRule type="expression" dxfId="545" priority="60">
      <formula>AND(COUNTIF(E41:V41,"&lt;&gt;" &amp; "")&gt;0,NOT(ISBLANK(C41)))</formula>
    </cfRule>
  </conditionalFormatting>
  <conditionalFormatting sqref="C44">
    <cfRule type="expression" dxfId="544" priority="61">
      <formula>COUNTIF(E44:V44,"&lt;&gt;" &amp; "")&gt;0</formula>
    </cfRule>
    <cfRule type="expression" dxfId="543" priority="62">
      <formula>AND(COUNTIF(E44:V44,"&lt;&gt;" &amp; "")&gt;0,NOT(ISBLANK(C44)))</formula>
    </cfRule>
  </conditionalFormatting>
  <conditionalFormatting sqref="C45">
    <cfRule type="expression" dxfId="542" priority="63">
      <formula>COUNTIF(E45:V45,"&lt;&gt;" &amp; "")&gt;0</formula>
    </cfRule>
    <cfRule type="expression" dxfId="541" priority="64">
      <formula>AND(COUNTIF(E45:V45,"&lt;&gt;" &amp; "")&gt;0,NOT(ISBLANK(C45)))</formula>
    </cfRule>
  </conditionalFormatting>
  <conditionalFormatting sqref="C46">
    <cfRule type="expression" dxfId="540" priority="65">
      <formula>COUNTIF(E46:V46,"&lt;&gt;" &amp; "")&gt;0</formula>
    </cfRule>
    <cfRule type="expression" dxfId="539" priority="66">
      <formula>AND(COUNTIF(E46:V46,"&lt;&gt;" &amp; "")&gt;0,NOT(ISBLANK(C46)))</formula>
    </cfRule>
  </conditionalFormatting>
  <conditionalFormatting sqref="C47">
    <cfRule type="expression" dxfId="538" priority="67">
      <formula>COUNTIF(E47:V47,"&lt;&gt;" &amp; "")&gt;0</formula>
    </cfRule>
    <cfRule type="expression" dxfId="537" priority="68">
      <formula>AND(COUNTIF(E47:V47,"&lt;&gt;" &amp; "")&gt;0,NOT(ISBLANK(C47)))</formula>
    </cfRule>
  </conditionalFormatting>
  <conditionalFormatting sqref="C48">
    <cfRule type="expression" dxfId="536" priority="69">
      <formula>COUNTIF(E48:V48,"&lt;&gt;" &amp; "")&gt;0</formula>
    </cfRule>
    <cfRule type="expression" dxfId="535" priority="70">
      <formula>AND(COUNTIF(E48:V48,"&lt;&gt;" &amp; "")&gt;0,NOT(ISBLANK(C48)))</formula>
    </cfRule>
  </conditionalFormatting>
  <conditionalFormatting sqref="C5">
    <cfRule type="expression" dxfId="534" priority="7">
      <formula>COUNTIF(E5:V5,"&lt;&gt;" &amp; "")&gt;0</formula>
    </cfRule>
    <cfRule type="expression" dxfId="533" priority="8">
      <formula>AND(COUNTIF(E5:V5,"&lt;&gt;" &amp; "")&gt;0,NOT(ISBLANK(C5)))</formula>
    </cfRule>
  </conditionalFormatting>
  <conditionalFormatting sqref="C51">
    <cfRule type="expression" dxfId="532" priority="71">
      <formula>COUNTIF(E51:V51,"&lt;&gt;" &amp; "")&gt;0</formula>
    </cfRule>
    <cfRule type="expression" dxfId="531" priority="72">
      <formula>AND(COUNTIF(E51:V51,"&lt;&gt;" &amp; "")&gt;0,NOT(ISBLANK(C51)))</formula>
    </cfRule>
  </conditionalFormatting>
  <conditionalFormatting sqref="C52">
    <cfRule type="expression" dxfId="530" priority="73">
      <formula>COUNTIF(E52:V52,"&lt;&gt;" &amp; "")&gt;0</formula>
    </cfRule>
    <cfRule type="expression" dxfId="529" priority="74">
      <formula>AND(COUNTIF(E52:V52,"&lt;&gt;" &amp; "")&gt;0,NOT(ISBLANK(C52)))</formula>
    </cfRule>
  </conditionalFormatting>
  <conditionalFormatting sqref="C53">
    <cfRule type="expression" dxfId="528" priority="75">
      <formula>COUNTIF(E53:V53,"&lt;&gt;" &amp; "")&gt;0</formula>
    </cfRule>
    <cfRule type="expression" dxfId="527" priority="76">
      <formula>AND(COUNTIF(E53:V53,"&lt;&gt;" &amp; "")&gt;0,NOT(ISBLANK(C53)))</formula>
    </cfRule>
  </conditionalFormatting>
  <conditionalFormatting sqref="C54">
    <cfRule type="expression" dxfId="526" priority="77">
      <formula>COUNTIF(E54:V54,"&lt;&gt;" &amp; "")&gt;0</formula>
    </cfRule>
    <cfRule type="expression" dxfId="525" priority="78">
      <formula>AND(COUNTIF(E54:V54,"&lt;&gt;" &amp; "")&gt;0,NOT(ISBLANK(C54)))</formula>
    </cfRule>
  </conditionalFormatting>
  <conditionalFormatting sqref="C55">
    <cfRule type="expression" dxfId="524" priority="79">
      <formula>COUNTIF(E55:V55,"&lt;&gt;" &amp; "")&gt;0</formula>
    </cfRule>
    <cfRule type="expression" dxfId="523" priority="80">
      <formula>AND(COUNTIF(E55:V55,"&lt;&gt;" &amp; "")&gt;0,NOT(ISBLANK(C55)))</formula>
    </cfRule>
  </conditionalFormatting>
  <conditionalFormatting sqref="C58">
    <cfRule type="expression" dxfId="522" priority="81">
      <formula>COUNTIF(E58:V58,"&lt;&gt;" &amp; "")&gt;0</formula>
    </cfRule>
    <cfRule type="expression" dxfId="521" priority="82">
      <formula>AND(COUNTIF(E58:V58,"&lt;&gt;" &amp; "")&gt;0,NOT(ISBLANK(C58)))</formula>
    </cfRule>
  </conditionalFormatting>
  <conditionalFormatting sqref="C59">
    <cfRule type="expression" dxfId="520" priority="83">
      <formula>COUNTIF(E59:V59,"&lt;&gt;" &amp; "")&gt;0</formula>
    </cfRule>
    <cfRule type="expression" dxfId="519" priority="84">
      <formula>AND(COUNTIF(E59:V59,"&lt;&gt;" &amp; "")&gt;0,NOT(ISBLANK(C59)))</formula>
    </cfRule>
  </conditionalFormatting>
  <conditionalFormatting sqref="C6">
    <cfRule type="expression" dxfId="518" priority="9">
      <formula>COUNTIF(E6:V6,"&lt;&gt;" &amp; "")&gt;0</formula>
    </cfRule>
    <cfRule type="expression" dxfId="517" priority="10">
      <formula>AND(COUNTIF(E6:V6,"&lt;&gt;" &amp; "")&gt;0,NOT(ISBLANK(C6)))</formula>
    </cfRule>
  </conditionalFormatting>
  <conditionalFormatting sqref="C60">
    <cfRule type="expression" dxfId="516" priority="85">
      <formula>COUNTIF(E60:V60,"&lt;&gt;" &amp; "")&gt;0</formula>
    </cfRule>
    <cfRule type="expression" dxfId="515" priority="86">
      <formula>AND(COUNTIF(E60:V60,"&lt;&gt;" &amp; "")&gt;0,NOT(ISBLANK(C60)))</formula>
    </cfRule>
  </conditionalFormatting>
  <conditionalFormatting sqref="C61">
    <cfRule type="expression" dxfId="514" priority="87">
      <formula>COUNTIF(E61:V61,"&lt;&gt;" &amp; "")&gt;0</formula>
    </cfRule>
    <cfRule type="expression" dxfId="513" priority="88">
      <formula>AND(COUNTIF(E61:V61,"&lt;&gt;" &amp; "")&gt;0,NOT(ISBLANK(C61)))</formula>
    </cfRule>
  </conditionalFormatting>
  <conditionalFormatting sqref="C62">
    <cfRule type="expression" dxfId="512" priority="89">
      <formula>COUNTIF(E62:V62,"&lt;&gt;" &amp; "")&gt;0</formula>
    </cfRule>
    <cfRule type="expression" dxfId="511" priority="90">
      <formula>AND(COUNTIF(E62:V62,"&lt;&gt;" &amp; "")&gt;0,NOT(ISBLANK(C62)))</formula>
    </cfRule>
  </conditionalFormatting>
  <conditionalFormatting sqref="C65">
    <cfRule type="expression" dxfId="510" priority="91">
      <formula>COUNTIF(E65:V65,"&lt;&gt;" &amp; "")&gt;0</formula>
    </cfRule>
    <cfRule type="expression" dxfId="509" priority="92">
      <formula>AND(COUNTIF(E65:V65,"&lt;&gt;" &amp; "")&gt;0,NOT(ISBLANK(C65)))</formula>
    </cfRule>
  </conditionalFormatting>
  <conditionalFormatting sqref="C66">
    <cfRule type="expression" dxfId="508" priority="93">
      <formula>COUNTIF(E66:V66,"&lt;&gt;" &amp; "")&gt;0</formula>
    </cfRule>
    <cfRule type="expression" dxfId="507" priority="94">
      <formula>AND(COUNTIF(E66:V66,"&lt;&gt;" &amp; "")&gt;0,NOT(ISBLANK(C66)))</formula>
    </cfRule>
  </conditionalFormatting>
  <conditionalFormatting sqref="C67">
    <cfRule type="expression" dxfId="506" priority="95">
      <formula>COUNTIF(E67:V67,"&lt;&gt;" &amp; "")&gt;0</formula>
    </cfRule>
    <cfRule type="expression" dxfId="505" priority="96">
      <formula>AND(COUNTIF(E67:V67,"&lt;&gt;" &amp; "")&gt;0,NOT(ISBLANK(C67)))</formula>
    </cfRule>
  </conditionalFormatting>
  <conditionalFormatting sqref="C68">
    <cfRule type="expression" dxfId="504" priority="97">
      <formula>COUNTIF(E68:V68,"&lt;&gt;" &amp; "")&gt;0</formula>
    </cfRule>
    <cfRule type="expression" dxfId="503" priority="98">
      <formula>AND(COUNTIF(E68:V68,"&lt;&gt;" &amp; "")&gt;0,NOT(ISBLANK(C68)))</formula>
    </cfRule>
  </conditionalFormatting>
  <conditionalFormatting sqref="C69">
    <cfRule type="expression" dxfId="502" priority="99">
      <formula>COUNTIF(E69:V69,"&lt;&gt;" &amp; "")&gt;0</formula>
    </cfRule>
    <cfRule type="expression" dxfId="501" priority="100">
      <formula>AND(COUNTIF(E69:V69,"&lt;&gt;" &amp; "")&gt;0,NOT(ISBLANK(C69)))</formula>
    </cfRule>
  </conditionalFormatting>
  <conditionalFormatting sqref="C72">
    <cfRule type="expression" dxfId="500" priority="101">
      <formula>COUNTIF(E72:V72,"&lt;&gt;" &amp; "")&gt;0</formula>
    </cfRule>
    <cfRule type="expression" dxfId="499" priority="102">
      <formula>AND(COUNTIF(E72:V72,"&lt;&gt;" &amp; "")&gt;0,NOT(ISBLANK(C72)))</formula>
    </cfRule>
  </conditionalFormatting>
  <conditionalFormatting sqref="C73">
    <cfRule type="expression" dxfId="498" priority="103">
      <formula>COUNTIF(E73:V73,"&lt;&gt;" &amp; "")&gt;0</formula>
    </cfRule>
    <cfRule type="expression" dxfId="497" priority="104">
      <formula>AND(COUNTIF(E73:V73,"&lt;&gt;" &amp; "")&gt;0,NOT(ISBLANK(C73)))</formula>
    </cfRule>
  </conditionalFormatting>
  <conditionalFormatting sqref="C74">
    <cfRule type="expression" dxfId="496" priority="105">
      <formula>COUNTIF(E74:V74,"&lt;&gt;" &amp; "")&gt;0</formula>
    </cfRule>
    <cfRule type="expression" dxfId="495" priority="106">
      <formula>AND(COUNTIF(E74:V74,"&lt;&gt;" &amp; "")&gt;0,NOT(ISBLANK(C74)))</formula>
    </cfRule>
  </conditionalFormatting>
  <conditionalFormatting sqref="C75">
    <cfRule type="expression" dxfId="494" priority="107">
      <formula>COUNTIF(E75:V75,"&lt;&gt;" &amp; "")&gt;0</formula>
    </cfRule>
    <cfRule type="expression" dxfId="493" priority="108">
      <formula>AND(COUNTIF(E75:V75,"&lt;&gt;" &amp; "")&gt;0,NOT(ISBLANK(C75)))</formula>
    </cfRule>
  </conditionalFormatting>
  <conditionalFormatting sqref="C76">
    <cfRule type="expression" dxfId="492" priority="109">
      <formula>COUNTIF(E76:V76,"&lt;&gt;" &amp; "")&gt;0</formula>
    </cfRule>
    <cfRule type="expression" dxfId="491" priority="110">
      <formula>AND(COUNTIF(E76:V76,"&lt;&gt;" &amp; "")&gt;0,NOT(ISBLANK(C76)))</formula>
    </cfRule>
  </conditionalFormatting>
  <conditionalFormatting sqref="C79">
    <cfRule type="expression" dxfId="490" priority="111">
      <formula>COUNTIF(E79:V79,"&lt;&gt;" &amp; "")&gt;0</formula>
    </cfRule>
    <cfRule type="expression" dxfId="489" priority="112">
      <formula>AND(COUNTIF(E79:V79,"&lt;&gt;" &amp; "")&gt;0,NOT(ISBLANK(C79)))</formula>
    </cfRule>
  </conditionalFormatting>
  <conditionalFormatting sqref="C80">
    <cfRule type="expression" dxfId="488" priority="113">
      <formula>COUNTIF(E80:V80,"&lt;&gt;" &amp; "")&gt;0</formula>
    </cfRule>
    <cfRule type="expression" dxfId="487" priority="114">
      <formula>AND(COUNTIF(E80:V80,"&lt;&gt;" &amp; "")&gt;0,NOT(ISBLANK(C80)))</formula>
    </cfRule>
  </conditionalFormatting>
  <conditionalFormatting sqref="C81">
    <cfRule type="expression" dxfId="486" priority="115">
      <formula>COUNTIF(E81:V81,"&lt;&gt;" &amp; "")&gt;0</formula>
    </cfRule>
    <cfRule type="expression" dxfId="485" priority="116">
      <formula>AND(COUNTIF(E81:V81,"&lt;&gt;" &amp; "")&gt;0,NOT(ISBLANK(C81)))</formula>
    </cfRule>
  </conditionalFormatting>
  <conditionalFormatting sqref="C82">
    <cfRule type="expression" dxfId="484" priority="117">
      <formula>COUNTIF(E82:V82,"&lt;&gt;" &amp; "")&gt;0</formula>
    </cfRule>
    <cfRule type="expression" dxfId="483" priority="118">
      <formula>AND(COUNTIF(E82:V82,"&lt;&gt;" &amp; "")&gt;0,NOT(ISBLANK(C82)))</formula>
    </cfRule>
  </conditionalFormatting>
  <conditionalFormatting sqref="C83">
    <cfRule type="expression" dxfId="482" priority="119">
      <formula>COUNTIF(E83:V83,"&lt;&gt;" &amp; "")&gt;0</formula>
    </cfRule>
    <cfRule type="expression" dxfId="481" priority="120">
      <formula>AND(COUNTIF(E83:V83,"&lt;&gt;" &amp; "")&gt;0,NOT(ISBLANK(C83)))</formula>
    </cfRule>
  </conditionalFormatting>
  <conditionalFormatting sqref="C86">
    <cfRule type="expression" dxfId="480" priority="121">
      <formula>COUNTIF(E86:V86,"&lt;&gt;" &amp; "")&gt;0</formula>
    </cfRule>
    <cfRule type="expression" dxfId="479" priority="122">
      <formula>AND(COUNTIF(E86:V86,"&lt;&gt;" &amp; "")&gt;0,NOT(ISBLANK(C86)))</formula>
    </cfRule>
  </conditionalFormatting>
  <conditionalFormatting sqref="C87">
    <cfRule type="expression" dxfId="478" priority="123">
      <formula>COUNTIF(E87:V87,"&lt;&gt;" &amp; "")&gt;0</formula>
    </cfRule>
    <cfRule type="expression" dxfId="477" priority="124">
      <formula>AND(COUNTIF(E87:V87,"&lt;&gt;" &amp; "")&gt;0,NOT(ISBLANK(C87)))</formula>
    </cfRule>
  </conditionalFormatting>
  <conditionalFormatting sqref="C88">
    <cfRule type="expression" dxfId="476" priority="125">
      <formula>COUNTIF(E88:V88,"&lt;&gt;" &amp; "")&gt;0</formula>
    </cfRule>
    <cfRule type="expression" dxfId="475" priority="126">
      <formula>AND(COUNTIF(E88:V88,"&lt;&gt;" &amp; "")&gt;0,NOT(ISBLANK(C88)))</formula>
    </cfRule>
  </conditionalFormatting>
  <conditionalFormatting sqref="C89">
    <cfRule type="expression" dxfId="474" priority="127">
      <formula>COUNTIF(E89:V89,"&lt;&gt;" &amp; "")&gt;0</formula>
    </cfRule>
    <cfRule type="expression" dxfId="473" priority="128">
      <formula>AND(COUNTIF(E89:V89,"&lt;&gt;" &amp; "")&gt;0,NOT(ISBLANK(C89)))</formula>
    </cfRule>
  </conditionalFormatting>
  <conditionalFormatting sqref="C9">
    <cfRule type="expression" dxfId="472" priority="11">
      <formula>COUNTIF(E9:V9,"&lt;&gt;" &amp; "")&gt;0</formula>
    </cfRule>
    <cfRule type="expression" dxfId="471" priority="12">
      <formula>AND(COUNTIF(E9:V9,"&lt;&gt;" &amp; "")&gt;0,NOT(ISBLANK(C9)))</formula>
    </cfRule>
  </conditionalFormatting>
  <conditionalFormatting sqref="C90">
    <cfRule type="expression" dxfId="470" priority="129">
      <formula>COUNTIF(E90:V90,"&lt;&gt;" &amp; "")&gt;0</formula>
    </cfRule>
    <cfRule type="expression" dxfId="469" priority="130">
      <formula>AND(COUNTIF(E90:V90,"&lt;&gt;" &amp; "")&gt;0,NOT(ISBLANK(C90)))</formula>
    </cfRule>
  </conditionalFormatting>
  <conditionalFormatting sqref="C93">
    <cfRule type="expression" dxfId="468" priority="131">
      <formula>COUNTIF(E93:V93,"&lt;&gt;" &amp; "")&gt;0</formula>
    </cfRule>
    <cfRule type="expression" dxfId="467" priority="132">
      <formula>AND(COUNTIF(E93:V93,"&lt;&gt;" &amp; "")&gt;0,NOT(ISBLANK(C93)))</formula>
    </cfRule>
  </conditionalFormatting>
  <conditionalFormatting sqref="C94">
    <cfRule type="expression" dxfId="466" priority="133">
      <formula>COUNTIF(E94:V94,"&lt;&gt;" &amp; "")&gt;0</formula>
    </cfRule>
    <cfRule type="expression" dxfId="465" priority="134">
      <formula>AND(COUNTIF(E94:V94,"&lt;&gt;" &amp; "")&gt;0,NOT(ISBLANK(C94)))</formula>
    </cfRule>
  </conditionalFormatting>
  <conditionalFormatting sqref="C95">
    <cfRule type="expression" dxfId="464" priority="135">
      <formula>COUNTIF(E95:V95,"&lt;&gt;" &amp; "")&gt;0</formula>
    </cfRule>
    <cfRule type="expression" dxfId="463" priority="136">
      <formula>AND(COUNTIF(E95:V95,"&lt;&gt;" &amp; "")&gt;0,NOT(ISBLANK(C95)))</formula>
    </cfRule>
  </conditionalFormatting>
  <conditionalFormatting sqref="C96">
    <cfRule type="expression" dxfId="462" priority="137">
      <formula>COUNTIF(E96:V96,"&lt;&gt;" &amp; "")&gt;0</formula>
    </cfRule>
    <cfRule type="expression" dxfId="461" priority="138">
      <formula>AND(COUNTIF(E96:V96,"&lt;&gt;" &amp; "")&gt;0,NOT(ISBLANK(C96)))</formula>
    </cfRule>
  </conditionalFormatting>
  <conditionalFormatting sqref="C97">
    <cfRule type="expression" dxfId="460" priority="139">
      <formula>COUNTIF(E97:V97,"&lt;&gt;" &amp; "")&gt;0</formula>
    </cfRule>
    <cfRule type="expression" dxfId="459" priority="140">
      <formula>AND(COUNTIF(E97:V97,"&lt;&gt;" &amp; "")&gt;0,NOT(ISBLANK(C97)))</formula>
    </cfRule>
  </conditionalFormatting>
  <dataValidations count="70">
    <dataValidation type="list" allowBlank="1" showInputMessage="1" showErrorMessage="1" sqref="B23">
      <formula1>"Probability"</formula1>
    </dataValidation>
    <dataValidation type="list" allowBlank="1" showInputMessage="1" showErrorMessage="1" sqref="B24">
      <formula1>"Probability"</formula1>
    </dataValidation>
    <dataValidation type="list" allowBlank="1" showInputMessage="1" showErrorMessage="1" sqref="B25">
      <formula1>"Probability"</formula1>
    </dataValidation>
    <dataValidation type="list" allowBlank="1" showInputMessage="1" showErrorMessage="1" sqref="B26">
      <formula1>"Probability"</formula1>
    </dataValidation>
    <dataValidation type="list" allowBlank="1" showInputMessage="1" showErrorMessage="1" sqref="B27">
      <formula1>"Probability"</formula1>
    </dataValidation>
    <dataValidation type="list" allowBlank="1" showInputMessage="1" showErrorMessage="1" sqref="B30">
      <formula1>"Probability"</formula1>
    </dataValidation>
    <dataValidation type="list" allowBlank="1" showInputMessage="1" showErrorMessage="1" sqref="B31">
      <formula1>"Probability"</formula1>
    </dataValidation>
    <dataValidation type="list" allowBlank="1" showInputMessage="1" showErrorMessage="1" sqref="B32">
      <formula1>"Probability"</formula1>
    </dataValidation>
    <dataValidation type="list" allowBlank="1" showInputMessage="1" showErrorMessage="1" sqref="B33">
      <formula1>"Probability"</formula1>
    </dataValidation>
    <dataValidation type="list" allowBlank="1" showInputMessage="1" showErrorMessage="1" sqref="B34">
      <formula1>"Probability"</formula1>
    </dataValidation>
    <dataValidation type="list" allowBlank="1" showInputMessage="1" showErrorMessage="1" sqref="B37">
      <formula1>"Probability"</formula1>
    </dataValidation>
    <dataValidation type="list" allowBlank="1" showInputMessage="1" showErrorMessage="1" sqref="B38">
      <formula1>"Probability"</formula1>
    </dataValidation>
    <dataValidation type="list" allowBlank="1" showInputMessage="1" showErrorMessage="1" sqref="B39">
      <formula1>"Probability"</formula1>
    </dataValidation>
    <dataValidation type="list" allowBlank="1" showInputMessage="1" showErrorMessage="1" sqref="B40">
      <formula1>"Probability"</formula1>
    </dataValidation>
    <dataValidation type="list" allowBlank="1" showInputMessage="1" showErrorMessage="1" sqref="B41">
      <formula1>"Probability"</formula1>
    </dataValidation>
    <dataValidation type="list" allowBlank="1" showInputMessage="1" showErrorMessage="1" sqref="B44">
      <formula1>"Probability"</formula1>
    </dataValidation>
    <dataValidation type="list" allowBlank="1" showInputMessage="1" showErrorMessage="1" sqref="B45">
      <formula1>"Probability"</formula1>
    </dataValidation>
    <dataValidation type="list" allowBlank="1" showInputMessage="1" showErrorMessage="1" sqref="B46">
      <formula1>"Probability"</formula1>
    </dataValidation>
    <dataValidation type="list" allowBlank="1" showInputMessage="1" showErrorMessage="1" sqref="B47">
      <formula1>"Probability"</formula1>
    </dataValidation>
    <dataValidation type="list" allowBlank="1" showInputMessage="1" showErrorMessage="1" sqref="B48">
      <formula1>"Probability"</formula1>
    </dataValidation>
    <dataValidation type="list" allowBlank="1" showInputMessage="1" showErrorMessage="1" sqref="B51">
      <formula1>"Probability"</formula1>
    </dataValidation>
    <dataValidation type="list" allowBlank="1" showInputMessage="1" showErrorMessage="1" sqref="B52">
      <formula1>"Probability"</formula1>
    </dataValidation>
    <dataValidation type="list" allowBlank="1" showInputMessage="1" showErrorMessage="1" sqref="B53">
      <formula1>"Probability"</formula1>
    </dataValidation>
    <dataValidation type="list" allowBlank="1" showInputMessage="1" showErrorMessage="1" sqref="B54">
      <formula1>"Probability"</formula1>
    </dataValidation>
    <dataValidation type="list" allowBlank="1" showInputMessage="1" showErrorMessage="1" sqref="B55">
      <formula1>"Probability"</formula1>
    </dataValidation>
    <dataValidation type="list" allowBlank="1" showInputMessage="1" showErrorMessage="1" sqref="B58">
      <formula1>"Probability"</formula1>
    </dataValidation>
    <dataValidation type="list" allowBlank="1" showInputMessage="1" showErrorMessage="1" sqref="B59">
      <formula1>"Probability"</formula1>
    </dataValidation>
    <dataValidation type="list" allowBlank="1" showInputMessage="1" showErrorMessage="1" sqref="B60">
      <formula1>"Probability"</formula1>
    </dataValidation>
    <dataValidation type="list" allowBlank="1" showInputMessage="1" showErrorMessage="1" sqref="B61">
      <formula1>"Probability"</formula1>
    </dataValidation>
    <dataValidation type="list" allowBlank="1" showInputMessage="1" showErrorMessage="1" sqref="B62">
      <formula1>"Probability"</formula1>
    </dataValidation>
    <dataValidation type="list" allowBlank="1" showInputMessage="1" showErrorMessage="1" sqref="B65">
      <formula1>"Probability"</formula1>
    </dataValidation>
    <dataValidation type="list" allowBlank="1" showInputMessage="1" showErrorMessage="1" sqref="B66">
      <formula1>"Probability"</formula1>
    </dataValidation>
    <dataValidation type="list" allowBlank="1" showInputMessage="1" showErrorMessage="1" sqref="B67">
      <formula1>"Probability"</formula1>
    </dataValidation>
    <dataValidation type="list" allowBlank="1" showInputMessage="1" showErrorMessage="1" sqref="B68">
      <formula1>"Probability"</formula1>
    </dataValidation>
    <dataValidation type="list" allowBlank="1" showInputMessage="1" showErrorMessage="1" sqref="B69">
      <formula1>"Probability"</formula1>
    </dataValidation>
    <dataValidation type="list" allowBlank="1" showInputMessage="1" showErrorMessage="1" sqref="B72">
      <formula1>"Probability"</formula1>
    </dataValidation>
    <dataValidation type="list" allowBlank="1" showInputMessage="1" showErrorMessage="1" sqref="B73">
      <formula1>"Probability"</formula1>
    </dataValidation>
    <dataValidation type="list" allowBlank="1" showInputMessage="1" showErrorMessage="1" sqref="B74">
      <formula1>"Probability"</formula1>
    </dataValidation>
    <dataValidation type="list" allowBlank="1" showInputMessage="1" showErrorMessage="1" sqref="B75">
      <formula1>"Probability"</formula1>
    </dataValidation>
    <dataValidation type="list" allowBlank="1" showInputMessage="1" showErrorMessage="1" sqref="B76">
      <formula1>"Probability"</formula1>
    </dataValidation>
    <dataValidation type="list" allowBlank="1" showInputMessage="1" showErrorMessage="1" sqref="B79">
      <formula1>"Probability"</formula1>
    </dataValidation>
    <dataValidation type="list" allowBlank="1" showInputMessage="1" showErrorMessage="1" sqref="B80">
      <formula1>"Probability"</formula1>
    </dataValidation>
    <dataValidation type="list" allowBlank="1" showInputMessage="1" showErrorMessage="1" sqref="B81">
      <formula1>"Probability"</formula1>
    </dataValidation>
    <dataValidation type="list" allowBlank="1" showInputMessage="1" showErrorMessage="1" sqref="B82">
      <formula1>"Probability"</formula1>
    </dataValidation>
    <dataValidation type="list" allowBlank="1" showInputMessage="1" showErrorMessage="1" sqref="B83">
      <formula1>"Probability"</formula1>
    </dataValidation>
    <dataValidation type="list" allowBlank="1" showInputMessage="1" showErrorMessage="1" sqref="B86">
      <formula1>"Probability"</formula1>
    </dataValidation>
    <dataValidation type="list" allowBlank="1" showInputMessage="1" showErrorMessage="1" sqref="B87">
      <formula1>"Probability"</formula1>
    </dataValidation>
    <dataValidation type="list" allowBlank="1" showInputMessage="1" showErrorMessage="1" sqref="B88">
      <formula1>"Probability"</formula1>
    </dataValidation>
    <dataValidation type="list" allowBlank="1" showInputMessage="1" showErrorMessage="1" sqref="B89">
      <formula1>"Probability"</formula1>
    </dataValidation>
    <dataValidation type="list" allowBlank="1" showInputMessage="1" showErrorMessage="1" sqref="B90">
      <formula1>"Probability"</formula1>
    </dataValidation>
    <dataValidation type="list" allowBlank="1" showInputMessage="1" showErrorMessage="1" sqref="B93">
      <formula1>"Probability"</formula1>
    </dataValidation>
    <dataValidation type="list" allowBlank="1" showInputMessage="1" showErrorMessage="1" sqref="B94">
      <formula1>"Probability"</formula1>
    </dataValidation>
    <dataValidation type="list" allowBlank="1" showInputMessage="1" showErrorMessage="1" sqref="B95">
      <formula1>"Probability"</formula1>
    </dataValidation>
    <dataValidation type="list" allowBlank="1" showInputMessage="1" showErrorMessage="1" sqref="B96">
      <formula1>"Probability"</formula1>
    </dataValidation>
    <dataValidation type="list" allowBlank="1" showInputMessage="1" showErrorMessage="1" sqref="B97">
      <formula1>"Probability"</formula1>
    </dataValidation>
    <dataValidation type="list" allowBlank="1" showInputMessage="1" showErrorMessage="1" sqref="B100">
      <formula1>"Probability"</formula1>
    </dataValidation>
    <dataValidation type="list" allowBlank="1" showInputMessage="1" showErrorMessage="1" sqref="B101">
      <formula1>"Probability"</formula1>
    </dataValidation>
    <dataValidation type="list" allowBlank="1" showInputMessage="1" showErrorMessage="1" sqref="B102">
      <formula1>"Probability"</formula1>
    </dataValidation>
    <dataValidation type="list" allowBlank="1" showInputMessage="1" showErrorMessage="1" sqref="B103">
      <formula1>"Probability"</formula1>
    </dataValidation>
    <dataValidation type="list" allowBlank="1" showInputMessage="1" showErrorMessage="1" sqref="B104">
      <formula1>"Probability"</formula1>
    </dataValidation>
    <dataValidation type="list" allowBlank="1" showInputMessage="1" showErrorMessage="1" sqref="B107">
      <formula1>"Probability"</formula1>
    </dataValidation>
    <dataValidation type="list" allowBlank="1" showInputMessage="1" showErrorMessage="1" sqref="B108">
      <formula1>"Probability"</formula1>
    </dataValidation>
    <dataValidation type="list" allowBlank="1" showInputMessage="1" showErrorMessage="1" sqref="B109">
      <formula1>"Probability"</formula1>
    </dataValidation>
    <dataValidation type="list" allowBlank="1" showInputMessage="1" showErrorMessage="1" sqref="B110">
      <formula1>"Probability"</formula1>
    </dataValidation>
    <dataValidation type="list" allowBlank="1" showInputMessage="1" showErrorMessage="1" sqref="B111">
      <formula1>"Probability"</formula1>
    </dataValidation>
    <dataValidation type="list" allowBlank="1" showInputMessage="1" showErrorMessage="1" sqref="B114">
      <formula1>"Probability"</formula1>
    </dataValidation>
    <dataValidation type="list" allowBlank="1" showInputMessage="1" showErrorMessage="1" sqref="B115">
      <formula1>"Probability"</formula1>
    </dataValidation>
    <dataValidation type="list" allowBlank="1" showInputMessage="1" showErrorMessage="1" sqref="B116">
      <formula1>"Probability"</formula1>
    </dataValidation>
    <dataValidation type="list" allowBlank="1" showInputMessage="1" showErrorMessage="1" sqref="B117">
      <formula1>"Probability"</formula1>
    </dataValidation>
    <dataValidation type="list" allowBlank="1" showInputMessage="1" showErrorMessage="1" sqref="B118">
      <formula1>"Probability"</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X36"/>
  <sheetViews>
    <sheetView workbookViewId="0">
      <selection activeCell="J36" sqref="J36:K36"/>
    </sheetView>
  </sheetViews>
  <sheetFormatPr defaultRowHeight="14.5" x14ac:dyDescent="0.35"/>
  <cols>
    <col min="1" max="1" width="14.81640625" customWidth="1"/>
    <col min="2" max="3" width="11.54296875" customWidth="1"/>
    <col min="4" max="4" width="7.26953125" customWidth="1"/>
    <col min="5" max="5" width="10.54296875" customWidth="1"/>
    <col min="6" max="6" width="11.54296875" customWidth="1"/>
  </cols>
  <sheetData>
    <row r="1" spans="1:24" x14ac:dyDescent="0.35">
      <c r="A1" s="1" t="s">
        <v>0</v>
      </c>
      <c r="B1" s="1" t="s">
        <v>1</v>
      </c>
    </row>
    <row r="2" spans="1:24" x14ac:dyDescent="0.35">
      <c r="A2" t="s">
        <v>133</v>
      </c>
      <c r="B2" t="s">
        <v>134</v>
      </c>
    </row>
    <row r="4" spans="1:24" x14ac:dyDescent="0.35">
      <c r="B4" s="1" t="str">
        <f>'Population Definitions'!$A$2</f>
        <v>0-4</v>
      </c>
      <c r="C4" s="1" t="str">
        <f>'Population Definitions'!$A$3</f>
        <v>5-14</v>
      </c>
      <c r="D4" s="1" t="str">
        <f>'Population Definitions'!$A$4</f>
        <v>15-64</v>
      </c>
      <c r="E4" s="1" t="str">
        <f>'Population Definitions'!$A$5</f>
        <v>65+</v>
      </c>
      <c r="F4" s="1" t="str">
        <f>'Population Definitions'!$B$6</f>
        <v>Prisoners</v>
      </c>
    </row>
    <row r="5" spans="1:24" x14ac:dyDescent="0.35">
      <c r="A5" s="1" t="str">
        <f>'Population Definitions'!$A$2</f>
        <v>0-4</v>
      </c>
      <c r="B5" s="5" t="s">
        <v>135</v>
      </c>
      <c r="C5" s="5" t="s">
        <v>135</v>
      </c>
      <c r="D5" s="5" t="s">
        <v>135</v>
      </c>
      <c r="E5" s="5" t="s">
        <v>135</v>
      </c>
      <c r="F5" s="5" t="s">
        <v>138</v>
      </c>
    </row>
    <row r="6" spans="1:24" x14ac:dyDescent="0.35">
      <c r="A6" s="1" t="str">
        <f>'Population Definitions'!$A$3</f>
        <v>5-14</v>
      </c>
      <c r="B6" s="5" t="s">
        <v>135</v>
      </c>
      <c r="C6" s="5" t="s">
        <v>135</v>
      </c>
      <c r="D6" s="5" t="s">
        <v>135</v>
      </c>
      <c r="E6" s="5" t="s">
        <v>135</v>
      </c>
      <c r="F6" s="5" t="s">
        <v>138</v>
      </c>
    </row>
    <row r="7" spans="1:24" x14ac:dyDescent="0.35">
      <c r="A7" s="1" t="str">
        <f>'Population Definitions'!$A$4</f>
        <v>15-64</v>
      </c>
      <c r="B7" s="5" t="s">
        <v>135</v>
      </c>
      <c r="C7" s="5" t="s">
        <v>135</v>
      </c>
      <c r="D7" s="5" t="s">
        <v>135</v>
      </c>
      <c r="E7" s="5" t="s">
        <v>135</v>
      </c>
      <c r="F7" s="5" t="s">
        <v>138</v>
      </c>
    </row>
    <row r="8" spans="1:24" x14ac:dyDescent="0.35">
      <c r="A8" s="1" t="str">
        <f>'Population Definitions'!$A$5</f>
        <v>65+</v>
      </c>
      <c r="B8" s="5" t="s">
        <v>135</v>
      </c>
      <c r="C8" s="5" t="s">
        <v>135</v>
      </c>
      <c r="D8" s="5" t="s">
        <v>135</v>
      </c>
      <c r="E8" s="5" t="s">
        <v>135</v>
      </c>
      <c r="F8" s="5" t="s">
        <v>138</v>
      </c>
    </row>
    <row r="9" spans="1:24" x14ac:dyDescent="0.35">
      <c r="A9" s="1" t="str">
        <f>'Population Definitions'!$B$6</f>
        <v>Prisoners</v>
      </c>
      <c r="B9" s="5" t="s">
        <v>138</v>
      </c>
      <c r="C9" s="5" t="s">
        <v>138</v>
      </c>
      <c r="D9" s="5" t="s">
        <v>138</v>
      </c>
      <c r="E9" s="5" t="s">
        <v>138</v>
      </c>
      <c r="F9" s="5" t="s">
        <v>135</v>
      </c>
    </row>
    <row r="11" spans="1:24" x14ac:dyDescent="0.35">
      <c r="A11" s="1"/>
      <c r="B11" s="1"/>
      <c r="C11" s="1"/>
      <c r="D11" s="1" t="s">
        <v>12</v>
      </c>
      <c r="E11" s="1" t="s">
        <v>13</v>
      </c>
      <c r="F11" s="1"/>
      <c r="G11" s="1">
        <v>2000</v>
      </c>
      <c r="H11" s="1">
        <v>2001</v>
      </c>
      <c r="I11" s="1">
        <v>2002</v>
      </c>
      <c r="J11" s="1">
        <v>2003</v>
      </c>
      <c r="K11" s="1">
        <v>2004</v>
      </c>
      <c r="L11" s="1">
        <v>2005</v>
      </c>
      <c r="M11" s="1">
        <v>2006</v>
      </c>
      <c r="N11" s="1">
        <v>2007</v>
      </c>
      <c r="O11" s="1">
        <v>2008</v>
      </c>
      <c r="P11" s="1">
        <v>2009</v>
      </c>
      <c r="Q11" s="1">
        <v>2010</v>
      </c>
      <c r="R11" s="1">
        <v>2011</v>
      </c>
      <c r="S11" s="1">
        <v>2012</v>
      </c>
      <c r="T11" s="1">
        <v>2013</v>
      </c>
      <c r="U11" s="1">
        <v>2014</v>
      </c>
      <c r="V11" s="1">
        <v>2015</v>
      </c>
      <c r="W11" s="1">
        <v>2016</v>
      </c>
      <c r="X11" s="1">
        <v>2017</v>
      </c>
    </row>
    <row r="12" spans="1:24" x14ac:dyDescent="0.35">
      <c r="A12" s="1" t="str">
        <f>IF($B$5="Y",'Population Definitions'!$A$2,"...")</f>
        <v>0-4</v>
      </c>
      <c r="B12" s="3" t="str">
        <f>IF($B$5="Y","---&gt;","...")</f>
        <v>---&gt;</v>
      </c>
      <c r="C12" s="1" t="str">
        <f>IF($B$5="Y",'Population Definitions'!$A$2,"...")</f>
        <v>0-4</v>
      </c>
      <c r="D12" t="s">
        <v>109</v>
      </c>
      <c r="E12" s="4">
        <v>1</v>
      </c>
      <c r="F12" s="3" t="str">
        <f>IF($B$5="Y","OR","...")</f>
        <v>OR</v>
      </c>
      <c r="G12" s="4"/>
      <c r="H12" s="4"/>
      <c r="I12" s="4"/>
      <c r="J12" s="4"/>
      <c r="K12" s="4"/>
      <c r="L12" s="4"/>
      <c r="M12" s="4"/>
      <c r="N12" s="4"/>
      <c r="O12" s="4"/>
      <c r="P12" s="4"/>
      <c r="Q12" s="4"/>
      <c r="R12" s="4"/>
      <c r="S12" s="4"/>
      <c r="T12" s="4"/>
      <c r="U12" s="4"/>
      <c r="V12" s="4"/>
      <c r="W12" s="4"/>
      <c r="X12" s="4"/>
    </row>
    <row r="13" spans="1:24" x14ac:dyDescent="0.35">
      <c r="A13" s="1" t="str">
        <f>IF($C$5="Y",'Population Definitions'!$A$2,"...")</f>
        <v>0-4</v>
      </c>
      <c r="B13" s="3" t="str">
        <f>IF($C$5="Y","---&gt;","...")</f>
        <v>---&gt;</v>
      </c>
      <c r="C13" s="1" t="str">
        <f>IF($C$5="Y",'Population Definitions'!$A$3,"...")</f>
        <v>5-14</v>
      </c>
      <c r="D13" t="s">
        <v>109</v>
      </c>
      <c r="E13" s="4">
        <v>1</v>
      </c>
      <c r="F13" s="3" t="str">
        <f>IF($C$5="Y","OR","...")</f>
        <v>OR</v>
      </c>
      <c r="G13" s="4"/>
      <c r="H13" s="4"/>
      <c r="I13" s="4"/>
      <c r="J13" s="4"/>
      <c r="K13" s="4"/>
      <c r="L13" s="4"/>
      <c r="M13" s="4"/>
      <c r="N13" s="4"/>
      <c r="O13" s="4"/>
      <c r="P13" s="4"/>
      <c r="Q13" s="4"/>
      <c r="R13" s="4"/>
      <c r="S13" s="4"/>
      <c r="T13" s="4"/>
      <c r="U13" s="4"/>
      <c r="V13" s="4"/>
      <c r="W13" s="4"/>
      <c r="X13" s="4"/>
    </row>
    <row r="14" spans="1:24" x14ac:dyDescent="0.35">
      <c r="A14" s="1" t="str">
        <f>IF($D$5="Y",'Population Definitions'!$A$2,"...")</f>
        <v>0-4</v>
      </c>
      <c r="B14" s="3" t="str">
        <f>IF($D$5="Y","---&gt;","...")</f>
        <v>---&gt;</v>
      </c>
      <c r="C14" s="1" t="str">
        <f>IF($D$5="Y",'Population Definitions'!$A$4,"...")</f>
        <v>15-64</v>
      </c>
      <c r="D14" t="s">
        <v>109</v>
      </c>
      <c r="E14" s="4">
        <v>1</v>
      </c>
      <c r="F14" s="3" t="str">
        <f>IF($D$5="Y","OR","...")</f>
        <v>OR</v>
      </c>
      <c r="G14" s="4"/>
      <c r="H14" s="4"/>
      <c r="I14" s="4"/>
      <c r="J14" s="4"/>
      <c r="K14" s="4"/>
      <c r="L14" s="4"/>
      <c r="M14" s="4"/>
      <c r="N14" s="4"/>
      <c r="O14" s="4"/>
      <c r="P14" s="4"/>
      <c r="Q14" s="4"/>
      <c r="R14" s="4"/>
      <c r="S14" s="4"/>
      <c r="T14" s="4"/>
      <c r="U14" s="4"/>
      <c r="V14" s="4"/>
      <c r="W14" s="4"/>
      <c r="X14" s="4"/>
    </row>
    <row r="15" spans="1:24" x14ac:dyDescent="0.35">
      <c r="A15" s="1" t="str">
        <f>IF($E$5="Y",'Population Definitions'!$A$2,"...")</f>
        <v>0-4</v>
      </c>
      <c r="B15" s="3" t="str">
        <f>IF($E$5="Y","---&gt;","...")</f>
        <v>---&gt;</v>
      </c>
      <c r="C15" s="1" t="str">
        <f>IF($E$5="Y",'Population Definitions'!$A$5,"...")</f>
        <v>65+</v>
      </c>
      <c r="D15" t="s">
        <v>109</v>
      </c>
      <c r="E15" s="4">
        <v>1</v>
      </c>
      <c r="F15" s="3" t="str">
        <f>IF($E$5="Y","OR","...")</f>
        <v>OR</v>
      </c>
      <c r="G15" s="4"/>
      <c r="H15" s="4"/>
      <c r="I15" s="4"/>
      <c r="J15" s="4"/>
      <c r="K15" s="4"/>
      <c r="L15" s="4"/>
      <c r="M15" s="4"/>
      <c r="N15" s="4"/>
      <c r="O15" s="4"/>
      <c r="P15" s="4"/>
      <c r="Q15" s="4"/>
      <c r="R15" s="4"/>
      <c r="S15" s="4"/>
      <c r="T15" s="4"/>
      <c r="U15" s="4"/>
      <c r="V15" s="4"/>
      <c r="W15" s="4"/>
      <c r="X15" s="4"/>
    </row>
    <row r="16" spans="1:24" x14ac:dyDescent="0.35">
      <c r="A16" s="1" t="str">
        <f>IF($F$5="Y",'Population Definitions'!$A$2,"...")</f>
        <v>...</v>
      </c>
      <c r="B16" s="3" t="str">
        <f>IF($F$5="Y","---&gt;","...")</f>
        <v>...</v>
      </c>
      <c r="C16" s="1" t="str">
        <f>IF($F$5="Y",'Population Definitions'!$B$6,"...")</f>
        <v>...</v>
      </c>
      <c r="D16" t="s">
        <v>109</v>
      </c>
      <c r="E16" s="4"/>
      <c r="F16" s="3" t="str">
        <f>IF($F$5="Y","OR","...")</f>
        <v>...</v>
      </c>
      <c r="G16" s="4"/>
      <c r="H16" s="4"/>
      <c r="I16" s="4"/>
      <c r="J16" s="4"/>
      <c r="K16" s="4"/>
      <c r="L16" s="4"/>
      <c r="M16" s="4"/>
      <c r="N16" s="4"/>
      <c r="O16" s="4"/>
      <c r="P16" s="4"/>
      <c r="Q16" s="4"/>
      <c r="R16" s="4"/>
      <c r="S16" s="4"/>
      <c r="T16" s="4"/>
      <c r="U16" s="4"/>
      <c r="V16" s="4"/>
      <c r="W16" s="4"/>
      <c r="X16" s="4"/>
    </row>
    <row r="17" spans="1:24" x14ac:dyDescent="0.35">
      <c r="A17" s="1" t="str">
        <f>IF($B$6="Y",'Population Definitions'!$A$3,"...")</f>
        <v>5-14</v>
      </c>
      <c r="B17" s="3" t="str">
        <f>IF($B$6="Y","---&gt;","...")</f>
        <v>---&gt;</v>
      </c>
      <c r="C17" s="1" t="str">
        <f>IF($B$6="Y",'Population Definitions'!$A$2,"...")</f>
        <v>0-4</v>
      </c>
      <c r="D17" t="s">
        <v>109</v>
      </c>
      <c r="E17" s="4">
        <v>1</v>
      </c>
      <c r="F17" s="3" t="str">
        <f>IF($B$6="Y","OR","...")</f>
        <v>OR</v>
      </c>
      <c r="G17" s="4"/>
      <c r="H17" s="4"/>
      <c r="I17" s="4"/>
      <c r="J17" s="4"/>
      <c r="K17" s="4"/>
      <c r="L17" s="4"/>
      <c r="M17" s="4"/>
      <c r="N17" s="4"/>
      <c r="O17" s="4"/>
      <c r="P17" s="4"/>
      <c r="Q17" s="4"/>
      <c r="R17" s="4"/>
      <c r="S17" s="4"/>
      <c r="T17" s="4"/>
      <c r="U17" s="4"/>
      <c r="V17" s="4"/>
      <c r="W17" s="4"/>
      <c r="X17" s="4"/>
    </row>
    <row r="18" spans="1:24" x14ac:dyDescent="0.35">
      <c r="A18" s="1" t="str">
        <f>IF($C$6="Y",'Population Definitions'!$A$3,"...")</f>
        <v>5-14</v>
      </c>
      <c r="B18" s="3" t="str">
        <f>IF($C$6="Y","---&gt;","...")</f>
        <v>---&gt;</v>
      </c>
      <c r="C18" s="1" t="str">
        <f>IF($C$6="Y",'Population Definitions'!$A$3,"...")</f>
        <v>5-14</v>
      </c>
      <c r="D18" t="s">
        <v>109</v>
      </c>
      <c r="E18" s="4">
        <v>1</v>
      </c>
      <c r="F18" s="3" t="str">
        <f>IF($C$6="Y","OR","...")</f>
        <v>OR</v>
      </c>
      <c r="G18" s="4"/>
      <c r="H18" s="4"/>
      <c r="I18" s="4"/>
      <c r="J18" s="4"/>
      <c r="K18" s="4"/>
      <c r="L18" s="4"/>
      <c r="M18" s="4"/>
      <c r="N18" s="4"/>
      <c r="O18" s="4"/>
      <c r="P18" s="4"/>
      <c r="Q18" s="4"/>
      <c r="R18" s="4"/>
      <c r="S18" s="4"/>
      <c r="T18" s="4"/>
      <c r="U18" s="4"/>
      <c r="V18" s="4"/>
      <c r="W18" s="4"/>
      <c r="X18" s="4"/>
    </row>
    <row r="19" spans="1:24" x14ac:dyDescent="0.35">
      <c r="A19" s="1" t="str">
        <f>IF($D$6="Y",'Population Definitions'!$A$3,"...")</f>
        <v>5-14</v>
      </c>
      <c r="B19" s="3" t="str">
        <f>IF($D$6="Y","---&gt;","...")</f>
        <v>---&gt;</v>
      </c>
      <c r="C19" s="1" t="str">
        <f>IF($D$6="Y",'Population Definitions'!$A$4,"...")</f>
        <v>15-64</v>
      </c>
      <c r="D19" t="s">
        <v>109</v>
      </c>
      <c r="E19" s="4">
        <v>1</v>
      </c>
      <c r="F19" s="3" t="str">
        <f>IF($D$6="Y","OR","...")</f>
        <v>OR</v>
      </c>
      <c r="G19" s="4"/>
      <c r="H19" s="4"/>
      <c r="I19" s="4"/>
      <c r="J19" s="4"/>
      <c r="K19" s="4"/>
      <c r="L19" s="4"/>
      <c r="M19" s="4"/>
      <c r="N19" s="4"/>
      <c r="O19" s="4"/>
      <c r="P19" s="4"/>
      <c r="Q19" s="4"/>
      <c r="R19" s="4"/>
      <c r="S19" s="4"/>
      <c r="T19" s="4"/>
      <c r="U19" s="4"/>
      <c r="V19" s="4"/>
      <c r="W19" s="4"/>
      <c r="X19" s="4"/>
    </row>
    <row r="20" spans="1:24" x14ac:dyDescent="0.35">
      <c r="A20" s="1" t="str">
        <f>IF($E$6="Y",'Population Definitions'!$A$3,"...")</f>
        <v>5-14</v>
      </c>
      <c r="B20" s="3" t="str">
        <f>IF($E$6="Y","---&gt;","...")</f>
        <v>---&gt;</v>
      </c>
      <c r="C20" s="1" t="str">
        <f>IF($E$6="Y",'Population Definitions'!$A$5,"...")</f>
        <v>65+</v>
      </c>
      <c r="D20" t="s">
        <v>109</v>
      </c>
      <c r="E20" s="4">
        <v>1</v>
      </c>
      <c r="F20" s="3" t="str">
        <f>IF($E$6="Y","OR","...")</f>
        <v>OR</v>
      </c>
      <c r="G20" s="4"/>
      <c r="H20" s="4"/>
      <c r="I20" s="4"/>
      <c r="J20" s="4"/>
      <c r="K20" s="4"/>
      <c r="L20" s="4"/>
      <c r="M20" s="4"/>
      <c r="N20" s="4"/>
      <c r="O20" s="4"/>
      <c r="P20" s="4"/>
      <c r="Q20" s="4"/>
      <c r="R20" s="4"/>
      <c r="S20" s="4"/>
      <c r="T20" s="4"/>
      <c r="U20" s="4"/>
      <c r="V20" s="4"/>
      <c r="W20" s="4"/>
      <c r="X20" s="4"/>
    </row>
    <row r="21" spans="1:24" x14ac:dyDescent="0.35">
      <c r="A21" s="1" t="str">
        <f>IF($F$6="Y",'Population Definitions'!$A$3,"...")</f>
        <v>...</v>
      </c>
      <c r="B21" s="3" t="str">
        <f>IF($F$6="Y","---&gt;","...")</f>
        <v>...</v>
      </c>
      <c r="C21" s="1" t="str">
        <f>IF($F$6="Y",'Population Definitions'!$B$6,"...")</f>
        <v>...</v>
      </c>
      <c r="D21" t="s">
        <v>109</v>
      </c>
      <c r="E21" s="4"/>
      <c r="F21" s="3" t="str">
        <f>IF($F$6="Y","OR","...")</f>
        <v>...</v>
      </c>
      <c r="G21" s="4"/>
      <c r="H21" s="4"/>
      <c r="I21" s="4"/>
      <c r="J21" s="4"/>
      <c r="K21" s="4"/>
      <c r="L21" s="4"/>
      <c r="M21" s="4"/>
      <c r="N21" s="4"/>
      <c r="O21" s="4"/>
      <c r="P21" s="4"/>
      <c r="Q21" s="4"/>
      <c r="R21" s="4"/>
      <c r="S21" s="4"/>
      <c r="T21" s="4"/>
      <c r="U21" s="4"/>
      <c r="V21" s="4"/>
      <c r="W21" s="4"/>
      <c r="X21" s="4"/>
    </row>
    <row r="22" spans="1:24" x14ac:dyDescent="0.35">
      <c r="A22" s="1" t="str">
        <f>IF($B$7="Y",'Population Definitions'!$A$4,"...")</f>
        <v>15-64</v>
      </c>
      <c r="B22" s="3" t="str">
        <f>IF($B$7="Y","---&gt;","...")</f>
        <v>---&gt;</v>
      </c>
      <c r="C22" s="1" t="str">
        <f>IF($B$7="Y",'Population Definitions'!$A$2,"...")</f>
        <v>0-4</v>
      </c>
      <c r="D22" t="s">
        <v>109</v>
      </c>
      <c r="E22" s="4">
        <v>1</v>
      </c>
      <c r="F22" s="3" t="str">
        <f>IF($B$7="Y","OR","...")</f>
        <v>OR</v>
      </c>
      <c r="G22" s="4"/>
      <c r="H22" s="4"/>
      <c r="I22" s="4"/>
      <c r="J22" s="4"/>
      <c r="K22" s="4"/>
      <c r="L22" s="4"/>
      <c r="M22" s="4"/>
      <c r="N22" s="4"/>
      <c r="O22" s="4"/>
      <c r="P22" s="4"/>
      <c r="Q22" s="4"/>
      <c r="R22" s="4"/>
      <c r="S22" s="4"/>
      <c r="T22" s="4"/>
      <c r="U22" s="4"/>
      <c r="V22" s="4"/>
      <c r="W22" s="4"/>
      <c r="X22" s="4"/>
    </row>
    <row r="23" spans="1:24" x14ac:dyDescent="0.35">
      <c r="A23" s="1" t="str">
        <f>IF($C$7="Y",'Population Definitions'!$A$4,"...")</f>
        <v>15-64</v>
      </c>
      <c r="B23" s="3" t="str">
        <f>IF($C$7="Y","---&gt;","...")</f>
        <v>---&gt;</v>
      </c>
      <c r="C23" s="1" t="str">
        <f>IF($C$7="Y",'Population Definitions'!$A$3,"...")</f>
        <v>5-14</v>
      </c>
      <c r="D23" t="s">
        <v>109</v>
      </c>
      <c r="E23" s="4">
        <v>1</v>
      </c>
      <c r="F23" s="3" t="str">
        <f>IF($C$7="Y","OR","...")</f>
        <v>OR</v>
      </c>
      <c r="G23" s="4"/>
      <c r="H23" s="4"/>
      <c r="I23" s="4"/>
      <c r="J23" s="4"/>
      <c r="K23" s="4"/>
      <c r="L23" s="4"/>
      <c r="M23" s="4"/>
      <c r="N23" s="4"/>
      <c r="O23" s="4"/>
      <c r="P23" s="4"/>
      <c r="Q23" s="4"/>
      <c r="R23" s="4"/>
      <c r="S23" s="4"/>
      <c r="T23" s="4"/>
      <c r="U23" s="4"/>
      <c r="V23" s="4"/>
      <c r="W23" s="4"/>
      <c r="X23" s="4"/>
    </row>
    <row r="24" spans="1:24" x14ac:dyDescent="0.35">
      <c r="A24" s="1" t="str">
        <f>IF($D$7="Y",'Population Definitions'!$A$4,"...")</f>
        <v>15-64</v>
      </c>
      <c r="B24" s="3" t="str">
        <f>IF($D$7="Y","---&gt;","...")</f>
        <v>---&gt;</v>
      </c>
      <c r="C24" s="1" t="str">
        <f>IF($D$7="Y",'Population Definitions'!$A$4,"...")</f>
        <v>15-64</v>
      </c>
      <c r="D24" t="s">
        <v>109</v>
      </c>
      <c r="E24" s="4">
        <v>1</v>
      </c>
      <c r="F24" s="3" t="str">
        <f>IF($D$7="Y","OR","...")</f>
        <v>OR</v>
      </c>
      <c r="G24" s="4"/>
      <c r="H24" s="4"/>
      <c r="I24" s="4"/>
      <c r="J24" s="4"/>
      <c r="K24" s="4"/>
      <c r="L24" s="4"/>
      <c r="M24" s="4"/>
      <c r="N24" s="4"/>
      <c r="O24" s="4"/>
      <c r="P24" s="4"/>
      <c r="Q24" s="4"/>
      <c r="R24" s="4"/>
      <c r="S24" s="4"/>
      <c r="T24" s="4"/>
      <c r="U24" s="4"/>
      <c r="V24" s="4"/>
      <c r="W24" s="4"/>
      <c r="X24" s="4"/>
    </row>
    <row r="25" spans="1:24" x14ac:dyDescent="0.35">
      <c r="A25" s="1" t="str">
        <f>IF($E$7="Y",'Population Definitions'!$A$4,"...")</f>
        <v>15-64</v>
      </c>
      <c r="B25" s="3" t="str">
        <f>IF($E$7="Y","---&gt;","...")</f>
        <v>---&gt;</v>
      </c>
      <c r="C25" s="1" t="str">
        <f>IF($E$7="Y",'Population Definitions'!$A$5,"...")</f>
        <v>65+</v>
      </c>
      <c r="D25" t="s">
        <v>109</v>
      </c>
      <c r="E25" s="4">
        <v>1</v>
      </c>
      <c r="F25" s="3" t="str">
        <f>IF($E$7="Y","OR","...")</f>
        <v>OR</v>
      </c>
      <c r="G25" s="4"/>
      <c r="H25" s="4"/>
      <c r="I25" s="4"/>
      <c r="J25" s="4"/>
      <c r="K25" s="4"/>
      <c r="L25" s="4"/>
      <c r="M25" s="4"/>
      <c r="N25" s="4"/>
      <c r="O25" s="4"/>
      <c r="P25" s="4"/>
      <c r="Q25" s="4"/>
      <c r="R25" s="4"/>
      <c r="S25" s="4"/>
      <c r="T25" s="4"/>
      <c r="U25" s="4"/>
      <c r="V25" s="4"/>
      <c r="W25" s="4"/>
      <c r="X25" s="4"/>
    </row>
    <row r="26" spans="1:24" x14ac:dyDescent="0.35">
      <c r="A26" s="1" t="str">
        <f>IF($F$7="Y",'Population Definitions'!$A$4,"...")</f>
        <v>...</v>
      </c>
      <c r="B26" s="3" t="str">
        <f>IF($F$7="Y","---&gt;","...")</f>
        <v>...</v>
      </c>
      <c r="C26" s="1" t="str">
        <f>IF($F$7="Y",'Population Definitions'!$B$6,"...")</f>
        <v>...</v>
      </c>
      <c r="D26" t="s">
        <v>109</v>
      </c>
      <c r="E26" s="4"/>
      <c r="F26" s="3" t="str">
        <f>IF($F$7="Y","OR","...")</f>
        <v>...</v>
      </c>
      <c r="G26" s="4"/>
      <c r="H26" s="4"/>
      <c r="I26" s="4"/>
      <c r="J26" s="4"/>
      <c r="K26" s="4"/>
      <c r="L26" s="4"/>
      <c r="M26" s="4"/>
      <c r="N26" s="4"/>
      <c r="O26" s="4"/>
      <c r="P26" s="4"/>
      <c r="Q26" s="4"/>
      <c r="R26" s="4"/>
      <c r="S26" s="4"/>
      <c r="T26" s="4"/>
      <c r="U26" s="4"/>
      <c r="V26" s="4"/>
      <c r="W26" s="4"/>
      <c r="X26" s="4"/>
    </row>
    <row r="27" spans="1:24" x14ac:dyDescent="0.35">
      <c r="A27" s="1" t="str">
        <f>IF($B$8="Y",'Population Definitions'!$A$5,"...")</f>
        <v>65+</v>
      </c>
      <c r="B27" s="3" t="str">
        <f>IF($B$8="Y","---&gt;","...")</f>
        <v>---&gt;</v>
      </c>
      <c r="C27" s="1" t="str">
        <f>IF($B$8="Y",'Population Definitions'!$A$2,"...")</f>
        <v>0-4</v>
      </c>
      <c r="D27" t="s">
        <v>109</v>
      </c>
      <c r="E27" s="4">
        <v>1</v>
      </c>
      <c r="F27" s="3" t="str">
        <f>IF($B$8="Y","OR","...")</f>
        <v>OR</v>
      </c>
      <c r="G27" s="4"/>
      <c r="H27" s="4"/>
      <c r="I27" s="4"/>
      <c r="J27" s="4"/>
      <c r="K27" s="4"/>
      <c r="L27" s="4"/>
      <c r="M27" s="4"/>
      <c r="N27" s="4"/>
      <c r="O27" s="4"/>
      <c r="P27" s="4"/>
      <c r="Q27" s="4"/>
      <c r="R27" s="4"/>
      <c r="S27" s="4"/>
      <c r="T27" s="4"/>
      <c r="U27" s="4"/>
      <c r="V27" s="4"/>
      <c r="W27" s="4"/>
      <c r="X27" s="4"/>
    </row>
    <row r="28" spans="1:24" x14ac:dyDescent="0.35">
      <c r="A28" s="1" t="str">
        <f>IF($C$8="Y",'Population Definitions'!$A$5,"...")</f>
        <v>65+</v>
      </c>
      <c r="B28" s="3" t="str">
        <f>IF($C$8="Y","---&gt;","...")</f>
        <v>---&gt;</v>
      </c>
      <c r="C28" s="1" t="str">
        <f>IF($C$8="Y",'Population Definitions'!$A$3,"...")</f>
        <v>5-14</v>
      </c>
      <c r="D28" t="s">
        <v>109</v>
      </c>
      <c r="E28" s="4">
        <v>1</v>
      </c>
      <c r="F28" s="3" t="str">
        <f>IF($C$8="Y","OR","...")</f>
        <v>OR</v>
      </c>
      <c r="G28" s="4"/>
      <c r="H28" s="4"/>
      <c r="I28" s="4"/>
      <c r="J28" s="4"/>
      <c r="K28" s="4"/>
      <c r="L28" s="4"/>
      <c r="M28" s="4"/>
      <c r="N28" s="4"/>
      <c r="O28" s="4"/>
      <c r="P28" s="4"/>
      <c r="Q28" s="4"/>
      <c r="R28" s="4"/>
      <c r="S28" s="4"/>
      <c r="T28" s="4"/>
      <c r="U28" s="4"/>
      <c r="V28" s="4"/>
      <c r="W28" s="4"/>
      <c r="X28" s="4"/>
    </row>
    <row r="29" spans="1:24" x14ac:dyDescent="0.35">
      <c r="A29" s="1" t="str">
        <f>IF($D$8="Y",'Population Definitions'!$A$5,"...")</f>
        <v>65+</v>
      </c>
      <c r="B29" s="3" t="str">
        <f>IF($D$8="Y","---&gt;","...")</f>
        <v>---&gt;</v>
      </c>
      <c r="C29" s="1" t="str">
        <f>IF($D$8="Y",'Population Definitions'!$A$4,"...")</f>
        <v>15-64</v>
      </c>
      <c r="D29" t="s">
        <v>109</v>
      </c>
      <c r="E29" s="4">
        <v>1</v>
      </c>
      <c r="F29" s="3" t="str">
        <f>IF($D$8="Y","OR","...")</f>
        <v>OR</v>
      </c>
      <c r="G29" s="4"/>
      <c r="H29" s="4"/>
      <c r="I29" s="4"/>
      <c r="J29" s="4"/>
      <c r="K29" s="4"/>
      <c r="L29" s="4"/>
      <c r="M29" s="4"/>
      <c r="N29" s="4"/>
      <c r="O29" s="4"/>
      <c r="P29" s="4"/>
      <c r="Q29" s="4"/>
      <c r="R29" s="4"/>
      <c r="S29" s="4"/>
      <c r="T29" s="4"/>
      <c r="U29" s="4"/>
      <c r="V29" s="4"/>
      <c r="W29" s="4"/>
      <c r="X29" s="4"/>
    </row>
    <row r="30" spans="1:24" x14ac:dyDescent="0.35">
      <c r="A30" s="1" t="str">
        <f>IF($E$8="Y",'Population Definitions'!$A$5,"...")</f>
        <v>65+</v>
      </c>
      <c r="B30" s="3" t="str">
        <f>IF($E$8="Y","---&gt;","...")</f>
        <v>---&gt;</v>
      </c>
      <c r="C30" s="1" t="str">
        <f>IF($E$8="Y",'Population Definitions'!$A$5,"...")</f>
        <v>65+</v>
      </c>
      <c r="D30" t="s">
        <v>109</v>
      </c>
      <c r="E30" s="4">
        <v>1</v>
      </c>
      <c r="F30" s="3" t="str">
        <f>IF($E$8="Y","OR","...")</f>
        <v>OR</v>
      </c>
      <c r="G30" s="4"/>
      <c r="H30" s="4"/>
      <c r="I30" s="4"/>
      <c r="J30" s="4"/>
      <c r="K30" s="4"/>
      <c r="L30" s="4"/>
      <c r="M30" s="4"/>
      <c r="N30" s="4"/>
      <c r="O30" s="4"/>
      <c r="P30" s="4"/>
      <c r="Q30" s="4"/>
      <c r="R30" s="4"/>
      <c r="S30" s="4"/>
      <c r="T30" s="4"/>
      <c r="U30" s="4"/>
      <c r="V30" s="4"/>
      <c r="W30" s="4"/>
      <c r="X30" s="4"/>
    </row>
    <row r="31" spans="1:24" x14ac:dyDescent="0.35">
      <c r="A31" s="1" t="str">
        <f>IF($F$8="Y",'Population Definitions'!$A$5,"...")</f>
        <v>...</v>
      </c>
      <c r="B31" s="3" t="str">
        <f>IF($F$8="Y","---&gt;","...")</f>
        <v>...</v>
      </c>
      <c r="C31" s="1" t="str">
        <f>IF($F$8="Y",'Population Definitions'!$B$6,"...")</f>
        <v>...</v>
      </c>
      <c r="D31" t="s">
        <v>109</v>
      </c>
      <c r="E31" s="4"/>
      <c r="F31" s="3" t="str">
        <f>IF($F$8="Y","OR","...")</f>
        <v>...</v>
      </c>
      <c r="G31" s="4"/>
      <c r="H31" s="4"/>
      <c r="I31" s="4"/>
      <c r="J31" s="4"/>
      <c r="K31" s="4"/>
      <c r="L31" s="4"/>
      <c r="M31" s="4"/>
      <c r="N31" s="4"/>
      <c r="O31" s="4"/>
      <c r="P31" s="4"/>
      <c r="Q31" s="4"/>
      <c r="R31" s="4"/>
      <c r="S31" s="4"/>
      <c r="T31" s="4"/>
      <c r="U31" s="4"/>
      <c r="V31" s="4"/>
      <c r="W31" s="4"/>
      <c r="X31" s="4"/>
    </row>
    <row r="32" spans="1:24" x14ac:dyDescent="0.35">
      <c r="A32" s="1" t="str">
        <f>IF($B$9="Y",'Population Definitions'!$B$6,"...")</f>
        <v>...</v>
      </c>
      <c r="B32" s="3" t="str">
        <f>IF($B$9="Y","---&gt;","...")</f>
        <v>...</v>
      </c>
      <c r="C32" s="1" t="str">
        <f>IF($B$9="Y",'Population Definitions'!$A$2,"...")</f>
        <v>...</v>
      </c>
      <c r="D32" t="s">
        <v>109</v>
      </c>
      <c r="E32" s="4"/>
      <c r="F32" s="3" t="str">
        <f>IF($B$9="Y","OR","...")</f>
        <v>...</v>
      </c>
      <c r="G32" s="4"/>
      <c r="H32" s="4"/>
      <c r="I32" s="4"/>
      <c r="J32" s="4"/>
      <c r="K32" s="4"/>
      <c r="L32" s="4"/>
      <c r="M32" s="4"/>
      <c r="N32" s="4"/>
      <c r="O32" s="4"/>
      <c r="P32" s="4"/>
      <c r="Q32" s="4"/>
      <c r="R32" s="4"/>
      <c r="S32" s="4"/>
      <c r="T32" s="4"/>
      <c r="U32" s="4"/>
      <c r="V32" s="4"/>
      <c r="W32" s="4"/>
      <c r="X32" s="4"/>
    </row>
    <row r="33" spans="1:24" x14ac:dyDescent="0.35">
      <c r="A33" s="1" t="str">
        <f>IF($C$9="Y",'Population Definitions'!$B$6,"...")</f>
        <v>...</v>
      </c>
      <c r="B33" s="3" t="str">
        <f>IF($C$9="Y","---&gt;","...")</f>
        <v>...</v>
      </c>
      <c r="C33" s="1" t="str">
        <f>IF($C$9="Y",'Population Definitions'!$A$3,"...")</f>
        <v>...</v>
      </c>
      <c r="D33" t="s">
        <v>109</v>
      </c>
      <c r="E33" s="4"/>
      <c r="F33" s="3" t="str">
        <f>IF($C$9="Y","OR","...")</f>
        <v>...</v>
      </c>
      <c r="G33" s="4"/>
      <c r="H33" s="4"/>
      <c r="I33" s="4"/>
      <c r="J33" s="4"/>
      <c r="K33" s="4"/>
      <c r="L33" s="4"/>
      <c r="M33" s="4"/>
      <c r="N33" s="4"/>
      <c r="O33" s="4"/>
      <c r="P33" s="4"/>
      <c r="Q33" s="4"/>
      <c r="R33" s="4"/>
      <c r="S33" s="4"/>
      <c r="T33" s="4"/>
      <c r="U33" s="4"/>
      <c r="V33" s="4"/>
      <c r="W33" s="4"/>
      <c r="X33" s="4"/>
    </row>
    <row r="34" spans="1:24" x14ac:dyDescent="0.35">
      <c r="A34" s="1" t="str">
        <f>IF($D$9="Y",'Population Definitions'!$B$6,"...")</f>
        <v>...</v>
      </c>
      <c r="B34" s="3" t="str">
        <f>IF($D$9="Y","---&gt;","...")</f>
        <v>...</v>
      </c>
      <c r="C34" s="1" t="str">
        <f>IF($D$9="Y",'Population Definitions'!$A$4,"...")</f>
        <v>...</v>
      </c>
      <c r="D34" t="s">
        <v>109</v>
      </c>
      <c r="E34" s="4"/>
      <c r="F34" s="3" t="str">
        <f>IF($D$9="Y","OR","...")</f>
        <v>...</v>
      </c>
      <c r="G34" s="4"/>
      <c r="H34" s="4"/>
      <c r="I34" s="4"/>
      <c r="J34" s="4"/>
      <c r="K34" s="4"/>
      <c r="L34" s="4"/>
      <c r="M34" s="4"/>
      <c r="N34" s="4"/>
      <c r="O34" s="4"/>
      <c r="P34" s="4"/>
      <c r="Q34" s="4"/>
      <c r="R34" s="4"/>
      <c r="S34" s="4"/>
      <c r="T34" s="4"/>
      <c r="U34" s="4"/>
      <c r="V34" s="4"/>
      <c r="W34" s="4"/>
      <c r="X34" s="4"/>
    </row>
    <row r="35" spans="1:24" x14ac:dyDescent="0.35">
      <c r="A35" s="1" t="str">
        <f>IF($E$9="Y",'Population Definitions'!$B$6,"...")</f>
        <v>...</v>
      </c>
      <c r="B35" s="3" t="str">
        <f>IF($E$9="Y","---&gt;","...")</f>
        <v>...</v>
      </c>
      <c r="C35" s="1" t="str">
        <f>IF($E$9="Y",'Population Definitions'!$A$5,"...")</f>
        <v>...</v>
      </c>
      <c r="D35" t="s">
        <v>109</v>
      </c>
      <c r="E35" s="4"/>
      <c r="F35" s="3" t="str">
        <f>IF($E$9="Y","OR","...")</f>
        <v>...</v>
      </c>
      <c r="G35" s="4"/>
      <c r="H35" s="4"/>
      <c r="I35" s="4"/>
      <c r="J35" s="4"/>
      <c r="K35" s="4"/>
      <c r="L35" s="4"/>
      <c r="M35" s="4"/>
      <c r="N35" s="4"/>
      <c r="O35" s="4"/>
      <c r="P35" s="4"/>
      <c r="Q35" s="4"/>
      <c r="R35" s="4"/>
      <c r="S35" s="4"/>
      <c r="T35" s="4"/>
      <c r="U35" s="4"/>
      <c r="V35" s="4"/>
      <c r="W35" s="4"/>
      <c r="X35" s="4"/>
    </row>
    <row r="36" spans="1:24" x14ac:dyDescent="0.35">
      <c r="A36" s="1" t="str">
        <f>IF($F$9="Y",'Population Definitions'!$B$6,"...")</f>
        <v>Prisoners</v>
      </c>
      <c r="B36" s="3" t="str">
        <f>IF($F$9="Y","---&gt;","...")</f>
        <v>---&gt;</v>
      </c>
      <c r="C36" s="1" t="str">
        <f>IF($F$9="Y",'Population Definitions'!$B$6,"...")</f>
        <v>Prisoners</v>
      </c>
      <c r="D36" t="s">
        <v>109</v>
      </c>
      <c r="E36" s="4">
        <v>1</v>
      </c>
      <c r="F36" s="3" t="str">
        <f>IF($F$9="Y","OR","...")</f>
        <v>OR</v>
      </c>
      <c r="G36" s="4"/>
      <c r="H36" s="4"/>
      <c r="I36" s="4"/>
      <c r="J36" s="4"/>
      <c r="K36" s="4"/>
      <c r="L36" s="4"/>
      <c r="M36" s="4"/>
      <c r="N36" s="4"/>
      <c r="O36" s="4"/>
      <c r="P36" s="4"/>
      <c r="Q36" s="4"/>
      <c r="R36" s="4"/>
      <c r="S36" s="4"/>
      <c r="T36" s="4"/>
      <c r="U36" s="4"/>
      <c r="V36" s="4"/>
      <c r="W36" s="4"/>
      <c r="X36" s="4"/>
    </row>
  </sheetData>
  <conditionalFormatting sqref="E12">
    <cfRule type="expression" dxfId="458" priority="101">
      <formula>COUNTIF(G12:X12,"&lt;&gt;" &amp; "")&gt;0</formula>
    </cfRule>
    <cfRule type="expression" dxfId="457" priority="102">
      <formula>AND(COUNTIF(G12:X12,"&lt;&gt;" &amp; "")&gt;0,NOT(ISBLANK(E12)))</formula>
    </cfRule>
    <cfRule type="expression" dxfId="456" priority="103">
      <formula>$B$5&lt;&gt;"Y"</formula>
    </cfRule>
  </conditionalFormatting>
  <conditionalFormatting sqref="E13">
    <cfRule type="expression" dxfId="455" priority="105">
      <formula>COUNTIF(G13:X13,"&lt;&gt;" &amp; "")&gt;0</formula>
    </cfRule>
    <cfRule type="expression" dxfId="454" priority="106">
      <formula>AND(COUNTIF(G13:X13,"&lt;&gt;" &amp; "")&gt;0,NOT(ISBLANK(E13)))</formula>
    </cfRule>
    <cfRule type="expression" dxfId="453" priority="107">
      <formula>$C$5&lt;&gt;"Y"</formula>
    </cfRule>
  </conditionalFormatting>
  <conditionalFormatting sqref="E14">
    <cfRule type="expression" dxfId="452" priority="109">
      <formula>COUNTIF(G14:X14,"&lt;&gt;" &amp; "")&gt;0</formula>
    </cfRule>
    <cfRule type="expression" dxfId="451" priority="110">
      <formula>AND(COUNTIF(G14:X14,"&lt;&gt;" &amp; "")&gt;0,NOT(ISBLANK(E14)))</formula>
    </cfRule>
    <cfRule type="expression" dxfId="450" priority="111">
      <formula>$D$5&lt;&gt;"Y"</formula>
    </cfRule>
  </conditionalFormatting>
  <conditionalFormatting sqref="E15">
    <cfRule type="expression" dxfId="449" priority="113">
      <formula>COUNTIF(G15:X15,"&lt;&gt;" &amp; "")&gt;0</formula>
    </cfRule>
    <cfRule type="expression" dxfId="448" priority="114">
      <formula>AND(COUNTIF(G15:X15,"&lt;&gt;" &amp; "")&gt;0,NOT(ISBLANK(E15)))</formula>
    </cfRule>
    <cfRule type="expression" dxfId="447" priority="115">
      <formula>$E$5&lt;&gt;"Y"</formula>
    </cfRule>
  </conditionalFormatting>
  <conditionalFormatting sqref="E16">
    <cfRule type="expression" dxfId="446" priority="117">
      <formula>COUNTIF(G16:X16,"&lt;&gt;" &amp; "")&gt;0</formula>
    </cfRule>
    <cfRule type="expression" dxfId="445" priority="118">
      <formula>AND(COUNTIF(G16:X16,"&lt;&gt;" &amp; "")&gt;0,NOT(ISBLANK(E16)))</formula>
    </cfRule>
    <cfRule type="expression" dxfId="444" priority="119">
      <formula>$F$5&lt;&gt;"Y"</formula>
    </cfRule>
  </conditionalFormatting>
  <conditionalFormatting sqref="E17">
    <cfRule type="expression" dxfId="443" priority="121">
      <formula>COUNTIF(G17:X17,"&lt;&gt;" &amp; "")&gt;0</formula>
    </cfRule>
    <cfRule type="expression" dxfId="442" priority="122">
      <formula>AND(COUNTIF(G17:X17,"&lt;&gt;" &amp; "")&gt;0,NOT(ISBLANK(E17)))</formula>
    </cfRule>
    <cfRule type="expression" dxfId="441" priority="123">
      <formula>$B$6&lt;&gt;"Y"</formula>
    </cfRule>
  </conditionalFormatting>
  <conditionalFormatting sqref="E18">
    <cfRule type="expression" dxfId="440" priority="125">
      <formula>COUNTIF(G18:X18,"&lt;&gt;" &amp; "")&gt;0</formula>
    </cfRule>
    <cfRule type="expression" dxfId="439" priority="126">
      <formula>AND(COUNTIF(G18:X18,"&lt;&gt;" &amp; "")&gt;0,NOT(ISBLANK(E18)))</formula>
    </cfRule>
    <cfRule type="expression" dxfId="438" priority="127">
      <formula>$C$6&lt;&gt;"Y"</formula>
    </cfRule>
  </conditionalFormatting>
  <conditionalFormatting sqref="E19">
    <cfRule type="expression" dxfId="437" priority="129">
      <formula>COUNTIF(G19:X19,"&lt;&gt;" &amp; "")&gt;0</formula>
    </cfRule>
    <cfRule type="expression" dxfId="436" priority="130">
      <formula>AND(COUNTIF(G19:X19,"&lt;&gt;" &amp; "")&gt;0,NOT(ISBLANK(E19)))</formula>
    </cfRule>
    <cfRule type="expression" dxfId="435" priority="131">
      <formula>$D$6&lt;&gt;"Y"</formula>
    </cfRule>
  </conditionalFormatting>
  <conditionalFormatting sqref="E20">
    <cfRule type="expression" dxfId="434" priority="133">
      <formula>COUNTIF(G20:X20,"&lt;&gt;" &amp; "")&gt;0</formula>
    </cfRule>
    <cfRule type="expression" dxfId="433" priority="134">
      <formula>AND(COUNTIF(G20:X20,"&lt;&gt;" &amp; "")&gt;0,NOT(ISBLANK(E20)))</formula>
    </cfRule>
    <cfRule type="expression" dxfId="432" priority="135">
      <formula>$E$6&lt;&gt;"Y"</formula>
    </cfRule>
  </conditionalFormatting>
  <conditionalFormatting sqref="E21">
    <cfRule type="expression" dxfId="431" priority="137">
      <formula>COUNTIF(G21:X21,"&lt;&gt;" &amp; "")&gt;0</formula>
    </cfRule>
    <cfRule type="expression" dxfId="430" priority="138">
      <formula>AND(COUNTIF(G21:X21,"&lt;&gt;" &amp; "")&gt;0,NOT(ISBLANK(E21)))</formula>
    </cfRule>
    <cfRule type="expression" dxfId="429" priority="139">
      <formula>$F$6&lt;&gt;"Y"</formula>
    </cfRule>
  </conditionalFormatting>
  <conditionalFormatting sqref="E22">
    <cfRule type="expression" dxfId="428" priority="141">
      <formula>COUNTIF(G22:X22,"&lt;&gt;" &amp; "")&gt;0</formula>
    </cfRule>
    <cfRule type="expression" dxfId="427" priority="142">
      <formula>AND(COUNTIF(G22:X22,"&lt;&gt;" &amp; "")&gt;0,NOT(ISBLANK(E22)))</formula>
    </cfRule>
    <cfRule type="expression" dxfId="426" priority="143">
      <formula>$B$7&lt;&gt;"Y"</formula>
    </cfRule>
  </conditionalFormatting>
  <conditionalFormatting sqref="E23">
    <cfRule type="expression" dxfId="425" priority="145">
      <formula>COUNTIF(G23:X23,"&lt;&gt;" &amp; "")&gt;0</formula>
    </cfRule>
    <cfRule type="expression" dxfId="424" priority="146">
      <formula>AND(COUNTIF(G23:X23,"&lt;&gt;" &amp; "")&gt;0,NOT(ISBLANK(E23)))</formula>
    </cfRule>
    <cfRule type="expression" dxfId="423" priority="147">
      <formula>$C$7&lt;&gt;"Y"</formula>
    </cfRule>
  </conditionalFormatting>
  <conditionalFormatting sqref="E24">
    <cfRule type="expression" dxfId="422" priority="149">
      <formula>COUNTIF(G24:X24,"&lt;&gt;" &amp; "")&gt;0</formula>
    </cfRule>
    <cfRule type="expression" dxfId="421" priority="150">
      <formula>AND(COUNTIF(G24:X24,"&lt;&gt;" &amp; "")&gt;0,NOT(ISBLANK(E24)))</formula>
    </cfRule>
    <cfRule type="expression" dxfId="420" priority="151">
      <formula>$D$7&lt;&gt;"Y"</formula>
    </cfRule>
  </conditionalFormatting>
  <conditionalFormatting sqref="E25">
    <cfRule type="expression" dxfId="419" priority="153">
      <formula>COUNTIF(G25:X25,"&lt;&gt;" &amp; "")&gt;0</formula>
    </cfRule>
    <cfRule type="expression" dxfId="418" priority="154">
      <formula>AND(COUNTIF(G25:X25,"&lt;&gt;" &amp; "")&gt;0,NOT(ISBLANK(E25)))</formula>
    </cfRule>
    <cfRule type="expression" dxfId="417" priority="155">
      <formula>$E$7&lt;&gt;"Y"</formula>
    </cfRule>
  </conditionalFormatting>
  <conditionalFormatting sqref="E26">
    <cfRule type="expression" dxfId="416" priority="157">
      <formula>COUNTIF(G26:X26,"&lt;&gt;" &amp; "")&gt;0</formula>
    </cfRule>
    <cfRule type="expression" dxfId="415" priority="158">
      <formula>AND(COUNTIF(G26:X26,"&lt;&gt;" &amp; "")&gt;0,NOT(ISBLANK(E26)))</formula>
    </cfRule>
    <cfRule type="expression" dxfId="414" priority="159">
      <formula>$F$7&lt;&gt;"Y"</formula>
    </cfRule>
  </conditionalFormatting>
  <conditionalFormatting sqref="E27">
    <cfRule type="expression" dxfId="413" priority="161">
      <formula>COUNTIF(G27:X27,"&lt;&gt;" &amp; "")&gt;0</formula>
    </cfRule>
    <cfRule type="expression" dxfId="412" priority="162">
      <formula>AND(COUNTIF(G27:X27,"&lt;&gt;" &amp; "")&gt;0,NOT(ISBLANK(E27)))</formula>
    </cfRule>
    <cfRule type="expression" dxfId="411" priority="163">
      <formula>$B$8&lt;&gt;"Y"</formula>
    </cfRule>
  </conditionalFormatting>
  <conditionalFormatting sqref="E28">
    <cfRule type="expression" dxfId="410" priority="165">
      <formula>COUNTIF(G28:X28,"&lt;&gt;" &amp; "")&gt;0</formula>
    </cfRule>
    <cfRule type="expression" dxfId="409" priority="166">
      <formula>AND(COUNTIF(G28:X28,"&lt;&gt;" &amp; "")&gt;0,NOT(ISBLANK(E28)))</formula>
    </cfRule>
    <cfRule type="expression" dxfId="408" priority="167">
      <formula>$C$8&lt;&gt;"Y"</formula>
    </cfRule>
  </conditionalFormatting>
  <conditionalFormatting sqref="E29">
    <cfRule type="expression" dxfId="407" priority="169">
      <formula>COUNTIF(G29:X29,"&lt;&gt;" &amp; "")&gt;0</formula>
    </cfRule>
    <cfRule type="expression" dxfId="406" priority="170">
      <formula>AND(COUNTIF(G29:X29,"&lt;&gt;" &amp; "")&gt;0,NOT(ISBLANK(E29)))</formula>
    </cfRule>
    <cfRule type="expression" dxfId="405" priority="171">
      <formula>$D$8&lt;&gt;"Y"</formula>
    </cfRule>
  </conditionalFormatting>
  <conditionalFormatting sqref="E30">
    <cfRule type="expression" dxfId="404" priority="173">
      <formula>COUNTIF(G30:X30,"&lt;&gt;" &amp; "")&gt;0</formula>
    </cfRule>
    <cfRule type="expression" dxfId="403" priority="174">
      <formula>AND(COUNTIF(G30:X30,"&lt;&gt;" &amp; "")&gt;0,NOT(ISBLANK(E30)))</formula>
    </cfRule>
    <cfRule type="expression" dxfId="402" priority="175">
      <formula>$E$8&lt;&gt;"Y"</formula>
    </cfRule>
  </conditionalFormatting>
  <conditionalFormatting sqref="E31">
    <cfRule type="expression" dxfId="401" priority="177">
      <formula>COUNTIF(G31:X31,"&lt;&gt;" &amp; "")&gt;0</formula>
    </cfRule>
    <cfRule type="expression" dxfId="400" priority="178">
      <formula>AND(COUNTIF(G31:X31,"&lt;&gt;" &amp; "")&gt;0,NOT(ISBLANK(E31)))</formula>
    </cfRule>
    <cfRule type="expression" dxfId="399" priority="179">
      <formula>$F$8&lt;&gt;"Y"</formula>
    </cfRule>
  </conditionalFormatting>
  <conditionalFormatting sqref="E32">
    <cfRule type="expression" dxfId="398" priority="181">
      <formula>COUNTIF(G32:X32,"&lt;&gt;" &amp; "")&gt;0</formula>
    </cfRule>
    <cfRule type="expression" dxfId="397" priority="182">
      <formula>AND(COUNTIF(G32:X32,"&lt;&gt;" &amp; "")&gt;0,NOT(ISBLANK(E32)))</formula>
    </cfRule>
    <cfRule type="expression" dxfId="396" priority="183">
      <formula>$B$9&lt;&gt;"Y"</formula>
    </cfRule>
  </conditionalFormatting>
  <conditionalFormatting sqref="E33">
    <cfRule type="expression" dxfId="395" priority="185">
      <formula>COUNTIF(G33:X33,"&lt;&gt;" &amp; "")&gt;0</formula>
    </cfRule>
    <cfRule type="expression" dxfId="394" priority="186">
      <formula>AND(COUNTIF(G33:X33,"&lt;&gt;" &amp; "")&gt;0,NOT(ISBLANK(E33)))</formula>
    </cfRule>
    <cfRule type="expression" dxfId="393" priority="187">
      <formula>$C$9&lt;&gt;"Y"</formula>
    </cfRule>
  </conditionalFormatting>
  <conditionalFormatting sqref="E34">
    <cfRule type="expression" dxfId="392" priority="189">
      <formula>COUNTIF(G34:X34,"&lt;&gt;" &amp; "")&gt;0</formula>
    </cfRule>
    <cfRule type="expression" dxfId="391" priority="190">
      <formula>AND(COUNTIF(G34:X34,"&lt;&gt;" &amp; "")&gt;0,NOT(ISBLANK(E34)))</formula>
    </cfRule>
    <cfRule type="expression" dxfId="390" priority="191">
      <formula>$D$9&lt;&gt;"Y"</formula>
    </cfRule>
  </conditionalFormatting>
  <conditionalFormatting sqref="E35">
    <cfRule type="expression" dxfId="389" priority="193">
      <formula>COUNTIF(G35:X35,"&lt;&gt;" &amp; "")&gt;0</formula>
    </cfRule>
    <cfRule type="expression" dxfId="388" priority="194">
      <formula>AND(COUNTIF(G35:X35,"&lt;&gt;" &amp; "")&gt;0,NOT(ISBLANK(E35)))</formula>
    </cfRule>
    <cfRule type="expression" dxfId="387" priority="195">
      <formula>$E$9&lt;&gt;"Y"</formula>
    </cfRule>
  </conditionalFormatting>
  <conditionalFormatting sqref="E36">
    <cfRule type="expression" dxfId="386" priority="197">
      <formula>COUNTIF(G36:X36,"&lt;&gt;" &amp; "")&gt;0</formula>
    </cfRule>
    <cfRule type="expression" dxfId="385" priority="198">
      <formula>AND(COUNTIF(G36:X36,"&lt;&gt;" &amp; "")&gt;0,NOT(ISBLANK(E36)))</formula>
    </cfRule>
    <cfRule type="expression" dxfId="384" priority="199">
      <formula>$F$9&lt;&gt;"Y"</formula>
    </cfRule>
  </conditionalFormatting>
  <conditionalFormatting sqref="G12:X12">
    <cfRule type="expression" dxfId="383" priority="104">
      <formula>$B$5&lt;&gt;"Y"</formula>
    </cfRule>
  </conditionalFormatting>
  <conditionalFormatting sqref="G13:X13">
    <cfRule type="expression" dxfId="382" priority="108">
      <formula>$C$5&lt;&gt;"Y"</formula>
    </cfRule>
  </conditionalFormatting>
  <conditionalFormatting sqref="G14:X14">
    <cfRule type="expression" dxfId="381" priority="112">
      <formula>$D$5&lt;&gt;"Y"</formula>
    </cfRule>
  </conditionalFormatting>
  <conditionalFormatting sqref="G15:X15">
    <cfRule type="expression" dxfId="380" priority="116">
      <formula>$E$5&lt;&gt;"Y"</formula>
    </cfRule>
  </conditionalFormatting>
  <conditionalFormatting sqref="G16:X16">
    <cfRule type="expression" dxfId="379" priority="120">
      <formula>$F$5&lt;&gt;"Y"</formula>
    </cfRule>
  </conditionalFormatting>
  <conditionalFormatting sqref="G17:X17">
    <cfRule type="expression" dxfId="378" priority="124">
      <formula>$B$6&lt;&gt;"Y"</formula>
    </cfRule>
  </conditionalFormatting>
  <conditionalFormatting sqref="G18:X18">
    <cfRule type="expression" dxfId="377" priority="128">
      <formula>$C$6&lt;&gt;"Y"</formula>
    </cfRule>
  </conditionalFormatting>
  <conditionalFormatting sqref="G19:X19">
    <cfRule type="expression" dxfId="376" priority="132">
      <formula>$D$6&lt;&gt;"Y"</formula>
    </cfRule>
  </conditionalFormatting>
  <conditionalFormatting sqref="G20:X20">
    <cfRule type="expression" dxfId="375" priority="136">
      <formula>$E$6&lt;&gt;"Y"</formula>
    </cfRule>
  </conditionalFormatting>
  <conditionalFormatting sqref="G21:X21">
    <cfRule type="expression" dxfId="374" priority="140">
      <formula>$F$6&lt;&gt;"Y"</formula>
    </cfRule>
  </conditionalFormatting>
  <conditionalFormatting sqref="G22:X22">
    <cfRule type="expression" dxfId="373" priority="144">
      <formula>$B$7&lt;&gt;"Y"</formula>
    </cfRule>
  </conditionalFormatting>
  <conditionalFormatting sqref="G23:X23">
    <cfRule type="expression" dxfId="372" priority="148">
      <formula>$C$7&lt;&gt;"Y"</formula>
    </cfRule>
  </conditionalFormatting>
  <conditionalFormatting sqref="G24:X24">
    <cfRule type="expression" dxfId="371" priority="152">
      <formula>$D$7&lt;&gt;"Y"</formula>
    </cfRule>
  </conditionalFormatting>
  <conditionalFormatting sqref="G25:X25">
    <cfRule type="expression" dxfId="370" priority="156">
      <formula>$E$7&lt;&gt;"Y"</formula>
    </cfRule>
  </conditionalFormatting>
  <conditionalFormatting sqref="G26:X26">
    <cfRule type="expression" dxfId="369" priority="160">
      <formula>$F$7&lt;&gt;"Y"</formula>
    </cfRule>
  </conditionalFormatting>
  <conditionalFormatting sqref="G27:X27">
    <cfRule type="expression" dxfId="368" priority="164">
      <formula>$B$8&lt;&gt;"Y"</formula>
    </cfRule>
  </conditionalFormatting>
  <conditionalFormatting sqref="G28:X28">
    <cfRule type="expression" dxfId="367" priority="168">
      <formula>$C$8&lt;&gt;"Y"</formula>
    </cfRule>
  </conditionalFormatting>
  <conditionalFormatting sqref="G29:X29">
    <cfRule type="expression" dxfId="366" priority="172">
      <formula>$D$8&lt;&gt;"Y"</formula>
    </cfRule>
  </conditionalFormatting>
  <conditionalFormatting sqref="G30:X30">
    <cfRule type="expression" dxfId="365" priority="176">
      <formula>$E$8&lt;&gt;"Y"</formula>
    </cfRule>
  </conditionalFormatting>
  <conditionalFormatting sqref="G31:X31">
    <cfRule type="expression" dxfId="364" priority="180">
      <formula>$F$8&lt;&gt;"Y"</formula>
    </cfRule>
  </conditionalFormatting>
  <conditionalFormatting sqref="G32:X32">
    <cfRule type="expression" dxfId="363" priority="184">
      <formula>$B$9&lt;&gt;"Y"</formula>
    </cfRule>
  </conditionalFormatting>
  <conditionalFormatting sqref="G33:X33">
    <cfRule type="expression" dxfId="362" priority="188">
      <formula>$C$9&lt;&gt;"Y"</formula>
    </cfRule>
  </conditionalFormatting>
  <conditionalFormatting sqref="G34:X34">
    <cfRule type="expression" dxfId="361" priority="192">
      <formula>$D$9&lt;&gt;"Y"</formula>
    </cfRule>
  </conditionalFormatting>
  <conditionalFormatting sqref="G35:X35">
    <cfRule type="expression" dxfId="360" priority="196">
      <formula>$E$9&lt;&gt;"Y"</formula>
    </cfRule>
  </conditionalFormatting>
  <conditionalFormatting sqref="G36:X36">
    <cfRule type="expression" dxfId="359" priority="200">
      <formula>$F$9&lt;&gt;"Y"</formula>
    </cfRule>
  </conditionalFormatting>
  <conditionalFormatting sqref="B5">
    <cfRule type="cellIs" dxfId="358" priority="1" operator="equal">
      <formula>"Y"</formula>
    </cfRule>
    <cfRule type="cellIs" dxfId="357" priority="2" operator="equal">
      <formula>"N"</formula>
    </cfRule>
  </conditionalFormatting>
  <conditionalFormatting sqref="B6">
    <cfRule type="cellIs" dxfId="356" priority="11" operator="equal">
      <formula>"Y"</formula>
    </cfRule>
    <cfRule type="cellIs" dxfId="355" priority="12" operator="equal">
      <formula>"N"</formula>
    </cfRule>
  </conditionalFormatting>
  <conditionalFormatting sqref="B7">
    <cfRule type="cellIs" dxfId="354" priority="21" operator="equal">
      <formula>"Y"</formula>
    </cfRule>
    <cfRule type="cellIs" dxfId="353" priority="22" operator="equal">
      <formula>"N"</formula>
    </cfRule>
  </conditionalFormatting>
  <conditionalFormatting sqref="B8">
    <cfRule type="cellIs" dxfId="352" priority="31" operator="equal">
      <formula>"Y"</formula>
    </cfRule>
    <cfRule type="cellIs" dxfId="351" priority="32" operator="equal">
      <formula>"N"</formula>
    </cfRule>
  </conditionalFormatting>
  <conditionalFormatting sqref="B9">
    <cfRule type="cellIs" dxfId="350" priority="41" operator="equal">
      <formula>"Y"</formula>
    </cfRule>
    <cfRule type="cellIs" dxfId="349" priority="42" operator="equal">
      <formula>"N"</formula>
    </cfRule>
  </conditionalFormatting>
  <conditionalFormatting sqref="C5">
    <cfRule type="cellIs" dxfId="348" priority="3" operator="equal">
      <formula>"Y"</formula>
    </cfRule>
    <cfRule type="cellIs" dxfId="347" priority="4" operator="equal">
      <formula>"N"</formula>
    </cfRule>
  </conditionalFormatting>
  <conditionalFormatting sqref="C6">
    <cfRule type="cellIs" dxfId="346" priority="13" operator="equal">
      <formula>"Y"</formula>
    </cfRule>
    <cfRule type="cellIs" dxfId="345" priority="14" operator="equal">
      <formula>"N"</formula>
    </cfRule>
  </conditionalFormatting>
  <conditionalFormatting sqref="C7">
    <cfRule type="cellIs" dxfId="344" priority="23" operator="equal">
      <formula>"Y"</formula>
    </cfRule>
    <cfRule type="cellIs" dxfId="343" priority="24" operator="equal">
      <formula>"N"</formula>
    </cfRule>
  </conditionalFormatting>
  <conditionalFormatting sqref="C8">
    <cfRule type="cellIs" dxfId="342" priority="33" operator="equal">
      <formula>"Y"</formula>
    </cfRule>
    <cfRule type="cellIs" dxfId="341" priority="34" operator="equal">
      <formula>"N"</formula>
    </cfRule>
  </conditionalFormatting>
  <conditionalFormatting sqref="C9">
    <cfRule type="cellIs" dxfId="340" priority="43" operator="equal">
      <formula>"Y"</formula>
    </cfRule>
    <cfRule type="cellIs" dxfId="339" priority="44" operator="equal">
      <formula>"N"</formula>
    </cfRule>
  </conditionalFormatting>
  <conditionalFormatting sqref="D5">
    <cfRule type="cellIs" dxfId="338" priority="5" operator="equal">
      <formula>"Y"</formula>
    </cfRule>
    <cfRule type="cellIs" dxfId="337" priority="6" operator="equal">
      <formula>"N"</formula>
    </cfRule>
  </conditionalFormatting>
  <conditionalFormatting sqref="D6">
    <cfRule type="cellIs" dxfId="336" priority="15" operator="equal">
      <formula>"Y"</formula>
    </cfRule>
    <cfRule type="cellIs" dxfId="335" priority="16" operator="equal">
      <formula>"N"</formula>
    </cfRule>
  </conditionalFormatting>
  <conditionalFormatting sqref="D7">
    <cfRule type="cellIs" dxfId="334" priority="25" operator="equal">
      <formula>"Y"</formula>
    </cfRule>
    <cfRule type="cellIs" dxfId="333" priority="26" operator="equal">
      <formula>"N"</formula>
    </cfRule>
  </conditionalFormatting>
  <conditionalFormatting sqref="D8">
    <cfRule type="cellIs" dxfId="332" priority="35" operator="equal">
      <formula>"Y"</formula>
    </cfRule>
    <cfRule type="cellIs" dxfId="331" priority="36" operator="equal">
      <formula>"N"</formula>
    </cfRule>
  </conditionalFormatting>
  <conditionalFormatting sqref="D9">
    <cfRule type="cellIs" dxfId="330" priority="45" operator="equal">
      <formula>"Y"</formula>
    </cfRule>
    <cfRule type="cellIs" dxfId="329" priority="46" operator="equal">
      <formula>"N"</formula>
    </cfRule>
  </conditionalFormatting>
  <conditionalFormatting sqref="E5">
    <cfRule type="cellIs" dxfId="328" priority="7" operator="equal">
      <formula>"Y"</formula>
    </cfRule>
    <cfRule type="cellIs" dxfId="327" priority="8" operator="equal">
      <formula>"N"</formula>
    </cfRule>
  </conditionalFormatting>
  <conditionalFormatting sqref="E6">
    <cfRule type="cellIs" dxfId="326" priority="17" operator="equal">
      <formula>"Y"</formula>
    </cfRule>
    <cfRule type="cellIs" dxfId="325" priority="18" operator="equal">
      <formula>"N"</formula>
    </cfRule>
  </conditionalFormatting>
  <conditionalFormatting sqref="E7">
    <cfRule type="cellIs" dxfId="324" priority="27" operator="equal">
      <formula>"Y"</formula>
    </cfRule>
    <cfRule type="cellIs" dxfId="323" priority="28" operator="equal">
      <formula>"N"</formula>
    </cfRule>
  </conditionalFormatting>
  <conditionalFormatting sqref="E8">
    <cfRule type="cellIs" dxfId="322" priority="37" operator="equal">
      <formula>"Y"</formula>
    </cfRule>
    <cfRule type="cellIs" dxfId="321" priority="38" operator="equal">
      <formula>"N"</formula>
    </cfRule>
  </conditionalFormatting>
  <conditionalFormatting sqref="E9">
    <cfRule type="cellIs" dxfId="320" priority="47" operator="equal">
      <formula>"Y"</formula>
    </cfRule>
    <cfRule type="cellIs" dxfId="319" priority="48" operator="equal">
      <formula>"N"</formula>
    </cfRule>
  </conditionalFormatting>
  <conditionalFormatting sqref="F5">
    <cfRule type="cellIs" dxfId="318" priority="9" operator="equal">
      <formula>"Y"</formula>
    </cfRule>
    <cfRule type="cellIs" dxfId="317" priority="10" operator="equal">
      <formula>"N"</formula>
    </cfRule>
  </conditionalFormatting>
  <conditionalFormatting sqref="F6">
    <cfRule type="cellIs" dxfId="316" priority="19" operator="equal">
      <formula>"Y"</formula>
    </cfRule>
    <cfRule type="cellIs" dxfId="315" priority="20" operator="equal">
      <formula>"N"</formula>
    </cfRule>
  </conditionalFormatting>
  <conditionalFormatting sqref="F7">
    <cfRule type="cellIs" dxfId="314" priority="29" operator="equal">
      <formula>"Y"</formula>
    </cfRule>
    <cfRule type="cellIs" dxfId="313" priority="30" operator="equal">
      <formula>"N"</formula>
    </cfRule>
  </conditionalFormatting>
  <conditionalFormatting sqref="F8">
    <cfRule type="cellIs" dxfId="312" priority="39" operator="equal">
      <formula>"Y"</formula>
    </cfRule>
    <cfRule type="cellIs" dxfId="311" priority="40" operator="equal">
      <formula>"N"</formula>
    </cfRule>
  </conditionalFormatting>
  <conditionalFormatting sqref="F9">
    <cfRule type="cellIs" dxfId="310" priority="49" operator="equal">
      <formula>"Y"</formula>
    </cfRule>
    <cfRule type="cellIs" dxfId="309" priority="50" operator="equal">
      <formula>"N"</formula>
    </cfRule>
  </conditionalFormatting>
  <dataValidations count="26">
    <dataValidation type="list" allowBlank="1" showInputMessage="1" showErrorMessage="1" sqref="B5:F9">
      <formula1>"Y,N"</formula1>
    </dataValidation>
    <dataValidation type="list" allowBlank="1" showInputMessage="1" showErrorMessage="1" sqref="D12">
      <formula1>"N.A."</formula1>
    </dataValidation>
    <dataValidation type="list" allowBlank="1" showInputMessage="1" showErrorMessage="1" sqref="D13">
      <formula1>"N.A."</formula1>
    </dataValidation>
    <dataValidation type="list" allowBlank="1" showInputMessage="1" showErrorMessage="1" sqref="D14">
      <formula1>"N.A."</formula1>
    </dataValidation>
    <dataValidation type="list" allowBlank="1" showInputMessage="1" showErrorMessage="1" sqref="D15">
      <formula1>"N.A."</formula1>
    </dataValidation>
    <dataValidation type="list" allowBlank="1" showInputMessage="1" showErrorMessage="1" sqref="D16">
      <formula1>"N.A."</formula1>
    </dataValidation>
    <dataValidation type="list" allowBlank="1" showInputMessage="1" showErrorMessage="1" sqref="D17">
      <formula1>"N.A."</formula1>
    </dataValidation>
    <dataValidation type="list" allowBlank="1" showInputMessage="1" showErrorMessage="1" sqref="D18">
      <formula1>"N.A."</formula1>
    </dataValidation>
    <dataValidation type="list" allowBlank="1" showInputMessage="1" showErrorMessage="1" sqref="D19">
      <formula1>"N.A."</formula1>
    </dataValidation>
    <dataValidation type="list" allowBlank="1" showInputMessage="1" showErrorMessage="1" sqref="D20">
      <formula1>"N.A."</formula1>
    </dataValidation>
    <dataValidation type="list" allowBlank="1" showInputMessage="1" showErrorMessage="1" sqref="D21">
      <formula1>"N.A."</formula1>
    </dataValidation>
    <dataValidation type="list" allowBlank="1" showInputMessage="1" showErrorMessage="1" sqref="D22">
      <formula1>"N.A."</formula1>
    </dataValidation>
    <dataValidation type="list" allowBlank="1" showInputMessage="1" showErrorMessage="1" sqref="D23">
      <formula1>"N.A."</formula1>
    </dataValidation>
    <dataValidation type="list" allowBlank="1" showInputMessage="1" showErrorMessage="1" sqref="D24">
      <formula1>"N.A."</formula1>
    </dataValidation>
    <dataValidation type="list" allowBlank="1" showInputMessage="1" showErrorMessage="1" sqref="D25">
      <formula1>"N.A."</formula1>
    </dataValidation>
    <dataValidation type="list" allowBlank="1" showInputMessage="1" showErrorMessage="1" sqref="D26">
      <formula1>"N.A."</formula1>
    </dataValidation>
    <dataValidation type="list" allowBlank="1" showInputMessage="1" showErrorMessage="1" sqref="D27">
      <formula1>"N.A."</formula1>
    </dataValidation>
    <dataValidation type="list" allowBlank="1" showInputMessage="1" showErrorMessage="1" sqref="D28">
      <formula1>"N.A."</formula1>
    </dataValidation>
    <dataValidation type="list" allowBlank="1" showInputMessage="1" showErrorMessage="1" sqref="D29">
      <formula1>"N.A."</formula1>
    </dataValidation>
    <dataValidation type="list" allowBlank="1" showInputMessage="1" showErrorMessage="1" sqref="D30">
      <formula1>"N.A."</formula1>
    </dataValidation>
    <dataValidation type="list" allowBlank="1" showInputMessage="1" showErrorMessage="1" sqref="D31">
      <formula1>"N.A."</formula1>
    </dataValidation>
    <dataValidation type="list" allowBlank="1" showInputMessage="1" showErrorMessage="1" sqref="D32">
      <formula1>"N.A."</formula1>
    </dataValidation>
    <dataValidation type="list" allowBlank="1" showInputMessage="1" showErrorMessage="1" sqref="D33">
      <formula1>"N.A."</formula1>
    </dataValidation>
    <dataValidation type="list" allowBlank="1" showInputMessage="1" showErrorMessage="1" sqref="D34">
      <formula1>"N.A."</formula1>
    </dataValidation>
    <dataValidation type="list" allowBlank="1" showInputMessage="1" showErrorMessage="1" sqref="D35">
      <formula1>"N.A."</formula1>
    </dataValidation>
    <dataValidation type="list" allowBlank="1" showInputMessage="1" showErrorMessage="1" sqref="D36">
      <formula1>"N.A."</formula1>
    </dataValidation>
  </dataValidations>
  <hyperlinks>
    <hyperlink ref="B5" location="Interactions!C12" display="Y"/>
    <hyperlink ref="C5" location="Interactions!C13" display="Y"/>
    <hyperlink ref="D5" location="Interactions!C14" display="Y"/>
    <hyperlink ref="E5" location="Interactions!C15" display="Y"/>
    <hyperlink ref="F5" location="Interactions!C16" display="Y"/>
    <hyperlink ref="B6" location="Interactions!C17" display="Y"/>
    <hyperlink ref="C6" location="Interactions!C18" display="Y"/>
    <hyperlink ref="D6" location="Interactions!C19" display="Y"/>
    <hyperlink ref="E6" location="Interactions!C20" display="Y"/>
    <hyperlink ref="F6" location="Interactions!C21" display="Y"/>
    <hyperlink ref="B7" location="Interactions!C22" display="Y"/>
    <hyperlink ref="C7" location="Interactions!C23" display="Y"/>
    <hyperlink ref="D7" location="Interactions!C24" display="Y"/>
    <hyperlink ref="E7" location="Interactions!C25" display="Y"/>
    <hyperlink ref="F7" location="Interactions!C26" display="Y"/>
    <hyperlink ref="B8" location="Interactions!C27" display="Y"/>
    <hyperlink ref="C8" location="Interactions!C28" display="Y"/>
    <hyperlink ref="D8" location="Interactions!C29" display="Y"/>
    <hyperlink ref="E8" location="Interactions!C30" display="Y"/>
    <hyperlink ref="F8" location="Interactions!C31" display="Y"/>
    <hyperlink ref="B9" location="Interactions!C32" display="Y"/>
    <hyperlink ref="C9" location="Interactions!C33" display="Y"/>
    <hyperlink ref="D9" location="Interactions!C34" display="Y"/>
    <hyperlink ref="E9" location="Interactions!C35" display="Y"/>
    <hyperlink ref="F9" location="Interactions!C36" display="Y"/>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X73"/>
  <sheetViews>
    <sheetView workbookViewId="0">
      <selection activeCell="G25" sqref="G25"/>
    </sheetView>
  </sheetViews>
  <sheetFormatPr defaultRowHeight="14.5" x14ac:dyDescent="0.35"/>
  <cols>
    <col min="1" max="1" width="14.81640625" customWidth="1"/>
    <col min="2" max="2" width="11.54296875" customWidth="1"/>
    <col min="3" max="3" width="6.1796875" customWidth="1"/>
    <col min="4" max="4" width="7.26953125" customWidth="1"/>
    <col min="5" max="5" width="10.54296875" customWidth="1"/>
    <col min="6" max="6" width="11.54296875" customWidth="1"/>
  </cols>
  <sheetData>
    <row r="1" spans="1:24" x14ac:dyDescent="0.35">
      <c r="A1" s="1" t="s">
        <v>0</v>
      </c>
      <c r="B1" s="1" t="s">
        <v>1</v>
      </c>
    </row>
    <row r="2" spans="1:24" x14ac:dyDescent="0.35">
      <c r="A2" t="s">
        <v>136</v>
      </c>
      <c r="B2" t="s">
        <v>137</v>
      </c>
    </row>
    <row r="4" spans="1:24" x14ac:dyDescent="0.35">
      <c r="B4" s="1" t="str">
        <f>'Population Definitions'!$A$2</f>
        <v>0-4</v>
      </c>
      <c r="C4" s="1" t="str">
        <f>'Population Definitions'!$A$3</f>
        <v>5-14</v>
      </c>
      <c r="D4" s="1" t="str">
        <f>'Population Definitions'!$A$4</f>
        <v>15-64</v>
      </c>
      <c r="E4" s="1" t="str">
        <f>'Population Definitions'!$A$5</f>
        <v>65+</v>
      </c>
      <c r="F4" s="1" t="str">
        <f>'Population Definitions'!$B$6</f>
        <v>Prisoners</v>
      </c>
    </row>
    <row r="5" spans="1:24" x14ac:dyDescent="0.35">
      <c r="A5" s="1" t="str">
        <f>'Population Definitions'!$A$2</f>
        <v>0-4</v>
      </c>
      <c r="B5" s="3" t="s">
        <v>109</v>
      </c>
      <c r="C5" s="5" t="s">
        <v>135</v>
      </c>
      <c r="D5" s="5" t="s">
        <v>138</v>
      </c>
      <c r="E5" s="5" t="s">
        <v>138</v>
      </c>
      <c r="F5" s="5" t="s">
        <v>138</v>
      </c>
    </row>
    <row r="6" spans="1:24" x14ac:dyDescent="0.35">
      <c r="A6" s="1" t="str">
        <f>'Population Definitions'!$A$3</f>
        <v>5-14</v>
      </c>
      <c r="B6" s="5" t="s">
        <v>138</v>
      </c>
      <c r="C6" s="3" t="s">
        <v>109</v>
      </c>
      <c r="D6" s="5" t="s">
        <v>135</v>
      </c>
      <c r="E6" s="5" t="s">
        <v>138</v>
      </c>
      <c r="F6" s="5" t="s">
        <v>138</v>
      </c>
    </row>
    <row r="7" spans="1:24" x14ac:dyDescent="0.35">
      <c r="A7" s="1" t="str">
        <f>'Population Definitions'!$A$4</f>
        <v>15-64</v>
      </c>
      <c r="B7" s="5" t="s">
        <v>138</v>
      </c>
      <c r="C7" s="5" t="s">
        <v>138</v>
      </c>
      <c r="D7" s="3" t="s">
        <v>109</v>
      </c>
      <c r="E7" s="5" t="s">
        <v>135</v>
      </c>
      <c r="F7" s="5" t="s">
        <v>138</v>
      </c>
    </row>
    <row r="8" spans="1:24" x14ac:dyDescent="0.35">
      <c r="A8" s="1" t="str">
        <f>'Population Definitions'!$A$5</f>
        <v>65+</v>
      </c>
      <c r="B8" s="5" t="s">
        <v>138</v>
      </c>
      <c r="C8" s="5" t="s">
        <v>138</v>
      </c>
      <c r="D8" s="5" t="s">
        <v>138</v>
      </c>
      <c r="E8" s="3" t="s">
        <v>109</v>
      </c>
      <c r="F8" s="5" t="s">
        <v>138</v>
      </c>
    </row>
    <row r="9" spans="1:24" x14ac:dyDescent="0.35">
      <c r="A9" s="1" t="str">
        <f>'Population Definitions'!$B$6</f>
        <v>Prisoners</v>
      </c>
      <c r="B9" s="5" t="s">
        <v>138</v>
      </c>
      <c r="C9" s="5" t="s">
        <v>138</v>
      </c>
      <c r="D9" s="5" t="s">
        <v>138</v>
      </c>
      <c r="E9" s="5" t="s">
        <v>138</v>
      </c>
      <c r="F9" s="3" t="s">
        <v>109</v>
      </c>
    </row>
    <row r="11" spans="1:24" x14ac:dyDescent="0.35">
      <c r="A11" s="1"/>
      <c r="B11" s="1"/>
      <c r="C11" s="1"/>
      <c r="D11" s="1" t="s">
        <v>12</v>
      </c>
      <c r="E11" s="1" t="s">
        <v>13</v>
      </c>
      <c r="F11" s="1"/>
      <c r="G11" s="1">
        <v>2000</v>
      </c>
      <c r="H11" s="1">
        <v>2001</v>
      </c>
      <c r="I11" s="1">
        <v>2002</v>
      </c>
      <c r="J11" s="1">
        <v>2003</v>
      </c>
      <c r="K11" s="1">
        <v>2004</v>
      </c>
      <c r="L11" s="1">
        <v>2005</v>
      </c>
      <c r="M11" s="1">
        <v>2006</v>
      </c>
      <c r="N11" s="1">
        <v>2007</v>
      </c>
      <c r="O11" s="1">
        <v>2008</v>
      </c>
      <c r="P11" s="1">
        <v>2009</v>
      </c>
      <c r="Q11" s="1">
        <v>2010</v>
      </c>
      <c r="R11" s="1">
        <v>2011</v>
      </c>
      <c r="S11" s="1">
        <v>2012</v>
      </c>
      <c r="T11" s="1">
        <v>2013</v>
      </c>
      <c r="U11" s="1">
        <v>2014</v>
      </c>
      <c r="V11" s="1">
        <v>2015</v>
      </c>
      <c r="W11" s="1">
        <v>2016</v>
      </c>
      <c r="X11" s="1">
        <v>2017</v>
      </c>
    </row>
    <row r="12" spans="1:24" x14ac:dyDescent="0.35">
      <c r="A12" s="1" t="str">
        <f>IF($B$5="Y",'Population Definitions'!$A$2,"...")</f>
        <v>...</v>
      </c>
      <c r="B12" s="3" t="str">
        <f>IF($B$5="Y","---&gt;","...")</f>
        <v>...</v>
      </c>
      <c r="C12" s="1" t="str">
        <f>IF($B$5="Y",'Population Definitions'!$A$2,"...")</f>
        <v>...</v>
      </c>
      <c r="E12" s="2"/>
      <c r="F12" s="3" t="str">
        <f>IF($B$5="Y","OR","...")</f>
        <v>...</v>
      </c>
      <c r="G12" s="2"/>
      <c r="H12" s="2"/>
      <c r="I12" s="2"/>
      <c r="J12" s="2"/>
      <c r="K12" s="2"/>
      <c r="L12" s="2"/>
      <c r="M12" s="2"/>
      <c r="N12" s="2"/>
      <c r="O12" s="2"/>
      <c r="P12" s="2"/>
      <c r="Q12" s="2"/>
      <c r="R12" s="2"/>
      <c r="S12" s="2"/>
      <c r="T12" s="2"/>
      <c r="U12" s="2"/>
      <c r="V12" s="2"/>
      <c r="W12" s="2"/>
      <c r="X12" s="2"/>
    </row>
    <row r="13" spans="1:24" x14ac:dyDescent="0.35">
      <c r="A13" s="1" t="str">
        <f>IF($C$5="Y",'Population Definitions'!$A$2,"...")</f>
        <v>0-4</v>
      </c>
      <c r="B13" s="3" t="str">
        <f>IF($C$5="Y","---&gt;","...")</f>
        <v>---&gt;</v>
      </c>
      <c r="C13" s="1" t="str">
        <f>IF($C$5="Y",'Population Definitions'!$A$3,"...")</f>
        <v>5-14</v>
      </c>
      <c r="D13" t="s">
        <v>119</v>
      </c>
      <c r="E13" s="2"/>
      <c r="F13" s="3" t="str">
        <f>IF($C$5="Y","OR","...")</f>
        <v>OR</v>
      </c>
      <c r="G13" s="2">
        <v>0.19</v>
      </c>
      <c r="H13" s="2"/>
      <c r="I13" s="2"/>
      <c r="J13" s="2"/>
      <c r="K13" s="2"/>
      <c r="L13" s="2">
        <v>0.19</v>
      </c>
      <c r="M13" s="2"/>
      <c r="N13" s="2"/>
      <c r="O13" s="2"/>
      <c r="P13" s="2"/>
      <c r="Q13" s="2">
        <v>0.2</v>
      </c>
      <c r="R13" s="2"/>
      <c r="S13" s="2"/>
      <c r="T13" s="2"/>
      <c r="U13" s="2"/>
      <c r="V13" s="2"/>
      <c r="W13" s="2"/>
      <c r="X13" s="2"/>
    </row>
    <row r="14" spans="1:24" x14ac:dyDescent="0.35">
      <c r="A14" s="1" t="str">
        <f>IF($D$5="Y",'Population Definitions'!$A$2,"...")</f>
        <v>...</v>
      </c>
      <c r="B14" s="3" t="str">
        <f>IF($D$5="Y","---&gt;","...")</f>
        <v>...</v>
      </c>
      <c r="C14" s="1" t="str">
        <f>IF($D$5="Y",'Population Definitions'!$A$4,"...")</f>
        <v>...</v>
      </c>
      <c r="E14" s="2"/>
      <c r="F14" s="3" t="str">
        <f>IF($D$5="Y","OR","...")</f>
        <v>...</v>
      </c>
      <c r="G14" s="2"/>
      <c r="H14" s="2"/>
      <c r="I14" s="2"/>
      <c r="J14" s="2"/>
      <c r="K14" s="2"/>
      <c r="L14" s="2"/>
      <c r="M14" s="2"/>
      <c r="N14" s="2"/>
      <c r="O14" s="2"/>
      <c r="P14" s="2"/>
      <c r="Q14" s="2"/>
      <c r="R14" s="2"/>
      <c r="S14" s="2"/>
      <c r="T14" s="2"/>
      <c r="U14" s="2"/>
      <c r="V14" s="2"/>
      <c r="W14" s="2"/>
      <c r="X14" s="2"/>
    </row>
    <row r="15" spans="1:24" x14ac:dyDescent="0.35">
      <c r="A15" s="1" t="str">
        <f>IF($E$5="Y",'Population Definitions'!$A$2,"...")</f>
        <v>...</v>
      </c>
      <c r="B15" s="3" t="str">
        <f>IF($E$5="Y","---&gt;","...")</f>
        <v>...</v>
      </c>
      <c r="C15" s="1" t="str">
        <f>IF($E$5="Y",'Population Definitions'!$A$5,"...")</f>
        <v>...</v>
      </c>
      <c r="E15" s="2"/>
      <c r="F15" s="3" t="str">
        <f>IF($E$5="Y","OR","...")</f>
        <v>...</v>
      </c>
      <c r="G15" s="2"/>
      <c r="H15" s="2"/>
      <c r="I15" s="2"/>
      <c r="J15" s="2"/>
      <c r="K15" s="2"/>
      <c r="L15" s="2"/>
      <c r="M15" s="2"/>
      <c r="N15" s="2"/>
      <c r="O15" s="2"/>
      <c r="P15" s="2"/>
      <c r="Q15" s="2"/>
      <c r="R15" s="2"/>
      <c r="S15" s="2"/>
      <c r="T15" s="2"/>
      <c r="U15" s="2"/>
      <c r="V15" s="2"/>
      <c r="W15" s="2"/>
      <c r="X15" s="2"/>
    </row>
    <row r="16" spans="1:24" x14ac:dyDescent="0.35">
      <c r="A16" s="1" t="str">
        <f>IF($F$5="Y",'Population Definitions'!$A$2,"...")</f>
        <v>...</v>
      </c>
      <c r="B16" s="3" t="str">
        <f>IF($F$5="Y","---&gt;","...")</f>
        <v>...</v>
      </c>
      <c r="C16" s="1" t="str">
        <f>IF($F$5="Y",'Population Definitions'!$B$6,"...")</f>
        <v>...</v>
      </c>
      <c r="E16" s="2"/>
      <c r="F16" s="3" t="str">
        <f>IF($F$5="Y","OR","...")</f>
        <v>...</v>
      </c>
      <c r="G16" s="2"/>
      <c r="H16" s="2"/>
      <c r="I16" s="2"/>
      <c r="J16" s="2"/>
      <c r="K16" s="2"/>
      <c r="L16" s="2"/>
      <c r="M16" s="2"/>
      <c r="N16" s="2"/>
      <c r="O16" s="2"/>
      <c r="P16" s="2"/>
      <c r="Q16" s="2"/>
      <c r="R16" s="2"/>
      <c r="S16" s="2"/>
      <c r="T16" s="2"/>
      <c r="U16" s="2"/>
      <c r="V16" s="2"/>
      <c r="W16" s="2"/>
      <c r="X16" s="2"/>
    </row>
    <row r="17" spans="1:24" x14ac:dyDescent="0.35">
      <c r="A17" s="1" t="str">
        <f>IF($B$6="Y",'Population Definitions'!$A$3,"...")</f>
        <v>...</v>
      </c>
      <c r="B17" s="3" t="str">
        <f>IF($B$6="Y","---&gt;","...")</f>
        <v>...</v>
      </c>
      <c r="C17" s="1" t="str">
        <f>IF($B$6="Y",'Population Definitions'!$A$2,"...")</f>
        <v>...</v>
      </c>
      <c r="E17" s="2"/>
      <c r="F17" s="3" t="str">
        <f>IF($B$6="Y","OR","...")</f>
        <v>...</v>
      </c>
      <c r="G17" s="2"/>
      <c r="H17" s="2"/>
      <c r="I17" s="2"/>
      <c r="J17" s="2"/>
      <c r="K17" s="2"/>
      <c r="L17" s="2"/>
      <c r="M17" s="2"/>
      <c r="N17" s="2"/>
      <c r="O17" s="2"/>
      <c r="P17" s="2"/>
      <c r="Q17" s="2"/>
      <c r="R17" s="2"/>
      <c r="S17" s="2"/>
      <c r="T17" s="2"/>
      <c r="U17" s="2"/>
      <c r="V17" s="2"/>
      <c r="W17" s="2"/>
      <c r="X17" s="2"/>
    </row>
    <row r="18" spans="1:24" x14ac:dyDescent="0.35">
      <c r="A18" s="1" t="str">
        <f>IF($C$6="Y",'Population Definitions'!$A$3,"...")</f>
        <v>...</v>
      </c>
      <c r="B18" s="3" t="str">
        <f>IF($C$6="Y","---&gt;","...")</f>
        <v>...</v>
      </c>
      <c r="C18" s="1" t="str">
        <f>IF($C$6="Y",'Population Definitions'!$A$3,"...")</f>
        <v>...</v>
      </c>
      <c r="E18" s="2"/>
      <c r="F18" s="3" t="str">
        <f>IF($C$6="Y","OR","...")</f>
        <v>...</v>
      </c>
      <c r="G18" s="2"/>
      <c r="H18" s="2"/>
      <c r="I18" s="2"/>
      <c r="J18" s="2"/>
      <c r="K18" s="2"/>
      <c r="L18" s="2"/>
      <c r="M18" s="2"/>
      <c r="N18" s="2"/>
      <c r="O18" s="2"/>
      <c r="P18" s="2"/>
      <c r="Q18" s="2"/>
      <c r="R18" s="2"/>
      <c r="S18" s="2"/>
      <c r="T18" s="2"/>
      <c r="U18" s="2"/>
      <c r="V18" s="2"/>
      <c r="W18" s="2"/>
      <c r="X18" s="2"/>
    </row>
    <row r="19" spans="1:24" x14ac:dyDescent="0.35">
      <c r="A19" s="1" t="str">
        <f>IF($D$6="Y",'Population Definitions'!$A$3,"...")</f>
        <v>5-14</v>
      </c>
      <c r="B19" s="3" t="str">
        <f>IF($D$6="Y","---&gt;","...")</f>
        <v>---&gt;</v>
      </c>
      <c r="C19" s="1" t="str">
        <f>IF($D$6="Y",'Population Definitions'!$A$4,"...")</f>
        <v>15-64</v>
      </c>
      <c r="D19" t="s">
        <v>119</v>
      </c>
      <c r="E19" s="2"/>
      <c r="F19" s="3" t="str">
        <f>IF($D$6="Y","OR","...")</f>
        <v>OR</v>
      </c>
      <c r="G19" s="2">
        <v>0.11</v>
      </c>
      <c r="H19" s="2"/>
      <c r="I19" s="2"/>
      <c r="J19" s="2"/>
      <c r="K19" s="2"/>
      <c r="L19" s="2"/>
      <c r="M19" s="2"/>
      <c r="N19" s="2"/>
      <c r="O19" s="2"/>
      <c r="P19" s="2"/>
      <c r="Q19" s="2"/>
      <c r="R19" s="2"/>
      <c r="S19" s="2"/>
      <c r="T19" s="2"/>
      <c r="U19" s="2"/>
      <c r="V19" s="2">
        <v>0.10100000000000001</v>
      </c>
      <c r="W19" s="2"/>
      <c r="X19" s="2"/>
    </row>
    <row r="20" spans="1:24" x14ac:dyDescent="0.35">
      <c r="A20" s="1" t="str">
        <f>IF($E$6="Y",'Population Definitions'!$A$3,"...")</f>
        <v>...</v>
      </c>
      <c r="B20" s="3" t="str">
        <f>IF($E$6="Y","---&gt;","...")</f>
        <v>...</v>
      </c>
      <c r="C20" s="1" t="str">
        <f>IF($E$6="Y",'Population Definitions'!$A$5,"...")</f>
        <v>...</v>
      </c>
      <c r="E20" s="2"/>
      <c r="F20" s="3" t="str">
        <f>IF($E$6="Y","OR","...")</f>
        <v>...</v>
      </c>
      <c r="G20" s="2"/>
      <c r="H20" s="2"/>
      <c r="I20" s="2"/>
      <c r="J20" s="2"/>
      <c r="K20" s="2"/>
      <c r="L20" s="2"/>
      <c r="M20" s="2"/>
      <c r="N20" s="2"/>
      <c r="O20" s="2"/>
      <c r="P20" s="2"/>
      <c r="Q20" s="2"/>
      <c r="R20" s="2"/>
      <c r="S20" s="2"/>
      <c r="T20" s="2"/>
      <c r="U20" s="2"/>
      <c r="V20" s="2"/>
      <c r="W20" s="2"/>
      <c r="X20" s="2"/>
    </row>
    <row r="21" spans="1:24" x14ac:dyDescent="0.35">
      <c r="A21" s="1" t="str">
        <f>IF($F$6="Y",'Population Definitions'!$A$3,"...")</f>
        <v>...</v>
      </c>
      <c r="B21" s="3" t="str">
        <f>IF($F$6="Y","---&gt;","...")</f>
        <v>...</v>
      </c>
      <c r="C21" s="1" t="str">
        <f>IF($F$6="Y",'Population Definitions'!$B$6,"...")</f>
        <v>...</v>
      </c>
      <c r="E21" s="2"/>
      <c r="F21" s="3" t="str">
        <f>IF($F$6="Y","OR","...")</f>
        <v>...</v>
      </c>
      <c r="G21" s="2"/>
      <c r="H21" s="2"/>
      <c r="I21" s="2"/>
      <c r="J21" s="2"/>
      <c r="K21" s="2"/>
      <c r="L21" s="2"/>
      <c r="M21" s="2"/>
      <c r="N21" s="2"/>
      <c r="O21" s="2"/>
      <c r="P21" s="2"/>
      <c r="Q21" s="2"/>
      <c r="R21" s="2"/>
      <c r="S21" s="2"/>
      <c r="T21" s="2"/>
      <c r="U21" s="2"/>
      <c r="V21" s="2"/>
      <c r="W21" s="2"/>
      <c r="X21" s="2"/>
    </row>
    <row r="22" spans="1:24" x14ac:dyDescent="0.35">
      <c r="A22" s="1" t="str">
        <f>IF($B$7="Y",'Population Definitions'!$A$4,"...")</f>
        <v>...</v>
      </c>
      <c r="B22" s="3" t="str">
        <f>IF($B$7="Y","---&gt;","...")</f>
        <v>...</v>
      </c>
      <c r="C22" s="1" t="str">
        <f>IF($B$7="Y",'Population Definitions'!$A$2,"...")</f>
        <v>...</v>
      </c>
      <c r="E22" s="2"/>
      <c r="F22" s="3" t="str">
        <f>IF($B$7="Y","OR","...")</f>
        <v>...</v>
      </c>
      <c r="G22" s="2"/>
      <c r="H22" s="2"/>
      <c r="I22" s="2"/>
      <c r="J22" s="2"/>
      <c r="K22" s="2"/>
      <c r="L22" s="2"/>
      <c r="M22" s="2"/>
      <c r="N22" s="2"/>
      <c r="O22" s="2"/>
      <c r="P22" s="2"/>
      <c r="Q22" s="2"/>
      <c r="R22" s="2"/>
      <c r="S22" s="2"/>
      <c r="T22" s="2"/>
      <c r="U22" s="2"/>
      <c r="V22" s="2"/>
      <c r="W22" s="2"/>
      <c r="X22" s="2"/>
    </row>
    <row r="23" spans="1:24" x14ac:dyDescent="0.35">
      <c r="A23" s="1" t="str">
        <f>IF($C$7="Y",'Population Definitions'!$A$4,"...")</f>
        <v>...</v>
      </c>
      <c r="B23" s="3" t="str">
        <f>IF($C$7="Y","---&gt;","...")</f>
        <v>...</v>
      </c>
      <c r="C23" s="1" t="str">
        <f>IF($C$7="Y",'Population Definitions'!$A$3,"...")</f>
        <v>...</v>
      </c>
      <c r="E23" s="2"/>
      <c r="F23" s="3" t="str">
        <f>IF($C$7="Y","OR","...")</f>
        <v>...</v>
      </c>
      <c r="G23" s="2"/>
      <c r="H23" s="2"/>
      <c r="I23" s="2"/>
      <c r="J23" s="2"/>
      <c r="K23" s="2"/>
      <c r="L23" s="2"/>
      <c r="M23" s="2"/>
      <c r="N23" s="2"/>
      <c r="O23" s="2"/>
      <c r="P23" s="2"/>
      <c r="Q23" s="2"/>
      <c r="R23" s="2"/>
      <c r="S23" s="2"/>
      <c r="T23" s="2"/>
      <c r="U23" s="2"/>
      <c r="V23" s="2"/>
      <c r="W23" s="2"/>
      <c r="X23" s="2"/>
    </row>
    <row r="24" spans="1:24" x14ac:dyDescent="0.35">
      <c r="A24" s="1" t="str">
        <f>IF($D$7="Y",'Population Definitions'!$A$4,"...")</f>
        <v>...</v>
      </c>
      <c r="B24" s="3" t="str">
        <f>IF($D$7="Y","---&gt;","...")</f>
        <v>...</v>
      </c>
      <c r="C24" s="1" t="str">
        <f>IF($D$7="Y",'Population Definitions'!$A$4,"...")</f>
        <v>...</v>
      </c>
      <c r="E24" s="2"/>
      <c r="F24" s="3" t="str">
        <f>IF($D$7="Y","OR","...")</f>
        <v>...</v>
      </c>
      <c r="G24" s="2"/>
      <c r="H24" s="2"/>
      <c r="I24" s="2"/>
      <c r="J24" s="2"/>
      <c r="K24" s="2"/>
      <c r="L24" s="2"/>
      <c r="M24" s="2"/>
      <c r="N24" s="2"/>
      <c r="O24" s="2"/>
      <c r="P24" s="2"/>
      <c r="Q24" s="2"/>
      <c r="R24" s="2"/>
      <c r="S24" s="2"/>
      <c r="T24" s="2"/>
      <c r="U24" s="2"/>
      <c r="V24" s="2"/>
      <c r="W24" s="2"/>
      <c r="X24" s="2"/>
    </row>
    <row r="25" spans="1:24" x14ac:dyDescent="0.35">
      <c r="A25" s="1" t="str">
        <f>IF($E$7="Y",'Population Definitions'!$A$4,"...")</f>
        <v>15-64</v>
      </c>
      <c r="B25" s="3" t="str">
        <f>IF($E$7="Y","---&gt;","...")</f>
        <v>---&gt;</v>
      </c>
      <c r="C25" s="1" t="str">
        <f>IF($E$7="Y",'Population Definitions'!$A$5,"...")</f>
        <v>65+</v>
      </c>
      <c r="D25" t="s">
        <v>119</v>
      </c>
      <c r="E25" s="2"/>
      <c r="F25" s="3" t="str">
        <f>IF($E$7="Y","OR","...")</f>
        <v>OR</v>
      </c>
      <c r="G25" s="2">
        <v>0.01</v>
      </c>
      <c r="H25" s="2"/>
      <c r="I25" s="2"/>
      <c r="J25" s="2"/>
      <c r="K25" s="2"/>
      <c r="L25" s="2"/>
      <c r="M25" s="2"/>
      <c r="N25" s="2"/>
      <c r="O25" s="2"/>
      <c r="P25" s="2"/>
      <c r="Q25" s="2"/>
      <c r="R25" s="2"/>
      <c r="S25" s="2"/>
      <c r="T25" s="2"/>
      <c r="U25" s="2"/>
      <c r="V25" s="2">
        <v>1.4E-2</v>
      </c>
      <c r="W25" s="2"/>
      <c r="X25" s="2"/>
    </row>
    <row r="26" spans="1:24" x14ac:dyDescent="0.35">
      <c r="A26" s="1" t="str">
        <f>IF($F$7="Y",'Population Definitions'!$A$4,"...")</f>
        <v>...</v>
      </c>
      <c r="B26" s="3" t="str">
        <f>IF($F$7="Y","---&gt;","...")</f>
        <v>...</v>
      </c>
      <c r="C26" s="1" t="str">
        <f>IF($F$7="Y",'Population Definitions'!$B$6,"...")</f>
        <v>...</v>
      </c>
      <c r="E26" s="2"/>
      <c r="F26" s="3" t="str">
        <f>IF($F$7="Y","OR","...")</f>
        <v>...</v>
      </c>
      <c r="G26" s="2"/>
      <c r="H26" s="2"/>
      <c r="I26" s="2"/>
      <c r="J26" s="2"/>
      <c r="K26" s="2"/>
      <c r="L26" s="2"/>
      <c r="M26" s="2"/>
      <c r="N26" s="2"/>
      <c r="O26" s="2"/>
      <c r="P26" s="2"/>
      <c r="Q26" s="2"/>
      <c r="R26" s="2"/>
      <c r="S26" s="2"/>
      <c r="T26" s="2"/>
      <c r="U26" s="2"/>
      <c r="V26" s="2"/>
      <c r="W26" s="2"/>
      <c r="X26" s="2"/>
    </row>
    <row r="27" spans="1:24" x14ac:dyDescent="0.35">
      <c r="A27" s="1" t="str">
        <f>IF($B$8="Y",'Population Definitions'!$A$5,"...")</f>
        <v>...</v>
      </c>
      <c r="B27" s="3" t="str">
        <f>IF($B$8="Y","---&gt;","...")</f>
        <v>...</v>
      </c>
      <c r="C27" s="1" t="str">
        <f>IF($B$8="Y",'Population Definitions'!$A$2,"...")</f>
        <v>...</v>
      </c>
      <c r="E27" s="2"/>
      <c r="F27" s="3" t="str">
        <f>IF($B$8="Y","OR","...")</f>
        <v>...</v>
      </c>
      <c r="G27" s="2"/>
      <c r="H27" s="2"/>
      <c r="I27" s="2"/>
      <c r="J27" s="2"/>
      <c r="K27" s="2"/>
      <c r="L27" s="2"/>
      <c r="M27" s="2"/>
      <c r="N27" s="2"/>
      <c r="O27" s="2"/>
      <c r="P27" s="2"/>
      <c r="Q27" s="2"/>
      <c r="R27" s="2"/>
      <c r="S27" s="2"/>
      <c r="T27" s="2"/>
      <c r="U27" s="2"/>
      <c r="V27" s="2"/>
      <c r="W27" s="2"/>
      <c r="X27" s="2"/>
    </row>
    <row r="28" spans="1:24" x14ac:dyDescent="0.35">
      <c r="A28" s="1" t="str">
        <f>IF($C$8="Y",'Population Definitions'!$A$5,"...")</f>
        <v>...</v>
      </c>
      <c r="B28" s="3" t="str">
        <f>IF($C$8="Y","---&gt;","...")</f>
        <v>...</v>
      </c>
      <c r="C28" s="1" t="str">
        <f>IF($C$8="Y",'Population Definitions'!$A$3,"...")</f>
        <v>...</v>
      </c>
      <c r="E28" s="2"/>
      <c r="F28" s="3" t="str">
        <f>IF($C$8="Y","OR","...")</f>
        <v>...</v>
      </c>
      <c r="G28" s="2"/>
      <c r="H28" s="2"/>
      <c r="I28" s="2"/>
      <c r="J28" s="2"/>
      <c r="K28" s="2"/>
      <c r="L28" s="2"/>
      <c r="M28" s="2"/>
      <c r="N28" s="2"/>
      <c r="O28" s="2"/>
      <c r="P28" s="2"/>
      <c r="Q28" s="2"/>
      <c r="R28" s="2"/>
      <c r="S28" s="2"/>
      <c r="T28" s="2"/>
      <c r="U28" s="2"/>
      <c r="V28" s="2"/>
      <c r="W28" s="2"/>
      <c r="X28" s="2"/>
    </row>
    <row r="29" spans="1:24" x14ac:dyDescent="0.35">
      <c r="A29" s="1" t="str">
        <f>IF($D$8="Y",'Population Definitions'!$A$5,"...")</f>
        <v>...</v>
      </c>
      <c r="B29" s="3" t="str">
        <f>IF($D$8="Y","---&gt;","...")</f>
        <v>...</v>
      </c>
      <c r="C29" s="1" t="str">
        <f>IF($D$8="Y",'Population Definitions'!$A$4,"...")</f>
        <v>...</v>
      </c>
      <c r="E29" s="2"/>
      <c r="F29" s="3" t="str">
        <f>IF($D$8="Y","OR","...")</f>
        <v>...</v>
      </c>
      <c r="G29" s="2"/>
      <c r="H29" s="2"/>
      <c r="I29" s="2"/>
      <c r="J29" s="2"/>
      <c r="K29" s="2"/>
      <c r="L29" s="2"/>
      <c r="M29" s="2"/>
      <c r="N29" s="2"/>
      <c r="O29" s="2"/>
      <c r="P29" s="2"/>
      <c r="Q29" s="2"/>
      <c r="R29" s="2"/>
      <c r="S29" s="2"/>
      <c r="T29" s="2"/>
      <c r="U29" s="2"/>
      <c r="V29" s="2"/>
      <c r="W29" s="2"/>
      <c r="X29" s="2"/>
    </row>
    <row r="30" spans="1:24" x14ac:dyDescent="0.35">
      <c r="A30" s="1" t="str">
        <f>IF($E$8="Y",'Population Definitions'!$A$5,"...")</f>
        <v>...</v>
      </c>
      <c r="B30" s="3" t="str">
        <f>IF($E$8="Y","---&gt;","...")</f>
        <v>...</v>
      </c>
      <c r="C30" s="1" t="str">
        <f>IF($E$8="Y",'Population Definitions'!$A$5,"...")</f>
        <v>...</v>
      </c>
      <c r="E30" s="2"/>
      <c r="F30" s="3" t="str">
        <f>IF($E$8="Y","OR","...")</f>
        <v>...</v>
      </c>
      <c r="G30" s="2"/>
      <c r="H30" s="2"/>
      <c r="I30" s="2"/>
      <c r="J30" s="2"/>
      <c r="K30" s="2"/>
      <c r="L30" s="2"/>
      <c r="M30" s="2"/>
      <c r="N30" s="2"/>
      <c r="O30" s="2"/>
      <c r="P30" s="2"/>
      <c r="Q30" s="2"/>
      <c r="R30" s="2"/>
      <c r="S30" s="2"/>
      <c r="T30" s="2"/>
      <c r="U30" s="2"/>
      <c r="V30" s="2"/>
      <c r="W30" s="2"/>
      <c r="X30" s="2"/>
    </row>
    <row r="31" spans="1:24" x14ac:dyDescent="0.35">
      <c r="A31" s="1" t="str">
        <f>IF($F$8="Y",'Population Definitions'!$A$5,"...")</f>
        <v>...</v>
      </c>
      <c r="B31" s="3" t="str">
        <f>IF($F$8="Y","---&gt;","...")</f>
        <v>...</v>
      </c>
      <c r="C31" s="1" t="str">
        <f>IF($F$8="Y",'Population Definitions'!$B$6,"...")</f>
        <v>...</v>
      </c>
      <c r="E31" s="2"/>
      <c r="F31" s="3" t="str">
        <f>IF($F$8="Y","OR","...")</f>
        <v>...</v>
      </c>
      <c r="G31" s="2"/>
      <c r="H31" s="2"/>
      <c r="I31" s="2"/>
      <c r="J31" s="2"/>
      <c r="K31" s="2"/>
      <c r="L31" s="2"/>
      <c r="M31" s="2"/>
      <c r="N31" s="2"/>
      <c r="O31" s="2"/>
      <c r="P31" s="2"/>
      <c r="Q31" s="2"/>
      <c r="R31" s="2"/>
      <c r="S31" s="2"/>
      <c r="T31" s="2"/>
      <c r="U31" s="2"/>
      <c r="V31" s="2"/>
      <c r="W31" s="2"/>
      <c r="X31" s="2"/>
    </row>
    <row r="32" spans="1:24" x14ac:dyDescent="0.35">
      <c r="A32" s="1" t="str">
        <f>IF($B$9="Y",'Population Definitions'!$B$6,"...")</f>
        <v>...</v>
      </c>
      <c r="B32" s="3" t="str">
        <f>IF($B$9="Y","---&gt;","...")</f>
        <v>...</v>
      </c>
      <c r="C32" s="1" t="str">
        <f>IF($B$9="Y",'Population Definitions'!$A$2,"...")</f>
        <v>...</v>
      </c>
      <c r="E32" s="2"/>
      <c r="F32" s="3" t="str">
        <f>IF($B$9="Y","OR","...")</f>
        <v>...</v>
      </c>
      <c r="G32" s="2"/>
      <c r="H32" s="2"/>
      <c r="I32" s="2"/>
      <c r="J32" s="2"/>
      <c r="K32" s="2"/>
      <c r="L32" s="2"/>
      <c r="M32" s="2"/>
      <c r="N32" s="2"/>
      <c r="O32" s="2"/>
      <c r="P32" s="2"/>
      <c r="Q32" s="2"/>
      <c r="R32" s="2"/>
      <c r="S32" s="2"/>
      <c r="T32" s="2"/>
      <c r="U32" s="2"/>
      <c r="V32" s="2"/>
      <c r="W32" s="2"/>
      <c r="X32" s="2"/>
    </row>
    <row r="33" spans="1:24" x14ac:dyDescent="0.35">
      <c r="A33" s="1" t="str">
        <f>IF($C$9="Y",'Population Definitions'!$B$6,"...")</f>
        <v>...</v>
      </c>
      <c r="B33" s="3" t="str">
        <f>IF($C$9="Y","---&gt;","...")</f>
        <v>...</v>
      </c>
      <c r="C33" s="1" t="str">
        <f>IF($C$9="Y",'Population Definitions'!$A$3,"...")</f>
        <v>...</v>
      </c>
      <c r="E33" s="2"/>
      <c r="F33" s="3" t="str">
        <f>IF($C$9="Y","OR","...")</f>
        <v>...</v>
      </c>
      <c r="G33" s="2"/>
      <c r="H33" s="2"/>
      <c r="I33" s="2"/>
      <c r="J33" s="2"/>
      <c r="K33" s="2"/>
      <c r="L33" s="2"/>
      <c r="M33" s="2"/>
      <c r="N33" s="2"/>
      <c r="O33" s="2"/>
      <c r="P33" s="2"/>
      <c r="Q33" s="2"/>
      <c r="R33" s="2"/>
      <c r="S33" s="2"/>
      <c r="T33" s="2"/>
      <c r="U33" s="2"/>
      <c r="V33" s="2"/>
      <c r="W33" s="2"/>
      <c r="X33" s="2"/>
    </row>
    <row r="34" spans="1:24" x14ac:dyDescent="0.35">
      <c r="A34" s="1" t="str">
        <f>IF($D$9="Y",'Population Definitions'!$B$6,"...")</f>
        <v>...</v>
      </c>
      <c r="B34" s="3" t="str">
        <f>IF($D$9="Y","---&gt;","...")</f>
        <v>...</v>
      </c>
      <c r="C34" s="1" t="str">
        <f>IF($D$9="Y",'Population Definitions'!$A$4,"...")</f>
        <v>...</v>
      </c>
      <c r="E34" s="2"/>
      <c r="F34" s="3" t="str">
        <f>IF($D$9="Y","OR","...")</f>
        <v>...</v>
      </c>
      <c r="G34" s="2"/>
      <c r="H34" s="2"/>
      <c r="I34" s="2"/>
      <c r="J34" s="2"/>
      <c r="K34" s="2"/>
      <c r="L34" s="2"/>
      <c r="M34" s="2"/>
      <c r="N34" s="2"/>
      <c r="O34" s="2"/>
      <c r="P34" s="2"/>
      <c r="Q34" s="2"/>
      <c r="R34" s="2"/>
      <c r="S34" s="2"/>
      <c r="T34" s="2"/>
      <c r="U34" s="2"/>
      <c r="V34" s="2"/>
      <c r="W34" s="2"/>
      <c r="X34" s="2"/>
    </row>
    <row r="35" spans="1:24" x14ac:dyDescent="0.35">
      <c r="A35" s="1" t="str">
        <f>IF($E$9="Y",'Population Definitions'!$B$6,"...")</f>
        <v>...</v>
      </c>
      <c r="B35" s="3" t="str">
        <f>IF($E$9="Y","---&gt;","...")</f>
        <v>...</v>
      </c>
      <c r="C35" s="1" t="str">
        <f>IF($E$9="Y",'Population Definitions'!$A$5,"...")</f>
        <v>...</v>
      </c>
      <c r="E35" s="2"/>
      <c r="F35" s="3" t="str">
        <f>IF($E$9="Y","OR","...")</f>
        <v>...</v>
      </c>
      <c r="G35" s="2"/>
      <c r="H35" s="2"/>
      <c r="I35" s="2"/>
      <c r="J35" s="2"/>
      <c r="K35" s="2"/>
      <c r="L35" s="2"/>
      <c r="M35" s="2"/>
      <c r="N35" s="2"/>
      <c r="O35" s="2"/>
      <c r="P35" s="2"/>
      <c r="Q35" s="2"/>
      <c r="R35" s="2"/>
      <c r="S35" s="2"/>
      <c r="T35" s="2"/>
      <c r="U35" s="2"/>
      <c r="V35" s="2"/>
      <c r="W35" s="2"/>
      <c r="X35" s="2"/>
    </row>
    <row r="36" spans="1:24" x14ac:dyDescent="0.35">
      <c r="A36" s="1" t="str">
        <f>IF($F$9="Y",'Population Definitions'!$B$6,"...")</f>
        <v>...</v>
      </c>
      <c r="B36" s="3" t="str">
        <f>IF($F$9="Y","---&gt;","...")</f>
        <v>...</v>
      </c>
      <c r="C36" s="1" t="str">
        <f>IF($F$9="Y",'Population Definitions'!$B$6,"...")</f>
        <v>...</v>
      </c>
      <c r="E36" s="2"/>
      <c r="F36" s="3" t="str">
        <f>IF($F$9="Y","OR","...")</f>
        <v>...</v>
      </c>
      <c r="G36" s="2"/>
      <c r="H36" s="2"/>
      <c r="I36" s="2"/>
      <c r="J36" s="2"/>
      <c r="K36" s="2"/>
      <c r="L36" s="2"/>
      <c r="M36" s="2"/>
      <c r="N36" s="2"/>
      <c r="O36" s="2"/>
      <c r="P36" s="2"/>
      <c r="Q36" s="2"/>
      <c r="R36" s="2"/>
      <c r="S36" s="2"/>
      <c r="T36" s="2"/>
      <c r="U36" s="2"/>
      <c r="V36" s="2"/>
      <c r="W36" s="2"/>
      <c r="X36" s="2"/>
    </row>
    <row r="38" spans="1:24" x14ac:dyDescent="0.35">
      <c r="A38" s="1" t="s">
        <v>0</v>
      </c>
      <c r="B38" s="1" t="s">
        <v>1</v>
      </c>
    </row>
    <row r="39" spans="1:24" x14ac:dyDescent="0.35">
      <c r="A39" t="s">
        <v>139</v>
      </c>
      <c r="B39" t="s">
        <v>140</v>
      </c>
    </row>
    <row r="41" spans="1:24" x14ac:dyDescent="0.35">
      <c r="B41" s="1" t="str">
        <f>'Population Definitions'!$A$2</f>
        <v>0-4</v>
      </c>
      <c r="C41" s="1" t="str">
        <f>'Population Definitions'!$A$3</f>
        <v>5-14</v>
      </c>
      <c r="D41" s="1" t="str">
        <f>'Population Definitions'!$A$4</f>
        <v>15-64</v>
      </c>
      <c r="E41" s="1" t="str">
        <f>'Population Definitions'!$A$5</f>
        <v>65+</v>
      </c>
      <c r="F41" s="1" t="str">
        <f>'Population Definitions'!$B$6</f>
        <v>Prisoners</v>
      </c>
    </row>
    <row r="42" spans="1:24" x14ac:dyDescent="0.35">
      <c r="A42" s="1" t="str">
        <f>'Population Definitions'!$A$2</f>
        <v>0-4</v>
      </c>
      <c r="B42" s="3" t="s">
        <v>109</v>
      </c>
      <c r="C42" s="5" t="s">
        <v>138</v>
      </c>
      <c r="D42" s="5" t="s">
        <v>138</v>
      </c>
      <c r="E42" s="5" t="s">
        <v>138</v>
      </c>
      <c r="F42" s="5" t="s">
        <v>138</v>
      </c>
    </row>
    <row r="43" spans="1:24" x14ac:dyDescent="0.35">
      <c r="A43" s="1" t="str">
        <f>'Population Definitions'!$A$3</f>
        <v>5-14</v>
      </c>
      <c r="B43" s="5" t="s">
        <v>138</v>
      </c>
      <c r="C43" s="3" t="s">
        <v>109</v>
      </c>
      <c r="D43" s="5" t="s">
        <v>138</v>
      </c>
      <c r="E43" s="5" t="s">
        <v>138</v>
      </c>
      <c r="F43" s="5" t="s">
        <v>138</v>
      </c>
    </row>
    <row r="44" spans="1:24" x14ac:dyDescent="0.35">
      <c r="A44" s="1" t="str">
        <f>'Population Definitions'!$A$4</f>
        <v>15-64</v>
      </c>
      <c r="B44" s="5" t="s">
        <v>138</v>
      </c>
      <c r="C44" s="5" t="s">
        <v>138</v>
      </c>
      <c r="D44" s="3" t="s">
        <v>109</v>
      </c>
      <c r="E44" s="5" t="s">
        <v>138</v>
      </c>
      <c r="F44" s="5" t="s">
        <v>135</v>
      </c>
    </row>
    <row r="45" spans="1:24" x14ac:dyDescent="0.35">
      <c r="A45" s="1" t="str">
        <f>'Population Definitions'!$A$5</f>
        <v>65+</v>
      </c>
      <c r="B45" s="5" t="s">
        <v>138</v>
      </c>
      <c r="C45" s="5" t="s">
        <v>138</v>
      </c>
      <c r="D45" s="5" t="s">
        <v>138</v>
      </c>
      <c r="E45" s="3" t="s">
        <v>109</v>
      </c>
      <c r="F45" s="5" t="s">
        <v>138</v>
      </c>
    </row>
    <row r="46" spans="1:24" x14ac:dyDescent="0.35">
      <c r="A46" s="1" t="str">
        <f>'Population Definitions'!$B$6</f>
        <v>Prisoners</v>
      </c>
      <c r="B46" s="5" t="s">
        <v>138</v>
      </c>
      <c r="C46" s="5" t="s">
        <v>138</v>
      </c>
      <c r="D46" s="5" t="s">
        <v>135</v>
      </c>
      <c r="E46" s="5" t="s">
        <v>138</v>
      </c>
      <c r="F46" s="3" t="s">
        <v>109</v>
      </c>
    </row>
    <row r="48" spans="1:24" x14ac:dyDescent="0.35">
      <c r="A48" s="1"/>
      <c r="B48" s="1"/>
      <c r="C48" s="1"/>
      <c r="D48" s="1" t="s">
        <v>12</v>
      </c>
      <c r="E48" s="1" t="s">
        <v>13</v>
      </c>
      <c r="F48" s="1"/>
      <c r="G48" s="1">
        <v>2000</v>
      </c>
      <c r="H48" s="1">
        <v>2001</v>
      </c>
      <c r="I48" s="1">
        <v>2002</v>
      </c>
      <c r="J48" s="1">
        <v>2003</v>
      </c>
      <c r="K48" s="1">
        <v>2004</v>
      </c>
      <c r="L48" s="1">
        <v>2005</v>
      </c>
      <c r="M48" s="1">
        <v>2006</v>
      </c>
      <c r="N48" s="1">
        <v>2007</v>
      </c>
      <c r="O48" s="1">
        <v>2008</v>
      </c>
      <c r="P48" s="1">
        <v>2009</v>
      </c>
      <c r="Q48" s="1">
        <v>2010</v>
      </c>
      <c r="R48" s="1">
        <v>2011</v>
      </c>
      <c r="S48" s="1">
        <v>2012</v>
      </c>
      <c r="T48" s="1">
        <v>2013</v>
      </c>
      <c r="U48" s="1">
        <v>2014</v>
      </c>
      <c r="V48" s="1">
        <v>2015</v>
      </c>
      <c r="W48" s="1">
        <v>2016</v>
      </c>
      <c r="X48" s="1">
        <v>2017</v>
      </c>
    </row>
    <row r="49" spans="1:24" x14ac:dyDescent="0.35">
      <c r="A49" s="1" t="str">
        <f>IF($B$42="Y",'Population Definitions'!$A$2,"...")</f>
        <v>...</v>
      </c>
      <c r="B49" s="3" t="str">
        <f>IF($B$42="Y","---&gt;","...")</f>
        <v>...</v>
      </c>
      <c r="C49" s="1" t="str">
        <f>IF($B$42="Y",'Population Definitions'!$A$2,"...")</f>
        <v>...</v>
      </c>
      <c r="E49" s="2"/>
      <c r="F49" s="3" t="str">
        <f>IF($B$42="Y","OR","...")</f>
        <v>...</v>
      </c>
      <c r="G49" s="2"/>
      <c r="H49" s="2"/>
      <c r="I49" s="2"/>
      <c r="J49" s="2"/>
      <c r="K49" s="2"/>
      <c r="L49" s="2"/>
      <c r="M49" s="2"/>
      <c r="N49" s="2"/>
      <c r="O49" s="2"/>
      <c r="P49" s="2"/>
      <c r="Q49" s="2"/>
      <c r="R49" s="2"/>
      <c r="S49" s="2"/>
      <c r="T49" s="2"/>
      <c r="U49" s="2"/>
      <c r="V49" s="2"/>
      <c r="W49" s="2"/>
      <c r="X49" s="2"/>
    </row>
    <row r="50" spans="1:24" x14ac:dyDescent="0.35">
      <c r="A50" s="1" t="str">
        <f>IF($C$42="Y",'Population Definitions'!$A$2,"...")</f>
        <v>...</v>
      </c>
      <c r="B50" s="3" t="str">
        <f>IF($C$42="Y","---&gt;","...")</f>
        <v>...</v>
      </c>
      <c r="C50" s="1" t="str">
        <f>IF($C$42="Y",'Population Definitions'!$A$3,"...")</f>
        <v>...</v>
      </c>
      <c r="E50" s="2"/>
      <c r="F50" s="3" t="str">
        <f>IF($C$42="Y","OR","...")</f>
        <v>...</v>
      </c>
      <c r="G50" s="2"/>
      <c r="H50" s="2"/>
      <c r="I50" s="2"/>
      <c r="J50" s="2"/>
      <c r="K50" s="2"/>
      <c r="L50" s="2"/>
      <c r="M50" s="2"/>
      <c r="N50" s="2"/>
      <c r="O50" s="2"/>
      <c r="P50" s="2"/>
      <c r="Q50" s="2"/>
      <c r="R50" s="2"/>
      <c r="S50" s="2"/>
      <c r="T50" s="2"/>
      <c r="U50" s="2"/>
      <c r="V50" s="2"/>
      <c r="W50" s="2"/>
      <c r="X50" s="2"/>
    </row>
    <row r="51" spans="1:24" x14ac:dyDescent="0.35">
      <c r="A51" s="1" t="str">
        <f>IF($D$42="Y",'Population Definitions'!$A$2,"...")</f>
        <v>...</v>
      </c>
      <c r="B51" s="3" t="str">
        <f>IF($D$42="Y","---&gt;","...")</f>
        <v>...</v>
      </c>
      <c r="C51" s="1" t="str">
        <f>IF($D$42="Y",'Population Definitions'!$A$4,"...")</f>
        <v>...</v>
      </c>
      <c r="E51" s="2"/>
      <c r="F51" s="3" t="str">
        <f>IF($D$42="Y","OR","...")</f>
        <v>...</v>
      </c>
      <c r="G51" s="2"/>
      <c r="H51" s="2"/>
      <c r="I51" s="2"/>
      <c r="J51" s="2"/>
      <c r="K51" s="2"/>
      <c r="L51" s="2"/>
      <c r="M51" s="2"/>
      <c r="N51" s="2"/>
      <c r="O51" s="2"/>
      <c r="P51" s="2"/>
      <c r="Q51" s="2"/>
      <c r="R51" s="2"/>
      <c r="S51" s="2"/>
      <c r="T51" s="2"/>
      <c r="U51" s="2"/>
      <c r="V51" s="2"/>
      <c r="W51" s="2"/>
      <c r="X51" s="2"/>
    </row>
    <row r="52" spans="1:24" x14ac:dyDescent="0.35">
      <c r="A52" s="1" t="str">
        <f>IF($E$42="Y",'Population Definitions'!$A$2,"...")</f>
        <v>...</v>
      </c>
      <c r="B52" s="3" t="str">
        <f>IF($E$42="Y","---&gt;","...")</f>
        <v>...</v>
      </c>
      <c r="C52" s="1" t="str">
        <f>IF($E$42="Y",'Population Definitions'!$A$5,"...")</f>
        <v>...</v>
      </c>
      <c r="E52" s="2"/>
      <c r="F52" s="3" t="str">
        <f>IF($E$42="Y","OR","...")</f>
        <v>...</v>
      </c>
      <c r="G52" s="2"/>
      <c r="H52" s="2"/>
      <c r="I52" s="2"/>
      <c r="J52" s="2"/>
      <c r="K52" s="2"/>
      <c r="L52" s="2"/>
      <c r="M52" s="2"/>
      <c r="N52" s="2"/>
      <c r="O52" s="2"/>
      <c r="P52" s="2"/>
      <c r="Q52" s="2"/>
      <c r="R52" s="2"/>
      <c r="S52" s="2"/>
      <c r="T52" s="2"/>
      <c r="U52" s="2"/>
      <c r="V52" s="2"/>
      <c r="W52" s="2"/>
      <c r="X52" s="2"/>
    </row>
    <row r="53" spans="1:24" x14ac:dyDescent="0.35">
      <c r="A53" s="1" t="str">
        <f>IF($F$42="Y",'Population Definitions'!$A$2,"...")</f>
        <v>...</v>
      </c>
      <c r="B53" s="3" t="str">
        <f>IF($F$42="Y","---&gt;","...")</f>
        <v>...</v>
      </c>
      <c r="C53" s="1" t="str">
        <f>IF($F$42="Y",'Population Definitions'!$B$6,"...")</f>
        <v>...</v>
      </c>
      <c r="E53" s="2"/>
      <c r="F53" s="3" t="str">
        <f>IF($F$42="Y","OR","...")</f>
        <v>...</v>
      </c>
      <c r="G53" s="2"/>
      <c r="H53" s="2"/>
      <c r="I53" s="2"/>
      <c r="J53" s="2"/>
      <c r="K53" s="2"/>
      <c r="L53" s="2"/>
      <c r="M53" s="2"/>
      <c r="N53" s="2"/>
      <c r="O53" s="2"/>
      <c r="P53" s="2"/>
      <c r="Q53" s="2"/>
      <c r="R53" s="2"/>
      <c r="S53" s="2"/>
      <c r="T53" s="2"/>
      <c r="U53" s="2"/>
      <c r="V53" s="2"/>
      <c r="W53" s="2"/>
      <c r="X53" s="2"/>
    </row>
    <row r="54" spans="1:24" x14ac:dyDescent="0.35">
      <c r="A54" s="1" t="str">
        <f>IF($B$43="Y",'Population Definitions'!$A$3,"...")</f>
        <v>...</v>
      </c>
      <c r="B54" s="3" t="str">
        <f>IF($B$43="Y","---&gt;","...")</f>
        <v>...</v>
      </c>
      <c r="C54" s="1" t="str">
        <f>IF($B$43="Y",'Population Definitions'!$A$2,"...")</f>
        <v>...</v>
      </c>
      <c r="E54" s="2"/>
      <c r="F54" s="3" t="str">
        <f>IF($B$43="Y","OR","...")</f>
        <v>...</v>
      </c>
      <c r="G54" s="2"/>
      <c r="H54" s="2"/>
      <c r="I54" s="2"/>
      <c r="J54" s="2"/>
      <c r="K54" s="2"/>
      <c r="L54" s="2"/>
      <c r="M54" s="2"/>
      <c r="N54" s="2"/>
      <c r="O54" s="2"/>
      <c r="P54" s="2"/>
      <c r="Q54" s="2"/>
      <c r="R54" s="2"/>
      <c r="S54" s="2"/>
      <c r="T54" s="2"/>
      <c r="U54" s="2"/>
      <c r="V54" s="2"/>
      <c r="W54" s="2"/>
      <c r="X54" s="2"/>
    </row>
    <row r="55" spans="1:24" x14ac:dyDescent="0.35">
      <c r="A55" s="1" t="str">
        <f>IF($C$43="Y",'Population Definitions'!$A$3,"...")</f>
        <v>...</v>
      </c>
      <c r="B55" s="3" t="str">
        <f>IF($C$43="Y","---&gt;","...")</f>
        <v>...</v>
      </c>
      <c r="C55" s="1" t="str">
        <f>IF($C$43="Y",'Population Definitions'!$A$3,"...")</f>
        <v>...</v>
      </c>
      <c r="E55" s="2"/>
      <c r="F55" s="3" t="str">
        <f>IF($C$43="Y","OR","...")</f>
        <v>...</v>
      </c>
      <c r="G55" s="2"/>
      <c r="H55" s="2"/>
      <c r="I55" s="2"/>
      <c r="J55" s="2"/>
      <c r="K55" s="2"/>
      <c r="L55" s="2"/>
      <c r="M55" s="2"/>
      <c r="N55" s="2"/>
      <c r="O55" s="2"/>
      <c r="P55" s="2"/>
      <c r="Q55" s="2"/>
      <c r="R55" s="2"/>
      <c r="S55" s="2"/>
      <c r="T55" s="2"/>
      <c r="U55" s="2"/>
      <c r="V55" s="2"/>
      <c r="W55" s="2"/>
      <c r="X55" s="2"/>
    </row>
    <row r="56" spans="1:24" x14ac:dyDescent="0.35">
      <c r="A56" s="1" t="str">
        <f>IF($D$43="Y",'Population Definitions'!$A$3,"...")</f>
        <v>...</v>
      </c>
      <c r="B56" s="3" t="str">
        <f>IF($D$43="Y","---&gt;","...")</f>
        <v>...</v>
      </c>
      <c r="C56" s="1" t="str">
        <f>IF($D$43="Y",'Population Definitions'!$A$4,"...")</f>
        <v>...</v>
      </c>
      <c r="E56" s="2"/>
      <c r="F56" s="3" t="str">
        <f>IF($D$43="Y","OR","...")</f>
        <v>...</v>
      </c>
      <c r="G56" s="2"/>
      <c r="H56" s="2"/>
      <c r="I56" s="2"/>
      <c r="J56" s="2"/>
      <c r="K56" s="2"/>
      <c r="L56" s="2"/>
      <c r="M56" s="2"/>
      <c r="N56" s="2"/>
      <c r="O56" s="2"/>
      <c r="P56" s="2"/>
      <c r="Q56" s="2"/>
      <c r="R56" s="2"/>
      <c r="S56" s="2"/>
      <c r="T56" s="2"/>
      <c r="U56" s="2"/>
      <c r="V56" s="2"/>
      <c r="W56" s="2"/>
      <c r="X56" s="2"/>
    </row>
    <row r="57" spans="1:24" x14ac:dyDescent="0.35">
      <c r="A57" s="1" t="str">
        <f>IF($E$43="Y",'Population Definitions'!$A$3,"...")</f>
        <v>...</v>
      </c>
      <c r="B57" s="3" t="str">
        <f>IF($E$43="Y","---&gt;","...")</f>
        <v>...</v>
      </c>
      <c r="C57" s="1" t="str">
        <f>IF($E$43="Y",'Population Definitions'!$A$5,"...")</f>
        <v>...</v>
      </c>
      <c r="E57" s="2"/>
      <c r="F57" s="3" t="str">
        <f>IF($E$43="Y","OR","...")</f>
        <v>...</v>
      </c>
      <c r="G57" s="2"/>
      <c r="H57" s="2"/>
      <c r="I57" s="2"/>
      <c r="J57" s="2"/>
      <c r="K57" s="2"/>
      <c r="L57" s="2"/>
      <c r="M57" s="2"/>
      <c r="N57" s="2"/>
      <c r="O57" s="2"/>
      <c r="P57" s="2"/>
      <c r="Q57" s="2"/>
      <c r="R57" s="2"/>
      <c r="S57" s="2"/>
      <c r="T57" s="2"/>
      <c r="U57" s="2"/>
      <c r="V57" s="2"/>
      <c r="W57" s="2"/>
      <c r="X57" s="2"/>
    </row>
    <row r="58" spans="1:24" x14ac:dyDescent="0.35">
      <c r="A58" s="1" t="str">
        <f>IF($F$43="Y",'Population Definitions'!$A$3,"...")</f>
        <v>...</v>
      </c>
      <c r="B58" s="3" t="str">
        <f>IF($F$43="Y","---&gt;","...")</f>
        <v>...</v>
      </c>
      <c r="C58" s="1" t="str">
        <f>IF($F$43="Y",'Population Definitions'!$B$6,"...")</f>
        <v>...</v>
      </c>
      <c r="E58" s="2"/>
      <c r="F58" s="3" t="str">
        <f>IF($F$43="Y","OR","...")</f>
        <v>...</v>
      </c>
      <c r="G58" s="2"/>
      <c r="H58" s="2"/>
      <c r="I58" s="2"/>
      <c r="J58" s="2"/>
      <c r="K58" s="2"/>
      <c r="L58" s="2"/>
      <c r="M58" s="2"/>
      <c r="N58" s="2"/>
      <c r="O58" s="2"/>
      <c r="P58" s="2"/>
      <c r="Q58" s="2"/>
      <c r="R58" s="2"/>
      <c r="S58" s="2"/>
      <c r="T58" s="2"/>
      <c r="U58" s="2"/>
      <c r="V58" s="2"/>
      <c r="W58" s="2"/>
      <c r="X58" s="2"/>
    </row>
    <row r="59" spans="1:24" x14ac:dyDescent="0.35">
      <c r="A59" s="1" t="str">
        <f>IF($B$44="Y",'Population Definitions'!$A$4,"...")</f>
        <v>...</v>
      </c>
      <c r="B59" s="3" t="str">
        <f>IF($B$44="Y","---&gt;","...")</f>
        <v>...</v>
      </c>
      <c r="C59" s="1" t="str">
        <f>IF($B$44="Y",'Population Definitions'!$A$2,"...")</f>
        <v>...</v>
      </c>
      <c r="E59" s="2"/>
      <c r="F59" s="3" t="str">
        <f>IF($B$44="Y","OR","...")</f>
        <v>...</v>
      </c>
      <c r="G59" s="2"/>
      <c r="H59" s="2"/>
      <c r="I59" s="2"/>
      <c r="J59" s="2"/>
      <c r="K59" s="2"/>
      <c r="L59" s="2"/>
      <c r="M59" s="2"/>
      <c r="N59" s="2"/>
      <c r="O59" s="2"/>
      <c r="P59" s="2"/>
      <c r="Q59" s="2"/>
      <c r="R59" s="2"/>
      <c r="S59" s="2"/>
      <c r="T59" s="2"/>
      <c r="U59" s="2"/>
      <c r="V59" s="2"/>
      <c r="W59" s="2"/>
      <c r="X59" s="2"/>
    </row>
    <row r="60" spans="1:24" x14ac:dyDescent="0.35">
      <c r="A60" s="1" t="str">
        <f>IF($C$44="Y",'Population Definitions'!$A$4,"...")</f>
        <v>...</v>
      </c>
      <c r="B60" s="3" t="str">
        <f>IF($C$44="Y","---&gt;","...")</f>
        <v>...</v>
      </c>
      <c r="C60" s="1" t="str">
        <f>IF($C$44="Y",'Population Definitions'!$A$3,"...")</f>
        <v>...</v>
      </c>
      <c r="E60" s="2"/>
      <c r="F60" s="3" t="str">
        <f>IF($C$44="Y","OR","...")</f>
        <v>...</v>
      </c>
      <c r="G60" s="2"/>
      <c r="H60" s="2"/>
      <c r="I60" s="2"/>
      <c r="J60" s="2"/>
      <c r="K60" s="2"/>
      <c r="L60" s="2"/>
      <c r="M60" s="2"/>
      <c r="N60" s="2"/>
      <c r="O60" s="2"/>
      <c r="P60" s="2"/>
      <c r="Q60" s="2"/>
      <c r="R60" s="2"/>
      <c r="S60" s="2"/>
      <c r="T60" s="2"/>
      <c r="U60" s="2"/>
      <c r="V60" s="2"/>
      <c r="W60" s="2"/>
      <c r="X60" s="2"/>
    </row>
    <row r="61" spans="1:24" x14ac:dyDescent="0.35">
      <c r="A61" s="1" t="str">
        <f>IF($D$44="Y",'Population Definitions'!$A$4,"...")</f>
        <v>...</v>
      </c>
      <c r="B61" s="3" t="str">
        <f>IF($D$44="Y","---&gt;","...")</f>
        <v>...</v>
      </c>
      <c r="C61" s="1" t="str">
        <f>IF($D$44="Y",'Population Definitions'!$A$4,"...")</f>
        <v>...</v>
      </c>
      <c r="E61" s="2"/>
      <c r="F61" s="3" t="str">
        <f>IF($D$44="Y","OR","...")</f>
        <v>...</v>
      </c>
      <c r="G61" s="2"/>
      <c r="H61" s="2"/>
      <c r="I61" s="2"/>
      <c r="J61" s="2"/>
      <c r="K61" s="2"/>
      <c r="L61" s="2"/>
      <c r="M61" s="2"/>
      <c r="N61" s="2"/>
      <c r="O61" s="2"/>
      <c r="P61" s="2"/>
      <c r="Q61" s="2"/>
      <c r="R61" s="2"/>
      <c r="S61" s="2"/>
      <c r="T61" s="2"/>
      <c r="U61" s="2"/>
      <c r="V61" s="2"/>
      <c r="W61" s="2"/>
      <c r="X61" s="2"/>
    </row>
    <row r="62" spans="1:24" x14ac:dyDescent="0.35">
      <c r="A62" s="1" t="str">
        <f>IF($E$44="Y",'Population Definitions'!$A$4,"...")</f>
        <v>...</v>
      </c>
      <c r="B62" s="3" t="str">
        <f>IF($E$44="Y","---&gt;","...")</f>
        <v>...</v>
      </c>
      <c r="C62" s="1" t="str">
        <f>IF($E$44="Y",'Population Definitions'!$A$5,"...")</f>
        <v>...</v>
      </c>
      <c r="E62" s="2"/>
      <c r="F62" s="3" t="str">
        <f>IF($E$44="Y","OR","...")</f>
        <v>...</v>
      </c>
      <c r="G62" s="2"/>
      <c r="H62" s="2"/>
      <c r="I62" s="2"/>
      <c r="J62" s="2"/>
      <c r="K62" s="2"/>
      <c r="L62" s="2"/>
      <c r="M62" s="2"/>
      <c r="N62" s="2"/>
      <c r="O62" s="2"/>
      <c r="P62" s="2"/>
      <c r="Q62" s="2"/>
      <c r="R62" s="2"/>
      <c r="S62" s="2"/>
      <c r="T62" s="2"/>
      <c r="U62" s="2"/>
      <c r="V62" s="2"/>
      <c r="W62" s="2"/>
      <c r="X62" s="2"/>
    </row>
    <row r="63" spans="1:24" x14ac:dyDescent="0.35">
      <c r="A63" s="1" t="str">
        <f>IF($F$44="Y",'Population Definitions'!$A$4,"...")</f>
        <v>15-64</v>
      </c>
      <c r="B63" s="3" t="str">
        <f>IF($F$44="Y","---&gt;","...")</f>
        <v>---&gt;</v>
      </c>
      <c r="C63" s="1" t="str">
        <f>IF($F$44="Y",'Population Definitions'!$B$6,"...")</f>
        <v>Prisoners</v>
      </c>
      <c r="D63" t="s">
        <v>119</v>
      </c>
      <c r="E63" s="2">
        <v>5.0000000000000001E-4</v>
      </c>
      <c r="F63" s="3" t="str">
        <f>IF($F$44="Y","OR","...")</f>
        <v>OR</v>
      </c>
      <c r="G63" s="2"/>
      <c r="H63" s="2"/>
      <c r="I63" s="2"/>
      <c r="J63" s="2"/>
      <c r="K63" s="2"/>
      <c r="L63" s="2"/>
      <c r="M63" s="2"/>
      <c r="N63" s="2"/>
      <c r="O63" s="2"/>
      <c r="P63" s="2"/>
      <c r="Q63" s="2"/>
      <c r="R63" s="2"/>
      <c r="S63" s="2"/>
      <c r="T63" s="2"/>
      <c r="U63" s="2"/>
      <c r="V63" s="2"/>
      <c r="W63" s="2"/>
      <c r="X63" s="2"/>
    </row>
    <row r="64" spans="1:24" x14ac:dyDescent="0.35">
      <c r="A64" s="1" t="str">
        <f>IF($B$45="Y",'Population Definitions'!$A$5,"...")</f>
        <v>...</v>
      </c>
      <c r="B64" s="3" t="str">
        <f>IF($B$45="Y","---&gt;","...")</f>
        <v>...</v>
      </c>
      <c r="C64" s="1" t="str">
        <f>IF($B$45="Y",'Population Definitions'!$A$2,"...")</f>
        <v>...</v>
      </c>
      <c r="E64" s="2"/>
      <c r="F64" s="3" t="str">
        <f>IF($B$45="Y","OR","...")</f>
        <v>...</v>
      </c>
      <c r="G64" s="2"/>
      <c r="H64" s="2"/>
      <c r="I64" s="2"/>
      <c r="J64" s="2"/>
      <c r="K64" s="2"/>
      <c r="L64" s="2"/>
      <c r="M64" s="2"/>
      <c r="N64" s="2"/>
      <c r="O64" s="2"/>
      <c r="P64" s="2"/>
      <c r="Q64" s="2"/>
      <c r="R64" s="2"/>
      <c r="S64" s="2"/>
      <c r="T64" s="2"/>
      <c r="U64" s="2"/>
      <c r="V64" s="2"/>
      <c r="W64" s="2"/>
      <c r="X64" s="2"/>
    </row>
    <row r="65" spans="1:24" x14ac:dyDescent="0.35">
      <c r="A65" s="1" t="str">
        <f>IF($C$45="Y",'Population Definitions'!$A$5,"...")</f>
        <v>...</v>
      </c>
      <c r="B65" s="3" t="str">
        <f>IF($C$45="Y","---&gt;","...")</f>
        <v>...</v>
      </c>
      <c r="C65" s="1" t="str">
        <f>IF($C$45="Y",'Population Definitions'!$A$3,"...")</f>
        <v>...</v>
      </c>
      <c r="E65" s="2"/>
      <c r="F65" s="3" t="str">
        <f>IF($C$45="Y","OR","...")</f>
        <v>...</v>
      </c>
      <c r="G65" s="2"/>
      <c r="H65" s="2"/>
      <c r="I65" s="2"/>
      <c r="J65" s="2"/>
      <c r="K65" s="2"/>
      <c r="L65" s="2"/>
      <c r="M65" s="2"/>
      <c r="N65" s="2"/>
      <c r="O65" s="2"/>
      <c r="P65" s="2"/>
      <c r="Q65" s="2"/>
      <c r="R65" s="2"/>
      <c r="S65" s="2"/>
      <c r="T65" s="2"/>
      <c r="U65" s="2"/>
      <c r="V65" s="2"/>
      <c r="W65" s="2"/>
      <c r="X65" s="2"/>
    </row>
    <row r="66" spans="1:24" x14ac:dyDescent="0.35">
      <c r="A66" s="1" t="str">
        <f>IF($D$45="Y",'Population Definitions'!$A$5,"...")</f>
        <v>...</v>
      </c>
      <c r="B66" s="3" t="str">
        <f>IF($D$45="Y","---&gt;","...")</f>
        <v>...</v>
      </c>
      <c r="C66" s="1" t="str">
        <f>IF($D$45="Y",'Population Definitions'!$A$4,"...")</f>
        <v>...</v>
      </c>
      <c r="E66" s="2"/>
      <c r="F66" s="3" t="str">
        <f>IF($D$45="Y","OR","...")</f>
        <v>...</v>
      </c>
      <c r="G66" s="2"/>
      <c r="H66" s="2"/>
      <c r="I66" s="2"/>
      <c r="J66" s="2"/>
      <c r="K66" s="2"/>
      <c r="L66" s="2"/>
      <c r="M66" s="2"/>
      <c r="N66" s="2"/>
      <c r="O66" s="2"/>
      <c r="P66" s="2"/>
      <c r="Q66" s="2"/>
      <c r="R66" s="2"/>
      <c r="S66" s="2"/>
      <c r="T66" s="2"/>
      <c r="U66" s="2"/>
      <c r="V66" s="2"/>
      <c r="W66" s="2"/>
      <c r="X66" s="2"/>
    </row>
    <row r="67" spans="1:24" x14ac:dyDescent="0.35">
      <c r="A67" s="1" t="str">
        <f>IF($E$45="Y",'Population Definitions'!$A$5,"...")</f>
        <v>...</v>
      </c>
      <c r="B67" s="3" t="str">
        <f>IF($E$45="Y","---&gt;","...")</f>
        <v>...</v>
      </c>
      <c r="C67" s="1" t="str">
        <f>IF($E$45="Y",'Population Definitions'!$A$5,"...")</f>
        <v>...</v>
      </c>
      <c r="E67" s="2"/>
      <c r="F67" s="3" t="str">
        <f>IF($E$45="Y","OR","...")</f>
        <v>...</v>
      </c>
      <c r="G67" s="2"/>
      <c r="H67" s="2"/>
      <c r="I67" s="2"/>
      <c r="J67" s="2"/>
      <c r="K67" s="2"/>
      <c r="L67" s="2"/>
      <c r="M67" s="2"/>
      <c r="N67" s="2"/>
      <c r="O67" s="2"/>
      <c r="P67" s="2"/>
      <c r="Q67" s="2"/>
      <c r="R67" s="2"/>
      <c r="S67" s="2"/>
      <c r="T67" s="2"/>
      <c r="U67" s="2"/>
      <c r="V67" s="2"/>
      <c r="W67" s="2"/>
      <c r="X67" s="2"/>
    </row>
    <row r="68" spans="1:24" x14ac:dyDescent="0.35">
      <c r="A68" s="1" t="str">
        <f>IF($F$45="Y",'Population Definitions'!$A$5,"...")</f>
        <v>...</v>
      </c>
      <c r="B68" s="3" t="str">
        <f>IF($F$45="Y","---&gt;","...")</f>
        <v>...</v>
      </c>
      <c r="C68" s="1" t="str">
        <f>IF($F$45="Y",'Population Definitions'!$B$6,"...")</f>
        <v>...</v>
      </c>
      <c r="E68" s="2"/>
      <c r="F68" s="3" t="str">
        <f>IF($F$45="Y","OR","...")</f>
        <v>...</v>
      </c>
      <c r="G68" s="2"/>
      <c r="H68" s="2"/>
      <c r="I68" s="2"/>
      <c r="J68" s="2"/>
      <c r="K68" s="2"/>
      <c r="L68" s="2"/>
      <c r="M68" s="2"/>
      <c r="N68" s="2"/>
      <c r="O68" s="2"/>
      <c r="P68" s="2"/>
      <c r="Q68" s="2"/>
      <c r="R68" s="2"/>
      <c r="S68" s="2"/>
      <c r="T68" s="2"/>
      <c r="U68" s="2"/>
      <c r="V68" s="2"/>
      <c r="W68" s="2"/>
      <c r="X68" s="2"/>
    </row>
    <row r="69" spans="1:24" x14ac:dyDescent="0.35">
      <c r="A69" s="1" t="str">
        <f>IF($B$46="Y",'Population Definitions'!$B$6,"...")</f>
        <v>...</v>
      </c>
      <c r="B69" s="3" t="str">
        <f>IF($B$46="Y","---&gt;","...")</f>
        <v>...</v>
      </c>
      <c r="C69" s="1" t="str">
        <f>IF($B$46="Y",'Population Definitions'!$A$2,"...")</f>
        <v>...</v>
      </c>
      <c r="E69" s="2"/>
      <c r="F69" s="3" t="str">
        <f>IF($B$46="Y","OR","...")</f>
        <v>...</v>
      </c>
      <c r="G69" s="2"/>
      <c r="H69" s="2"/>
      <c r="I69" s="2"/>
      <c r="J69" s="2"/>
      <c r="K69" s="2"/>
      <c r="L69" s="2"/>
      <c r="M69" s="2"/>
      <c r="N69" s="2"/>
      <c r="O69" s="2"/>
      <c r="P69" s="2"/>
      <c r="Q69" s="2"/>
      <c r="R69" s="2"/>
      <c r="S69" s="2"/>
      <c r="T69" s="2"/>
      <c r="U69" s="2"/>
      <c r="V69" s="2"/>
      <c r="W69" s="2"/>
      <c r="X69" s="2"/>
    </row>
    <row r="70" spans="1:24" x14ac:dyDescent="0.35">
      <c r="A70" s="1" t="str">
        <f>IF($C$46="Y",'Population Definitions'!$B$6,"...")</f>
        <v>...</v>
      </c>
      <c r="B70" s="3" t="str">
        <f>IF($C$46="Y","---&gt;","...")</f>
        <v>...</v>
      </c>
      <c r="C70" s="1" t="str">
        <f>IF($C$46="Y",'Population Definitions'!$A$3,"...")</f>
        <v>...</v>
      </c>
      <c r="E70" s="2"/>
      <c r="F70" s="3" t="str">
        <f>IF($C$46="Y","OR","...")</f>
        <v>...</v>
      </c>
      <c r="G70" s="2"/>
      <c r="H70" s="2"/>
      <c r="I70" s="2"/>
      <c r="J70" s="2"/>
      <c r="K70" s="2"/>
      <c r="L70" s="2"/>
      <c r="M70" s="2"/>
      <c r="N70" s="2"/>
      <c r="O70" s="2"/>
      <c r="P70" s="2"/>
      <c r="Q70" s="2"/>
      <c r="R70" s="2"/>
      <c r="S70" s="2"/>
      <c r="T70" s="2"/>
      <c r="U70" s="2"/>
      <c r="V70" s="2"/>
      <c r="W70" s="2"/>
      <c r="X70" s="2"/>
    </row>
    <row r="71" spans="1:24" x14ac:dyDescent="0.35">
      <c r="A71" s="1" t="str">
        <f>IF($D$46="Y",'Population Definitions'!$B$6,"...")</f>
        <v>Prisoners</v>
      </c>
      <c r="B71" s="3" t="str">
        <f>IF($D$46="Y","---&gt;","...")</f>
        <v>---&gt;</v>
      </c>
      <c r="C71" s="1" t="str">
        <f>IF($D$46="Y",'Population Definitions'!$A$4,"...")</f>
        <v>15-64</v>
      </c>
      <c r="D71" t="s">
        <v>119</v>
      </c>
      <c r="E71" s="2">
        <v>0.12</v>
      </c>
      <c r="F71" s="3" t="str">
        <f>IF($D$46="Y","OR","...")</f>
        <v>OR</v>
      </c>
      <c r="G71" s="2"/>
      <c r="H71" s="2"/>
      <c r="I71" s="2"/>
      <c r="J71" s="2"/>
      <c r="K71" s="2"/>
      <c r="L71" s="2"/>
      <c r="M71" s="2"/>
      <c r="N71" s="2"/>
      <c r="O71" s="2"/>
      <c r="P71" s="2"/>
      <c r="Q71" s="2"/>
      <c r="R71" s="2"/>
      <c r="S71" s="2"/>
      <c r="T71" s="2"/>
      <c r="U71" s="2"/>
      <c r="V71" s="2"/>
      <c r="W71" s="2"/>
      <c r="X71" s="2"/>
    </row>
    <row r="72" spans="1:24" x14ac:dyDescent="0.35">
      <c r="A72" s="1" t="str">
        <f>IF($E$46="Y",'Population Definitions'!$B$6,"...")</f>
        <v>...</v>
      </c>
      <c r="B72" s="3" t="str">
        <f>IF($E$46="Y","---&gt;","...")</f>
        <v>...</v>
      </c>
      <c r="C72" s="1" t="str">
        <f>IF($E$46="Y",'Population Definitions'!$A$5,"...")</f>
        <v>...</v>
      </c>
      <c r="E72" s="2"/>
      <c r="F72" s="3" t="str">
        <f>IF($E$46="Y","OR","...")</f>
        <v>...</v>
      </c>
      <c r="G72" s="2"/>
      <c r="H72" s="2"/>
      <c r="I72" s="2"/>
      <c r="J72" s="2"/>
      <c r="K72" s="2"/>
      <c r="L72" s="2"/>
      <c r="M72" s="2"/>
      <c r="N72" s="2"/>
      <c r="O72" s="2"/>
      <c r="P72" s="2"/>
      <c r="Q72" s="2"/>
      <c r="R72" s="2"/>
      <c r="S72" s="2"/>
      <c r="T72" s="2"/>
      <c r="U72" s="2"/>
      <c r="V72" s="2"/>
      <c r="W72" s="2"/>
      <c r="X72" s="2"/>
    </row>
    <row r="73" spans="1:24" x14ac:dyDescent="0.35">
      <c r="A73" s="1" t="str">
        <f>IF($F$46="Y",'Population Definitions'!$B$6,"...")</f>
        <v>...</v>
      </c>
      <c r="B73" s="3" t="str">
        <f>IF($F$46="Y","---&gt;","...")</f>
        <v>...</v>
      </c>
      <c r="C73" s="1" t="str">
        <f>IF($F$46="Y",'Population Definitions'!$B$6,"...")</f>
        <v>...</v>
      </c>
      <c r="E73" s="2"/>
      <c r="F73" s="3" t="str">
        <f>IF($F$46="Y","OR","...")</f>
        <v>...</v>
      </c>
      <c r="G73" s="2"/>
      <c r="H73" s="2"/>
      <c r="I73" s="2"/>
      <c r="J73" s="2"/>
      <c r="K73" s="2"/>
      <c r="L73" s="2"/>
      <c r="M73" s="2"/>
      <c r="N73" s="2"/>
      <c r="O73" s="2"/>
      <c r="P73" s="2"/>
      <c r="Q73" s="2"/>
      <c r="R73" s="2"/>
      <c r="S73" s="2"/>
      <c r="T73" s="2"/>
      <c r="U73" s="2"/>
      <c r="V73" s="2"/>
      <c r="W73" s="2"/>
      <c r="X73" s="2"/>
    </row>
  </sheetData>
  <conditionalFormatting sqref="E12">
    <cfRule type="expression" dxfId="308" priority="157">
      <formula>COUNTIF(G12:X12,"&lt;&gt;" &amp; "")&gt;0</formula>
    </cfRule>
    <cfRule type="expression" dxfId="307" priority="158">
      <formula>AND(COUNTIF(G12:X12,"&lt;&gt;" &amp; "")&gt;0,NOT(ISBLANK(E12)))</formula>
    </cfRule>
    <cfRule type="expression" dxfId="306" priority="159">
      <formula>$B$5&lt;&gt;"Y"</formula>
    </cfRule>
  </conditionalFormatting>
  <conditionalFormatting sqref="E13">
    <cfRule type="expression" dxfId="305" priority="161">
      <formula>COUNTIF(G13:X13,"&lt;&gt;" &amp; "")&gt;0</formula>
    </cfRule>
    <cfRule type="expression" dxfId="304" priority="162">
      <formula>AND(COUNTIF(G13:X13,"&lt;&gt;" &amp; "")&gt;0,NOT(ISBLANK(E13)))</formula>
    </cfRule>
    <cfRule type="expression" dxfId="303" priority="163">
      <formula>$C$5&lt;&gt;"Y"</formula>
    </cfRule>
  </conditionalFormatting>
  <conditionalFormatting sqref="E14">
    <cfRule type="expression" dxfId="302" priority="165">
      <formula>COUNTIF(G14:X14,"&lt;&gt;" &amp; "")&gt;0</formula>
    </cfRule>
    <cfRule type="expression" dxfId="301" priority="166">
      <formula>AND(COUNTIF(G14:X14,"&lt;&gt;" &amp; "")&gt;0,NOT(ISBLANK(E14)))</formula>
    </cfRule>
    <cfRule type="expression" dxfId="300" priority="167">
      <formula>$D$5&lt;&gt;"Y"</formula>
    </cfRule>
  </conditionalFormatting>
  <conditionalFormatting sqref="E15">
    <cfRule type="expression" dxfId="299" priority="169">
      <formula>COUNTIF(G15:X15,"&lt;&gt;" &amp; "")&gt;0</formula>
    </cfRule>
    <cfRule type="expression" dxfId="298" priority="170">
      <formula>AND(COUNTIF(G15:X15,"&lt;&gt;" &amp; "")&gt;0,NOT(ISBLANK(E15)))</formula>
    </cfRule>
    <cfRule type="expression" dxfId="297" priority="171">
      <formula>$E$5&lt;&gt;"Y"</formula>
    </cfRule>
  </conditionalFormatting>
  <conditionalFormatting sqref="E16">
    <cfRule type="expression" dxfId="296" priority="173">
      <formula>COUNTIF(G16:X16,"&lt;&gt;" &amp; "")&gt;0</formula>
    </cfRule>
    <cfRule type="expression" dxfId="295" priority="174">
      <formula>AND(COUNTIF(G16:X16,"&lt;&gt;" &amp; "")&gt;0,NOT(ISBLANK(E16)))</formula>
    </cfRule>
    <cfRule type="expression" dxfId="294" priority="175">
      <formula>$F$5&lt;&gt;"Y"</formula>
    </cfRule>
  </conditionalFormatting>
  <conditionalFormatting sqref="E17">
    <cfRule type="expression" dxfId="293" priority="177">
      <formula>COUNTIF(G17:X17,"&lt;&gt;" &amp; "")&gt;0</formula>
    </cfRule>
    <cfRule type="expression" dxfId="292" priority="178">
      <formula>AND(COUNTIF(G17:X17,"&lt;&gt;" &amp; "")&gt;0,NOT(ISBLANK(E17)))</formula>
    </cfRule>
    <cfRule type="expression" dxfId="291" priority="179">
      <formula>$B$6&lt;&gt;"Y"</formula>
    </cfRule>
  </conditionalFormatting>
  <conditionalFormatting sqref="E18">
    <cfRule type="expression" dxfId="290" priority="181">
      <formula>COUNTIF(G18:X18,"&lt;&gt;" &amp; "")&gt;0</formula>
    </cfRule>
    <cfRule type="expression" dxfId="289" priority="182">
      <formula>AND(COUNTIF(G18:X18,"&lt;&gt;" &amp; "")&gt;0,NOT(ISBLANK(E18)))</formula>
    </cfRule>
    <cfRule type="expression" dxfId="288" priority="183">
      <formula>$C$6&lt;&gt;"Y"</formula>
    </cfRule>
  </conditionalFormatting>
  <conditionalFormatting sqref="E19">
    <cfRule type="expression" dxfId="287" priority="185">
      <formula>COUNTIF(G19:X19,"&lt;&gt;" &amp; "")&gt;0</formula>
    </cfRule>
    <cfRule type="expression" dxfId="286" priority="186">
      <formula>AND(COUNTIF(G19:X19,"&lt;&gt;" &amp; "")&gt;0,NOT(ISBLANK(E19)))</formula>
    </cfRule>
    <cfRule type="expression" dxfId="285" priority="187">
      <formula>$D$6&lt;&gt;"Y"</formula>
    </cfRule>
  </conditionalFormatting>
  <conditionalFormatting sqref="E20">
    <cfRule type="expression" dxfId="284" priority="189">
      <formula>COUNTIF(G20:X20,"&lt;&gt;" &amp; "")&gt;0</formula>
    </cfRule>
    <cfRule type="expression" dxfId="283" priority="190">
      <formula>AND(COUNTIF(G20:X20,"&lt;&gt;" &amp; "")&gt;0,NOT(ISBLANK(E20)))</formula>
    </cfRule>
    <cfRule type="expression" dxfId="282" priority="191">
      <formula>$E$6&lt;&gt;"Y"</formula>
    </cfRule>
  </conditionalFormatting>
  <conditionalFormatting sqref="E21">
    <cfRule type="expression" dxfId="281" priority="193">
      <formula>COUNTIF(G21:X21,"&lt;&gt;" &amp; "")&gt;0</formula>
    </cfRule>
    <cfRule type="expression" dxfId="280" priority="194">
      <formula>AND(COUNTIF(G21:X21,"&lt;&gt;" &amp; "")&gt;0,NOT(ISBLANK(E21)))</formula>
    </cfRule>
    <cfRule type="expression" dxfId="279" priority="195">
      <formula>$F$6&lt;&gt;"Y"</formula>
    </cfRule>
  </conditionalFormatting>
  <conditionalFormatting sqref="E22">
    <cfRule type="expression" dxfId="278" priority="197">
      <formula>COUNTIF(G22:X22,"&lt;&gt;" &amp; "")&gt;0</formula>
    </cfRule>
    <cfRule type="expression" dxfId="277" priority="198">
      <formula>AND(COUNTIF(G22:X22,"&lt;&gt;" &amp; "")&gt;0,NOT(ISBLANK(E22)))</formula>
    </cfRule>
    <cfRule type="expression" dxfId="276" priority="199">
      <formula>$B$7&lt;&gt;"Y"</formula>
    </cfRule>
  </conditionalFormatting>
  <conditionalFormatting sqref="E23">
    <cfRule type="expression" dxfId="275" priority="201">
      <formula>COUNTIF(G23:X23,"&lt;&gt;" &amp; "")&gt;0</formula>
    </cfRule>
    <cfRule type="expression" dxfId="274" priority="202">
      <formula>AND(COUNTIF(G23:X23,"&lt;&gt;" &amp; "")&gt;0,NOT(ISBLANK(E23)))</formula>
    </cfRule>
    <cfRule type="expression" dxfId="273" priority="203">
      <formula>$C$7&lt;&gt;"Y"</formula>
    </cfRule>
  </conditionalFormatting>
  <conditionalFormatting sqref="E24">
    <cfRule type="expression" dxfId="272" priority="205">
      <formula>COUNTIF(G24:X24,"&lt;&gt;" &amp; "")&gt;0</formula>
    </cfRule>
    <cfRule type="expression" dxfId="271" priority="206">
      <formula>AND(COUNTIF(G24:X24,"&lt;&gt;" &amp; "")&gt;0,NOT(ISBLANK(E24)))</formula>
    </cfRule>
    <cfRule type="expression" dxfId="270" priority="207">
      <formula>$D$7&lt;&gt;"Y"</formula>
    </cfRule>
  </conditionalFormatting>
  <conditionalFormatting sqref="E25">
    <cfRule type="expression" dxfId="269" priority="209">
      <formula>COUNTIF(G25:X25,"&lt;&gt;" &amp; "")&gt;0</formula>
    </cfRule>
    <cfRule type="expression" dxfId="268" priority="210">
      <formula>AND(COUNTIF(G25:X25,"&lt;&gt;" &amp; "")&gt;0,NOT(ISBLANK(E25)))</formula>
    </cfRule>
    <cfRule type="expression" dxfId="267" priority="211">
      <formula>$E$7&lt;&gt;"Y"</formula>
    </cfRule>
  </conditionalFormatting>
  <conditionalFormatting sqref="E26">
    <cfRule type="expression" dxfId="266" priority="213">
      <formula>COUNTIF(G26:X26,"&lt;&gt;" &amp; "")&gt;0</formula>
    </cfRule>
    <cfRule type="expression" dxfId="265" priority="214">
      <formula>AND(COUNTIF(G26:X26,"&lt;&gt;" &amp; "")&gt;0,NOT(ISBLANK(E26)))</formula>
    </cfRule>
    <cfRule type="expression" dxfId="264" priority="215">
      <formula>$F$7&lt;&gt;"Y"</formula>
    </cfRule>
  </conditionalFormatting>
  <conditionalFormatting sqref="E27">
    <cfRule type="expression" dxfId="263" priority="217">
      <formula>COUNTIF(G27:X27,"&lt;&gt;" &amp; "")&gt;0</formula>
    </cfRule>
    <cfRule type="expression" dxfId="262" priority="218">
      <formula>AND(COUNTIF(G27:X27,"&lt;&gt;" &amp; "")&gt;0,NOT(ISBLANK(E27)))</formula>
    </cfRule>
    <cfRule type="expression" dxfId="261" priority="219">
      <formula>$B$8&lt;&gt;"Y"</formula>
    </cfRule>
  </conditionalFormatting>
  <conditionalFormatting sqref="E28">
    <cfRule type="expression" dxfId="260" priority="221">
      <formula>COUNTIF(G28:X28,"&lt;&gt;" &amp; "")&gt;0</formula>
    </cfRule>
    <cfRule type="expression" dxfId="259" priority="222">
      <formula>AND(COUNTIF(G28:X28,"&lt;&gt;" &amp; "")&gt;0,NOT(ISBLANK(E28)))</formula>
    </cfRule>
    <cfRule type="expression" dxfId="258" priority="223">
      <formula>$C$8&lt;&gt;"Y"</formula>
    </cfRule>
  </conditionalFormatting>
  <conditionalFormatting sqref="E29">
    <cfRule type="expression" dxfId="257" priority="225">
      <formula>COUNTIF(G29:X29,"&lt;&gt;" &amp; "")&gt;0</formula>
    </cfRule>
    <cfRule type="expression" dxfId="256" priority="226">
      <formula>AND(COUNTIF(G29:X29,"&lt;&gt;" &amp; "")&gt;0,NOT(ISBLANK(E29)))</formula>
    </cfRule>
    <cfRule type="expression" dxfId="255" priority="227">
      <formula>$D$8&lt;&gt;"Y"</formula>
    </cfRule>
  </conditionalFormatting>
  <conditionalFormatting sqref="E30">
    <cfRule type="expression" dxfId="254" priority="229">
      <formula>COUNTIF(G30:X30,"&lt;&gt;" &amp; "")&gt;0</formula>
    </cfRule>
    <cfRule type="expression" dxfId="253" priority="230">
      <formula>AND(COUNTIF(G30:X30,"&lt;&gt;" &amp; "")&gt;0,NOT(ISBLANK(E30)))</formula>
    </cfRule>
    <cfRule type="expression" dxfId="252" priority="231">
      <formula>$E$8&lt;&gt;"Y"</formula>
    </cfRule>
  </conditionalFormatting>
  <conditionalFormatting sqref="E31">
    <cfRule type="expression" dxfId="251" priority="233">
      <formula>COUNTIF(G31:X31,"&lt;&gt;" &amp; "")&gt;0</formula>
    </cfRule>
    <cfRule type="expression" dxfId="250" priority="234">
      <formula>AND(COUNTIF(G31:X31,"&lt;&gt;" &amp; "")&gt;0,NOT(ISBLANK(E31)))</formula>
    </cfRule>
    <cfRule type="expression" dxfId="249" priority="235">
      <formula>$F$8&lt;&gt;"Y"</formula>
    </cfRule>
  </conditionalFormatting>
  <conditionalFormatting sqref="E32">
    <cfRule type="expression" dxfId="248" priority="237">
      <formula>COUNTIF(G32:X32,"&lt;&gt;" &amp; "")&gt;0</formula>
    </cfRule>
    <cfRule type="expression" dxfId="247" priority="238">
      <formula>AND(COUNTIF(G32:X32,"&lt;&gt;" &amp; "")&gt;0,NOT(ISBLANK(E32)))</formula>
    </cfRule>
    <cfRule type="expression" dxfId="246" priority="239">
      <formula>$B$9&lt;&gt;"Y"</formula>
    </cfRule>
  </conditionalFormatting>
  <conditionalFormatting sqref="E33">
    <cfRule type="expression" dxfId="245" priority="241">
      <formula>COUNTIF(G33:X33,"&lt;&gt;" &amp; "")&gt;0</formula>
    </cfRule>
    <cfRule type="expression" dxfId="244" priority="242">
      <formula>AND(COUNTIF(G33:X33,"&lt;&gt;" &amp; "")&gt;0,NOT(ISBLANK(E33)))</formula>
    </cfRule>
    <cfRule type="expression" dxfId="243" priority="243">
      <formula>$C$9&lt;&gt;"Y"</formula>
    </cfRule>
  </conditionalFormatting>
  <conditionalFormatting sqref="E34">
    <cfRule type="expression" dxfId="242" priority="245">
      <formula>COUNTIF(G34:X34,"&lt;&gt;" &amp; "")&gt;0</formula>
    </cfRule>
    <cfRule type="expression" dxfId="241" priority="246">
      <formula>AND(COUNTIF(G34:X34,"&lt;&gt;" &amp; "")&gt;0,NOT(ISBLANK(E34)))</formula>
    </cfRule>
    <cfRule type="expression" dxfId="240" priority="247">
      <formula>$D$9&lt;&gt;"Y"</formula>
    </cfRule>
  </conditionalFormatting>
  <conditionalFormatting sqref="E35">
    <cfRule type="expression" dxfId="239" priority="249">
      <formula>COUNTIF(G35:X35,"&lt;&gt;" &amp; "")&gt;0</formula>
    </cfRule>
    <cfRule type="expression" dxfId="238" priority="250">
      <formula>AND(COUNTIF(G35:X35,"&lt;&gt;" &amp; "")&gt;0,NOT(ISBLANK(E35)))</formula>
    </cfRule>
    <cfRule type="expression" dxfId="237" priority="251">
      <formula>$E$9&lt;&gt;"Y"</formula>
    </cfRule>
  </conditionalFormatting>
  <conditionalFormatting sqref="E36">
    <cfRule type="expression" dxfId="236" priority="253">
      <formula>COUNTIF(G36:X36,"&lt;&gt;" &amp; "")&gt;0</formula>
    </cfRule>
    <cfRule type="expression" dxfId="235" priority="254">
      <formula>AND(COUNTIF(G36:X36,"&lt;&gt;" &amp; "")&gt;0,NOT(ISBLANK(E36)))</formula>
    </cfRule>
    <cfRule type="expression" dxfId="234" priority="255">
      <formula>$F$9&lt;&gt;"Y"</formula>
    </cfRule>
  </conditionalFormatting>
  <conditionalFormatting sqref="E49">
    <cfRule type="expression" dxfId="233" priority="297">
      <formula>COUNTIF(G49:X49,"&lt;&gt;" &amp; "")&gt;0</formula>
    </cfRule>
    <cfRule type="expression" dxfId="232" priority="298">
      <formula>AND(COUNTIF(G49:X49,"&lt;&gt;" &amp; "")&gt;0,NOT(ISBLANK(E49)))</formula>
    </cfRule>
    <cfRule type="expression" dxfId="231" priority="299">
      <formula>$B$42&lt;&gt;"Y"</formula>
    </cfRule>
  </conditionalFormatting>
  <conditionalFormatting sqref="E50">
    <cfRule type="expression" dxfId="230" priority="301">
      <formula>COUNTIF(G50:X50,"&lt;&gt;" &amp; "")&gt;0</formula>
    </cfRule>
    <cfRule type="expression" dxfId="229" priority="302">
      <formula>AND(COUNTIF(G50:X50,"&lt;&gt;" &amp; "")&gt;0,NOT(ISBLANK(E50)))</formula>
    </cfRule>
    <cfRule type="expression" dxfId="228" priority="303">
      <formula>$C$42&lt;&gt;"Y"</formula>
    </cfRule>
  </conditionalFormatting>
  <conditionalFormatting sqref="E51">
    <cfRule type="expression" dxfId="227" priority="305">
      <formula>COUNTIF(G51:X51,"&lt;&gt;" &amp; "")&gt;0</formula>
    </cfRule>
    <cfRule type="expression" dxfId="226" priority="306">
      <formula>AND(COUNTIF(G51:X51,"&lt;&gt;" &amp; "")&gt;0,NOT(ISBLANK(E51)))</formula>
    </cfRule>
    <cfRule type="expression" dxfId="225" priority="307">
      <formula>$D$42&lt;&gt;"Y"</formula>
    </cfRule>
  </conditionalFormatting>
  <conditionalFormatting sqref="E52">
    <cfRule type="expression" dxfId="224" priority="309">
      <formula>COUNTIF(G52:X52,"&lt;&gt;" &amp; "")&gt;0</formula>
    </cfRule>
    <cfRule type="expression" dxfId="223" priority="310">
      <formula>AND(COUNTIF(G52:X52,"&lt;&gt;" &amp; "")&gt;0,NOT(ISBLANK(E52)))</formula>
    </cfRule>
    <cfRule type="expression" dxfId="222" priority="311">
      <formula>$E$42&lt;&gt;"Y"</formula>
    </cfRule>
  </conditionalFormatting>
  <conditionalFormatting sqref="E53">
    <cfRule type="expression" dxfId="221" priority="313">
      <formula>COUNTIF(G53:X53,"&lt;&gt;" &amp; "")&gt;0</formula>
    </cfRule>
    <cfRule type="expression" dxfId="220" priority="314">
      <formula>AND(COUNTIF(G53:X53,"&lt;&gt;" &amp; "")&gt;0,NOT(ISBLANK(E53)))</formula>
    </cfRule>
    <cfRule type="expression" dxfId="219" priority="315">
      <formula>$F$42&lt;&gt;"Y"</formula>
    </cfRule>
  </conditionalFormatting>
  <conditionalFormatting sqref="E54">
    <cfRule type="expression" dxfId="218" priority="317">
      <formula>COUNTIF(G54:X54,"&lt;&gt;" &amp; "")&gt;0</formula>
    </cfRule>
    <cfRule type="expression" dxfId="217" priority="318">
      <formula>AND(COUNTIF(G54:X54,"&lt;&gt;" &amp; "")&gt;0,NOT(ISBLANK(E54)))</formula>
    </cfRule>
    <cfRule type="expression" dxfId="216" priority="319">
      <formula>$B$43&lt;&gt;"Y"</formula>
    </cfRule>
  </conditionalFormatting>
  <conditionalFormatting sqref="E55">
    <cfRule type="expression" dxfId="215" priority="321">
      <formula>COUNTIF(G55:X55,"&lt;&gt;" &amp; "")&gt;0</formula>
    </cfRule>
    <cfRule type="expression" dxfId="214" priority="322">
      <formula>AND(COUNTIF(G55:X55,"&lt;&gt;" &amp; "")&gt;0,NOT(ISBLANK(E55)))</formula>
    </cfRule>
    <cfRule type="expression" dxfId="213" priority="323">
      <formula>$C$43&lt;&gt;"Y"</formula>
    </cfRule>
  </conditionalFormatting>
  <conditionalFormatting sqref="E56">
    <cfRule type="expression" dxfId="212" priority="325">
      <formula>COUNTIF(G56:X56,"&lt;&gt;" &amp; "")&gt;0</formula>
    </cfRule>
    <cfRule type="expression" dxfId="211" priority="326">
      <formula>AND(COUNTIF(G56:X56,"&lt;&gt;" &amp; "")&gt;0,NOT(ISBLANK(E56)))</formula>
    </cfRule>
    <cfRule type="expression" dxfId="210" priority="327">
      <formula>$D$43&lt;&gt;"Y"</formula>
    </cfRule>
  </conditionalFormatting>
  <conditionalFormatting sqref="E57">
    <cfRule type="expression" dxfId="209" priority="329">
      <formula>COUNTIF(G57:X57,"&lt;&gt;" &amp; "")&gt;0</formula>
    </cfRule>
    <cfRule type="expression" dxfId="208" priority="330">
      <formula>AND(COUNTIF(G57:X57,"&lt;&gt;" &amp; "")&gt;0,NOT(ISBLANK(E57)))</formula>
    </cfRule>
    <cfRule type="expression" dxfId="207" priority="331">
      <formula>$E$43&lt;&gt;"Y"</formula>
    </cfRule>
  </conditionalFormatting>
  <conditionalFormatting sqref="E58">
    <cfRule type="expression" dxfId="206" priority="333">
      <formula>COUNTIF(G58:X58,"&lt;&gt;" &amp; "")&gt;0</formula>
    </cfRule>
    <cfRule type="expression" dxfId="205" priority="334">
      <formula>AND(COUNTIF(G58:X58,"&lt;&gt;" &amp; "")&gt;0,NOT(ISBLANK(E58)))</formula>
    </cfRule>
    <cfRule type="expression" dxfId="204" priority="335">
      <formula>$F$43&lt;&gt;"Y"</formula>
    </cfRule>
  </conditionalFormatting>
  <conditionalFormatting sqref="E59">
    <cfRule type="expression" dxfId="203" priority="337">
      <formula>COUNTIF(G59:X59,"&lt;&gt;" &amp; "")&gt;0</formula>
    </cfRule>
    <cfRule type="expression" dxfId="202" priority="338">
      <formula>AND(COUNTIF(G59:X59,"&lt;&gt;" &amp; "")&gt;0,NOT(ISBLANK(E59)))</formula>
    </cfRule>
    <cfRule type="expression" dxfId="201" priority="339">
      <formula>$B$44&lt;&gt;"Y"</formula>
    </cfRule>
  </conditionalFormatting>
  <conditionalFormatting sqref="E60">
    <cfRule type="expression" dxfId="200" priority="341">
      <formula>COUNTIF(G60:X60,"&lt;&gt;" &amp; "")&gt;0</formula>
    </cfRule>
    <cfRule type="expression" dxfId="199" priority="342">
      <formula>AND(COUNTIF(G60:X60,"&lt;&gt;" &amp; "")&gt;0,NOT(ISBLANK(E60)))</formula>
    </cfRule>
    <cfRule type="expression" dxfId="198" priority="343">
      <formula>$C$44&lt;&gt;"Y"</formula>
    </cfRule>
  </conditionalFormatting>
  <conditionalFormatting sqref="E61">
    <cfRule type="expression" dxfId="197" priority="345">
      <formula>COUNTIF(G61:X61,"&lt;&gt;" &amp; "")&gt;0</formula>
    </cfRule>
    <cfRule type="expression" dxfId="196" priority="346">
      <formula>AND(COUNTIF(G61:X61,"&lt;&gt;" &amp; "")&gt;0,NOT(ISBLANK(E61)))</formula>
    </cfRule>
    <cfRule type="expression" dxfId="195" priority="347">
      <formula>$D$44&lt;&gt;"Y"</formula>
    </cfRule>
  </conditionalFormatting>
  <conditionalFormatting sqref="E62">
    <cfRule type="expression" dxfId="194" priority="349">
      <formula>COUNTIF(G62:X62,"&lt;&gt;" &amp; "")&gt;0</formula>
    </cfRule>
    <cfRule type="expression" dxfId="193" priority="350">
      <formula>AND(COUNTIF(G62:X62,"&lt;&gt;" &amp; "")&gt;0,NOT(ISBLANK(E62)))</formula>
    </cfRule>
    <cfRule type="expression" dxfId="192" priority="351">
      <formula>$E$44&lt;&gt;"Y"</formula>
    </cfRule>
  </conditionalFormatting>
  <conditionalFormatting sqref="E72">
    <cfRule type="expression" dxfId="191" priority="389">
      <formula>COUNTIF(G72:X72,"&lt;&gt;" &amp; "")&gt;0</formula>
    </cfRule>
    <cfRule type="expression" dxfId="190" priority="390">
      <formula>AND(COUNTIF(G72:X72,"&lt;&gt;" &amp; "")&gt;0,NOT(ISBLANK(E72)))</formula>
    </cfRule>
    <cfRule type="expression" dxfId="189" priority="391">
      <formula>$E$46&lt;&gt;"Y"</formula>
    </cfRule>
  </conditionalFormatting>
  <conditionalFormatting sqref="E73">
    <cfRule type="expression" dxfId="188" priority="393">
      <formula>COUNTIF(G73:X73,"&lt;&gt;" &amp; "")&gt;0</formula>
    </cfRule>
    <cfRule type="expression" dxfId="187" priority="394">
      <formula>AND(COUNTIF(G73:X73,"&lt;&gt;" &amp; "")&gt;0,NOT(ISBLANK(E73)))</formula>
    </cfRule>
    <cfRule type="expression" dxfId="186" priority="395">
      <formula>$F$46&lt;&gt;"Y"</formula>
    </cfRule>
  </conditionalFormatting>
  <conditionalFormatting sqref="G12:X12">
    <cfRule type="expression" dxfId="185" priority="160">
      <formula>$B$5&lt;&gt;"Y"</formula>
    </cfRule>
  </conditionalFormatting>
  <conditionalFormatting sqref="W13:X13">
    <cfRule type="expression" dxfId="184" priority="164">
      <formula>$C$5&lt;&gt;"Y"</formula>
    </cfRule>
  </conditionalFormatting>
  <conditionalFormatting sqref="W14:X14">
    <cfRule type="expression" dxfId="183" priority="168">
      <formula>$D$5&lt;&gt;"Y"</formula>
    </cfRule>
  </conditionalFormatting>
  <conditionalFormatting sqref="W15:X15">
    <cfRule type="expression" dxfId="182" priority="172">
      <formula>$E$5&lt;&gt;"Y"</formula>
    </cfRule>
  </conditionalFormatting>
  <conditionalFormatting sqref="W16:X16">
    <cfRule type="expression" dxfId="181" priority="176">
      <formula>$F$5&lt;&gt;"Y"</formula>
    </cfRule>
  </conditionalFormatting>
  <conditionalFormatting sqref="W17:X17">
    <cfRule type="expression" dxfId="180" priority="180">
      <formula>$B$6&lt;&gt;"Y"</formula>
    </cfRule>
  </conditionalFormatting>
  <conditionalFormatting sqref="W18:X18">
    <cfRule type="expression" dxfId="179" priority="184">
      <formula>$C$6&lt;&gt;"Y"</formula>
    </cfRule>
  </conditionalFormatting>
  <conditionalFormatting sqref="W19:X19">
    <cfRule type="expression" dxfId="178" priority="188">
      <formula>$D$6&lt;&gt;"Y"</formula>
    </cfRule>
  </conditionalFormatting>
  <conditionalFormatting sqref="W20:X20">
    <cfRule type="expression" dxfId="177" priority="192">
      <formula>$E$6&lt;&gt;"Y"</formula>
    </cfRule>
  </conditionalFormatting>
  <conditionalFormatting sqref="W21:X21">
    <cfRule type="expression" dxfId="176" priority="196">
      <formula>$F$6&lt;&gt;"Y"</formula>
    </cfRule>
  </conditionalFormatting>
  <conditionalFormatting sqref="W22:X22">
    <cfRule type="expression" dxfId="175" priority="200">
      <formula>$B$7&lt;&gt;"Y"</formula>
    </cfRule>
  </conditionalFormatting>
  <conditionalFormatting sqref="W23:X23">
    <cfRule type="expression" dxfId="174" priority="204">
      <formula>$C$7&lt;&gt;"Y"</formula>
    </cfRule>
  </conditionalFormatting>
  <conditionalFormatting sqref="W24:X24">
    <cfRule type="expression" dxfId="173" priority="208">
      <formula>$D$7&lt;&gt;"Y"</formula>
    </cfRule>
  </conditionalFormatting>
  <conditionalFormatting sqref="W25:X25">
    <cfRule type="expression" dxfId="172" priority="212">
      <formula>$E$7&lt;&gt;"Y"</formula>
    </cfRule>
  </conditionalFormatting>
  <conditionalFormatting sqref="G26:X26">
    <cfRule type="expression" dxfId="171" priority="216">
      <formula>$F$7&lt;&gt;"Y"</formula>
    </cfRule>
  </conditionalFormatting>
  <conditionalFormatting sqref="G27:X27">
    <cfRule type="expression" dxfId="170" priority="220">
      <formula>$B$8&lt;&gt;"Y"</formula>
    </cfRule>
  </conditionalFormatting>
  <conditionalFormatting sqref="G28:X28">
    <cfRule type="expression" dxfId="169" priority="224">
      <formula>$C$8&lt;&gt;"Y"</formula>
    </cfRule>
  </conditionalFormatting>
  <conditionalFormatting sqref="G29:X29">
    <cfRule type="expression" dxfId="168" priority="228">
      <formula>$D$8&lt;&gt;"Y"</formula>
    </cfRule>
  </conditionalFormatting>
  <conditionalFormatting sqref="G30:X30">
    <cfRule type="expression" dxfId="167" priority="232">
      <formula>$E$8&lt;&gt;"Y"</formula>
    </cfRule>
  </conditionalFormatting>
  <conditionalFormatting sqref="G31:X31">
    <cfRule type="expression" dxfId="166" priority="236">
      <formula>$F$8&lt;&gt;"Y"</formula>
    </cfRule>
  </conditionalFormatting>
  <conditionalFormatting sqref="G32:X32">
    <cfRule type="expression" dxfId="165" priority="240">
      <formula>$B$9&lt;&gt;"Y"</formula>
    </cfRule>
  </conditionalFormatting>
  <conditionalFormatting sqref="G33:X33">
    <cfRule type="expression" dxfId="164" priority="244">
      <formula>$C$9&lt;&gt;"Y"</formula>
    </cfRule>
  </conditionalFormatting>
  <conditionalFormatting sqref="G34:X34">
    <cfRule type="expression" dxfId="163" priority="248">
      <formula>$D$9&lt;&gt;"Y"</formula>
    </cfRule>
  </conditionalFormatting>
  <conditionalFormatting sqref="G35:X35">
    <cfRule type="expression" dxfId="162" priority="252">
      <formula>$E$9&lt;&gt;"Y"</formula>
    </cfRule>
  </conditionalFormatting>
  <conditionalFormatting sqref="G36:X36">
    <cfRule type="expression" dxfId="161" priority="256">
      <formula>$F$9&lt;&gt;"Y"</formula>
    </cfRule>
  </conditionalFormatting>
  <conditionalFormatting sqref="G49:X49">
    <cfRule type="expression" dxfId="160" priority="300">
      <formula>$B$42&lt;&gt;"Y"</formula>
    </cfRule>
  </conditionalFormatting>
  <conditionalFormatting sqref="G50:X50">
    <cfRule type="expression" dxfId="159" priority="304">
      <formula>$C$42&lt;&gt;"Y"</formula>
    </cfRule>
  </conditionalFormatting>
  <conditionalFormatting sqref="G51:X51">
    <cfRule type="expression" dxfId="158" priority="308">
      <formula>$D$42&lt;&gt;"Y"</formula>
    </cfRule>
  </conditionalFormatting>
  <conditionalFormatting sqref="G52:X52">
    <cfRule type="expression" dxfId="157" priority="312">
      <formula>$E$42&lt;&gt;"Y"</formula>
    </cfRule>
  </conditionalFormatting>
  <conditionalFormatting sqref="G53:X53">
    <cfRule type="expression" dxfId="156" priority="316">
      <formula>$F$42&lt;&gt;"Y"</formula>
    </cfRule>
  </conditionalFormatting>
  <conditionalFormatting sqref="G54:X54">
    <cfRule type="expression" dxfId="155" priority="320">
      <formula>$B$43&lt;&gt;"Y"</formula>
    </cfRule>
  </conditionalFormatting>
  <conditionalFormatting sqref="G55:X55">
    <cfRule type="expression" dxfId="154" priority="324">
      <formula>$C$43&lt;&gt;"Y"</formula>
    </cfRule>
  </conditionalFormatting>
  <conditionalFormatting sqref="G56:X56">
    <cfRule type="expression" dxfId="153" priority="328">
      <formula>$D$43&lt;&gt;"Y"</formula>
    </cfRule>
  </conditionalFormatting>
  <conditionalFormatting sqref="G57:X57">
    <cfRule type="expression" dxfId="152" priority="332">
      <formula>$E$43&lt;&gt;"Y"</formula>
    </cfRule>
  </conditionalFormatting>
  <conditionalFormatting sqref="G58:X58">
    <cfRule type="expression" dxfId="151" priority="336">
      <formula>$F$43&lt;&gt;"Y"</formula>
    </cfRule>
  </conditionalFormatting>
  <conditionalFormatting sqref="G59:X59">
    <cfRule type="expression" dxfId="150" priority="340">
      <formula>$B$44&lt;&gt;"Y"</formula>
    </cfRule>
  </conditionalFormatting>
  <conditionalFormatting sqref="G60:X60">
    <cfRule type="expression" dxfId="149" priority="344">
      <formula>$C$44&lt;&gt;"Y"</formula>
    </cfRule>
  </conditionalFormatting>
  <conditionalFormatting sqref="G61:X61">
    <cfRule type="expression" dxfId="148" priority="348">
      <formula>$D$44&lt;&gt;"Y"</formula>
    </cfRule>
  </conditionalFormatting>
  <conditionalFormatting sqref="G62:X62">
    <cfRule type="expression" dxfId="147" priority="352">
      <formula>$E$44&lt;&gt;"Y"</formula>
    </cfRule>
  </conditionalFormatting>
  <conditionalFormatting sqref="G63:X63">
    <cfRule type="expression" dxfId="146" priority="356">
      <formula>$F$44&lt;&gt;"Y"</formula>
    </cfRule>
  </conditionalFormatting>
  <conditionalFormatting sqref="G64:X64">
    <cfRule type="expression" dxfId="145" priority="360">
      <formula>$B$45&lt;&gt;"Y"</formula>
    </cfRule>
  </conditionalFormatting>
  <conditionalFormatting sqref="G65:X65">
    <cfRule type="expression" dxfId="144" priority="364">
      <formula>$C$45&lt;&gt;"Y"</formula>
    </cfRule>
  </conditionalFormatting>
  <conditionalFormatting sqref="G66:X66">
    <cfRule type="expression" dxfId="143" priority="368">
      <formula>$D$45&lt;&gt;"Y"</formula>
    </cfRule>
  </conditionalFormatting>
  <conditionalFormatting sqref="G67:X67">
    <cfRule type="expression" dxfId="142" priority="372">
      <formula>$E$45&lt;&gt;"Y"</formula>
    </cfRule>
  </conditionalFormatting>
  <conditionalFormatting sqref="G68:X68">
    <cfRule type="expression" dxfId="141" priority="376">
      <formula>$F$45&lt;&gt;"Y"</formula>
    </cfRule>
  </conditionalFormatting>
  <conditionalFormatting sqref="G69:X69">
    <cfRule type="expression" dxfId="140" priority="380">
      <formula>$B$46&lt;&gt;"Y"</formula>
    </cfRule>
  </conditionalFormatting>
  <conditionalFormatting sqref="G70:X70">
    <cfRule type="expression" dxfId="139" priority="384">
      <formula>$C$46&lt;&gt;"Y"</formula>
    </cfRule>
  </conditionalFormatting>
  <conditionalFormatting sqref="G71:X71">
    <cfRule type="expression" dxfId="138" priority="388">
      <formula>$D$46&lt;&gt;"Y"</formula>
    </cfRule>
  </conditionalFormatting>
  <conditionalFormatting sqref="G72:X72">
    <cfRule type="expression" dxfId="137" priority="392">
      <formula>$E$46&lt;&gt;"Y"</formula>
    </cfRule>
  </conditionalFormatting>
  <conditionalFormatting sqref="G73:X73">
    <cfRule type="expression" dxfId="136" priority="396">
      <formula>$F$46&lt;&gt;"Y"</formula>
    </cfRule>
  </conditionalFormatting>
  <conditionalFormatting sqref="B6">
    <cfRule type="cellIs" dxfId="135" priority="85" operator="equal">
      <formula>"Y"</formula>
    </cfRule>
    <cfRule type="cellIs" dxfId="134" priority="86" operator="equal">
      <formula>"N"</formula>
    </cfRule>
  </conditionalFormatting>
  <conditionalFormatting sqref="B7">
    <cfRule type="cellIs" dxfId="133" priority="93" operator="equal">
      <formula>"Y"</formula>
    </cfRule>
    <cfRule type="cellIs" dxfId="132" priority="94" operator="equal">
      <formula>"N"</formula>
    </cfRule>
  </conditionalFormatting>
  <conditionalFormatting sqref="B8">
    <cfRule type="cellIs" dxfId="131" priority="101" operator="equal">
      <formula>"Y"</formula>
    </cfRule>
    <cfRule type="cellIs" dxfId="130" priority="102" operator="equal">
      <formula>"N"</formula>
    </cfRule>
  </conditionalFormatting>
  <conditionalFormatting sqref="B9">
    <cfRule type="cellIs" dxfId="129" priority="109" operator="equal">
      <formula>"Y"</formula>
    </cfRule>
    <cfRule type="cellIs" dxfId="128" priority="110" operator="equal">
      <formula>"N"</formula>
    </cfRule>
  </conditionalFormatting>
  <conditionalFormatting sqref="C5">
    <cfRule type="cellIs" dxfId="127" priority="77" operator="equal">
      <formula>"Y"</formula>
    </cfRule>
    <cfRule type="cellIs" dxfId="126" priority="78" operator="equal">
      <formula>"N"</formula>
    </cfRule>
  </conditionalFormatting>
  <conditionalFormatting sqref="C7">
    <cfRule type="cellIs" dxfId="125" priority="95" operator="equal">
      <formula>"Y"</formula>
    </cfRule>
    <cfRule type="cellIs" dxfId="124" priority="96" operator="equal">
      <formula>"N"</formula>
    </cfRule>
  </conditionalFormatting>
  <conditionalFormatting sqref="C8">
    <cfRule type="cellIs" dxfId="123" priority="103" operator="equal">
      <formula>"Y"</formula>
    </cfRule>
    <cfRule type="cellIs" dxfId="122" priority="104" operator="equal">
      <formula>"N"</formula>
    </cfRule>
  </conditionalFormatting>
  <conditionalFormatting sqref="C9">
    <cfRule type="cellIs" dxfId="121" priority="111" operator="equal">
      <formula>"Y"</formula>
    </cfRule>
    <cfRule type="cellIs" dxfId="120" priority="112" operator="equal">
      <formula>"N"</formula>
    </cfRule>
  </conditionalFormatting>
  <conditionalFormatting sqref="D5">
    <cfRule type="cellIs" dxfId="119" priority="79" operator="equal">
      <formula>"Y"</formula>
    </cfRule>
    <cfRule type="cellIs" dxfId="118" priority="80" operator="equal">
      <formula>"N"</formula>
    </cfRule>
  </conditionalFormatting>
  <conditionalFormatting sqref="D6">
    <cfRule type="cellIs" dxfId="117" priority="87" operator="equal">
      <formula>"Y"</formula>
    </cfRule>
    <cfRule type="cellIs" dxfId="116" priority="88" operator="equal">
      <formula>"N"</formula>
    </cfRule>
  </conditionalFormatting>
  <conditionalFormatting sqref="D8">
    <cfRule type="cellIs" dxfId="115" priority="105" operator="equal">
      <formula>"Y"</formula>
    </cfRule>
    <cfRule type="cellIs" dxfId="114" priority="106" operator="equal">
      <formula>"N"</formula>
    </cfRule>
  </conditionalFormatting>
  <conditionalFormatting sqref="D9">
    <cfRule type="cellIs" dxfId="113" priority="113" operator="equal">
      <formula>"Y"</formula>
    </cfRule>
    <cfRule type="cellIs" dxfId="112" priority="114" operator="equal">
      <formula>"N"</formula>
    </cfRule>
  </conditionalFormatting>
  <conditionalFormatting sqref="E5">
    <cfRule type="cellIs" dxfId="111" priority="81" operator="equal">
      <formula>"Y"</formula>
    </cfRule>
    <cfRule type="cellIs" dxfId="110" priority="82" operator="equal">
      <formula>"N"</formula>
    </cfRule>
  </conditionalFormatting>
  <conditionalFormatting sqref="E6">
    <cfRule type="cellIs" dxfId="109" priority="89" operator="equal">
      <formula>"Y"</formula>
    </cfRule>
    <cfRule type="cellIs" dxfId="108" priority="90" operator="equal">
      <formula>"N"</formula>
    </cfRule>
  </conditionalFormatting>
  <conditionalFormatting sqref="E7">
    <cfRule type="cellIs" dxfId="107" priority="97" operator="equal">
      <formula>"Y"</formula>
    </cfRule>
    <cfRule type="cellIs" dxfId="106" priority="98" operator="equal">
      <formula>"N"</formula>
    </cfRule>
  </conditionalFormatting>
  <conditionalFormatting sqref="E9">
    <cfRule type="cellIs" dxfId="105" priority="115" operator="equal">
      <formula>"Y"</formula>
    </cfRule>
    <cfRule type="cellIs" dxfId="104" priority="116" operator="equal">
      <formula>"N"</formula>
    </cfRule>
  </conditionalFormatting>
  <conditionalFormatting sqref="F5">
    <cfRule type="cellIs" dxfId="103" priority="83" operator="equal">
      <formula>"Y"</formula>
    </cfRule>
    <cfRule type="cellIs" dxfId="102" priority="84" operator="equal">
      <formula>"N"</formula>
    </cfRule>
  </conditionalFormatting>
  <conditionalFormatting sqref="F6">
    <cfRule type="cellIs" dxfId="101" priority="91" operator="equal">
      <formula>"Y"</formula>
    </cfRule>
    <cfRule type="cellIs" dxfId="100" priority="92" operator="equal">
      <formula>"N"</formula>
    </cfRule>
  </conditionalFormatting>
  <conditionalFormatting sqref="F7">
    <cfRule type="cellIs" dxfId="99" priority="99" operator="equal">
      <formula>"Y"</formula>
    </cfRule>
    <cfRule type="cellIs" dxfId="98" priority="100" operator="equal">
      <formula>"N"</formula>
    </cfRule>
  </conditionalFormatting>
  <conditionalFormatting sqref="F8">
    <cfRule type="cellIs" dxfId="97" priority="107" operator="equal">
      <formula>"Y"</formula>
    </cfRule>
    <cfRule type="cellIs" dxfId="96" priority="108" operator="equal">
      <formula>"N"</formula>
    </cfRule>
  </conditionalFormatting>
  <conditionalFormatting sqref="G13:V13">
    <cfRule type="expression" dxfId="95" priority="64">
      <formula>$C$5&lt;&gt;"Y"</formula>
    </cfRule>
  </conditionalFormatting>
  <conditionalFormatting sqref="G14:V14">
    <cfRule type="expression" dxfId="94" priority="65">
      <formula>$D$5&lt;&gt;"Y"</formula>
    </cfRule>
  </conditionalFormatting>
  <conditionalFormatting sqref="G15:V15">
    <cfRule type="expression" dxfId="93" priority="66">
      <formula>$E$5&lt;&gt;"Y"</formula>
    </cfRule>
  </conditionalFormatting>
  <conditionalFormatting sqref="G16:V16">
    <cfRule type="expression" dxfId="92" priority="67">
      <formula>$F$5&lt;&gt;"Y"</formula>
    </cfRule>
  </conditionalFormatting>
  <conditionalFormatting sqref="G17:V17">
    <cfRule type="expression" dxfId="91" priority="68">
      <formula>$B$6&lt;&gt;"Y"</formula>
    </cfRule>
  </conditionalFormatting>
  <conditionalFormatting sqref="G18:V18">
    <cfRule type="expression" dxfId="90" priority="69">
      <formula>$C$6&lt;&gt;"Y"</formula>
    </cfRule>
  </conditionalFormatting>
  <conditionalFormatting sqref="G19:V19">
    <cfRule type="expression" dxfId="89" priority="70">
      <formula>$D$6&lt;&gt;"Y"</formula>
    </cfRule>
  </conditionalFormatting>
  <conditionalFormatting sqref="G20:V20">
    <cfRule type="expression" dxfId="88" priority="71">
      <formula>$E$6&lt;&gt;"Y"</formula>
    </cfRule>
  </conditionalFormatting>
  <conditionalFormatting sqref="G21:V21">
    <cfRule type="expression" dxfId="87" priority="72">
      <formula>$F$6&lt;&gt;"Y"</formula>
    </cfRule>
  </conditionalFormatting>
  <conditionalFormatting sqref="G22:V22">
    <cfRule type="expression" dxfId="86" priority="73">
      <formula>$B$7&lt;&gt;"Y"</formula>
    </cfRule>
  </conditionalFormatting>
  <conditionalFormatting sqref="G23:V23">
    <cfRule type="expression" dxfId="85" priority="74">
      <formula>$C$7&lt;&gt;"Y"</formula>
    </cfRule>
  </conditionalFormatting>
  <conditionalFormatting sqref="G24:V24">
    <cfRule type="expression" dxfId="84" priority="75">
      <formula>$D$7&lt;&gt;"Y"</formula>
    </cfRule>
  </conditionalFormatting>
  <conditionalFormatting sqref="G25:V25">
    <cfRule type="expression" dxfId="83" priority="76">
      <formula>$E$7&lt;&gt;"Y"</formula>
    </cfRule>
  </conditionalFormatting>
  <conditionalFormatting sqref="B43">
    <cfRule type="cellIs" dxfId="82" priority="32" operator="equal">
      <formula>"Y"</formula>
    </cfRule>
    <cfRule type="cellIs" dxfId="81" priority="33" operator="equal">
      <formula>"N"</formula>
    </cfRule>
  </conditionalFormatting>
  <conditionalFormatting sqref="B44">
    <cfRule type="cellIs" dxfId="80" priority="40" operator="equal">
      <formula>"Y"</formula>
    </cfRule>
    <cfRule type="cellIs" dxfId="79" priority="41" operator="equal">
      <formula>"N"</formula>
    </cfRule>
  </conditionalFormatting>
  <conditionalFormatting sqref="B45">
    <cfRule type="cellIs" dxfId="78" priority="48" operator="equal">
      <formula>"Y"</formula>
    </cfRule>
    <cfRule type="cellIs" dxfId="77" priority="49" operator="equal">
      <formula>"N"</formula>
    </cfRule>
  </conditionalFormatting>
  <conditionalFormatting sqref="B46">
    <cfRule type="cellIs" dxfId="76" priority="56" operator="equal">
      <formula>"Y"</formula>
    </cfRule>
    <cfRule type="cellIs" dxfId="75" priority="57" operator="equal">
      <formula>"N"</formula>
    </cfRule>
  </conditionalFormatting>
  <conditionalFormatting sqref="C42">
    <cfRule type="cellIs" dxfId="74" priority="24" operator="equal">
      <formula>"Y"</formula>
    </cfRule>
    <cfRule type="cellIs" dxfId="73" priority="25" operator="equal">
      <formula>"N"</formula>
    </cfRule>
  </conditionalFormatting>
  <conditionalFormatting sqref="C44">
    <cfRule type="cellIs" dxfId="72" priority="42" operator="equal">
      <formula>"Y"</formula>
    </cfRule>
    <cfRule type="cellIs" dxfId="71" priority="43" operator="equal">
      <formula>"N"</formula>
    </cfRule>
  </conditionalFormatting>
  <conditionalFormatting sqref="C45">
    <cfRule type="cellIs" dxfId="70" priority="50" operator="equal">
      <formula>"Y"</formula>
    </cfRule>
    <cfRule type="cellIs" dxfId="69" priority="51" operator="equal">
      <formula>"N"</formula>
    </cfRule>
  </conditionalFormatting>
  <conditionalFormatting sqref="C46">
    <cfRule type="cellIs" dxfId="68" priority="58" operator="equal">
      <formula>"Y"</formula>
    </cfRule>
    <cfRule type="cellIs" dxfId="67" priority="59" operator="equal">
      <formula>"N"</formula>
    </cfRule>
  </conditionalFormatting>
  <conditionalFormatting sqref="D42">
    <cfRule type="cellIs" dxfId="66" priority="26" operator="equal">
      <formula>"Y"</formula>
    </cfRule>
    <cfRule type="cellIs" dxfId="65" priority="27" operator="equal">
      <formula>"N"</formula>
    </cfRule>
  </conditionalFormatting>
  <conditionalFormatting sqref="D43">
    <cfRule type="cellIs" dxfId="64" priority="34" operator="equal">
      <formula>"Y"</formula>
    </cfRule>
    <cfRule type="cellIs" dxfId="63" priority="35" operator="equal">
      <formula>"N"</formula>
    </cfRule>
  </conditionalFormatting>
  <conditionalFormatting sqref="D45">
    <cfRule type="cellIs" dxfId="62" priority="52" operator="equal">
      <formula>"Y"</formula>
    </cfRule>
    <cfRule type="cellIs" dxfId="61" priority="53" operator="equal">
      <formula>"N"</formula>
    </cfRule>
  </conditionalFormatting>
  <conditionalFormatting sqref="D46">
    <cfRule type="cellIs" dxfId="60" priority="60" operator="equal">
      <formula>"Y"</formula>
    </cfRule>
    <cfRule type="cellIs" dxfId="59" priority="61" operator="equal">
      <formula>"N"</formula>
    </cfRule>
  </conditionalFormatting>
  <conditionalFormatting sqref="E42">
    <cfRule type="cellIs" dxfId="58" priority="28" operator="equal">
      <formula>"Y"</formula>
    </cfRule>
    <cfRule type="cellIs" dxfId="57" priority="29" operator="equal">
      <formula>"N"</formula>
    </cfRule>
  </conditionalFormatting>
  <conditionalFormatting sqref="E43">
    <cfRule type="cellIs" dxfId="56" priority="36" operator="equal">
      <formula>"Y"</formula>
    </cfRule>
    <cfRule type="cellIs" dxfId="55" priority="37" operator="equal">
      <formula>"N"</formula>
    </cfRule>
  </conditionalFormatting>
  <conditionalFormatting sqref="E44">
    <cfRule type="cellIs" dxfId="54" priority="44" operator="equal">
      <formula>"Y"</formula>
    </cfRule>
    <cfRule type="cellIs" dxfId="53" priority="45" operator="equal">
      <formula>"N"</formula>
    </cfRule>
  </conditionalFormatting>
  <conditionalFormatting sqref="E46">
    <cfRule type="cellIs" dxfId="52" priority="62" operator="equal">
      <formula>"Y"</formula>
    </cfRule>
    <cfRule type="cellIs" dxfId="51" priority="63" operator="equal">
      <formula>"N"</formula>
    </cfRule>
  </conditionalFormatting>
  <conditionalFormatting sqref="F42">
    <cfRule type="cellIs" dxfId="50" priority="30" operator="equal">
      <formula>"Y"</formula>
    </cfRule>
    <cfRule type="cellIs" dxfId="49" priority="31" operator="equal">
      <formula>"N"</formula>
    </cfRule>
  </conditionalFormatting>
  <conditionalFormatting sqref="F43">
    <cfRule type="cellIs" dxfId="48" priority="38" operator="equal">
      <formula>"Y"</formula>
    </cfRule>
    <cfRule type="cellIs" dxfId="47" priority="39" operator="equal">
      <formula>"N"</formula>
    </cfRule>
  </conditionalFormatting>
  <conditionalFormatting sqref="F44">
    <cfRule type="cellIs" dxfId="46" priority="46" operator="equal">
      <formula>"Y"</formula>
    </cfRule>
    <cfRule type="cellIs" dxfId="45" priority="47" operator="equal">
      <formula>"N"</formula>
    </cfRule>
  </conditionalFormatting>
  <conditionalFormatting sqref="F45">
    <cfRule type="cellIs" dxfId="44" priority="54" operator="equal">
      <formula>"Y"</formula>
    </cfRule>
    <cfRule type="cellIs" dxfId="43" priority="55" operator="equal">
      <formula>"N"</formula>
    </cfRule>
  </conditionalFormatting>
  <conditionalFormatting sqref="E64">
    <cfRule type="expression" dxfId="42" priority="3">
      <formula>COUNTIF(G64:X64,"&lt;&gt;" &amp; "")&gt;0</formula>
    </cfRule>
    <cfRule type="expression" dxfId="41" priority="4">
      <formula>AND(COUNTIF(G64:X64,"&lt;&gt;" &amp; "")&gt;0,NOT(ISBLANK(E64)))</formula>
    </cfRule>
    <cfRule type="expression" dxfId="40" priority="5">
      <formula>$B$45&lt;&gt;"Y"</formula>
    </cfRule>
  </conditionalFormatting>
  <conditionalFormatting sqref="E65">
    <cfRule type="expression" dxfId="39" priority="6">
      <formula>COUNTIF(G65:X65,"&lt;&gt;" &amp; "")&gt;0</formula>
    </cfRule>
    <cfRule type="expression" dxfId="38" priority="7">
      <formula>AND(COUNTIF(G65:X65,"&lt;&gt;" &amp; "")&gt;0,NOT(ISBLANK(E65)))</formula>
    </cfRule>
    <cfRule type="expression" dxfId="37" priority="8">
      <formula>$C$45&lt;&gt;"Y"</formula>
    </cfRule>
  </conditionalFormatting>
  <conditionalFormatting sqref="E66">
    <cfRule type="expression" dxfId="36" priority="9">
      <formula>COUNTIF(G66:X66,"&lt;&gt;" &amp; "")&gt;0</formula>
    </cfRule>
    <cfRule type="expression" dxfId="35" priority="10">
      <formula>AND(COUNTIF(G66:X66,"&lt;&gt;" &amp; "")&gt;0,NOT(ISBLANK(E66)))</formula>
    </cfRule>
    <cfRule type="expression" dxfId="34" priority="11">
      <formula>$D$45&lt;&gt;"Y"</formula>
    </cfRule>
  </conditionalFormatting>
  <conditionalFormatting sqref="E67">
    <cfRule type="expression" dxfId="33" priority="12">
      <formula>COUNTIF(G67:X67,"&lt;&gt;" &amp; "")&gt;0</formula>
    </cfRule>
    <cfRule type="expression" dxfId="32" priority="13">
      <formula>AND(COUNTIF(G67:X67,"&lt;&gt;" &amp; "")&gt;0,NOT(ISBLANK(E67)))</formula>
    </cfRule>
    <cfRule type="expression" dxfId="31" priority="14">
      <formula>$E$45&lt;&gt;"Y"</formula>
    </cfRule>
  </conditionalFormatting>
  <conditionalFormatting sqref="E68">
    <cfRule type="expression" dxfId="30" priority="15">
      <formula>COUNTIF(G68:X68,"&lt;&gt;" &amp; "")&gt;0</formula>
    </cfRule>
    <cfRule type="expression" dxfId="29" priority="16">
      <formula>AND(COUNTIF(G68:X68,"&lt;&gt;" &amp; "")&gt;0,NOT(ISBLANK(E68)))</formula>
    </cfRule>
    <cfRule type="expression" dxfId="28" priority="17">
      <formula>$F$45&lt;&gt;"Y"</formula>
    </cfRule>
  </conditionalFormatting>
  <conditionalFormatting sqref="E69">
    <cfRule type="expression" dxfId="27" priority="18">
      <formula>COUNTIF(G69:X69,"&lt;&gt;" &amp; "")&gt;0</formula>
    </cfRule>
    <cfRule type="expression" dxfId="26" priority="19">
      <formula>AND(COUNTIF(G69:X69,"&lt;&gt;" &amp; "")&gt;0,NOT(ISBLANK(E69)))</formula>
    </cfRule>
    <cfRule type="expression" dxfId="25" priority="20">
      <formula>$B$46&lt;&gt;"Y"</formula>
    </cfRule>
  </conditionalFormatting>
  <conditionalFormatting sqref="E70">
    <cfRule type="expression" dxfId="24" priority="21">
      <formula>COUNTIF(G70:X70,"&lt;&gt;" &amp; "")&gt;0</formula>
    </cfRule>
    <cfRule type="expression" dxfId="23" priority="22">
      <formula>AND(COUNTIF(G70:X70,"&lt;&gt;" &amp; "")&gt;0,NOT(ISBLANK(E70)))</formula>
    </cfRule>
    <cfRule type="expression" dxfId="22" priority="23">
      <formula>$C$46&lt;&gt;"Y"</formula>
    </cfRule>
  </conditionalFormatting>
  <conditionalFormatting sqref="E63">
    <cfRule type="expression" dxfId="21" priority="2">
      <formula>$F$44&lt;&gt;"Y"</formula>
    </cfRule>
  </conditionalFormatting>
  <conditionalFormatting sqref="E71">
    <cfRule type="expression" dxfId="20" priority="1">
      <formula>$D$46&lt;&gt;"Y"</formula>
    </cfRule>
  </conditionalFormatting>
  <dataValidations count="48">
    <dataValidation type="list" allowBlank="1" showInputMessage="1" showErrorMessage="1" sqref="F9 E8 D7 C6 B5 F46 E45 D44 C43 B42">
      <formula1>"N.A."</formula1>
    </dataValidation>
    <dataValidation type="list" allowBlank="1" showInputMessage="1" showErrorMessage="1" sqref="B9:E9 F5:F8 B8:D8 E5:E7 B7:C7 D5:D6 B6 C5 B46:E46 F42:F45 B45:D45 E42:E44 B44:C44 D42:D43 B43 C42">
      <formula1>"Y,N"</formula1>
    </dataValidation>
    <dataValidation type="list" allowBlank="1" showInputMessage="1" showErrorMessage="1" sqref="D12">
      <formula1>"Number,Probability"</formula1>
    </dataValidation>
    <dataValidation type="list" allowBlank="1" showInputMessage="1" showErrorMessage="1" sqref="D13 D19 D25 D63 D71">
      <formula1>"Number,Probability"</formula1>
    </dataValidation>
    <dataValidation type="list" allowBlank="1" showInputMessage="1" showErrorMessage="1" sqref="D14">
      <formula1>"Number,Probability"</formula1>
    </dataValidation>
    <dataValidation type="list" allowBlank="1" showInputMessage="1" showErrorMessage="1" sqref="D15">
      <formula1>"Number,Probability"</formula1>
    </dataValidation>
    <dataValidation type="list" allowBlank="1" showInputMessage="1" showErrorMessage="1" sqref="D16">
      <formula1>"Number,Probability"</formula1>
    </dataValidation>
    <dataValidation type="list" allowBlank="1" showInputMessage="1" showErrorMessage="1" sqref="D17">
      <formula1>"Number,Probability"</formula1>
    </dataValidation>
    <dataValidation type="list" allowBlank="1" showInputMessage="1" showErrorMessage="1" sqref="D18">
      <formula1>"Number,Probability"</formula1>
    </dataValidation>
    <dataValidation type="list" allowBlank="1" showInputMessage="1" showErrorMessage="1" sqref="D20">
      <formula1>"Number,Probability"</formula1>
    </dataValidation>
    <dataValidation type="list" allowBlank="1" showInputMessage="1" showErrorMessage="1" sqref="D21">
      <formula1>"Number,Probability"</formula1>
    </dataValidation>
    <dataValidation type="list" allowBlank="1" showInputMessage="1" showErrorMessage="1" sqref="D22">
      <formula1>"Number,Probability"</formula1>
    </dataValidation>
    <dataValidation type="list" allowBlank="1" showInputMessage="1" showErrorMessage="1" sqref="D23">
      <formula1>"Number,Probability"</formula1>
    </dataValidation>
    <dataValidation type="list" allowBlank="1" showInputMessage="1" showErrorMessage="1" sqref="D24">
      <formula1>"Number,Probability"</formula1>
    </dataValidation>
    <dataValidation type="list" allowBlank="1" showInputMessage="1" showErrorMessage="1" sqref="D26">
      <formula1>"Number,Probability"</formula1>
    </dataValidation>
    <dataValidation type="list" allowBlank="1" showInputMessage="1" showErrorMessage="1" sqref="D27">
      <formula1>"Number,Probability"</formula1>
    </dataValidation>
    <dataValidation type="list" allowBlank="1" showInputMessage="1" showErrorMessage="1" sqref="D28">
      <formula1>"Number,Probability"</formula1>
    </dataValidation>
    <dataValidation type="list" allowBlank="1" showInputMessage="1" showErrorMessage="1" sqref="D29">
      <formula1>"Number,Probability"</formula1>
    </dataValidation>
    <dataValidation type="list" allowBlank="1" showInputMessage="1" showErrorMessage="1" sqref="D30">
      <formula1>"Number,Probability"</formula1>
    </dataValidation>
    <dataValidation type="list" allowBlank="1" showInputMessage="1" showErrorMessage="1" sqref="D31">
      <formula1>"Number,Probability"</formula1>
    </dataValidation>
    <dataValidation type="list" allowBlank="1" showInputMessage="1" showErrorMessage="1" sqref="D32">
      <formula1>"Number,Probability"</formula1>
    </dataValidation>
    <dataValidation type="list" allowBlank="1" showInputMessage="1" showErrorMessage="1" sqref="D33">
      <formula1>"Number,Probability"</formula1>
    </dataValidation>
    <dataValidation type="list" allowBlank="1" showInputMessage="1" showErrorMessage="1" sqref="D34">
      <formula1>"Number,Probability"</formula1>
    </dataValidation>
    <dataValidation type="list" allowBlank="1" showInputMessage="1" showErrorMessage="1" sqref="D35">
      <formula1>"Number,Probability"</formula1>
    </dataValidation>
    <dataValidation type="list" allowBlank="1" showInputMessage="1" showErrorMessage="1" sqref="D36">
      <formula1>"Number,Probability"</formula1>
    </dataValidation>
    <dataValidation type="list" allowBlank="1" showInputMessage="1" showErrorMessage="1" sqref="D49">
      <formula1>"Number,Probability"</formula1>
    </dataValidation>
    <dataValidation type="list" allowBlank="1" showInputMessage="1" showErrorMessage="1" sqref="D50">
      <formula1>"Number,Probability"</formula1>
    </dataValidation>
    <dataValidation type="list" allowBlank="1" showInputMessage="1" showErrorMessage="1" sqref="D51">
      <formula1>"Number,Probability"</formula1>
    </dataValidation>
    <dataValidation type="list" allowBlank="1" showInputMessage="1" showErrorMessage="1" sqref="D52">
      <formula1>"Number,Probability"</formula1>
    </dataValidation>
    <dataValidation type="list" allowBlank="1" showInputMessage="1" showErrorMessage="1" sqref="D53">
      <formula1>"Number,Probability"</formula1>
    </dataValidation>
    <dataValidation type="list" allowBlank="1" showInputMessage="1" showErrorMessage="1" sqref="D54">
      <formula1>"Number,Probability"</formula1>
    </dataValidation>
    <dataValidation type="list" allowBlank="1" showInputMessage="1" showErrorMessage="1" sqref="D55">
      <formula1>"Number,Probability"</formula1>
    </dataValidation>
    <dataValidation type="list" allowBlank="1" showInputMessage="1" showErrorMessage="1" sqref="D56">
      <formula1>"Number,Probability"</formula1>
    </dataValidation>
    <dataValidation type="list" allowBlank="1" showInputMessage="1" showErrorMessage="1" sqref="D57">
      <formula1>"Number,Probability"</formula1>
    </dataValidation>
    <dataValidation type="list" allowBlank="1" showInputMessage="1" showErrorMessage="1" sqref="D58">
      <formula1>"Number,Probability"</formula1>
    </dataValidation>
    <dataValidation type="list" allowBlank="1" showInputMessage="1" showErrorMessage="1" sqref="D59">
      <formula1>"Number,Probability"</formula1>
    </dataValidation>
    <dataValidation type="list" allowBlank="1" showInputMessage="1" showErrorMessage="1" sqref="D60">
      <formula1>"Number,Probability"</formula1>
    </dataValidation>
    <dataValidation type="list" allowBlank="1" showInputMessage="1" showErrorMessage="1" sqref="D61">
      <formula1>"Number,Probability"</formula1>
    </dataValidation>
    <dataValidation type="list" allowBlank="1" showInputMessage="1" showErrorMessage="1" sqref="D62">
      <formula1>"Number,Probability"</formula1>
    </dataValidation>
    <dataValidation type="list" allowBlank="1" showInputMessage="1" showErrorMessage="1" sqref="D64">
      <formula1>"Number,Probability"</formula1>
    </dataValidation>
    <dataValidation type="list" allowBlank="1" showInputMessage="1" showErrorMessage="1" sqref="D65">
      <formula1>"Number,Probability"</formula1>
    </dataValidation>
    <dataValidation type="list" allowBlank="1" showInputMessage="1" showErrorMessage="1" sqref="D66">
      <formula1>"Number,Probability"</formula1>
    </dataValidation>
    <dataValidation type="list" allowBlank="1" showInputMessage="1" showErrorMessage="1" sqref="D67">
      <formula1>"Number,Probability"</formula1>
    </dataValidation>
    <dataValidation type="list" allowBlank="1" showInputMessage="1" showErrorMessage="1" sqref="D68">
      <formula1>"Number,Probability"</formula1>
    </dataValidation>
    <dataValidation type="list" allowBlank="1" showInputMessage="1" showErrorMessage="1" sqref="D69">
      <formula1>"Number,Probability"</formula1>
    </dataValidation>
    <dataValidation type="list" allowBlank="1" showInputMessage="1" showErrorMessage="1" sqref="D70">
      <formula1>"Number,Probability"</formula1>
    </dataValidation>
    <dataValidation type="list" allowBlank="1" showInputMessage="1" showErrorMessage="1" sqref="D72">
      <formula1>"Number,Probability"</formula1>
    </dataValidation>
    <dataValidation type="list" allowBlank="1" showInputMessage="1" showErrorMessage="1" sqref="D73">
      <formula1>"Number,Probability"</formula1>
    </dataValidation>
  </dataValidations>
  <hyperlinks>
    <hyperlink ref="C5" location="Transfers!C13" display="N"/>
    <hyperlink ref="D5" location="Transfers!C14" display="N"/>
    <hyperlink ref="E5" location="Transfers!C15" display="N"/>
    <hyperlink ref="F5" location="Transfers!C16" display="N"/>
    <hyperlink ref="B6" location="Transfers!C17" display="N"/>
    <hyperlink ref="D6" location="Transfers!C19" display="N"/>
    <hyperlink ref="E6" location="Transfers!C20" display="N"/>
    <hyperlink ref="F6" location="Transfers!C21" display="N"/>
    <hyperlink ref="B7" location="Transfers!C22" display="N"/>
    <hyperlink ref="C7" location="Transfers!C23" display="N"/>
    <hyperlink ref="E7" location="Transfers!C25" display="N"/>
    <hyperlink ref="F7" location="Transfers!C26" display="N"/>
    <hyperlink ref="B8" location="Transfers!C27" display="N"/>
    <hyperlink ref="C8" location="Transfers!C28" display="N"/>
    <hyperlink ref="D8" location="Transfers!C29" display="N"/>
    <hyperlink ref="F8" location="Transfers!C31" display="N"/>
    <hyperlink ref="B9" location="Transfers!C32" display="N"/>
    <hyperlink ref="C9" location="Transfers!C33" display="N"/>
    <hyperlink ref="D9" location="Transfers!C34" display="N"/>
    <hyperlink ref="E9" location="Transfers!C35" display="N"/>
    <hyperlink ref="C42" location="Transfers!C50" display="N"/>
    <hyperlink ref="D42" location="Transfers!C51" display="N"/>
    <hyperlink ref="E42" location="Transfers!C52" display="N"/>
    <hyperlink ref="F42" location="Transfers!C53" display="N"/>
    <hyperlink ref="B43" location="Transfers!C54" display="N"/>
    <hyperlink ref="D43" location="Transfers!C56" display="N"/>
    <hyperlink ref="E43" location="Transfers!C57" display="N"/>
    <hyperlink ref="F43" location="Transfers!C58" display="N"/>
    <hyperlink ref="B44" location="Transfers!C59" display="N"/>
    <hyperlink ref="C44" location="Transfers!C60" display="N"/>
    <hyperlink ref="E44" location="Transfers!C62" display="N"/>
    <hyperlink ref="F44" location="Transfers!C63" display="N"/>
    <hyperlink ref="B45" location="Transfers!C64" display="N"/>
    <hyperlink ref="C45" location="Transfers!C65" display="N"/>
    <hyperlink ref="D45" location="Transfers!C66" display="N"/>
    <hyperlink ref="F45" location="Transfers!C68" display="N"/>
    <hyperlink ref="B46" location="Transfers!C69" display="N"/>
    <hyperlink ref="C46" location="Transfers!C70" display="N"/>
    <hyperlink ref="D46" location="Transfers!C71" display="N"/>
    <hyperlink ref="E46" location="Transfers!C72" display="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8"/>
  <sheetViews>
    <sheetView topLeftCell="I1" workbookViewId="0">
      <selection activeCell="M35" sqref="M35"/>
    </sheetView>
  </sheetViews>
  <sheetFormatPr defaultRowHeight="14.5" x14ac:dyDescent="0.35"/>
  <cols>
    <col min="1" max="1" width="96.26953125" customWidth="1"/>
    <col min="2" max="2" width="13.81640625" customWidth="1"/>
    <col min="3" max="3" width="8.81640625" customWidth="1"/>
    <col min="4" max="4" width="3.54296875" customWidth="1"/>
    <col min="5" max="22" width="11.54296875" bestFit="1" customWidth="1"/>
  </cols>
  <sheetData>
    <row r="1" spans="1:22" x14ac:dyDescent="0.35">
      <c r="A1" s="1" t="s">
        <v>11</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35">
      <c r="A2" s="1" t="str">
        <f>'Population Definitions'!$A$2</f>
        <v>0-4</v>
      </c>
      <c r="B2" t="s">
        <v>14</v>
      </c>
      <c r="C2" s="2"/>
      <c r="D2" s="3" t="s">
        <v>15</v>
      </c>
      <c r="E2" s="6">
        <v>1500000</v>
      </c>
      <c r="F2" s="6">
        <v>1492500</v>
      </c>
      <c r="G2" s="6">
        <v>1485000</v>
      </c>
      <c r="H2" s="6">
        <v>1477500</v>
      </c>
      <c r="I2" s="6">
        <v>1468500</v>
      </c>
      <c r="J2" s="6">
        <v>1459500</v>
      </c>
      <c r="K2" s="6">
        <v>1450500</v>
      </c>
      <c r="L2" s="6">
        <v>1438500</v>
      </c>
      <c r="M2" s="6">
        <v>1422000</v>
      </c>
      <c r="N2" s="6">
        <v>1402500</v>
      </c>
      <c r="O2" s="6">
        <v>1381500</v>
      </c>
      <c r="P2" s="6">
        <v>1362000</v>
      </c>
      <c r="Q2" s="6">
        <v>1344000</v>
      </c>
      <c r="R2" s="6">
        <v>1327500</v>
      </c>
      <c r="S2" s="6">
        <v>1312500</v>
      </c>
      <c r="T2" s="6">
        <v>1297500</v>
      </c>
      <c r="U2" s="6">
        <v>1282500</v>
      </c>
      <c r="V2" s="6">
        <v>1267500</v>
      </c>
    </row>
    <row r="3" spans="1:22" x14ac:dyDescent="0.35">
      <c r="A3" s="1" t="str">
        <f>'Population Definitions'!$A$3</f>
        <v>5-14</v>
      </c>
      <c r="B3" t="s">
        <v>14</v>
      </c>
      <c r="C3" s="2"/>
      <c r="D3" s="3" t="s">
        <v>15</v>
      </c>
      <c r="E3" s="6">
        <v>3000000</v>
      </c>
      <c r="F3" s="6">
        <v>2961000</v>
      </c>
      <c r="G3" s="6">
        <v>2928000</v>
      </c>
      <c r="H3" s="6">
        <v>2898000</v>
      </c>
      <c r="I3" s="6">
        <v>2872500</v>
      </c>
      <c r="J3" s="6">
        <v>2851500</v>
      </c>
      <c r="K3" s="6">
        <v>2832000</v>
      </c>
      <c r="L3" s="6">
        <v>2820000</v>
      </c>
      <c r="M3" s="6">
        <v>2812500</v>
      </c>
      <c r="N3" s="6">
        <v>2808000</v>
      </c>
      <c r="O3" s="6">
        <v>2806500</v>
      </c>
      <c r="P3" s="6">
        <v>2803500</v>
      </c>
      <c r="Q3" s="6">
        <v>2799000</v>
      </c>
      <c r="R3" s="6">
        <v>2793000</v>
      </c>
      <c r="S3" s="6">
        <v>2784000</v>
      </c>
      <c r="T3" s="6">
        <v>2773500</v>
      </c>
      <c r="U3" s="6">
        <v>2761500</v>
      </c>
      <c r="V3" s="6">
        <v>2748000</v>
      </c>
    </row>
    <row r="4" spans="1:22" x14ac:dyDescent="0.35">
      <c r="A4" s="1" t="str">
        <f>'Population Definitions'!$A$4</f>
        <v>15-64</v>
      </c>
      <c r="B4" t="s">
        <v>14</v>
      </c>
      <c r="C4" s="2"/>
      <c r="D4" s="3" t="s">
        <v>15</v>
      </c>
      <c r="E4" s="6">
        <v>15000000</v>
      </c>
      <c r="F4" s="6">
        <v>15060000</v>
      </c>
      <c r="G4" s="6">
        <v>15106500</v>
      </c>
      <c r="H4" s="6">
        <v>15142500</v>
      </c>
      <c r="I4" s="6">
        <v>15166500</v>
      </c>
      <c r="J4" s="6">
        <v>15183000</v>
      </c>
      <c r="K4" s="6">
        <v>15189000</v>
      </c>
      <c r="L4" s="6">
        <v>15186000</v>
      </c>
      <c r="M4" s="6">
        <v>15175500</v>
      </c>
      <c r="N4" s="6">
        <v>15159000</v>
      </c>
      <c r="O4" s="6">
        <v>15135000</v>
      </c>
      <c r="P4" s="6">
        <v>15108000</v>
      </c>
      <c r="Q4" s="6">
        <v>15076500</v>
      </c>
      <c r="R4" s="6">
        <v>15040500</v>
      </c>
      <c r="S4" s="6">
        <v>15003000</v>
      </c>
      <c r="T4" s="6">
        <v>14964000</v>
      </c>
      <c r="U4" s="6">
        <v>14925000</v>
      </c>
      <c r="V4" s="6">
        <v>14884500</v>
      </c>
    </row>
    <row r="5" spans="1:22" x14ac:dyDescent="0.35">
      <c r="A5" s="1" t="str">
        <f>'Population Definitions'!$A$5</f>
        <v>65+</v>
      </c>
      <c r="B5" t="s">
        <v>14</v>
      </c>
      <c r="C5" s="2"/>
      <c r="D5" s="3" t="s">
        <v>15</v>
      </c>
      <c r="E5" s="6">
        <v>2100000</v>
      </c>
      <c r="F5" s="6">
        <v>2089500</v>
      </c>
      <c r="G5" s="6">
        <v>2085000</v>
      </c>
      <c r="H5" s="6">
        <v>2086500</v>
      </c>
      <c r="I5" s="6">
        <v>2092500</v>
      </c>
      <c r="J5" s="6">
        <v>2103000</v>
      </c>
      <c r="K5" s="6">
        <v>2119500</v>
      </c>
      <c r="L5" s="6">
        <v>2139000</v>
      </c>
      <c r="M5" s="6">
        <v>2163000</v>
      </c>
      <c r="N5" s="6">
        <v>2188500</v>
      </c>
      <c r="O5" s="6">
        <v>2217000</v>
      </c>
      <c r="P5" s="6">
        <v>2247000</v>
      </c>
      <c r="Q5" s="6">
        <v>2278500</v>
      </c>
      <c r="R5" s="6">
        <v>2308500</v>
      </c>
      <c r="S5" s="6">
        <v>2338500</v>
      </c>
      <c r="T5" s="6">
        <v>2367000</v>
      </c>
      <c r="U5" s="6">
        <v>2392500</v>
      </c>
      <c r="V5" s="6">
        <v>2416500</v>
      </c>
    </row>
    <row r="6" spans="1:22" x14ac:dyDescent="0.35">
      <c r="A6" s="1" t="str">
        <f>'Population Definitions'!$B$6</f>
        <v>Prisoners</v>
      </c>
      <c r="B6" t="s">
        <v>14</v>
      </c>
      <c r="C6" s="2"/>
      <c r="D6" s="3" t="s">
        <v>15</v>
      </c>
      <c r="E6" s="6">
        <v>30000</v>
      </c>
      <c r="F6" s="6">
        <v>33000</v>
      </c>
      <c r="G6" s="6">
        <v>36000</v>
      </c>
      <c r="H6" s="6">
        <v>39000</v>
      </c>
      <c r="I6" s="6">
        <v>40500</v>
      </c>
      <c r="J6" s="6">
        <v>42000</v>
      </c>
      <c r="K6" s="6">
        <v>45000</v>
      </c>
      <c r="L6" s="6">
        <v>46500</v>
      </c>
      <c r="M6" s="6">
        <v>46500</v>
      </c>
      <c r="N6" s="6">
        <v>48000</v>
      </c>
      <c r="O6" s="6">
        <v>49500</v>
      </c>
      <c r="P6" s="6">
        <v>49500</v>
      </c>
      <c r="Q6" s="6">
        <v>51000</v>
      </c>
      <c r="R6" s="6">
        <v>51000</v>
      </c>
      <c r="S6" s="6">
        <v>52500</v>
      </c>
      <c r="T6" s="6">
        <v>52500</v>
      </c>
      <c r="U6" s="6">
        <v>52500</v>
      </c>
      <c r="V6" s="6">
        <v>52500</v>
      </c>
    </row>
    <row r="8" spans="1:22" x14ac:dyDescent="0.35">
      <c r="A8" s="1" t="s">
        <v>16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35">
      <c r="A9" s="1" t="str">
        <f>'Population Definitions'!$A$2</f>
        <v>0-4</v>
      </c>
      <c r="B9" t="s">
        <v>14</v>
      </c>
      <c r="C9" s="2"/>
      <c r="D9" s="3" t="s">
        <v>15</v>
      </c>
      <c r="E9" s="6">
        <v>315000</v>
      </c>
      <c r="F9" s="6">
        <v>312000</v>
      </c>
      <c r="G9" s="6">
        <v>309000</v>
      </c>
      <c r="H9" s="6">
        <v>306000</v>
      </c>
      <c r="I9" s="6">
        <v>303000</v>
      </c>
      <c r="J9" s="6">
        <v>300000</v>
      </c>
      <c r="K9" s="6">
        <v>297000</v>
      </c>
      <c r="L9" s="6">
        <v>294000</v>
      </c>
      <c r="M9" s="6">
        <v>291000</v>
      </c>
      <c r="N9" s="6">
        <v>288000</v>
      </c>
      <c r="O9" s="6">
        <v>285000</v>
      </c>
      <c r="P9" s="6">
        <v>282000</v>
      </c>
      <c r="Q9" s="6">
        <v>279000</v>
      </c>
      <c r="R9" s="6">
        <v>276000</v>
      </c>
      <c r="S9" s="6">
        <v>273000</v>
      </c>
      <c r="T9" s="6">
        <v>270000</v>
      </c>
      <c r="U9" s="6">
        <v>267000</v>
      </c>
      <c r="V9" s="6">
        <v>264000</v>
      </c>
    </row>
    <row r="10" spans="1:22" x14ac:dyDescent="0.35">
      <c r="A10" s="1" t="str">
        <f>'Population Definitions'!$A$3</f>
        <v>5-14</v>
      </c>
      <c r="B10" t="s">
        <v>14</v>
      </c>
      <c r="C10" s="2">
        <v>0</v>
      </c>
      <c r="D10" s="3" t="s">
        <v>15</v>
      </c>
      <c r="E10" s="2"/>
      <c r="F10" s="2"/>
      <c r="G10" s="2"/>
      <c r="H10" s="2"/>
      <c r="I10" s="2"/>
      <c r="J10" s="2"/>
      <c r="K10" s="2"/>
      <c r="L10" s="2"/>
      <c r="M10" s="2"/>
      <c r="N10" s="2"/>
      <c r="O10" s="2"/>
      <c r="P10" s="2"/>
      <c r="Q10" s="2"/>
      <c r="R10" s="2"/>
      <c r="S10" s="2"/>
      <c r="T10" s="2"/>
      <c r="U10" s="2"/>
      <c r="V10" s="2"/>
    </row>
    <row r="11" spans="1:22" x14ac:dyDescent="0.35">
      <c r="A11" s="1" t="str">
        <f>'Population Definitions'!$A$4</f>
        <v>15-64</v>
      </c>
      <c r="B11" t="s">
        <v>14</v>
      </c>
      <c r="C11" s="2">
        <v>0</v>
      </c>
      <c r="D11" s="3" t="s">
        <v>15</v>
      </c>
      <c r="E11" s="6"/>
      <c r="F11" s="6"/>
      <c r="G11" s="6"/>
      <c r="H11" s="6"/>
      <c r="I11" s="6"/>
      <c r="J11" s="6"/>
      <c r="K11" s="6"/>
      <c r="L11" s="6"/>
      <c r="M11" s="6"/>
      <c r="N11" s="6"/>
      <c r="O11" s="6"/>
      <c r="P11" s="6"/>
      <c r="Q11" s="6"/>
      <c r="R11" s="6"/>
      <c r="S11" s="6"/>
      <c r="T11" s="6"/>
      <c r="U11" s="6"/>
      <c r="V11" s="6"/>
    </row>
    <row r="12" spans="1:22" x14ac:dyDescent="0.35">
      <c r="A12" s="1" t="str">
        <f>'Population Definitions'!$A$5</f>
        <v>65+</v>
      </c>
      <c r="B12" t="s">
        <v>14</v>
      </c>
      <c r="C12" s="2">
        <v>0</v>
      </c>
      <c r="D12" s="3" t="s">
        <v>15</v>
      </c>
      <c r="E12" s="2"/>
      <c r="F12" s="2"/>
      <c r="G12" s="2"/>
      <c r="H12" s="2"/>
      <c r="I12" s="2"/>
      <c r="J12" s="2"/>
      <c r="K12" s="2"/>
      <c r="L12" s="2"/>
      <c r="M12" s="2"/>
      <c r="N12" s="2"/>
      <c r="O12" s="2"/>
      <c r="P12" s="2"/>
      <c r="Q12" s="2"/>
      <c r="R12" s="2"/>
      <c r="S12" s="2"/>
      <c r="T12" s="2"/>
      <c r="U12" s="2"/>
      <c r="V12" s="2"/>
    </row>
    <row r="13" spans="1:22" x14ac:dyDescent="0.35">
      <c r="A13" s="1" t="str">
        <f>'Population Definitions'!$B$6</f>
        <v>Prisoners</v>
      </c>
      <c r="B13" t="s">
        <v>14</v>
      </c>
      <c r="C13" s="2">
        <v>0</v>
      </c>
      <c r="D13" s="3" t="s">
        <v>15</v>
      </c>
      <c r="E13" s="2"/>
      <c r="F13" s="2"/>
      <c r="G13" s="2"/>
      <c r="H13" s="2"/>
      <c r="I13" s="2"/>
      <c r="J13" s="2"/>
      <c r="K13" s="2"/>
      <c r="L13" s="2"/>
      <c r="M13" s="2"/>
      <c r="N13" s="2"/>
      <c r="O13" s="2"/>
      <c r="P13" s="2"/>
      <c r="Q13" s="2"/>
      <c r="R13" s="2"/>
      <c r="S13" s="2"/>
      <c r="T13" s="2"/>
      <c r="U13" s="2"/>
      <c r="V13" s="2"/>
    </row>
    <row r="15" spans="1:22" x14ac:dyDescent="0.35">
      <c r="A15" s="1" t="s">
        <v>17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35">
      <c r="A16" s="1" t="str">
        <f>'Population Definitions'!$A$2</f>
        <v>0-4</v>
      </c>
      <c r="B16" t="s">
        <v>119</v>
      </c>
      <c r="C16" s="2"/>
      <c r="D16" s="3" t="s">
        <v>15</v>
      </c>
      <c r="E16" s="7">
        <v>8.9999999999999993E-3</v>
      </c>
      <c r="F16" s="7"/>
      <c r="G16" s="7"/>
      <c r="H16" s="7"/>
      <c r="I16" s="7"/>
      <c r="J16" s="7"/>
      <c r="K16" s="7"/>
      <c r="L16" s="7"/>
      <c r="M16" s="7"/>
      <c r="N16" s="7"/>
      <c r="O16" s="7"/>
      <c r="P16" s="7"/>
      <c r="Q16" s="7"/>
      <c r="R16" s="7"/>
      <c r="S16" s="7"/>
      <c r="T16" s="7">
        <v>2.5000000000000001E-3</v>
      </c>
      <c r="U16" s="7"/>
      <c r="V16" s="7"/>
    </row>
    <row r="17" spans="1:22" x14ac:dyDescent="0.35">
      <c r="A17" s="1" t="str">
        <f>'Population Definitions'!$A$3</f>
        <v>5-14</v>
      </c>
      <c r="B17" t="s">
        <v>119</v>
      </c>
      <c r="C17" s="7"/>
      <c r="D17" s="3" t="s">
        <v>15</v>
      </c>
      <c r="E17" s="7">
        <v>1E-3</v>
      </c>
      <c r="F17" s="7"/>
      <c r="G17" s="7"/>
      <c r="H17" s="7"/>
      <c r="I17" s="7"/>
      <c r="J17" s="7"/>
      <c r="K17" s="7"/>
      <c r="L17" s="7"/>
      <c r="M17" s="7"/>
      <c r="N17" s="7"/>
      <c r="O17" s="7"/>
      <c r="P17" s="7"/>
      <c r="Q17" s="7"/>
      <c r="R17" s="7"/>
      <c r="S17" s="7"/>
      <c r="T17" s="7">
        <v>3.5E-4</v>
      </c>
      <c r="U17" s="7"/>
      <c r="V17" s="7"/>
    </row>
    <row r="18" spans="1:22" x14ac:dyDescent="0.35">
      <c r="A18" s="1" t="str">
        <f>'Population Definitions'!$A$4</f>
        <v>15-64</v>
      </c>
      <c r="B18" t="s">
        <v>119</v>
      </c>
      <c r="C18" s="2"/>
      <c r="D18" s="3" t="s">
        <v>15</v>
      </c>
      <c r="E18" s="7">
        <v>8.0000000000000002E-3</v>
      </c>
      <c r="F18" s="7"/>
      <c r="G18" s="7"/>
      <c r="H18" s="7"/>
      <c r="I18" s="7"/>
      <c r="J18" s="7"/>
      <c r="K18" s="7"/>
      <c r="L18" s="7"/>
      <c r="M18" s="7"/>
      <c r="N18" s="7"/>
      <c r="O18" s="7"/>
      <c r="P18" s="7"/>
      <c r="Q18" s="7"/>
      <c r="R18" s="7"/>
      <c r="S18" s="7"/>
      <c r="T18" s="7">
        <v>7.4999999999999997E-3</v>
      </c>
      <c r="U18" s="7"/>
      <c r="V18" s="7"/>
    </row>
    <row r="19" spans="1:22" x14ac:dyDescent="0.35">
      <c r="A19" s="1" t="str">
        <f>'Population Definitions'!$A$5</f>
        <v>65+</v>
      </c>
      <c r="B19" t="s">
        <v>119</v>
      </c>
      <c r="C19" s="2"/>
      <c r="D19" s="3" t="s">
        <v>15</v>
      </c>
      <c r="E19" s="7">
        <v>7.4999999999999997E-2</v>
      </c>
      <c r="F19" s="7"/>
      <c r="G19" s="7"/>
      <c r="H19" s="7"/>
      <c r="I19" s="7"/>
      <c r="J19" s="7"/>
      <c r="K19" s="7"/>
      <c r="L19" s="7"/>
      <c r="M19" s="7"/>
      <c r="N19" s="7"/>
      <c r="O19" s="7"/>
      <c r="P19" s="7"/>
      <c r="Q19" s="7"/>
      <c r="R19" s="7"/>
      <c r="S19" s="7"/>
      <c r="T19" s="7">
        <v>7.4999999999999997E-2</v>
      </c>
      <c r="U19" s="7"/>
      <c r="V19" s="7"/>
    </row>
    <row r="20" spans="1:22" x14ac:dyDescent="0.35">
      <c r="A20" s="1" t="str">
        <f>'Population Definitions'!$B$6</f>
        <v>Prisoners</v>
      </c>
      <c r="B20" t="s">
        <v>119</v>
      </c>
      <c r="C20" s="2"/>
      <c r="D20" s="3" t="s">
        <v>15</v>
      </c>
      <c r="E20" s="7">
        <v>0.01</v>
      </c>
      <c r="F20" s="7"/>
      <c r="G20" s="7"/>
      <c r="H20" s="7"/>
      <c r="I20" s="7"/>
      <c r="J20" s="7"/>
      <c r="K20" s="7"/>
      <c r="L20" s="7"/>
      <c r="M20" s="7"/>
      <c r="N20" s="7"/>
      <c r="O20" s="7"/>
      <c r="P20" s="7"/>
      <c r="Q20" s="7"/>
      <c r="R20" s="7"/>
      <c r="S20" s="7"/>
      <c r="T20" s="7">
        <v>8.0000000000000002E-3</v>
      </c>
      <c r="U20" s="7"/>
      <c r="V20" s="7"/>
    </row>
    <row r="22" spans="1:22" x14ac:dyDescent="0.35">
      <c r="A22" s="1" t="s">
        <v>18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35">
      <c r="A23" s="1" t="str">
        <f>'Population Definitions'!$A$2</f>
        <v>0-4</v>
      </c>
      <c r="B23" t="s">
        <v>14</v>
      </c>
      <c r="C23" s="4">
        <v>0</v>
      </c>
      <c r="D23" s="3" t="s">
        <v>15</v>
      </c>
      <c r="E23" s="4"/>
      <c r="F23" s="4"/>
      <c r="G23" s="4"/>
      <c r="H23" s="4"/>
      <c r="I23" s="4"/>
      <c r="J23" s="4"/>
      <c r="K23" s="4"/>
      <c r="L23" s="4"/>
      <c r="M23" s="4"/>
      <c r="N23" s="4"/>
      <c r="O23" s="4"/>
      <c r="P23" s="4"/>
      <c r="Q23" s="4"/>
      <c r="R23" s="4"/>
      <c r="S23" s="4"/>
      <c r="T23" s="4"/>
      <c r="U23" s="4"/>
      <c r="V23" s="4"/>
    </row>
    <row r="24" spans="1:22" x14ac:dyDescent="0.35">
      <c r="A24" s="1" t="str">
        <f>'Population Definitions'!$A$3</f>
        <v>5-14</v>
      </c>
      <c r="B24" t="s">
        <v>14</v>
      </c>
      <c r="C24" s="4">
        <v>0</v>
      </c>
      <c r="D24" s="3" t="s">
        <v>15</v>
      </c>
      <c r="E24" s="4"/>
      <c r="F24" s="4"/>
      <c r="G24" s="4"/>
      <c r="H24" s="4"/>
      <c r="I24" s="4"/>
      <c r="J24" s="4"/>
      <c r="K24" s="4"/>
      <c r="L24" s="4"/>
      <c r="M24" s="4"/>
      <c r="N24" s="4"/>
      <c r="O24" s="4"/>
      <c r="P24" s="4"/>
      <c r="Q24" s="4"/>
      <c r="R24" s="4"/>
      <c r="S24" s="4"/>
      <c r="T24" s="4"/>
      <c r="U24" s="4"/>
      <c r="V24" s="4"/>
    </row>
    <row r="25" spans="1:22" x14ac:dyDescent="0.35">
      <c r="A25" s="1" t="str">
        <f>'Population Definitions'!$A$4</f>
        <v>15-64</v>
      </c>
      <c r="B25" t="s">
        <v>14</v>
      </c>
      <c r="C25" s="4">
        <v>0</v>
      </c>
      <c r="D25" s="3" t="s">
        <v>15</v>
      </c>
      <c r="E25" s="4"/>
      <c r="F25" s="4"/>
      <c r="G25" s="4"/>
      <c r="H25" s="4"/>
      <c r="I25" s="4"/>
      <c r="J25" s="4"/>
      <c r="K25" s="4"/>
      <c r="L25" s="4"/>
      <c r="M25" s="4"/>
      <c r="N25" s="4"/>
      <c r="O25" s="4"/>
      <c r="P25" s="4"/>
      <c r="Q25" s="4"/>
      <c r="R25" s="4"/>
      <c r="S25" s="4"/>
      <c r="T25" s="4"/>
      <c r="U25" s="4"/>
      <c r="V25" s="4"/>
    </row>
    <row r="26" spans="1:22" x14ac:dyDescent="0.35">
      <c r="A26" s="1" t="str">
        <f>'Population Definitions'!$A$5</f>
        <v>65+</v>
      </c>
      <c r="B26" t="s">
        <v>14</v>
      </c>
      <c r="C26" s="4">
        <v>0</v>
      </c>
      <c r="D26" s="3" t="s">
        <v>15</v>
      </c>
      <c r="E26" s="4"/>
      <c r="F26" s="4"/>
      <c r="G26" s="4"/>
      <c r="H26" s="4"/>
      <c r="I26" s="4"/>
      <c r="J26" s="4"/>
      <c r="K26" s="4"/>
      <c r="L26" s="4"/>
      <c r="M26" s="4"/>
      <c r="N26" s="4"/>
      <c r="O26" s="4"/>
      <c r="P26" s="4"/>
      <c r="Q26" s="4"/>
      <c r="R26" s="4"/>
      <c r="S26" s="4"/>
      <c r="T26" s="4"/>
      <c r="U26" s="4"/>
      <c r="V26" s="4"/>
    </row>
    <row r="27" spans="1:22" x14ac:dyDescent="0.35">
      <c r="A27" s="1" t="str">
        <f>'Population Definitions'!$B$6</f>
        <v>Prisoners</v>
      </c>
      <c r="B27" t="s">
        <v>14</v>
      </c>
      <c r="C27" s="4">
        <v>0</v>
      </c>
      <c r="D27" s="3" t="s">
        <v>15</v>
      </c>
      <c r="E27" s="4"/>
      <c r="F27" s="4"/>
      <c r="G27" s="4"/>
      <c r="H27" s="4"/>
      <c r="I27" s="4"/>
      <c r="J27" s="4"/>
      <c r="K27" s="4"/>
      <c r="L27" s="4"/>
      <c r="M27" s="4"/>
      <c r="N27" s="4"/>
      <c r="O27" s="4"/>
      <c r="P27" s="4"/>
      <c r="Q27" s="4"/>
      <c r="R27" s="4"/>
      <c r="S27" s="4"/>
      <c r="T27" s="4"/>
      <c r="U27" s="4"/>
      <c r="V27" s="4"/>
    </row>
    <row r="29" spans="1:22" x14ac:dyDescent="0.35">
      <c r="A29" s="1" t="s">
        <v>19</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35">
      <c r="A30" s="1" t="str">
        <f>'Population Definitions'!$A$2</f>
        <v>0-4</v>
      </c>
      <c r="B30" t="s">
        <v>14</v>
      </c>
      <c r="C30" s="4">
        <v>0</v>
      </c>
      <c r="D30" s="3" t="s">
        <v>15</v>
      </c>
      <c r="E30" s="4"/>
      <c r="F30" s="4"/>
      <c r="G30" s="4"/>
      <c r="H30" s="4"/>
      <c r="I30" s="4"/>
      <c r="J30" s="4"/>
      <c r="K30" s="4"/>
      <c r="L30" s="4"/>
      <c r="M30" s="4"/>
      <c r="N30" s="4"/>
      <c r="O30" s="4"/>
      <c r="P30" s="4"/>
      <c r="Q30" s="4"/>
      <c r="R30" s="4"/>
      <c r="S30" s="4"/>
      <c r="T30" s="4"/>
      <c r="U30" s="4"/>
      <c r="V30" s="4"/>
    </row>
    <row r="31" spans="1:22" x14ac:dyDescent="0.35">
      <c r="A31" s="1" t="str">
        <f>'Population Definitions'!$A$3</f>
        <v>5-14</v>
      </c>
      <c r="B31" t="s">
        <v>14</v>
      </c>
      <c r="C31" s="4">
        <v>0</v>
      </c>
      <c r="D31" s="3" t="s">
        <v>15</v>
      </c>
      <c r="E31" s="4"/>
      <c r="F31" s="4"/>
      <c r="G31" s="4"/>
      <c r="H31" s="4"/>
      <c r="I31" s="4"/>
      <c r="J31" s="4"/>
      <c r="K31" s="4"/>
      <c r="L31" s="4"/>
      <c r="M31" s="4"/>
      <c r="N31" s="4"/>
      <c r="O31" s="4"/>
      <c r="P31" s="4"/>
      <c r="Q31" s="4"/>
      <c r="R31" s="4"/>
      <c r="S31" s="4"/>
      <c r="T31" s="4"/>
      <c r="U31" s="4"/>
      <c r="V31" s="4"/>
    </row>
    <row r="32" spans="1:22" x14ac:dyDescent="0.35">
      <c r="A32" s="1" t="str">
        <f>'Population Definitions'!$A$4</f>
        <v>15-64</v>
      </c>
      <c r="B32" t="s">
        <v>14</v>
      </c>
      <c r="C32" s="4">
        <v>0</v>
      </c>
      <c r="D32" s="3" t="s">
        <v>15</v>
      </c>
      <c r="E32" s="4"/>
      <c r="F32" s="4"/>
      <c r="G32" s="4"/>
      <c r="H32" s="4"/>
      <c r="I32" s="4"/>
      <c r="J32" s="4"/>
      <c r="K32" s="4"/>
      <c r="L32" s="4"/>
      <c r="M32" s="4"/>
      <c r="N32" s="4"/>
      <c r="O32" s="4"/>
      <c r="P32" s="4"/>
      <c r="Q32" s="4"/>
      <c r="R32" s="4"/>
      <c r="S32" s="4"/>
      <c r="T32" s="4"/>
      <c r="U32" s="4"/>
      <c r="V32" s="4"/>
    </row>
    <row r="33" spans="1:22" x14ac:dyDescent="0.35">
      <c r="A33" s="1" t="str">
        <f>'Population Definitions'!$A$5</f>
        <v>65+</v>
      </c>
      <c r="B33" t="s">
        <v>14</v>
      </c>
      <c r="C33" s="4">
        <v>0</v>
      </c>
      <c r="D33" s="3" t="s">
        <v>15</v>
      </c>
      <c r="E33" s="4"/>
      <c r="F33" s="4"/>
      <c r="G33" s="4"/>
      <c r="H33" s="4"/>
      <c r="I33" s="4"/>
      <c r="J33" s="4"/>
      <c r="K33" s="4"/>
      <c r="L33" s="4"/>
      <c r="M33" s="4"/>
      <c r="N33" s="4"/>
      <c r="O33" s="4"/>
      <c r="P33" s="4"/>
      <c r="Q33" s="4"/>
      <c r="R33" s="4"/>
      <c r="S33" s="4"/>
      <c r="T33" s="4"/>
      <c r="U33" s="4"/>
      <c r="V33" s="4"/>
    </row>
    <row r="34" spans="1:22" x14ac:dyDescent="0.35">
      <c r="A34" s="1" t="str">
        <f>'Population Definitions'!$B$6</f>
        <v>Prisoners</v>
      </c>
      <c r="B34" t="s">
        <v>14</v>
      </c>
      <c r="C34" s="4">
        <v>0</v>
      </c>
      <c r="D34" s="3" t="s">
        <v>15</v>
      </c>
      <c r="E34" s="4"/>
      <c r="F34" s="4"/>
      <c r="G34" s="4"/>
      <c r="H34" s="4"/>
      <c r="I34" s="4"/>
      <c r="J34" s="4"/>
      <c r="K34" s="4"/>
      <c r="L34" s="4"/>
      <c r="M34" s="4"/>
      <c r="N34" s="4"/>
      <c r="O34" s="4"/>
      <c r="P34" s="4"/>
      <c r="Q34" s="4"/>
      <c r="R34" s="4"/>
      <c r="S34" s="4"/>
      <c r="T34" s="4"/>
      <c r="U34" s="4"/>
      <c r="V34" s="4"/>
    </row>
    <row r="36" spans="1:22" x14ac:dyDescent="0.35">
      <c r="A36" s="1" t="s">
        <v>20</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35">
      <c r="A37" s="1" t="str">
        <f>'Population Definitions'!$A$2</f>
        <v>0-4</v>
      </c>
      <c r="B37" t="s">
        <v>21</v>
      </c>
      <c r="C37" s="4">
        <v>0</v>
      </c>
      <c r="D37" s="3" t="s">
        <v>15</v>
      </c>
      <c r="E37" s="4"/>
      <c r="F37" s="4"/>
      <c r="G37" s="4"/>
      <c r="H37" s="4"/>
      <c r="I37" s="4"/>
      <c r="J37" s="4"/>
      <c r="K37" s="4"/>
      <c r="L37" s="4"/>
      <c r="M37" s="4"/>
      <c r="N37" s="4"/>
      <c r="O37" s="4"/>
      <c r="P37" s="4"/>
      <c r="Q37" s="4"/>
      <c r="R37" s="4"/>
      <c r="S37" s="4"/>
      <c r="T37" s="4"/>
      <c r="U37" s="4"/>
      <c r="V37" s="4"/>
    </row>
    <row r="38" spans="1:22" x14ac:dyDescent="0.35">
      <c r="A38" s="1" t="str">
        <f>'Population Definitions'!$A$3</f>
        <v>5-14</v>
      </c>
      <c r="B38" t="s">
        <v>21</v>
      </c>
      <c r="C38" s="4">
        <v>0</v>
      </c>
      <c r="D38" s="3" t="s">
        <v>15</v>
      </c>
      <c r="E38" s="4"/>
      <c r="F38" s="4"/>
      <c r="G38" s="4"/>
      <c r="H38" s="4"/>
      <c r="I38" s="4"/>
      <c r="J38" s="4"/>
      <c r="K38" s="4"/>
      <c r="L38" s="4"/>
      <c r="M38" s="4"/>
      <c r="N38" s="4"/>
      <c r="O38" s="4"/>
      <c r="P38" s="4"/>
      <c r="Q38" s="4"/>
      <c r="R38" s="4"/>
      <c r="S38" s="4"/>
      <c r="T38" s="4"/>
      <c r="U38" s="4"/>
      <c r="V38" s="4"/>
    </row>
    <row r="39" spans="1:22" x14ac:dyDescent="0.35">
      <c r="A39" s="1" t="str">
        <f>'Population Definitions'!$A$4</f>
        <v>15-64</v>
      </c>
      <c r="B39" t="s">
        <v>21</v>
      </c>
      <c r="C39" s="4">
        <v>0</v>
      </c>
      <c r="D39" s="3" t="s">
        <v>15</v>
      </c>
      <c r="E39" s="4"/>
      <c r="F39" s="4"/>
      <c r="G39" s="4"/>
      <c r="H39" s="4"/>
      <c r="I39" s="4"/>
      <c r="J39" s="4"/>
      <c r="K39" s="4"/>
      <c r="L39" s="4"/>
      <c r="M39" s="4"/>
      <c r="N39" s="4"/>
      <c r="O39" s="4"/>
      <c r="P39" s="4"/>
      <c r="Q39" s="4"/>
      <c r="R39" s="4"/>
      <c r="S39" s="4"/>
      <c r="T39" s="4"/>
      <c r="U39" s="4"/>
      <c r="V39" s="4"/>
    </row>
    <row r="40" spans="1:22" x14ac:dyDescent="0.35">
      <c r="A40" s="1" t="str">
        <f>'Population Definitions'!$A$5</f>
        <v>65+</v>
      </c>
      <c r="B40" t="s">
        <v>21</v>
      </c>
      <c r="C40" s="4">
        <v>0</v>
      </c>
      <c r="D40" s="3" t="s">
        <v>15</v>
      </c>
      <c r="E40" s="4"/>
      <c r="F40" s="4"/>
      <c r="G40" s="4"/>
      <c r="H40" s="4"/>
      <c r="I40" s="4"/>
      <c r="J40" s="4"/>
      <c r="K40" s="4"/>
      <c r="L40" s="4"/>
      <c r="M40" s="4"/>
      <c r="N40" s="4"/>
      <c r="O40" s="4"/>
      <c r="P40" s="4"/>
      <c r="Q40" s="4"/>
      <c r="R40" s="4"/>
      <c r="S40" s="4"/>
      <c r="T40" s="4"/>
      <c r="U40" s="4"/>
      <c r="V40" s="4"/>
    </row>
    <row r="41" spans="1:22" x14ac:dyDescent="0.35">
      <c r="A41" s="1" t="str">
        <f>'Population Definitions'!$B$6</f>
        <v>Prisoners</v>
      </c>
      <c r="B41" t="s">
        <v>21</v>
      </c>
      <c r="C41" s="4">
        <v>0</v>
      </c>
      <c r="D41" s="3" t="s">
        <v>15</v>
      </c>
      <c r="E41" s="4"/>
      <c r="F41" s="4"/>
      <c r="G41" s="4"/>
      <c r="H41" s="4"/>
      <c r="I41" s="4"/>
      <c r="J41" s="4"/>
      <c r="K41" s="4"/>
      <c r="L41" s="4"/>
      <c r="M41" s="4"/>
      <c r="N41" s="4"/>
      <c r="O41" s="4"/>
      <c r="P41" s="4"/>
      <c r="Q41" s="4"/>
      <c r="R41" s="4"/>
      <c r="S41" s="4"/>
      <c r="T41" s="4"/>
      <c r="U41" s="4"/>
      <c r="V41" s="4"/>
    </row>
    <row r="43" spans="1:22" x14ac:dyDescent="0.35">
      <c r="A43" s="1" t="s">
        <v>22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35">
      <c r="A44" s="1" t="str">
        <f>'Population Definitions'!$A$2</f>
        <v>0-4</v>
      </c>
      <c r="B44" t="s">
        <v>21</v>
      </c>
      <c r="C44" s="4">
        <v>0</v>
      </c>
      <c r="D44" s="3" t="s">
        <v>15</v>
      </c>
      <c r="E44" s="4"/>
      <c r="F44" s="4"/>
      <c r="G44" s="4"/>
      <c r="H44" s="4"/>
      <c r="I44" s="4"/>
      <c r="J44" s="4"/>
      <c r="K44" s="4"/>
      <c r="L44" s="4"/>
      <c r="M44" s="4"/>
      <c r="N44" s="4"/>
      <c r="O44" s="4"/>
      <c r="P44" s="4"/>
      <c r="Q44" s="4"/>
      <c r="R44" s="4"/>
      <c r="S44" s="4"/>
      <c r="T44" s="4"/>
      <c r="U44" s="4"/>
      <c r="V44" s="4"/>
    </row>
    <row r="45" spans="1:22" x14ac:dyDescent="0.35">
      <c r="A45" s="1" t="str">
        <f>'Population Definitions'!$A$3</f>
        <v>5-14</v>
      </c>
      <c r="B45" t="s">
        <v>21</v>
      </c>
      <c r="C45" s="4">
        <v>0</v>
      </c>
      <c r="D45" s="3" t="s">
        <v>15</v>
      </c>
      <c r="E45" s="4"/>
      <c r="F45" s="4"/>
      <c r="G45" s="4"/>
      <c r="H45" s="4"/>
      <c r="I45" s="4"/>
      <c r="J45" s="4"/>
      <c r="K45" s="4"/>
      <c r="L45" s="4"/>
      <c r="M45" s="4"/>
      <c r="N45" s="4"/>
      <c r="O45" s="4"/>
      <c r="P45" s="4"/>
      <c r="Q45" s="4"/>
      <c r="R45" s="4"/>
      <c r="S45" s="4"/>
      <c r="T45" s="4"/>
      <c r="U45" s="4"/>
      <c r="V45" s="4"/>
    </row>
    <row r="46" spans="1:22" x14ac:dyDescent="0.35">
      <c r="A46" s="1" t="str">
        <f>'Population Definitions'!$A$4</f>
        <v>15-64</v>
      </c>
      <c r="B46" t="s">
        <v>21</v>
      </c>
      <c r="C46" s="4">
        <v>0</v>
      </c>
      <c r="D46" s="3" t="s">
        <v>15</v>
      </c>
      <c r="E46" s="4"/>
      <c r="F46" s="4"/>
      <c r="G46" s="4"/>
      <c r="H46" s="4"/>
      <c r="I46" s="4"/>
      <c r="J46" s="4"/>
      <c r="K46" s="4"/>
      <c r="L46" s="4"/>
      <c r="M46" s="4"/>
      <c r="N46" s="4"/>
      <c r="O46" s="4"/>
      <c r="P46" s="4"/>
      <c r="Q46" s="4"/>
      <c r="R46" s="4"/>
      <c r="S46" s="4"/>
      <c r="T46" s="4"/>
      <c r="U46" s="4"/>
      <c r="V46" s="4"/>
    </row>
    <row r="47" spans="1:22" x14ac:dyDescent="0.35">
      <c r="A47" s="1" t="str">
        <f>'Population Definitions'!$A$5</f>
        <v>65+</v>
      </c>
      <c r="B47" t="s">
        <v>21</v>
      </c>
      <c r="C47" s="4">
        <v>0</v>
      </c>
      <c r="D47" s="3" t="s">
        <v>15</v>
      </c>
      <c r="E47" s="4"/>
      <c r="F47" s="4"/>
      <c r="G47" s="4"/>
      <c r="H47" s="4"/>
      <c r="I47" s="4"/>
      <c r="J47" s="4"/>
      <c r="K47" s="4"/>
      <c r="L47" s="4"/>
      <c r="M47" s="4"/>
      <c r="N47" s="4"/>
      <c r="O47" s="4"/>
      <c r="P47" s="4"/>
      <c r="Q47" s="4"/>
      <c r="R47" s="4"/>
      <c r="S47" s="4"/>
      <c r="T47" s="4"/>
      <c r="U47" s="4"/>
      <c r="V47" s="4"/>
    </row>
    <row r="48" spans="1:22" x14ac:dyDescent="0.35">
      <c r="A48" s="1" t="str">
        <f>'Population Definitions'!$B$6</f>
        <v>Prisoners</v>
      </c>
      <c r="B48" t="s">
        <v>21</v>
      </c>
      <c r="C48" s="4">
        <v>0</v>
      </c>
      <c r="D48" s="3" t="s">
        <v>15</v>
      </c>
      <c r="E48" s="4"/>
      <c r="F48" s="4"/>
      <c r="G48" s="4"/>
      <c r="H48" s="4"/>
      <c r="I48" s="4"/>
      <c r="J48" s="4"/>
      <c r="K48" s="4"/>
      <c r="L48" s="4"/>
      <c r="M48" s="4"/>
      <c r="N48" s="4"/>
      <c r="O48" s="4"/>
      <c r="P48" s="4"/>
      <c r="Q48" s="4"/>
      <c r="R48" s="4"/>
      <c r="S48" s="4"/>
      <c r="T48" s="4"/>
      <c r="U48" s="4"/>
      <c r="V48" s="4"/>
    </row>
  </sheetData>
  <conditionalFormatting sqref="C10">
    <cfRule type="expression" dxfId="1242" priority="13">
      <formula>COUNTIF(E10:V10,"&lt;&gt;" &amp; "")&gt;0</formula>
    </cfRule>
    <cfRule type="expression" dxfId="1241" priority="14">
      <formula>AND(COUNTIF(E10:V10,"&lt;&gt;" &amp; "")&gt;0,NOT(ISBLANK(C10)))</formula>
    </cfRule>
  </conditionalFormatting>
  <conditionalFormatting sqref="C11">
    <cfRule type="expression" dxfId="1240" priority="15">
      <formula>COUNTIF(E11:V11,"&lt;&gt;" &amp; "")&gt;0</formula>
    </cfRule>
    <cfRule type="expression" dxfId="1239" priority="16">
      <formula>AND(COUNTIF(E11:V11,"&lt;&gt;" &amp; "")&gt;0,NOT(ISBLANK(C11)))</formula>
    </cfRule>
  </conditionalFormatting>
  <conditionalFormatting sqref="C12">
    <cfRule type="expression" dxfId="1238" priority="17">
      <formula>COUNTIF(E12:V12,"&lt;&gt;" &amp; "")&gt;0</formula>
    </cfRule>
    <cfRule type="expression" dxfId="1237" priority="18">
      <formula>AND(COUNTIF(E12:V12,"&lt;&gt;" &amp; "")&gt;0,NOT(ISBLANK(C12)))</formula>
    </cfRule>
  </conditionalFormatting>
  <conditionalFormatting sqref="C13">
    <cfRule type="expression" dxfId="1236" priority="19">
      <formula>COUNTIF(E13:V13,"&lt;&gt;" &amp; "")&gt;0</formula>
    </cfRule>
    <cfRule type="expression" dxfId="1235" priority="20">
      <formula>AND(COUNTIF(E13:V13,"&lt;&gt;" &amp; "")&gt;0,NOT(ISBLANK(C13)))</formula>
    </cfRule>
  </conditionalFormatting>
  <conditionalFormatting sqref="C16">
    <cfRule type="expression" dxfId="1234" priority="21">
      <formula>COUNTIF(E16:V16,"&lt;&gt;" &amp; "")&gt;0</formula>
    </cfRule>
    <cfRule type="expression" dxfId="1233" priority="22">
      <formula>AND(COUNTIF(E16:V16,"&lt;&gt;" &amp; "")&gt;0,NOT(ISBLANK(C16)))</formula>
    </cfRule>
  </conditionalFormatting>
  <conditionalFormatting sqref="C17">
    <cfRule type="expression" dxfId="1232" priority="23">
      <formula>COUNTIF(E17:V17,"&lt;&gt;" &amp; "")&gt;0</formula>
    </cfRule>
    <cfRule type="expression" dxfId="1231" priority="24">
      <formula>AND(COUNTIF(E17:V17,"&lt;&gt;" &amp; "")&gt;0,NOT(ISBLANK(C17)))</formula>
    </cfRule>
  </conditionalFormatting>
  <conditionalFormatting sqref="C18">
    <cfRule type="expression" dxfId="1230" priority="25">
      <formula>COUNTIF(E18:V18,"&lt;&gt;" &amp; "")&gt;0</formula>
    </cfRule>
    <cfRule type="expression" dxfId="1229" priority="26">
      <formula>AND(COUNTIF(E18:V18,"&lt;&gt;" &amp; "")&gt;0,NOT(ISBLANK(C18)))</formula>
    </cfRule>
  </conditionalFormatting>
  <conditionalFormatting sqref="C19">
    <cfRule type="expression" dxfId="1228" priority="27">
      <formula>COUNTIF(E19:V19,"&lt;&gt;" &amp; "")&gt;0</formula>
    </cfRule>
    <cfRule type="expression" dxfId="1227" priority="28">
      <formula>AND(COUNTIF(E19:V19,"&lt;&gt;" &amp; "")&gt;0,NOT(ISBLANK(C19)))</formula>
    </cfRule>
  </conditionalFormatting>
  <conditionalFormatting sqref="C2">
    <cfRule type="expression" dxfId="1226" priority="1">
      <formula>COUNTIF(E2:V2,"&lt;&gt;" &amp; "")&gt;0</formula>
    </cfRule>
    <cfRule type="expression" dxfId="1225" priority="2">
      <formula>AND(COUNTIF(E2:V2,"&lt;&gt;" &amp; "")&gt;0,NOT(ISBLANK(C2)))</formula>
    </cfRule>
  </conditionalFormatting>
  <conditionalFormatting sqref="C20">
    <cfRule type="expression" dxfId="1224" priority="29">
      <formula>COUNTIF(E20:V20,"&lt;&gt;" &amp; "")&gt;0</formula>
    </cfRule>
    <cfRule type="expression" dxfId="1223" priority="30">
      <formula>AND(COUNTIF(E20:V20,"&lt;&gt;" &amp; "")&gt;0,NOT(ISBLANK(C20)))</formula>
    </cfRule>
  </conditionalFormatting>
  <conditionalFormatting sqref="C23">
    <cfRule type="expression" dxfId="1222" priority="31">
      <formula>COUNTIF(E23:V23,"&lt;&gt;" &amp; "")&gt;0</formula>
    </cfRule>
    <cfRule type="expression" dxfId="1221" priority="32">
      <formula>AND(COUNTIF(E23:V23,"&lt;&gt;" &amp; "")&gt;0,NOT(ISBLANK(C23)))</formula>
    </cfRule>
  </conditionalFormatting>
  <conditionalFormatting sqref="C24">
    <cfRule type="expression" dxfId="1220" priority="33">
      <formula>COUNTIF(E24:V24,"&lt;&gt;" &amp; "")&gt;0</formula>
    </cfRule>
    <cfRule type="expression" dxfId="1219" priority="34">
      <formula>AND(COUNTIF(E24:V24,"&lt;&gt;" &amp; "")&gt;0,NOT(ISBLANK(C24)))</formula>
    </cfRule>
  </conditionalFormatting>
  <conditionalFormatting sqref="C25">
    <cfRule type="expression" dxfId="1218" priority="35">
      <formula>COUNTIF(E25:V25,"&lt;&gt;" &amp; "")&gt;0</formula>
    </cfRule>
    <cfRule type="expression" dxfId="1217" priority="36">
      <formula>AND(COUNTIF(E25:V25,"&lt;&gt;" &amp; "")&gt;0,NOT(ISBLANK(C25)))</formula>
    </cfRule>
  </conditionalFormatting>
  <conditionalFormatting sqref="C26">
    <cfRule type="expression" dxfId="1216" priority="37">
      <formula>COUNTIF(E26:V26,"&lt;&gt;" &amp; "")&gt;0</formula>
    </cfRule>
    <cfRule type="expression" dxfId="1215" priority="38">
      <formula>AND(COUNTIF(E26:V26,"&lt;&gt;" &amp; "")&gt;0,NOT(ISBLANK(C26)))</formula>
    </cfRule>
  </conditionalFormatting>
  <conditionalFormatting sqref="C27">
    <cfRule type="expression" dxfId="1214" priority="39">
      <formula>COUNTIF(E27:V27,"&lt;&gt;" &amp; "")&gt;0</formula>
    </cfRule>
    <cfRule type="expression" dxfId="1213" priority="40">
      <formula>AND(COUNTIF(E27:V27,"&lt;&gt;" &amp; "")&gt;0,NOT(ISBLANK(C27)))</formula>
    </cfRule>
  </conditionalFormatting>
  <conditionalFormatting sqref="C3">
    <cfRule type="expression" dxfId="1212" priority="3">
      <formula>COUNTIF(E3:V3,"&lt;&gt;" &amp; "")&gt;0</formula>
    </cfRule>
    <cfRule type="expression" dxfId="1211" priority="4">
      <formula>AND(COUNTIF(E3:V3,"&lt;&gt;" &amp; "")&gt;0,NOT(ISBLANK(C3)))</formula>
    </cfRule>
  </conditionalFormatting>
  <conditionalFormatting sqref="C30">
    <cfRule type="expression" dxfId="1210" priority="41">
      <formula>COUNTIF(E30:V30,"&lt;&gt;" &amp; "")&gt;0</formula>
    </cfRule>
    <cfRule type="expression" dxfId="1209" priority="42">
      <formula>AND(COUNTIF(E30:V30,"&lt;&gt;" &amp; "")&gt;0,NOT(ISBLANK(C30)))</formula>
    </cfRule>
  </conditionalFormatting>
  <conditionalFormatting sqref="C31">
    <cfRule type="expression" dxfId="1208" priority="43">
      <formula>COUNTIF(E31:V31,"&lt;&gt;" &amp; "")&gt;0</formula>
    </cfRule>
    <cfRule type="expression" dxfId="1207" priority="44">
      <formula>AND(COUNTIF(E31:V31,"&lt;&gt;" &amp; "")&gt;0,NOT(ISBLANK(C31)))</formula>
    </cfRule>
  </conditionalFormatting>
  <conditionalFormatting sqref="C32">
    <cfRule type="expression" dxfId="1206" priority="45">
      <formula>COUNTIF(E32:V32,"&lt;&gt;" &amp; "")&gt;0</formula>
    </cfRule>
    <cfRule type="expression" dxfId="1205" priority="46">
      <formula>AND(COUNTIF(E32:V32,"&lt;&gt;" &amp; "")&gt;0,NOT(ISBLANK(C32)))</formula>
    </cfRule>
  </conditionalFormatting>
  <conditionalFormatting sqref="C33">
    <cfRule type="expression" dxfId="1204" priority="47">
      <formula>COUNTIF(E33:V33,"&lt;&gt;" &amp; "")&gt;0</formula>
    </cfRule>
    <cfRule type="expression" dxfId="1203" priority="48">
      <formula>AND(COUNTIF(E33:V33,"&lt;&gt;" &amp; "")&gt;0,NOT(ISBLANK(C33)))</formula>
    </cfRule>
  </conditionalFormatting>
  <conditionalFormatting sqref="C34">
    <cfRule type="expression" dxfId="1202" priority="49">
      <formula>COUNTIF(E34:V34,"&lt;&gt;" &amp; "")&gt;0</formula>
    </cfRule>
    <cfRule type="expression" dxfId="1201" priority="50">
      <formula>AND(COUNTIF(E34:V34,"&lt;&gt;" &amp; "")&gt;0,NOT(ISBLANK(C34)))</formula>
    </cfRule>
  </conditionalFormatting>
  <conditionalFormatting sqref="C37">
    <cfRule type="expression" dxfId="1200" priority="51">
      <formula>COUNTIF(E37:V37,"&lt;&gt;" &amp; "")&gt;0</formula>
    </cfRule>
    <cfRule type="expression" dxfId="1199" priority="52">
      <formula>AND(COUNTIF(E37:V37,"&lt;&gt;" &amp; "")&gt;0,NOT(ISBLANK(C37)))</formula>
    </cfRule>
  </conditionalFormatting>
  <conditionalFormatting sqref="C38">
    <cfRule type="expression" dxfId="1198" priority="53">
      <formula>COUNTIF(E38:V38,"&lt;&gt;" &amp; "")&gt;0</formula>
    </cfRule>
    <cfRule type="expression" dxfId="1197" priority="54">
      <formula>AND(COUNTIF(E38:V38,"&lt;&gt;" &amp; "")&gt;0,NOT(ISBLANK(C38)))</formula>
    </cfRule>
  </conditionalFormatting>
  <conditionalFormatting sqref="C39">
    <cfRule type="expression" dxfId="1196" priority="55">
      <formula>COUNTIF(E39:V39,"&lt;&gt;" &amp; "")&gt;0</formula>
    </cfRule>
    <cfRule type="expression" dxfId="1195" priority="56">
      <formula>AND(COUNTIF(E39:V39,"&lt;&gt;" &amp; "")&gt;0,NOT(ISBLANK(C39)))</formula>
    </cfRule>
  </conditionalFormatting>
  <conditionalFormatting sqref="C4">
    <cfRule type="expression" dxfId="1194" priority="5">
      <formula>COUNTIF(E4:V4,"&lt;&gt;" &amp; "")&gt;0</formula>
    </cfRule>
    <cfRule type="expression" dxfId="1193" priority="6">
      <formula>AND(COUNTIF(E4:V4,"&lt;&gt;" &amp; "")&gt;0,NOT(ISBLANK(C4)))</formula>
    </cfRule>
  </conditionalFormatting>
  <conditionalFormatting sqref="C40">
    <cfRule type="expression" dxfId="1192" priority="57">
      <formula>COUNTIF(E40:V40,"&lt;&gt;" &amp; "")&gt;0</formula>
    </cfRule>
    <cfRule type="expression" dxfId="1191" priority="58">
      <formula>AND(COUNTIF(E40:V40,"&lt;&gt;" &amp; "")&gt;0,NOT(ISBLANK(C40)))</formula>
    </cfRule>
  </conditionalFormatting>
  <conditionalFormatting sqref="C41">
    <cfRule type="expression" dxfId="1190" priority="59">
      <formula>COUNTIF(E41:V41,"&lt;&gt;" &amp; "")&gt;0</formula>
    </cfRule>
    <cfRule type="expression" dxfId="1189" priority="60">
      <formula>AND(COUNTIF(E41:V41,"&lt;&gt;" &amp; "")&gt;0,NOT(ISBLANK(C41)))</formula>
    </cfRule>
  </conditionalFormatting>
  <conditionalFormatting sqref="C44">
    <cfRule type="expression" dxfId="1188" priority="61">
      <formula>COUNTIF(E44:V44,"&lt;&gt;" &amp; "")&gt;0</formula>
    </cfRule>
    <cfRule type="expression" dxfId="1187" priority="62">
      <formula>AND(COUNTIF(E44:V44,"&lt;&gt;" &amp; "")&gt;0,NOT(ISBLANK(C44)))</formula>
    </cfRule>
  </conditionalFormatting>
  <conditionalFormatting sqref="C45">
    <cfRule type="expression" dxfId="1186" priority="63">
      <formula>COUNTIF(E45:V45,"&lt;&gt;" &amp; "")&gt;0</formula>
    </cfRule>
    <cfRule type="expression" dxfId="1185" priority="64">
      <formula>AND(COUNTIF(E45:V45,"&lt;&gt;" &amp; "")&gt;0,NOT(ISBLANK(C45)))</formula>
    </cfRule>
  </conditionalFormatting>
  <conditionalFormatting sqref="C46">
    <cfRule type="expression" dxfId="1184" priority="65">
      <formula>COUNTIF(E46:V46,"&lt;&gt;" &amp; "")&gt;0</formula>
    </cfRule>
    <cfRule type="expression" dxfId="1183" priority="66">
      <formula>AND(COUNTIF(E46:V46,"&lt;&gt;" &amp; "")&gt;0,NOT(ISBLANK(C46)))</formula>
    </cfRule>
  </conditionalFormatting>
  <conditionalFormatting sqref="C47">
    <cfRule type="expression" dxfId="1182" priority="67">
      <formula>COUNTIF(E47:V47,"&lt;&gt;" &amp; "")&gt;0</formula>
    </cfRule>
    <cfRule type="expression" dxfId="1181" priority="68">
      <formula>AND(COUNTIF(E47:V47,"&lt;&gt;" &amp; "")&gt;0,NOT(ISBLANK(C47)))</formula>
    </cfRule>
  </conditionalFormatting>
  <conditionalFormatting sqref="C48">
    <cfRule type="expression" dxfId="1180" priority="69">
      <formula>COUNTIF(E48:V48,"&lt;&gt;" &amp; "")&gt;0</formula>
    </cfRule>
    <cfRule type="expression" dxfId="1179" priority="70">
      <formula>AND(COUNTIF(E48:V48,"&lt;&gt;" &amp; "")&gt;0,NOT(ISBLANK(C48)))</formula>
    </cfRule>
  </conditionalFormatting>
  <conditionalFormatting sqref="C5">
    <cfRule type="expression" dxfId="1178" priority="7">
      <formula>COUNTIF(E5:V5,"&lt;&gt;" &amp; "")&gt;0</formula>
    </cfRule>
    <cfRule type="expression" dxfId="1177" priority="8">
      <formula>AND(COUNTIF(E5:V5,"&lt;&gt;" &amp; "")&gt;0,NOT(ISBLANK(C5)))</formula>
    </cfRule>
  </conditionalFormatting>
  <conditionalFormatting sqref="C6">
    <cfRule type="expression" dxfId="1176" priority="9">
      <formula>COUNTIF(E6:V6,"&lt;&gt;" &amp; "")&gt;0</formula>
    </cfRule>
    <cfRule type="expression" dxfId="1175" priority="10">
      <formula>AND(COUNTIF(E6:V6,"&lt;&gt;" &amp; "")&gt;0,NOT(ISBLANK(C6)))</formula>
    </cfRule>
  </conditionalFormatting>
  <conditionalFormatting sqref="C9">
    <cfRule type="expression" dxfId="1174" priority="11">
      <formula>COUNTIF(E9:V9,"&lt;&gt;" &amp; "")&gt;0</formula>
    </cfRule>
    <cfRule type="expression" dxfId="1173" priority="12">
      <formula>AND(COUNTIF(E9:V9,"&lt;&gt;" &amp; "")&gt;0,NOT(ISBLANK(C9)))</formula>
    </cfRule>
  </conditionalFormatting>
  <dataValidations count="32">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"Number,Probability"</formula1>
    </dataValidation>
    <dataValidation type="list" allowBlank="1" showInputMessage="1" showErrorMessage="1" sqref="B17:B20">
      <formula1>"Number,Probability"</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"Number,Probability"</formula1>
    </dataValidation>
    <dataValidation type="list" allowBlank="1" showInputMessage="1" showErrorMessage="1" sqref="B31">
      <formula1>"Number,Probability"</formula1>
    </dataValidation>
    <dataValidation type="list" allowBlank="1" showInputMessage="1" showErrorMessage="1" sqref="B32">
      <formula1>"Number,Probability"</formula1>
    </dataValidation>
    <dataValidation type="list" allowBlank="1" showInputMessage="1" showErrorMessage="1" sqref="B33">
      <formula1>"Number,Probability"</formula1>
    </dataValidation>
    <dataValidation type="list" allowBlank="1" showInputMessage="1" showErrorMessage="1" sqref="B34">
      <formula1>"Number,Probability"</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1"/>
  <sheetViews>
    <sheetView topLeftCell="D39" workbookViewId="0">
      <selection activeCell="N43" sqref="N43"/>
    </sheetView>
  </sheetViews>
  <sheetFormatPr defaultRowHeight="14.5" x14ac:dyDescent="0.35"/>
  <cols>
    <col min="1" max="1" width="55.453125" customWidth="1"/>
    <col min="2" max="2" width="13.81640625" customWidth="1"/>
    <col min="3" max="3" width="10.54296875" customWidth="1"/>
    <col min="4" max="4" width="3.81640625" customWidth="1"/>
  </cols>
  <sheetData>
    <row r="1" spans="1:22" x14ac:dyDescent="0.35">
      <c r="A1" s="1" t="s">
        <v>23</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35">
      <c r="A2" s="1" t="str">
        <f>'Population Definitions'!$A$2</f>
        <v>0-4</v>
      </c>
      <c r="B2" t="s">
        <v>14</v>
      </c>
      <c r="C2" s="2"/>
      <c r="D2" s="3" t="s">
        <v>15</v>
      </c>
      <c r="E2" s="2">
        <v>300</v>
      </c>
      <c r="F2" s="2">
        <v>288</v>
      </c>
      <c r="G2" s="2">
        <v>261</v>
      </c>
      <c r="H2" s="2">
        <v>201</v>
      </c>
      <c r="I2" s="2">
        <v>199</v>
      </c>
      <c r="J2" s="2">
        <v>210</v>
      </c>
      <c r="K2" s="2">
        <v>230</v>
      </c>
      <c r="L2" s="2">
        <v>198</v>
      </c>
      <c r="M2" s="2">
        <v>144</v>
      </c>
      <c r="N2" s="2">
        <v>134</v>
      </c>
      <c r="O2" s="2">
        <v>121</v>
      </c>
      <c r="P2" s="2">
        <v>144</v>
      </c>
      <c r="Q2" s="2">
        <v>131</v>
      </c>
      <c r="R2" s="2">
        <v>93</v>
      </c>
      <c r="S2" s="2">
        <v>103</v>
      </c>
      <c r="T2" s="2">
        <v>85</v>
      </c>
      <c r="U2" s="2">
        <v>109</v>
      </c>
      <c r="V2" s="2">
        <v>88</v>
      </c>
    </row>
    <row r="3" spans="1:22" x14ac:dyDescent="0.35">
      <c r="A3" s="1" t="str">
        <f>'Population Definitions'!$A$3</f>
        <v>5-14</v>
      </c>
      <c r="B3" t="s">
        <v>14</v>
      </c>
      <c r="C3" s="2"/>
      <c r="D3" s="3" t="s">
        <v>15</v>
      </c>
      <c r="E3" s="2">
        <v>603</v>
      </c>
      <c r="F3" s="2">
        <v>561</v>
      </c>
      <c r="G3" s="2">
        <v>561</v>
      </c>
      <c r="H3" s="2">
        <v>561</v>
      </c>
      <c r="I3" s="2">
        <v>534</v>
      </c>
      <c r="J3" s="2">
        <v>464</v>
      </c>
      <c r="K3" s="2">
        <v>497</v>
      </c>
      <c r="L3" s="2">
        <v>618</v>
      </c>
      <c r="M3" s="2">
        <v>606</v>
      </c>
      <c r="N3" s="2">
        <v>537</v>
      </c>
      <c r="O3" s="2">
        <v>453</v>
      </c>
      <c r="P3" s="2">
        <v>434</v>
      </c>
      <c r="Q3" s="2">
        <v>422</v>
      </c>
      <c r="R3" s="2">
        <v>509</v>
      </c>
      <c r="S3" s="2">
        <v>422</v>
      </c>
      <c r="T3" s="2">
        <v>466</v>
      </c>
      <c r="U3" s="2">
        <v>421</v>
      </c>
      <c r="V3" s="2">
        <v>450</v>
      </c>
    </row>
    <row r="4" spans="1:22" x14ac:dyDescent="0.35">
      <c r="A4" s="1" t="str">
        <f>'Population Definitions'!$A$4</f>
        <v>15-64</v>
      </c>
      <c r="B4" t="s">
        <v>14</v>
      </c>
      <c r="C4" s="2"/>
      <c r="D4" s="3" t="s">
        <v>15</v>
      </c>
      <c r="E4" s="2">
        <v>18188</v>
      </c>
      <c r="F4" s="2">
        <v>15722</v>
      </c>
      <c r="G4" s="2">
        <v>15722</v>
      </c>
      <c r="H4" s="2">
        <v>15722</v>
      </c>
      <c r="I4" s="2">
        <v>18485</v>
      </c>
      <c r="J4" s="2">
        <v>18347</v>
      </c>
      <c r="K4" s="2">
        <v>16851</v>
      </c>
      <c r="L4" s="2">
        <v>14373</v>
      </c>
      <c r="M4" s="2">
        <v>12555</v>
      </c>
      <c r="N4" s="2">
        <v>12341</v>
      </c>
      <c r="O4" s="2">
        <v>11972</v>
      </c>
      <c r="P4" s="2">
        <v>13826</v>
      </c>
      <c r="Q4" s="2">
        <v>12313</v>
      </c>
      <c r="R4" s="2">
        <v>11027</v>
      </c>
      <c r="S4" s="2">
        <v>11736</v>
      </c>
      <c r="T4" s="2">
        <v>12673</v>
      </c>
      <c r="U4" s="2">
        <v>12150</v>
      </c>
      <c r="V4" s="2">
        <v>11836</v>
      </c>
    </row>
    <row r="5" spans="1:22" x14ac:dyDescent="0.35">
      <c r="A5" s="1" t="str">
        <f>'Population Definitions'!$A$5</f>
        <v>65+</v>
      </c>
      <c r="B5" t="s">
        <v>14</v>
      </c>
      <c r="C5" s="2"/>
      <c r="D5" s="3" t="s">
        <v>15</v>
      </c>
      <c r="E5" s="2">
        <v>1650</v>
      </c>
      <c r="F5" s="2">
        <v>1430</v>
      </c>
      <c r="G5" s="2">
        <v>1501</v>
      </c>
      <c r="H5" s="2">
        <v>1608</v>
      </c>
      <c r="I5" s="2">
        <v>1543</v>
      </c>
      <c r="J5" s="2">
        <v>1811</v>
      </c>
      <c r="K5" s="2">
        <v>1632</v>
      </c>
      <c r="L5" s="2">
        <v>1834</v>
      </c>
      <c r="M5" s="2">
        <v>1811</v>
      </c>
      <c r="N5" s="2">
        <v>1999</v>
      </c>
      <c r="O5" s="2">
        <v>1989</v>
      </c>
      <c r="P5" s="2">
        <v>1835</v>
      </c>
      <c r="Q5" s="2">
        <v>1800</v>
      </c>
      <c r="R5" s="2">
        <v>1977</v>
      </c>
      <c r="S5" s="2">
        <v>1990</v>
      </c>
      <c r="T5" s="2">
        <v>2010</v>
      </c>
      <c r="U5" s="2">
        <v>2200</v>
      </c>
      <c r="V5" s="2">
        <v>1944</v>
      </c>
    </row>
    <row r="6" spans="1:22" x14ac:dyDescent="0.35">
      <c r="A6" s="1" t="str">
        <f>'Population Definitions'!$B$6</f>
        <v>Prisoners</v>
      </c>
      <c r="B6" t="s">
        <v>14</v>
      </c>
      <c r="C6" s="2"/>
      <c r="D6" s="3" t="s">
        <v>15</v>
      </c>
      <c r="E6" s="2">
        <v>40</v>
      </c>
      <c r="F6" s="2">
        <v>50</v>
      </c>
      <c r="G6" s="2">
        <v>66</v>
      </c>
      <c r="H6" s="2">
        <v>71</v>
      </c>
      <c r="I6" s="2">
        <v>75</v>
      </c>
      <c r="J6" s="2">
        <v>61</v>
      </c>
      <c r="K6" s="2">
        <v>69</v>
      </c>
      <c r="L6" s="2">
        <v>75</v>
      </c>
      <c r="M6" s="2">
        <v>75</v>
      </c>
      <c r="N6" s="2">
        <v>86</v>
      </c>
      <c r="O6" s="2">
        <v>92</v>
      </c>
      <c r="P6" s="2">
        <v>100</v>
      </c>
      <c r="Q6" s="2">
        <v>89</v>
      </c>
      <c r="R6" s="2">
        <v>99</v>
      </c>
      <c r="S6" s="2">
        <v>105</v>
      </c>
      <c r="T6" s="2">
        <v>113</v>
      </c>
      <c r="U6" s="2">
        <v>107</v>
      </c>
      <c r="V6" s="2">
        <v>100</v>
      </c>
    </row>
    <row r="8" spans="1:22" x14ac:dyDescent="0.35">
      <c r="A8" s="1" t="s">
        <v>24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35">
      <c r="A9" s="1" t="str">
        <f>'Population Definitions'!$A$2</f>
        <v>0-4</v>
      </c>
      <c r="B9" t="s">
        <v>14</v>
      </c>
      <c r="C9" s="2"/>
      <c r="D9" s="3" t="s">
        <v>15</v>
      </c>
      <c r="E9" s="2">
        <v>0</v>
      </c>
      <c r="F9" s="2">
        <v>2</v>
      </c>
      <c r="G9" s="2">
        <v>1</v>
      </c>
      <c r="H9" s="2">
        <v>1</v>
      </c>
      <c r="I9" s="2">
        <v>0</v>
      </c>
      <c r="J9" s="2">
        <v>2</v>
      </c>
      <c r="K9" s="2">
        <v>0</v>
      </c>
      <c r="L9" s="2">
        <v>0</v>
      </c>
      <c r="M9" s="2">
        <v>2</v>
      </c>
      <c r="N9" s="2">
        <v>0</v>
      </c>
      <c r="O9" s="2">
        <v>0</v>
      </c>
      <c r="P9" s="2">
        <v>1</v>
      </c>
      <c r="Q9" s="2">
        <v>0</v>
      </c>
      <c r="R9" s="2">
        <v>2</v>
      </c>
      <c r="S9" s="2">
        <v>2</v>
      </c>
      <c r="T9" s="2">
        <v>3</v>
      </c>
      <c r="U9" s="2">
        <v>4</v>
      </c>
      <c r="V9" s="2">
        <v>4</v>
      </c>
    </row>
    <row r="10" spans="1:22" x14ac:dyDescent="0.35">
      <c r="A10" s="1" t="str">
        <f>'Population Definitions'!$A$3</f>
        <v>5-14</v>
      </c>
      <c r="B10" t="s">
        <v>14</v>
      </c>
      <c r="C10" s="2"/>
      <c r="D10" s="3" t="s">
        <v>15</v>
      </c>
      <c r="E10" s="2">
        <v>9</v>
      </c>
      <c r="F10" s="2">
        <v>6</v>
      </c>
      <c r="G10" s="2">
        <v>6</v>
      </c>
      <c r="H10" s="2">
        <v>6</v>
      </c>
      <c r="I10" s="2">
        <v>6</v>
      </c>
      <c r="J10" s="2">
        <v>5</v>
      </c>
      <c r="K10" s="2">
        <v>2</v>
      </c>
      <c r="L10" s="2">
        <v>0</v>
      </c>
      <c r="M10" s="2">
        <v>2</v>
      </c>
      <c r="N10" s="2">
        <v>2</v>
      </c>
      <c r="O10" s="2">
        <v>3</v>
      </c>
      <c r="P10" s="2">
        <v>2</v>
      </c>
      <c r="Q10" s="2">
        <v>2</v>
      </c>
      <c r="R10" s="2">
        <v>7</v>
      </c>
      <c r="S10" s="2">
        <v>6</v>
      </c>
      <c r="T10" s="2">
        <v>8</v>
      </c>
      <c r="U10" s="2">
        <v>9</v>
      </c>
      <c r="V10" s="2">
        <v>12</v>
      </c>
    </row>
    <row r="11" spans="1:22" x14ac:dyDescent="0.35">
      <c r="A11" s="1" t="str">
        <f>'Population Definitions'!$A$4</f>
        <v>15-64</v>
      </c>
      <c r="B11" t="s">
        <v>14</v>
      </c>
      <c r="C11" s="2"/>
      <c r="D11" s="3" t="s">
        <v>15</v>
      </c>
      <c r="E11" s="2">
        <v>450</v>
      </c>
      <c r="F11" s="2">
        <v>600</v>
      </c>
      <c r="G11" s="2">
        <v>750</v>
      </c>
      <c r="H11" s="2">
        <v>555</v>
      </c>
      <c r="I11" s="2">
        <v>678</v>
      </c>
      <c r="J11" s="2">
        <v>810</v>
      </c>
      <c r="K11" s="2">
        <v>728</v>
      </c>
      <c r="L11" s="2">
        <v>719</v>
      </c>
      <c r="M11" s="2">
        <v>557</v>
      </c>
      <c r="N11" s="2">
        <v>627</v>
      </c>
      <c r="O11" s="2">
        <v>576</v>
      </c>
      <c r="P11" s="2">
        <v>650</v>
      </c>
      <c r="Q11" s="2">
        <v>777</v>
      </c>
      <c r="R11" s="2">
        <v>645</v>
      </c>
      <c r="S11" s="2">
        <v>600</v>
      </c>
      <c r="T11" s="2">
        <v>650</v>
      </c>
      <c r="U11" s="2">
        <v>599</v>
      </c>
      <c r="V11" s="2">
        <v>605</v>
      </c>
    </row>
    <row r="12" spans="1:22" x14ac:dyDescent="0.35">
      <c r="A12" s="1" t="str">
        <f>'Population Definitions'!$A$5</f>
        <v>65+</v>
      </c>
      <c r="B12" t="s">
        <v>14</v>
      </c>
      <c r="C12" s="2"/>
      <c r="D12" s="3" t="s">
        <v>15</v>
      </c>
      <c r="E12" s="2">
        <v>8</v>
      </c>
      <c r="F12" s="2">
        <v>15</v>
      </c>
      <c r="G12" s="2">
        <v>30</v>
      </c>
      <c r="H12" s="2">
        <v>54</v>
      </c>
      <c r="I12" s="2">
        <v>40</v>
      </c>
      <c r="J12" s="2">
        <v>33</v>
      </c>
      <c r="K12" s="2">
        <v>55</v>
      </c>
      <c r="L12" s="2">
        <v>51</v>
      </c>
      <c r="M12" s="2">
        <v>50</v>
      </c>
      <c r="N12" s="2">
        <v>45</v>
      </c>
      <c r="O12" s="2">
        <v>54</v>
      </c>
      <c r="P12" s="2">
        <v>68</v>
      </c>
      <c r="Q12" s="2">
        <v>72</v>
      </c>
      <c r="R12" s="2">
        <v>83</v>
      </c>
      <c r="S12" s="2">
        <v>79</v>
      </c>
      <c r="T12" s="2">
        <v>85</v>
      </c>
      <c r="U12" s="2">
        <v>80</v>
      </c>
      <c r="V12" s="2">
        <v>82</v>
      </c>
    </row>
    <row r="13" spans="1:22" x14ac:dyDescent="0.35">
      <c r="A13" s="1" t="str">
        <f>'Population Definitions'!$B$6</f>
        <v>Prisoners</v>
      </c>
      <c r="B13" t="s">
        <v>14</v>
      </c>
      <c r="C13" s="2"/>
      <c r="D13" s="3" t="s">
        <v>15</v>
      </c>
      <c r="E13" s="2">
        <v>0</v>
      </c>
      <c r="F13" s="2">
        <v>0</v>
      </c>
      <c r="G13" s="2">
        <v>0</v>
      </c>
      <c r="H13" s="2">
        <v>0</v>
      </c>
      <c r="I13" s="2">
        <v>0</v>
      </c>
      <c r="J13" s="2">
        <v>0</v>
      </c>
      <c r="K13" s="2">
        <v>0</v>
      </c>
      <c r="L13" s="2">
        <v>0</v>
      </c>
      <c r="M13" s="2">
        <v>0</v>
      </c>
      <c r="N13" s="2">
        <v>1</v>
      </c>
      <c r="O13" s="2">
        <v>1</v>
      </c>
      <c r="P13" s="2">
        <v>2</v>
      </c>
      <c r="Q13" s="2">
        <v>3</v>
      </c>
      <c r="R13" s="2">
        <v>4</v>
      </c>
      <c r="S13" s="2">
        <v>6</v>
      </c>
      <c r="T13" s="2">
        <v>5</v>
      </c>
      <c r="U13" s="2">
        <v>7</v>
      </c>
      <c r="V13" s="2">
        <v>10</v>
      </c>
    </row>
    <row r="15" spans="1:22" x14ac:dyDescent="0.35">
      <c r="A15" s="1" t="s">
        <v>25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35">
      <c r="A16" s="1" t="str">
        <f>'Population Definitions'!$A$2</f>
        <v>0-4</v>
      </c>
      <c r="B16" t="s">
        <v>14</v>
      </c>
      <c r="C16" s="2"/>
      <c r="D16" s="3" t="s">
        <v>15</v>
      </c>
      <c r="E16" s="2">
        <v>0</v>
      </c>
      <c r="F16" s="2">
        <v>0</v>
      </c>
      <c r="G16" s="2">
        <v>0</v>
      </c>
      <c r="H16" s="2">
        <v>0</v>
      </c>
      <c r="I16" s="2">
        <v>0</v>
      </c>
      <c r="J16" s="2">
        <v>0</v>
      </c>
      <c r="K16" s="2">
        <v>0</v>
      </c>
      <c r="L16" s="2">
        <v>0</v>
      </c>
      <c r="M16" s="2">
        <v>0</v>
      </c>
      <c r="N16" s="2">
        <v>0</v>
      </c>
      <c r="O16" s="2">
        <v>0</v>
      </c>
      <c r="P16" s="2">
        <v>0</v>
      </c>
      <c r="Q16" s="2">
        <v>1</v>
      </c>
      <c r="R16" s="2">
        <v>1</v>
      </c>
      <c r="S16" s="2">
        <v>0</v>
      </c>
      <c r="T16" s="2">
        <v>1</v>
      </c>
      <c r="U16" s="2">
        <v>0</v>
      </c>
      <c r="V16" s="2">
        <v>2</v>
      </c>
    </row>
    <row r="17" spans="1:22" x14ac:dyDescent="0.35">
      <c r="A17" s="1" t="str">
        <f>'Population Definitions'!$A$3</f>
        <v>5-14</v>
      </c>
      <c r="B17" t="s">
        <v>14</v>
      </c>
      <c r="C17" s="2"/>
      <c r="D17" s="3" t="s">
        <v>15</v>
      </c>
      <c r="E17" s="2">
        <v>0</v>
      </c>
      <c r="F17" s="2">
        <v>0</v>
      </c>
      <c r="G17" s="2">
        <v>0</v>
      </c>
      <c r="H17" s="2">
        <v>0</v>
      </c>
      <c r="I17" s="2">
        <v>0</v>
      </c>
      <c r="J17" s="2">
        <v>0</v>
      </c>
      <c r="K17" s="2">
        <v>0</v>
      </c>
      <c r="L17" s="2">
        <v>0</v>
      </c>
      <c r="M17" s="2">
        <v>0</v>
      </c>
      <c r="N17" s="2">
        <v>0</v>
      </c>
      <c r="O17" s="2">
        <v>0</v>
      </c>
      <c r="P17" s="2">
        <v>0</v>
      </c>
      <c r="Q17" s="2">
        <v>0</v>
      </c>
      <c r="R17" s="2">
        <v>0</v>
      </c>
      <c r="S17" s="2">
        <v>0</v>
      </c>
      <c r="T17" s="2">
        <v>2</v>
      </c>
      <c r="U17" s="2">
        <v>1</v>
      </c>
      <c r="V17" s="2">
        <v>2</v>
      </c>
    </row>
    <row r="18" spans="1:22" x14ac:dyDescent="0.35">
      <c r="A18" s="1" t="str">
        <f>'Population Definitions'!$A$4</f>
        <v>15-64</v>
      </c>
      <c r="B18" t="s">
        <v>14</v>
      </c>
      <c r="C18" s="2"/>
      <c r="D18" s="3" t="s">
        <v>15</v>
      </c>
      <c r="E18" s="2">
        <v>0</v>
      </c>
      <c r="F18" s="2">
        <v>0</v>
      </c>
      <c r="G18" s="2">
        <v>0</v>
      </c>
      <c r="H18" s="2">
        <v>0</v>
      </c>
      <c r="I18" s="2">
        <v>0</v>
      </c>
      <c r="J18" s="2">
        <v>0</v>
      </c>
      <c r="K18" s="2">
        <v>26</v>
      </c>
      <c r="L18" s="2">
        <v>44</v>
      </c>
      <c r="M18" s="2">
        <v>56</v>
      </c>
      <c r="N18" s="2">
        <v>60</v>
      </c>
      <c r="O18" s="2">
        <v>69</v>
      </c>
      <c r="P18" s="2">
        <v>73</v>
      </c>
      <c r="Q18" s="2">
        <v>88</v>
      </c>
      <c r="R18" s="2">
        <v>97</v>
      </c>
      <c r="S18" s="2">
        <v>109</v>
      </c>
      <c r="T18" s="2">
        <v>103</v>
      </c>
      <c r="U18" s="2">
        <v>118</v>
      </c>
      <c r="V18" s="2">
        <v>120</v>
      </c>
    </row>
    <row r="19" spans="1:22" x14ac:dyDescent="0.35">
      <c r="A19" s="1" t="str">
        <f>'Population Definitions'!$A$5</f>
        <v>65+</v>
      </c>
      <c r="B19" t="s">
        <v>14</v>
      </c>
      <c r="C19" s="2"/>
      <c r="D19" s="3" t="s">
        <v>15</v>
      </c>
      <c r="E19" s="2">
        <v>0</v>
      </c>
      <c r="F19" s="2">
        <v>0</v>
      </c>
      <c r="G19" s="2">
        <v>0</v>
      </c>
      <c r="H19" s="2">
        <v>0</v>
      </c>
      <c r="I19" s="2">
        <v>0</v>
      </c>
      <c r="J19" s="2">
        <v>0</v>
      </c>
      <c r="K19" s="2">
        <v>2</v>
      </c>
      <c r="L19" s="2">
        <v>3</v>
      </c>
      <c r="M19" s="2">
        <v>3</v>
      </c>
      <c r="N19" s="2">
        <v>2</v>
      </c>
      <c r="O19" s="2">
        <v>5</v>
      </c>
      <c r="P19" s="2">
        <v>8</v>
      </c>
      <c r="Q19" s="2">
        <v>7</v>
      </c>
      <c r="R19" s="2">
        <v>13</v>
      </c>
      <c r="S19" s="2">
        <v>12</v>
      </c>
      <c r="T19" s="2">
        <v>17</v>
      </c>
      <c r="U19" s="2">
        <v>18</v>
      </c>
      <c r="V19" s="2">
        <v>20</v>
      </c>
    </row>
    <row r="20" spans="1:22" x14ac:dyDescent="0.35">
      <c r="A20" s="1" t="str">
        <f>'Population Definitions'!$B$6</f>
        <v>Prisoners</v>
      </c>
      <c r="B20" t="s">
        <v>14</v>
      </c>
      <c r="C20" s="2"/>
      <c r="D20" s="3" t="s">
        <v>15</v>
      </c>
      <c r="E20" s="2">
        <v>0</v>
      </c>
      <c r="F20" s="2">
        <v>0</v>
      </c>
      <c r="G20" s="2">
        <v>0</v>
      </c>
      <c r="H20" s="2">
        <v>0</v>
      </c>
      <c r="I20" s="2">
        <v>0</v>
      </c>
      <c r="J20" s="2">
        <v>0</v>
      </c>
      <c r="K20" s="2">
        <v>0</v>
      </c>
      <c r="L20" s="2">
        <v>0</v>
      </c>
      <c r="M20" s="2">
        <v>0</v>
      </c>
      <c r="N20" s="2">
        <v>0</v>
      </c>
      <c r="O20" s="2">
        <v>0</v>
      </c>
      <c r="P20" s="2">
        <v>0</v>
      </c>
      <c r="Q20" s="2">
        <v>0</v>
      </c>
      <c r="R20" s="2">
        <v>1</v>
      </c>
      <c r="S20" s="2">
        <v>2</v>
      </c>
      <c r="T20" s="2">
        <v>3</v>
      </c>
      <c r="U20" s="2">
        <v>3</v>
      </c>
      <c r="V20" s="2">
        <v>4</v>
      </c>
    </row>
    <row r="22" spans="1:22" x14ac:dyDescent="0.35">
      <c r="A22" s="1" t="s">
        <v>26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35">
      <c r="A23" s="1" t="str">
        <f>'Population Definitions'!$A$2</f>
        <v>0-4</v>
      </c>
      <c r="B23" t="s">
        <v>14</v>
      </c>
      <c r="C23" s="2"/>
      <c r="D23" s="3" t="s">
        <v>15</v>
      </c>
      <c r="E23" s="2">
        <v>243</v>
      </c>
      <c r="F23" s="2">
        <v>358</v>
      </c>
      <c r="G23" s="2">
        <v>333</v>
      </c>
      <c r="H23" s="2">
        <v>245</v>
      </c>
      <c r="I23" s="2">
        <v>236</v>
      </c>
      <c r="J23" s="2">
        <v>186</v>
      </c>
      <c r="K23" s="2">
        <v>177</v>
      </c>
      <c r="L23" s="2">
        <v>182</v>
      </c>
      <c r="M23" s="2">
        <v>155</v>
      </c>
      <c r="N23" s="2">
        <v>133</v>
      </c>
      <c r="O23" s="2">
        <v>155</v>
      </c>
      <c r="P23" s="2">
        <v>103</v>
      </c>
      <c r="Q23" s="2">
        <v>103</v>
      </c>
      <c r="R23" s="2">
        <v>88</v>
      </c>
      <c r="S23" s="2">
        <v>99</v>
      </c>
      <c r="T23" s="2">
        <v>60</v>
      </c>
      <c r="U23" s="2">
        <v>71</v>
      </c>
      <c r="V23" s="2">
        <v>50</v>
      </c>
    </row>
    <row r="24" spans="1:22" x14ac:dyDescent="0.35">
      <c r="A24" s="1" t="str">
        <f>'Population Definitions'!$A$3</f>
        <v>5-14</v>
      </c>
      <c r="B24" t="s">
        <v>14</v>
      </c>
      <c r="C24" s="2"/>
      <c r="D24" s="3" t="s">
        <v>15</v>
      </c>
      <c r="E24" s="2">
        <v>740</v>
      </c>
      <c r="F24" s="2">
        <v>908</v>
      </c>
      <c r="G24" s="2">
        <v>908</v>
      </c>
      <c r="H24" s="2">
        <v>908</v>
      </c>
      <c r="I24" s="2">
        <v>638</v>
      </c>
      <c r="J24" s="2">
        <v>381</v>
      </c>
      <c r="K24" s="2">
        <v>332</v>
      </c>
      <c r="L24" s="2">
        <v>333</v>
      </c>
      <c r="M24" s="2">
        <v>341</v>
      </c>
      <c r="N24" s="2">
        <v>372</v>
      </c>
      <c r="O24" s="2">
        <v>320</v>
      </c>
      <c r="P24" s="2">
        <v>303</v>
      </c>
      <c r="Q24" s="2">
        <v>246</v>
      </c>
      <c r="R24" s="2">
        <v>242</v>
      </c>
      <c r="S24" s="2">
        <v>224</v>
      </c>
      <c r="T24" s="2">
        <v>243</v>
      </c>
      <c r="U24" s="2">
        <v>238</v>
      </c>
      <c r="V24" s="2">
        <v>240</v>
      </c>
    </row>
    <row r="25" spans="1:22" x14ac:dyDescent="0.35">
      <c r="A25" s="1" t="str">
        <f>'Population Definitions'!$A$4</f>
        <v>15-64</v>
      </c>
      <c r="B25" t="s">
        <v>14</v>
      </c>
      <c r="C25" s="2"/>
      <c r="D25" s="3" t="s">
        <v>15</v>
      </c>
      <c r="E25" s="2">
        <v>14666</v>
      </c>
      <c r="F25" s="2">
        <v>15672</v>
      </c>
      <c r="G25" s="2">
        <v>16134</v>
      </c>
      <c r="H25" s="2">
        <v>15121</v>
      </c>
      <c r="I25" s="2">
        <v>15551</v>
      </c>
      <c r="J25" s="2">
        <v>16615</v>
      </c>
      <c r="K25" s="2">
        <v>14103</v>
      </c>
      <c r="L25" s="2">
        <v>11244</v>
      </c>
      <c r="M25" s="2">
        <v>12279</v>
      </c>
      <c r="N25" s="2">
        <v>11750</v>
      </c>
      <c r="O25" s="2">
        <v>10968</v>
      </c>
      <c r="P25" s="2">
        <v>10001</v>
      </c>
      <c r="Q25" s="2">
        <v>9968</v>
      </c>
      <c r="R25" s="2">
        <v>7914</v>
      </c>
      <c r="S25" s="2">
        <v>7340</v>
      </c>
      <c r="T25" s="2">
        <v>6584</v>
      </c>
      <c r="U25" s="2">
        <v>6897</v>
      </c>
      <c r="V25" s="2">
        <v>6717</v>
      </c>
    </row>
    <row r="26" spans="1:22" x14ac:dyDescent="0.35">
      <c r="A26" s="1" t="str">
        <f>'Population Definitions'!$A$5</f>
        <v>65+</v>
      </c>
      <c r="B26" t="s">
        <v>14</v>
      </c>
      <c r="C26" s="2"/>
      <c r="D26" s="3" t="s">
        <v>15</v>
      </c>
      <c r="E26" s="2">
        <v>1500</v>
      </c>
      <c r="F26" s="2">
        <v>1841</v>
      </c>
      <c r="G26" s="2">
        <v>1670</v>
      </c>
      <c r="H26" s="2">
        <v>1800</v>
      </c>
      <c r="I26" s="2">
        <v>1412</v>
      </c>
      <c r="J26" s="2">
        <v>1993</v>
      </c>
      <c r="K26" s="2">
        <v>1655</v>
      </c>
      <c r="L26" s="2">
        <v>1302</v>
      </c>
      <c r="M26" s="2">
        <v>1140</v>
      </c>
      <c r="N26" s="2">
        <v>1352</v>
      </c>
      <c r="O26" s="2">
        <v>1577</v>
      </c>
      <c r="P26" s="2">
        <v>1637</v>
      </c>
      <c r="Q26" s="2">
        <v>1424</v>
      </c>
      <c r="R26" s="2">
        <v>1176</v>
      </c>
      <c r="S26" s="2">
        <v>1140</v>
      </c>
      <c r="T26" s="2">
        <v>1233</v>
      </c>
      <c r="U26" s="2">
        <v>1285</v>
      </c>
      <c r="V26" s="2">
        <v>1240</v>
      </c>
    </row>
    <row r="27" spans="1:22" x14ac:dyDescent="0.35">
      <c r="A27" s="1" t="str">
        <f>'Population Definitions'!$B$6</f>
        <v>Prisoners</v>
      </c>
      <c r="B27" t="s">
        <v>14</v>
      </c>
      <c r="C27" s="2"/>
      <c r="D27" s="3" t="s">
        <v>15</v>
      </c>
      <c r="E27" s="2">
        <v>90</v>
      </c>
      <c r="F27" s="2">
        <v>105</v>
      </c>
      <c r="G27" s="2">
        <v>125</v>
      </c>
      <c r="H27" s="2">
        <v>135</v>
      </c>
      <c r="I27" s="2">
        <v>135</v>
      </c>
      <c r="J27" s="2">
        <v>135</v>
      </c>
      <c r="K27" s="2">
        <v>135</v>
      </c>
      <c r="L27" s="2">
        <v>135</v>
      </c>
      <c r="M27" s="2">
        <v>135</v>
      </c>
      <c r="N27" s="2">
        <v>149</v>
      </c>
      <c r="O27" s="2">
        <v>149</v>
      </c>
      <c r="P27" s="2">
        <v>140</v>
      </c>
      <c r="Q27" s="2">
        <v>126</v>
      </c>
      <c r="R27" s="2">
        <v>134</v>
      </c>
      <c r="S27" s="2">
        <v>144</v>
      </c>
      <c r="T27" s="2">
        <v>146</v>
      </c>
      <c r="U27" s="2">
        <v>141</v>
      </c>
      <c r="V27" s="2">
        <v>141</v>
      </c>
    </row>
    <row r="29" spans="1:22" x14ac:dyDescent="0.35">
      <c r="A29" s="1" t="s">
        <v>27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35">
      <c r="A30" s="1" t="str">
        <f>'Population Definitions'!$A$2</f>
        <v>0-4</v>
      </c>
      <c r="B30" t="s">
        <v>14</v>
      </c>
      <c r="C30" s="2"/>
      <c r="D30" s="3" t="s">
        <v>15</v>
      </c>
      <c r="E30" s="2">
        <v>0</v>
      </c>
      <c r="F30" s="2">
        <v>0</v>
      </c>
      <c r="G30" s="2">
        <v>0</v>
      </c>
      <c r="H30" s="2">
        <v>0</v>
      </c>
      <c r="I30" s="2">
        <v>0</v>
      </c>
      <c r="J30" s="2">
        <v>0</v>
      </c>
      <c r="K30" s="2">
        <v>0</v>
      </c>
      <c r="L30" s="2">
        <v>0</v>
      </c>
      <c r="M30" s="2">
        <v>0</v>
      </c>
      <c r="N30" s="2">
        <v>0</v>
      </c>
      <c r="O30" s="2">
        <v>0</v>
      </c>
      <c r="P30" s="2">
        <v>0</v>
      </c>
      <c r="Q30" s="2">
        <v>1</v>
      </c>
      <c r="R30" s="2">
        <v>0</v>
      </c>
      <c r="S30" s="2">
        <v>1</v>
      </c>
      <c r="T30" s="2">
        <v>3</v>
      </c>
      <c r="U30" s="2">
        <v>2</v>
      </c>
      <c r="V30" s="2">
        <v>3</v>
      </c>
    </row>
    <row r="31" spans="1:22" x14ac:dyDescent="0.35">
      <c r="A31" s="1" t="str">
        <f>'Population Definitions'!$A$3</f>
        <v>5-14</v>
      </c>
      <c r="B31" t="s">
        <v>14</v>
      </c>
      <c r="C31" s="2"/>
      <c r="D31" s="3" t="s">
        <v>15</v>
      </c>
      <c r="E31" s="2">
        <v>0</v>
      </c>
      <c r="F31" s="2">
        <v>2</v>
      </c>
      <c r="G31" s="2">
        <v>0</v>
      </c>
      <c r="H31" s="2">
        <v>2</v>
      </c>
      <c r="I31" s="2">
        <v>1</v>
      </c>
      <c r="J31" s="2">
        <v>1</v>
      </c>
      <c r="K31" s="2">
        <v>0</v>
      </c>
      <c r="L31" s="2">
        <v>0</v>
      </c>
      <c r="M31" s="2">
        <v>0</v>
      </c>
      <c r="N31" s="2">
        <v>0</v>
      </c>
      <c r="O31" s="2">
        <v>0</v>
      </c>
      <c r="P31" s="2">
        <v>1</v>
      </c>
      <c r="Q31" s="2">
        <v>0</v>
      </c>
      <c r="R31" s="2">
        <v>2</v>
      </c>
      <c r="S31" s="2">
        <v>4</v>
      </c>
      <c r="T31" s="2">
        <v>3</v>
      </c>
      <c r="U31" s="2">
        <v>2</v>
      </c>
      <c r="V31" s="2">
        <v>5</v>
      </c>
    </row>
    <row r="32" spans="1:22" x14ac:dyDescent="0.35">
      <c r="A32" s="1" t="str">
        <f>'Population Definitions'!$A$4</f>
        <v>15-64</v>
      </c>
      <c r="B32" t="s">
        <v>14</v>
      </c>
      <c r="C32" s="2"/>
      <c r="D32" s="3" t="s">
        <v>15</v>
      </c>
      <c r="E32" s="2">
        <v>56</v>
      </c>
      <c r="F32" s="2">
        <v>99</v>
      </c>
      <c r="G32" s="2">
        <v>150</v>
      </c>
      <c r="H32" s="2">
        <v>183</v>
      </c>
      <c r="I32" s="2">
        <v>240</v>
      </c>
      <c r="J32" s="2">
        <v>288</v>
      </c>
      <c r="K32" s="2">
        <v>297</v>
      </c>
      <c r="L32" s="2">
        <v>251</v>
      </c>
      <c r="M32" s="2">
        <v>257</v>
      </c>
      <c r="N32" s="2">
        <v>245</v>
      </c>
      <c r="O32" s="2">
        <v>243</v>
      </c>
      <c r="P32" s="2">
        <v>249</v>
      </c>
      <c r="Q32" s="2">
        <v>230</v>
      </c>
      <c r="R32" s="2">
        <v>242</v>
      </c>
      <c r="S32" s="2">
        <v>228</v>
      </c>
      <c r="T32" s="2">
        <v>240</v>
      </c>
      <c r="U32" s="2">
        <v>210</v>
      </c>
      <c r="V32" s="2">
        <v>200</v>
      </c>
    </row>
    <row r="33" spans="1:22" x14ac:dyDescent="0.35">
      <c r="A33" s="1" t="str">
        <f>'Population Definitions'!$A$5</f>
        <v>65+</v>
      </c>
      <c r="B33" t="s">
        <v>14</v>
      </c>
      <c r="C33" s="2"/>
      <c r="D33" s="3" t="s">
        <v>15</v>
      </c>
      <c r="E33" s="2">
        <v>2</v>
      </c>
      <c r="F33" s="2">
        <v>8</v>
      </c>
      <c r="G33" s="2">
        <v>14</v>
      </c>
      <c r="H33" s="2">
        <v>6</v>
      </c>
      <c r="I33" s="2">
        <v>14</v>
      </c>
      <c r="J33" s="2">
        <v>12</v>
      </c>
      <c r="K33" s="2">
        <v>14</v>
      </c>
      <c r="L33" s="2">
        <v>15</v>
      </c>
      <c r="M33" s="2">
        <v>15</v>
      </c>
      <c r="N33" s="2">
        <v>15</v>
      </c>
      <c r="O33" s="2">
        <v>14</v>
      </c>
      <c r="P33" s="2">
        <v>17</v>
      </c>
      <c r="Q33" s="2">
        <v>21</v>
      </c>
      <c r="R33" s="2">
        <v>29</v>
      </c>
      <c r="S33" s="2">
        <v>23</v>
      </c>
      <c r="T33" s="2">
        <v>53</v>
      </c>
      <c r="U33" s="2">
        <v>33</v>
      </c>
      <c r="V33" s="2">
        <v>40</v>
      </c>
    </row>
    <row r="34" spans="1:22" x14ac:dyDescent="0.35">
      <c r="A34" s="1" t="str">
        <f>'Population Definitions'!$B$6</f>
        <v>Prisoners</v>
      </c>
      <c r="B34" t="s">
        <v>14</v>
      </c>
      <c r="C34" s="2"/>
      <c r="D34" s="3" t="s">
        <v>15</v>
      </c>
      <c r="E34" s="2">
        <v>0</v>
      </c>
      <c r="F34" s="2">
        <v>0</v>
      </c>
      <c r="G34" s="2">
        <v>0</v>
      </c>
      <c r="H34" s="2">
        <v>0</v>
      </c>
      <c r="I34" s="2">
        <v>0</v>
      </c>
      <c r="J34" s="2">
        <v>0</v>
      </c>
      <c r="K34" s="2">
        <v>0</v>
      </c>
      <c r="L34" s="2">
        <v>0</v>
      </c>
      <c r="M34" s="2">
        <v>2</v>
      </c>
      <c r="N34" s="2">
        <v>1</v>
      </c>
      <c r="O34" s="2">
        <v>1</v>
      </c>
      <c r="P34" s="2">
        <v>3</v>
      </c>
      <c r="Q34" s="2">
        <v>3</v>
      </c>
      <c r="R34" s="2">
        <v>4</v>
      </c>
      <c r="S34" s="2">
        <v>6</v>
      </c>
      <c r="T34" s="2">
        <v>8</v>
      </c>
      <c r="U34" s="2">
        <v>7</v>
      </c>
      <c r="V34" s="2">
        <v>8</v>
      </c>
    </row>
    <row r="36" spans="1:22" x14ac:dyDescent="0.35">
      <c r="A36" s="1" t="s">
        <v>28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35">
      <c r="A37" s="1" t="str">
        <f>'Population Definitions'!$A$2</f>
        <v>0-4</v>
      </c>
      <c r="B37" t="s">
        <v>14</v>
      </c>
      <c r="C37" s="2"/>
      <c r="D37" s="3" t="s">
        <v>15</v>
      </c>
      <c r="E37" s="2">
        <v>0</v>
      </c>
      <c r="F37" s="2">
        <v>0</v>
      </c>
      <c r="G37" s="2">
        <v>0</v>
      </c>
      <c r="H37" s="2">
        <v>0</v>
      </c>
      <c r="I37" s="2">
        <v>0</v>
      </c>
      <c r="J37" s="2">
        <v>0</v>
      </c>
      <c r="K37" s="2">
        <v>0</v>
      </c>
      <c r="L37" s="2">
        <v>0</v>
      </c>
      <c r="M37" s="2">
        <v>0</v>
      </c>
      <c r="N37" s="2">
        <v>0</v>
      </c>
      <c r="O37" s="2">
        <v>0</v>
      </c>
      <c r="P37" s="2">
        <v>0</v>
      </c>
      <c r="Q37" s="2">
        <v>0</v>
      </c>
      <c r="R37" s="2">
        <v>0</v>
      </c>
      <c r="S37" s="2">
        <v>0</v>
      </c>
      <c r="T37" s="2">
        <v>1</v>
      </c>
      <c r="U37" s="2">
        <v>2</v>
      </c>
      <c r="V37" s="2">
        <v>2</v>
      </c>
    </row>
    <row r="38" spans="1:22" x14ac:dyDescent="0.35">
      <c r="A38" s="1" t="str">
        <f>'Population Definitions'!$A$3</f>
        <v>5-14</v>
      </c>
      <c r="B38" t="s">
        <v>14</v>
      </c>
      <c r="C38" s="2"/>
      <c r="D38" s="3" t="s">
        <v>15</v>
      </c>
      <c r="E38" s="2">
        <v>0</v>
      </c>
      <c r="F38" s="2">
        <v>0</v>
      </c>
      <c r="G38" s="2">
        <v>0</v>
      </c>
      <c r="H38" s="2">
        <v>0</v>
      </c>
      <c r="I38" s="2">
        <v>0</v>
      </c>
      <c r="J38" s="2">
        <v>0</v>
      </c>
      <c r="K38" s="2">
        <v>0</v>
      </c>
      <c r="L38" s="2">
        <v>0</v>
      </c>
      <c r="M38" s="2">
        <v>0</v>
      </c>
      <c r="N38" s="2">
        <v>0</v>
      </c>
      <c r="O38" s="2">
        <v>0</v>
      </c>
      <c r="P38" s="2">
        <v>1</v>
      </c>
      <c r="Q38" s="2">
        <v>1</v>
      </c>
      <c r="R38" s="2">
        <v>0</v>
      </c>
      <c r="S38" s="2">
        <v>1</v>
      </c>
      <c r="T38" s="2">
        <v>1</v>
      </c>
      <c r="U38" s="2">
        <v>2</v>
      </c>
      <c r="V38" s="2">
        <v>2</v>
      </c>
    </row>
    <row r="39" spans="1:22" x14ac:dyDescent="0.35">
      <c r="A39" s="1" t="str">
        <f>'Population Definitions'!$A$4</f>
        <v>15-64</v>
      </c>
      <c r="B39" t="s">
        <v>14</v>
      </c>
      <c r="C39" s="2"/>
      <c r="D39" s="3" t="s">
        <v>15</v>
      </c>
      <c r="E39" s="2">
        <v>0</v>
      </c>
      <c r="F39" s="2">
        <v>0</v>
      </c>
      <c r="G39" s="2">
        <v>0</v>
      </c>
      <c r="H39" s="2">
        <v>0</v>
      </c>
      <c r="I39" s="2">
        <v>0</v>
      </c>
      <c r="J39" s="2">
        <v>0</v>
      </c>
      <c r="K39" s="2">
        <v>2</v>
      </c>
      <c r="L39" s="2">
        <v>5</v>
      </c>
      <c r="M39" s="2">
        <v>5</v>
      </c>
      <c r="N39" s="2">
        <v>5</v>
      </c>
      <c r="O39" s="2">
        <v>7</v>
      </c>
      <c r="P39" s="2">
        <v>5</v>
      </c>
      <c r="Q39" s="2">
        <v>10</v>
      </c>
      <c r="R39" s="2">
        <v>15</v>
      </c>
      <c r="S39" s="2">
        <v>22</v>
      </c>
      <c r="T39" s="2">
        <v>28</v>
      </c>
      <c r="U39" s="2">
        <v>28</v>
      </c>
      <c r="V39" s="2">
        <v>30</v>
      </c>
    </row>
    <row r="40" spans="1:22" x14ac:dyDescent="0.35">
      <c r="A40" s="1" t="str">
        <f>'Population Definitions'!$A$5</f>
        <v>65+</v>
      </c>
      <c r="B40" t="s">
        <v>14</v>
      </c>
      <c r="C40" s="2"/>
      <c r="D40" s="3" t="s">
        <v>15</v>
      </c>
      <c r="E40" s="2">
        <v>0</v>
      </c>
      <c r="F40" s="2">
        <v>0</v>
      </c>
      <c r="G40" s="2">
        <v>0</v>
      </c>
      <c r="H40" s="2">
        <v>0</v>
      </c>
      <c r="I40" s="2">
        <v>0</v>
      </c>
      <c r="J40" s="2">
        <v>0</v>
      </c>
      <c r="K40" s="2">
        <v>0</v>
      </c>
      <c r="L40" s="2">
        <v>0</v>
      </c>
      <c r="M40" s="2">
        <v>1</v>
      </c>
      <c r="N40" s="2">
        <v>0</v>
      </c>
      <c r="O40" s="2">
        <v>1</v>
      </c>
      <c r="P40" s="2">
        <v>0</v>
      </c>
      <c r="Q40" s="2">
        <v>1</v>
      </c>
      <c r="R40" s="2">
        <v>3</v>
      </c>
      <c r="S40" s="2">
        <v>5</v>
      </c>
      <c r="T40" s="2">
        <v>4</v>
      </c>
      <c r="U40" s="2">
        <v>8</v>
      </c>
      <c r="V40" s="2">
        <v>8</v>
      </c>
    </row>
    <row r="41" spans="1:22" x14ac:dyDescent="0.35">
      <c r="A41" s="1" t="str">
        <f>'Population Definitions'!$B$6</f>
        <v>Prisoners</v>
      </c>
      <c r="B41" t="s">
        <v>14</v>
      </c>
      <c r="C41" s="2"/>
      <c r="D41" s="3" t="s">
        <v>15</v>
      </c>
      <c r="E41" s="2">
        <v>0</v>
      </c>
      <c r="F41" s="2">
        <v>0</v>
      </c>
      <c r="G41" s="2">
        <v>0</v>
      </c>
      <c r="H41" s="2">
        <v>0</v>
      </c>
      <c r="I41" s="2">
        <v>0</v>
      </c>
      <c r="J41" s="2">
        <v>0</v>
      </c>
      <c r="K41" s="2">
        <v>0</v>
      </c>
      <c r="L41" s="2">
        <v>0</v>
      </c>
      <c r="M41" s="2">
        <v>0</v>
      </c>
      <c r="N41" s="2">
        <v>0</v>
      </c>
      <c r="O41" s="2">
        <v>0</v>
      </c>
      <c r="P41" s="2">
        <v>0</v>
      </c>
      <c r="Q41" s="2">
        <v>0</v>
      </c>
      <c r="R41" s="2">
        <v>2</v>
      </c>
      <c r="S41" s="2">
        <v>1</v>
      </c>
      <c r="T41" s="2">
        <v>3</v>
      </c>
      <c r="U41" s="2">
        <v>4</v>
      </c>
      <c r="V41" s="2">
        <v>5</v>
      </c>
    </row>
    <row r="43" spans="1:22" x14ac:dyDescent="0.35">
      <c r="A43" s="1" t="s">
        <v>29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35">
      <c r="A44" s="1" t="str">
        <f>'Population Definitions'!$A$2</f>
        <v>0-4</v>
      </c>
      <c r="B44" t="s">
        <v>14</v>
      </c>
      <c r="C44" s="2"/>
      <c r="D44" s="3" t="s">
        <v>15</v>
      </c>
      <c r="E44" s="2">
        <f>ROUND((E2+E23)*E$67,0)</f>
        <v>489</v>
      </c>
      <c r="F44" s="2">
        <f t="shared" ref="F44:V45" si="0">ROUND((F2+F23)*F$67,0)</f>
        <v>585</v>
      </c>
      <c r="G44" s="2">
        <f t="shared" si="0"/>
        <v>541</v>
      </c>
      <c r="H44" s="2">
        <f t="shared" si="0"/>
        <v>408</v>
      </c>
      <c r="I44" s="2">
        <f t="shared" si="0"/>
        <v>400</v>
      </c>
      <c r="J44" s="2">
        <f t="shared" si="0"/>
        <v>366</v>
      </c>
      <c r="K44" s="2">
        <f t="shared" si="0"/>
        <v>379</v>
      </c>
      <c r="L44" s="2">
        <f t="shared" si="0"/>
        <v>355</v>
      </c>
      <c r="M44" s="2">
        <f t="shared" si="0"/>
        <v>281</v>
      </c>
      <c r="N44" s="2">
        <f t="shared" si="0"/>
        <v>252</v>
      </c>
      <c r="O44" s="2">
        <f t="shared" si="0"/>
        <v>262</v>
      </c>
      <c r="P44" s="2">
        <f t="shared" si="0"/>
        <v>236</v>
      </c>
      <c r="Q44" s="2">
        <f t="shared" si="0"/>
        <v>225</v>
      </c>
      <c r="R44" s="2">
        <f t="shared" si="0"/>
        <v>175</v>
      </c>
      <c r="S44" s="2">
        <f t="shared" si="0"/>
        <v>196</v>
      </c>
      <c r="T44" s="2">
        <f t="shared" si="0"/>
        <v>141</v>
      </c>
      <c r="U44" s="2">
        <f t="shared" si="0"/>
        <v>176</v>
      </c>
      <c r="V44" s="2">
        <f t="shared" si="0"/>
        <v>137</v>
      </c>
    </row>
    <row r="45" spans="1:22" x14ac:dyDescent="0.35">
      <c r="A45" s="1" t="str">
        <f>'Population Definitions'!$A$3</f>
        <v>5-14</v>
      </c>
      <c r="B45" t="s">
        <v>14</v>
      </c>
      <c r="C45" s="2"/>
      <c r="D45" s="3" t="s">
        <v>15</v>
      </c>
      <c r="E45" s="2">
        <f>ROUND((E3+E24)*E$67,0)</f>
        <v>1209</v>
      </c>
      <c r="F45" s="2">
        <f t="shared" si="0"/>
        <v>1329</v>
      </c>
      <c r="G45" s="2">
        <f t="shared" si="0"/>
        <v>1337</v>
      </c>
      <c r="H45" s="2">
        <f t="shared" si="0"/>
        <v>1344</v>
      </c>
      <c r="I45" s="2">
        <f t="shared" si="0"/>
        <v>1078</v>
      </c>
      <c r="J45" s="2">
        <f t="shared" si="0"/>
        <v>782</v>
      </c>
      <c r="K45" s="2">
        <f t="shared" si="0"/>
        <v>771</v>
      </c>
      <c r="L45" s="2">
        <f t="shared" si="0"/>
        <v>889</v>
      </c>
      <c r="M45" s="2">
        <f t="shared" si="0"/>
        <v>890</v>
      </c>
      <c r="N45" s="2">
        <f t="shared" si="0"/>
        <v>859</v>
      </c>
      <c r="O45" s="2">
        <f t="shared" si="0"/>
        <v>734</v>
      </c>
      <c r="P45" s="2">
        <f t="shared" si="0"/>
        <v>704</v>
      </c>
      <c r="Q45" s="2">
        <f t="shared" si="0"/>
        <v>641</v>
      </c>
      <c r="R45" s="2">
        <f t="shared" si="0"/>
        <v>725</v>
      </c>
      <c r="S45" s="2">
        <f t="shared" si="0"/>
        <v>627</v>
      </c>
      <c r="T45" s="2">
        <f t="shared" si="0"/>
        <v>691</v>
      </c>
      <c r="U45" s="2">
        <f t="shared" si="0"/>
        <v>646</v>
      </c>
      <c r="V45" s="2">
        <f t="shared" si="0"/>
        <v>683</v>
      </c>
    </row>
    <row r="46" spans="1:22" x14ac:dyDescent="0.35">
      <c r="A46" s="1" t="str">
        <f>'Population Definitions'!$A$4</f>
        <v>15-64</v>
      </c>
      <c r="B46" t="s">
        <v>14</v>
      </c>
      <c r="C46" s="2"/>
      <c r="D46" s="3" t="s">
        <v>15</v>
      </c>
      <c r="E46" s="2">
        <f t="shared" ref="E46:V46" si="1">ROUND((E4+E25)*E$67,0)</f>
        <v>29569</v>
      </c>
      <c r="F46" s="2">
        <f t="shared" si="1"/>
        <v>28412</v>
      </c>
      <c r="G46" s="2">
        <f t="shared" si="1"/>
        <v>28989</v>
      </c>
      <c r="H46" s="2">
        <f t="shared" si="1"/>
        <v>28221</v>
      </c>
      <c r="I46" s="2">
        <f t="shared" si="1"/>
        <v>31313</v>
      </c>
      <c r="J46" s="2">
        <f t="shared" si="1"/>
        <v>32340</v>
      </c>
      <c r="K46" s="2">
        <f t="shared" si="1"/>
        <v>28787</v>
      </c>
      <c r="L46" s="2">
        <f t="shared" si="1"/>
        <v>23952</v>
      </c>
      <c r="M46" s="2">
        <f t="shared" si="1"/>
        <v>23344</v>
      </c>
      <c r="N46" s="2">
        <f t="shared" si="1"/>
        <v>22766</v>
      </c>
      <c r="O46" s="2">
        <f t="shared" si="1"/>
        <v>21793</v>
      </c>
      <c r="P46" s="2">
        <f t="shared" si="1"/>
        <v>22755</v>
      </c>
      <c r="Q46" s="2">
        <f t="shared" si="1"/>
        <v>21390</v>
      </c>
      <c r="R46" s="2">
        <f t="shared" si="1"/>
        <v>18278</v>
      </c>
      <c r="S46" s="2">
        <f t="shared" si="1"/>
        <v>18504</v>
      </c>
      <c r="T46" s="2">
        <f t="shared" si="1"/>
        <v>18776</v>
      </c>
      <c r="U46" s="2">
        <f t="shared" si="1"/>
        <v>18666</v>
      </c>
      <c r="V46" s="2">
        <f t="shared" si="1"/>
        <v>18367</v>
      </c>
    </row>
    <row r="47" spans="1:22" x14ac:dyDescent="0.35">
      <c r="A47" s="1" t="str">
        <f>'Population Definitions'!$A$5</f>
        <v>65+</v>
      </c>
      <c r="B47" t="s">
        <v>14</v>
      </c>
      <c r="C47" s="2"/>
      <c r="D47" s="3" t="s">
        <v>15</v>
      </c>
      <c r="E47" s="2">
        <f t="shared" ref="E47:V47" si="2">ROUND((E5+E26)*E$67,0)</f>
        <v>2835</v>
      </c>
      <c r="F47" s="2">
        <f t="shared" si="2"/>
        <v>2960</v>
      </c>
      <c r="G47" s="2">
        <f t="shared" si="2"/>
        <v>2886</v>
      </c>
      <c r="H47" s="2">
        <f t="shared" si="2"/>
        <v>3118</v>
      </c>
      <c r="I47" s="2">
        <f t="shared" si="2"/>
        <v>2719</v>
      </c>
      <c r="J47" s="2">
        <f t="shared" si="2"/>
        <v>3519</v>
      </c>
      <c r="K47" s="2">
        <f t="shared" si="2"/>
        <v>3057</v>
      </c>
      <c r="L47" s="2">
        <f t="shared" si="2"/>
        <v>2932</v>
      </c>
      <c r="M47" s="2">
        <f t="shared" si="2"/>
        <v>2774</v>
      </c>
      <c r="N47" s="2">
        <f t="shared" si="2"/>
        <v>3167</v>
      </c>
      <c r="O47" s="2">
        <f t="shared" si="2"/>
        <v>3388</v>
      </c>
      <c r="P47" s="2">
        <f t="shared" si="2"/>
        <v>3316</v>
      </c>
      <c r="Q47" s="2">
        <f t="shared" si="2"/>
        <v>3095</v>
      </c>
      <c r="R47" s="2">
        <f t="shared" si="2"/>
        <v>3043</v>
      </c>
      <c r="S47" s="2">
        <f t="shared" si="2"/>
        <v>3036</v>
      </c>
      <c r="T47" s="2">
        <f t="shared" si="2"/>
        <v>3162</v>
      </c>
      <c r="U47" s="2">
        <f t="shared" si="2"/>
        <v>3415</v>
      </c>
      <c r="V47" s="2">
        <f t="shared" si="2"/>
        <v>3152</v>
      </c>
    </row>
    <row r="48" spans="1:22" x14ac:dyDescent="0.35">
      <c r="A48" s="1" t="str">
        <f>'Population Definitions'!$B$6</f>
        <v>Prisoners</v>
      </c>
      <c r="B48" t="s">
        <v>14</v>
      </c>
      <c r="C48" s="2"/>
      <c r="D48" s="3" t="s">
        <v>15</v>
      </c>
      <c r="E48" s="2">
        <f t="shared" ref="E48:V48" si="3">ROUND((E6+E27)*E$67,0)</f>
        <v>117</v>
      </c>
      <c r="F48" s="2">
        <f t="shared" si="3"/>
        <v>140</v>
      </c>
      <c r="G48" s="2">
        <f t="shared" si="3"/>
        <v>174</v>
      </c>
      <c r="H48" s="2">
        <f t="shared" si="3"/>
        <v>188</v>
      </c>
      <c r="I48" s="2">
        <f t="shared" si="3"/>
        <v>193</v>
      </c>
      <c r="J48" s="2">
        <f t="shared" si="3"/>
        <v>181</v>
      </c>
      <c r="K48" s="2">
        <f t="shared" si="3"/>
        <v>190</v>
      </c>
      <c r="L48" s="2">
        <f t="shared" si="3"/>
        <v>196</v>
      </c>
      <c r="M48" s="2">
        <f t="shared" si="3"/>
        <v>197</v>
      </c>
      <c r="N48" s="2">
        <f t="shared" si="3"/>
        <v>222</v>
      </c>
      <c r="O48" s="2">
        <f t="shared" si="3"/>
        <v>229</v>
      </c>
      <c r="P48" s="2">
        <f t="shared" si="3"/>
        <v>229</v>
      </c>
      <c r="Q48" s="2">
        <f t="shared" si="3"/>
        <v>206</v>
      </c>
      <c r="R48" s="2">
        <f t="shared" si="3"/>
        <v>225</v>
      </c>
      <c r="S48" s="2">
        <f t="shared" si="3"/>
        <v>242</v>
      </c>
      <c r="T48" s="2">
        <f t="shared" si="3"/>
        <v>253</v>
      </c>
      <c r="U48" s="2">
        <f t="shared" si="3"/>
        <v>243</v>
      </c>
      <c r="V48" s="2">
        <f t="shared" si="3"/>
        <v>239</v>
      </c>
    </row>
    <row r="50" spans="1:22" x14ac:dyDescent="0.35">
      <c r="A50" s="1" t="s">
        <v>30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35">
      <c r="A51" s="1" t="str">
        <f>'Population Definitions'!$A$2</f>
        <v>0-4</v>
      </c>
      <c r="B51" t="s">
        <v>14</v>
      </c>
      <c r="C51" s="2"/>
      <c r="D51" s="3" t="s">
        <v>15</v>
      </c>
      <c r="E51" s="2">
        <f>ROUND((E9+E30)*E$69,0)</f>
        <v>0</v>
      </c>
      <c r="F51" s="2">
        <f t="shared" ref="F51:V55" si="4">ROUND((F9+F30)*F$69,0)</f>
        <v>1</v>
      </c>
      <c r="G51" s="2">
        <f t="shared" si="4"/>
        <v>1</v>
      </c>
      <c r="H51" s="2">
        <f t="shared" si="4"/>
        <v>1</v>
      </c>
      <c r="I51" s="2">
        <f t="shared" si="4"/>
        <v>0</v>
      </c>
      <c r="J51" s="2">
        <f t="shared" si="4"/>
        <v>1</v>
      </c>
      <c r="K51" s="2">
        <f t="shared" si="4"/>
        <v>0</v>
      </c>
      <c r="L51" s="2">
        <f t="shared" si="4"/>
        <v>0</v>
      </c>
      <c r="M51" s="2">
        <f t="shared" si="4"/>
        <v>2</v>
      </c>
      <c r="N51" s="2">
        <f t="shared" si="4"/>
        <v>0</v>
      </c>
      <c r="O51" s="2">
        <f t="shared" si="4"/>
        <v>0</v>
      </c>
      <c r="P51" s="2">
        <f t="shared" si="4"/>
        <v>1</v>
      </c>
      <c r="Q51" s="2">
        <f t="shared" si="4"/>
        <v>1</v>
      </c>
      <c r="R51" s="2">
        <f t="shared" si="4"/>
        <v>2</v>
      </c>
      <c r="S51" s="2">
        <f t="shared" si="4"/>
        <v>3</v>
      </c>
      <c r="T51" s="2">
        <f t="shared" si="4"/>
        <v>7</v>
      </c>
      <c r="U51" s="2">
        <f t="shared" si="4"/>
        <v>7</v>
      </c>
      <c r="V51" s="2">
        <f t="shared" si="4"/>
        <v>8</v>
      </c>
    </row>
    <row r="52" spans="1:22" x14ac:dyDescent="0.35">
      <c r="A52" s="1" t="str">
        <f>'Population Definitions'!$A$3</f>
        <v>5-14</v>
      </c>
      <c r="B52" t="s">
        <v>14</v>
      </c>
      <c r="C52" s="2"/>
      <c r="D52" s="3" t="s">
        <v>15</v>
      </c>
      <c r="E52" s="2">
        <f t="shared" ref="E52:T55" si="5">ROUND((E10+E31)*E$69,0)</f>
        <v>5</v>
      </c>
      <c r="F52" s="2">
        <f t="shared" si="5"/>
        <v>4</v>
      </c>
      <c r="G52" s="2">
        <f t="shared" si="5"/>
        <v>3</v>
      </c>
      <c r="H52" s="2">
        <f t="shared" si="5"/>
        <v>5</v>
      </c>
      <c r="I52" s="2">
        <f t="shared" si="5"/>
        <v>5</v>
      </c>
      <c r="J52" s="2">
        <f t="shared" si="5"/>
        <v>4</v>
      </c>
      <c r="K52" s="2">
        <f t="shared" si="5"/>
        <v>1</v>
      </c>
      <c r="L52" s="2">
        <f t="shared" si="5"/>
        <v>0</v>
      </c>
      <c r="M52" s="2">
        <f t="shared" si="5"/>
        <v>2</v>
      </c>
      <c r="N52" s="2">
        <f t="shared" si="5"/>
        <v>2</v>
      </c>
      <c r="O52" s="2">
        <f t="shared" si="5"/>
        <v>3</v>
      </c>
      <c r="P52" s="2">
        <f t="shared" si="5"/>
        <v>3</v>
      </c>
      <c r="Q52" s="2">
        <f t="shared" si="5"/>
        <v>2</v>
      </c>
      <c r="R52" s="2">
        <f t="shared" si="5"/>
        <v>9</v>
      </c>
      <c r="S52" s="2">
        <f t="shared" si="5"/>
        <v>11</v>
      </c>
      <c r="T52" s="2">
        <f t="shared" si="5"/>
        <v>12</v>
      </c>
      <c r="U52" s="2">
        <f t="shared" si="4"/>
        <v>13</v>
      </c>
      <c r="V52" s="2">
        <f t="shared" si="4"/>
        <v>20</v>
      </c>
    </row>
    <row r="53" spans="1:22" x14ac:dyDescent="0.35">
      <c r="A53" s="1" t="str">
        <f>'Population Definitions'!$A$4</f>
        <v>15-64</v>
      </c>
      <c r="B53" t="s">
        <v>14</v>
      </c>
      <c r="C53" s="2"/>
      <c r="D53" s="3" t="s">
        <v>15</v>
      </c>
      <c r="E53" s="2">
        <f t="shared" si="5"/>
        <v>253</v>
      </c>
      <c r="F53" s="2">
        <f t="shared" si="4"/>
        <v>377</v>
      </c>
      <c r="G53" s="2">
        <f t="shared" si="4"/>
        <v>522</v>
      </c>
      <c r="H53" s="2">
        <f t="shared" si="4"/>
        <v>458</v>
      </c>
      <c r="I53" s="2">
        <f t="shared" si="4"/>
        <v>606</v>
      </c>
      <c r="J53" s="2">
        <f t="shared" si="4"/>
        <v>769</v>
      </c>
      <c r="K53" s="2">
        <f t="shared" si="4"/>
        <v>759</v>
      </c>
      <c r="L53" s="2">
        <f t="shared" si="4"/>
        <v>757</v>
      </c>
      <c r="M53" s="2">
        <f t="shared" si="4"/>
        <v>667</v>
      </c>
      <c r="N53" s="2">
        <f t="shared" si="4"/>
        <v>750</v>
      </c>
      <c r="O53" s="2">
        <f t="shared" si="4"/>
        <v>737</v>
      </c>
      <c r="P53" s="2">
        <f t="shared" si="4"/>
        <v>845</v>
      </c>
      <c r="Q53" s="2">
        <f t="shared" si="4"/>
        <v>987</v>
      </c>
      <c r="R53" s="2">
        <f t="shared" si="4"/>
        <v>905</v>
      </c>
      <c r="S53" s="2">
        <f t="shared" si="4"/>
        <v>878</v>
      </c>
      <c r="T53" s="2">
        <f t="shared" si="4"/>
        <v>979</v>
      </c>
      <c r="U53" s="2">
        <f t="shared" si="4"/>
        <v>922</v>
      </c>
      <c r="V53" s="2">
        <f t="shared" si="4"/>
        <v>926</v>
      </c>
    </row>
    <row r="54" spans="1:22" x14ac:dyDescent="0.35">
      <c r="A54" s="1" t="str">
        <f>'Population Definitions'!$A$5</f>
        <v>65+</v>
      </c>
      <c r="B54" t="s">
        <v>14</v>
      </c>
      <c r="C54" s="2"/>
      <c r="D54" s="3" t="s">
        <v>15</v>
      </c>
      <c r="E54" s="2">
        <f t="shared" si="5"/>
        <v>5</v>
      </c>
      <c r="F54" s="2">
        <f t="shared" si="4"/>
        <v>12</v>
      </c>
      <c r="G54" s="2">
        <f t="shared" si="4"/>
        <v>26</v>
      </c>
      <c r="H54" s="2">
        <f t="shared" si="4"/>
        <v>37</v>
      </c>
      <c r="I54" s="2">
        <f t="shared" si="4"/>
        <v>36</v>
      </c>
      <c r="J54" s="2">
        <f t="shared" si="4"/>
        <v>32</v>
      </c>
      <c r="K54" s="2">
        <f t="shared" si="4"/>
        <v>51</v>
      </c>
      <c r="L54" s="2">
        <f t="shared" si="4"/>
        <v>51</v>
      </c>
      <c r="M54" s="2">
        <f t="shared" si="4"/>
        <v>53</v>
      </c>
      <c r="N54" s="2">
        <f t="shared" si="4"/>
        <v>52</v>
      </c>
      <c r="O54" s="2">
        <f t="shared" si="4"/>
        <v>61</v>
      </c>
      <c r="P54" s="2">
        <f t="shared" si="4"/>
        <v>80</v>
      </c>
      <c r="Q54" s="2">
        <f t="shared" si="4"/>
        <v>91</v>
      </c>
      <c r="R54" s="2">
        <f t="shared" si="4"/>
        <v>114</v>
      </c>
      <c r="S54" s="2">
        <f t="shared" si="4"/>
        <v>108</v>
      </c>
      <c r="T54" s="2">
        <f t="shared" si="4"/>
        <v>152</v>
      </c>
      <c r="U54" s="2">
        <f t="shared" si="4"/>
        <v>129</v>
      </c>
      <c r="V54" s="2">
        <f t="shared" si="4"/>
        <v>140</v>
      </c>
    </row>
    <row r="55" spans="1:22" x14ac:dyDescent="0.35">
      <c r="A55" s="1" t="str">
        <f>'Population Definitions'!$B$6</f>
        <v>Prisoners</v>
      </c>
      <c r="B55" t="s">
        <v>14</v>
      </c>
      <c r="C55" s="2"/>
      <c r="D55" s="3" t="s">
        <v>15</v>
      </c>
      <c r="E55" s="2">
        <f t="shared" si="5"/>
        <v>0</v>
      </c>
      <c r="F55" s="2">
        <f t="shared" si="4"/>
        <v>0</v>
      </c>
      <c r="G55" s="2">
        <f t="shared" si="4"/>
        <v>0</v>
      </c>
      <c r="H55" s="2">
        <f t="shared" si="4"/>
        <v>0</v>
      </c>
      <c r="I55" s="2">
        <f t="shared" si="4"/>
        <v>0</v>
      </c>
      <c r="J55" s="2">
        <f t="shared" si="4"/>
        <v>0</v>
      </c>
      <c r="K55" s="2">
        <f t="shared" si="4"/>
        <v>0</v>
      </c>
      <c r="L55" s="2">
        <f t="shared" si="4"/>
        <v>0</v>
      </c>
      <c r="M55" s="2">
        <f t="shared" si="4"/>
        <v>2</v>
      </c>
      <c r="N55" s="2">
        <f t="shared" si="4"/>
        <v>2</v>
      </c>
      <c r="O55" s="2">
        <f t="shared" si="4"/>
        <v>2</v>
      </c>
      <c r="P55" s="2">
        <f t="shared" si="4"/>
        <v>5</v>
      </c>
      <c r="Q55" s="2">
        <f t="shared" si="4"/>
        <v>6</v>
      </c>
      <c r="R55" s="2">
        <f t="shared" si="4"/>
        <v>8</v>
      </c>
      <c r="S55" s="2">
        <f t="shared" si="4"/>
        <v>13</v>
      </c>
      <c r="T55" s="2">
        <f t="shared" si="4"/>
        <v>14</v>
      </c>
      <c r="U55" s="2">
        <f t="shared" si="4"/>
        <v>16</v>
      </c>
      <c r="V55" s="2">
        <f t="shared" si="4"/>
        <v>21</v>
      </c>
    </row>
    <row r="57" spans="1:22" x14ac:dyDescent="0.35">
      <c r="A57" s="1" t="s">
        <v>31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35">
      <c r="A58" s="1" t="str">
        <f>'Population Definitions'!$A$2</f>
        <v>0-4</v>
      </c>
      <c r="B58" t="s">
        <v>14</v>
      </c>
      <c r="C58" s="2"/>
      <c r="D58" s="3" t="s">
        <v>15</v>
      </c>
      <c r="E58" s="2">
        <f>ROUND((E16+E37)*E$71,0)</f>
        <v>0</v>
      </c>
      <c r="F58" s="2">
        <f t="shared" ref="F58:V58" si="6">ROUND((F16+F37)*F$71,0)</f>
        <v>0</v>
      </c>
      <c r="G58" s="2">
        <f t="shared" si="6"/>
        <v>0</v>
      </c>
      <c r="H58" s="2">
        <f t="shared" si="6"/>
        <v>0</v>
      </c>
      <c r="I58" s="2">
        <f t="shared" si="6"/>
        <v>0</v>
      </c>
      <c r="J58" s="2">
        <f t="shared" si="6"/>
        <v>0</v>
      </c>
      <c r="K58" s="2">
        <f t="shared" si="6"/>
        <v>0</v>
      </c>
      <c r="L58" s="2">
        <f t="shared" si="6"/>
        <v>0</v>
      </c>
      <c r="M58" s="2">
        <f t="shared" si="6"/>
        <v>0</v>
      </c>
      <c r="N58" s="2">
        <f t="shared" si="6"/>
        <v>0</v>
      </c>
      <c r="O58" s="2">
        <f t="shared" si="6"/>
        <v>0</v>
      </c>
      <c r="P58" s="2">
        <f t="shared" si="6"/>
        <v>0</v>
      </c>
      <c r="Q58" s="2">
        <f t="shared" si="6"/>
        <v>1</v>
      </c>
      <c r="R58" s="2">
        <f t="shared" si="6"/>
        <v>1</v>
      </c>
      <c r="S58" s="2">
        <f t="shared" si="6"/>
        <v>0</v>
      </c>
      <c r="T58" s="2">
        <f t="shared" si="6"/>
        <v>2</v>
      </c>
      <c r="U58" s="2">
        <f t="shared" si="6"/>
        <v>2</v>
      </c>
      <c r="V58" s="2">
        <f t="shared" si="6"/>
        <v>4</v>
      </c>
    </row>
    <row r="59" spans="1:22" x14ac:dyDescent="0.35">
      <c r="A59" s="1" t="str">
        <f>'Population Definitions'!$A$3</f>
        <v>5-14</v>
      </c>
      <c r="B59" t="s">
        <v>14</v>
      </c>
      <c r="C59" s="2"/>
      <c r="D59" s="3" t="s">
        <v>15</v>
      </c>
      <c r="E59" s="2">
        <f t="shared" ref="E59:V59" si="7">ROUND((E17+E38)*E$71,0)</f>
        <v>0</v>
      </c>
      <c r="F59" s="2">
        <f t="shared" si="7"/>
        <v>0</v>
      </c>
      <c r="G59" s="2">
        <f t="shared" si="7"/>
        <v>0</v>
      </c>
      <c r="H59" s="2">
        <f t="shared" si="7"/>
        <v>0</v>
      </c>
      <c r="I59" s="2">
        <f t="shared" si="7"/>
        <v>0</v>
      </c>
      <c r="J59" s="2">
        <f t="shared" si="7"/>
        <v>0</v>
      </c>
      <c r="K59" s="2">
        <f t="shared" si="7"/>
        <v>0</v>
      </c>
      <c r="L59" s="2">
        <f t="shared" si="7"/>
        <v>0</v>
      </c>
      <c r="M59" s="2">
        <f t="shared" si="7"/>
        <v>0</v>
      </c>
      <c r="N59" s="2">
        <f t="shared" si="7"/>
        <v>0</v>
      </c>
      <c r="O59" s="2">
        <f t="shared" si="7"/>
        <v>0</v>
      </c>
      <c r="P59" s="2">
        <f t="shared" si="7"/>
        <v>1</v>
      </c>
      <c r="Q59" s="2">
        <f t="shared" si="7"/>
        <v>1</v>
      </c>
      <c r="R59" s="2">
        <f t="shared" si="7"/>
        <v>0</v>
      </c>
      <c r="S59" s="2">
        <f t="shared" si="7"/>
        <v>1</v>
      </c>
      <c r="T59" s="2">
        <f t="shared" si="7"/>
        <v>3</v>
      </c>
      <c r="U59" s="2">
        <f t="shared" si="7"/>
        <v>3</v>
      </c>
      <c r="V59" s="2">
        <f t="shared" si="7"/>
        <v>4</v>
      </c>
    </row>
    <row r="60" spans="1:22" x14ac:dyDescent="0.35">
      <c r="A60" s="1" t="str">
        <f>'Population Definitions'!$A$4</f>
        <v>15-64</v>
      </c>
      <c r="B60" t="s">
        <v>14</v>
      </c>
      <c r="C60" s="2"/>
      <c r="D60" s="3" t="s">
        <v>15</v>
      </c>
      <c r="E60" s="2">
        <f t="shared" ref="E60:V60" si="8">ROUND((E18+E39)*E$71,0)</f>
        <v>0</v>
      </c>
      <c r="F60" s="2">
        <f t="shared" si="8"/>
        <v>0</v>
      </c>
      <c r="G60" s="2">
        <f t="shared" si="8"/>
        <v>0</v>
      </c>
      <c r="H60" s="2">
        <f t="shared" si="8"/>
        <v>0</v>
      </c>
      <c r="I60" s="2">
        <f t="shared" si="8"/>
        <v>0</v>
      </c>
      <c r="J60" s="2">
        <f t="shared" si="8"/>
        <v>0</v>
      </c>
      <c r="K60" s="2">
        <f t="shared" si="8"/>
        <v>11</v>
      </c>
      <c r="L60" s="2">
        <f t="shared" si="8"/>
        <v>22</v>
      </c>
      <c r="M60" s="2">
        <f t="shared" si="8"/>
        <v>31</v>
      </c>
      <c r="N60" s="2">
        <f t="shared" si="8"/>
        <v>36</v>
      </c>
      <c r="O60" s="2">
        <f t="shared" si="8"/>
        <v>46</v>
      </c>
      <c r="P60" s="2">
        <f t="shared" si="8"/>
        <v>51</v>
      </c>
      <c r="Q60" s="2">
        <f t="shared" si="8"/>
        <v>69</v>
      </c>
      <c r="R60" s="2">
        <f t="shared" si="8"/>
        <v>84</v>
      </c>
      <c r="S60" s="2">
        <f t="shared" si="8"/>
        <v>105</v>
      </c>
      <c r="T60" s="2">
        <f t="shared" si="8"/>
        <v>111</v>
      </c>
      <c r="U60" s="2">
        <f t="shared" si="8"/>
        <v>131</v>
      </c>
      <c r="V60" s="2">
        <f t="shared" si="8"/>
        <v>143</v>
      </c>
    </row>
    <row r="61" spans="1:22" x14ac:dyDescent="0.35">
      <c r="A61" s="1" t="str">
        <f>'Population Definitions'!$A$5</f>
        <v>65+</v>
      </c>
      <c r="B61" t="s">
        <v>14</v>
      </c>
      <c r="C61" s="2"/>
      <c r="D61" s="3" t="s">
        <v>15</v>
      </c>
      <c r="E61" s="2">
        <f t="shared" ref="E61:V61" si="9">ROUND((E19+E40)*E$71,0)</f>
        <v>0</v>
      </c>
      <c r="F61" s="2">
        <f t="shared" si="9"/>
        <v>0</v>
      </c>
      <c r="G61" s="2">
        <f t="shared" si="9"/>
        <v>0</v>
      </c>
      <c r="H61" s="2">
        <f t="shared" si="9"/>
        <v>0</v>
      </c>
      <c r="I61" s="2">
        <f t="shared" si="9"/>
        <v>0</v>
      </c>
      <c r="J61" s="2">
        <f t="shared" si="9"/>
        <v>0</v>
      </c>
      <c r="K61" s="2">
        <f t="shared" si="9"/>
        <v>1</v>
      </c>
      <c r="L61" s="2">
        <f t="shared" si="9"/>
        <v>1</v>
      </c>
      <c r="M61" s="2">
        <f t="shared" si="9"/>
        <v>2</v>
      </c>
      <c r="N61" s="2">
        <f t="shared" si="9"/>
        <v>1</v>
      </c>
      <c r="O61" s="2">
        <f t="shared" si="9"/>
        <v>4</v>
      </c>
      <c r="P61" s="2">
        <f t="shared" si="9"/>
        <v>5</v>
      </c>
      <c r="Q61" s="2">
        <f t="shared" si="9"/>
        <v>6</v>
      </c>
      <c r="R61" s="2">
        <f t="shared" si="9"/>
        <v>12</v>
      </c>
      <c r="S61" s="2">
        <f t="shared" si="9"/>
        <v>14</v>
      </c>
      <c r="T61" s="2">
        <f t="shared" si="9"/>
        <v>18</v>
      </c>
      <c r="U61" s="2">
        <f t="shared" si="9"/>
        <v>23</v>
      </c>
      <c r="V61" s="2">
        <f t="shared" si="9"/>
        <v>27</v>
      </c>
    </row>
    <row r="62" spans="1:22" x14ac:dyDescent="0.35">
      <c r="A62" s="1" t="str">
        <f>'Population Definitions'!$B$6</f>
        <v>Prisoners</v>
      </c>
      <c r="B62" t="s">
        <v>14</v>
      </c>
      <c r="C62" s="2"/>
      <c r="D62" s="3" t="s">
        <v>15</v>
      </c>
      <c r="E62" s="2">
        <f t="shared" ref="E62:V62" si="10">ROUND((E20+E41)*E$71,0)</f>
        <v>0</v>
      </c>
      <c r="F62" s="2">
        <f t="shared" si="10"/>
        <v>0</v>
      </c>
      <c r="G62" s="2">
        <f t="shared" si="10"/>
        <v>0</v>
      </c>
      <c r="H62" s="2">
        <f t="shared" si="10"/>
        <v>0</v>
      </c>
      <c r="I62" s="2">
        <f t="shared" si="10"/>
        <v>0</v>
      </c>
      <c r="J62" s="2">
        <f t="shared" si="10"/>
        <v>0</v>
      </c>
      <c r="K62" s="2">
        <f t="shared" si="10"/>
        <v>0</v>
      </c>
      <c r="L62" s="2">
        <f t="shared" si="10"/>
        <v>0</v>
      </c>
      <c r="M62" s="2">
        <f t="shared" si="10"/>
        <v>0</v>
      </c>
      <c r="N62" s="2">
        <f t="shared" si="10"/>
        <v>0</v>
      </c>
      <c r="O62" s="2">
        <f t="shared" si="10"/>
        <v>0</v>
      </c>
      <c r="P62" s="2">
        <f t="shared" si="10"/>
        <v>0</v>
      </c>
      <c r="Q62" s="2">
        <f t="shared" si="10"/>
        <v>0</v>
      </c>
      <c r="R62" s="2">
        <f t="shared" si="10"/>
        <v>2</v>
      </c>
      <c r="S62" s="2">
        <f t="shared" si="10"/>
        <v>2</v>
      </c>
      <c r="T62" s="2">
        <f t="shared" si="10"/>
        <v>5</v>
      </c>
      <c r="U62" s="2">
        <f t="shared" si="10"/>
        <v>6</v>
      </c>
      <c r="V62" s="2">
        <f t="shared" si="10"/>
        <v>9</v>
      </c>
    </row>
    <row r="67" spans="1:22" x14ac:dyDescent="0.35">
      <c r="A67" t="s">
        <v>142</v>
      </c>
      <c r="D67" t="s">
        <v>141</v>
      </c>
      <c r="E67">
        <v>0.9</v>
      </c>
      <c r="F67">
        <v>0.90500000000000003</v>
      </c>
      <c r="G67">
        <v>0.91</v>
      </c>
      <c r="H67">
        <v>0.91500000000000004</v>
      </c>
      <c r="I67">
        <v>0.92</v>
      </c>
      <c r="J67">
        <v>0.92500000000000004</v>
      </c>
      <c r="K67">
        <v>0.93</v>
      </c>
      <c r="L67">
        <v>0.93500000000000005</v>
      </c>
      <c r="M67">
        <v>0.94</v>
      </c>
      <c r="N67">
        <v>0.94499999999999995</v>
      </c>
      <c r="O67">
        <v>0.95</v>
      </c>
      <c r="P67">
        <v>0.95499999999999996</v>
      </c>
      <c r="Q67">
        <v>0.96</v>
      </c>
      <c r="R67">
        <v>0.96499999999999997</v>
      </c>
      <c r="S67">
        <v>0.97</v>
      </c>
      <c r="T67">
        <v>0.97499999999999998</v>
      </c>
      <c r="U67">
        <v>0.98</v>
      </c>
      <c r="V67">
        <v>0.99</v>
      </c>
    </row>
    <row r="69" spans="1:22" x14ac:dyDescent="0.35">
      <c r="A69" t="s">
        <v>142</v>
      </c>
      <c r="E69">
        <v>0.5</v>
      </c>
      <c r="F69">
        <v>0.54</v>
      </c>
      <c r="G69">
        <v>0.57999999999999996</v>
      </c>
      <c r="H69">
        <v>0.62</v>
      </c>
      <c r="I69">
        <v>0.66</v>
      </c>
      <c r="J69">
        <v>0.7</v>
      </c>
      <c r="K69">
        <v>0.74</v>
      </c>
      <c r="L69">
        <v>0.78</v>
      </c>
      <c r="M69">
        <v>0.82</v>
      </c>
      <c r="N69">
        <v>0.86</v>
      </c>
      <c r="O69">
        <v>0.9</v>
      </c>
      <c r="P69">
        <v>0.94</v>
      </c>
      <c r="Q69">
        <v>0.98</v>
      </c>
      <c r="R69">
        <v>1.02</v>
      </c>
      <c r="S69">
        <v>1.06</v>
      </c>
      <c r="T69">
        <v>1.1000000000000001</v>
      </c>
      <c r="U69">
        <v>1.1399999999999999</v>
      </c>
      <c r="V69">
        <v>1.1499999999999999</v>
      </c>
    </row>
    <row r="71" spans="1:22" x14ac:dyDescent="0.35">
      <c r="A71" t="s">
        <v>142</v>
      </c>
      <c r="E71">
        <v>0.1</v>
      </c>
      <c r="F71">
        <v>0.15</v>
      </c>
      <c r="G71">
        <v>0.2</v>
      </c>
      <c r="H71">
        <v>0.25</v>
      </c>
      <c r="I71">
        <v>0.3</v>
      </c>
      <c r="J71">
        <v>0.35</v>
      </c>
      <c r="K71">
        <v>0.4</v>
      </c>
      <c r="L71">
        <v>0.45</v>
      </c>
      <c r="M71">
        <v>0.5</v>
      </c>
      <c r="N71">
        <v>0.55000000000000004</v>
      </c>
      <c r="O71">
        <v>0.6</v>
      </c>
      <c r="P71">
        <v>0.65</v>
      </c>
      <c r="Q71">
        <v>0.7</v>
      </c>
      <c r="R71">
        <v>0.75</v>
      </c>
      <c r="S71">
        <v>0.8</v>
      </c>
      <c r="T71">
        <v>0.85</v>
      </c>
      <c r="U71">
        <v>0.9</v>
      </c>
      <c r="V71">
        <v>0.95</v>
      </c>
    </row>
  </sheetData>
  <conditionalFormatting sqref="C10">
    <cfRule type="expression" dxfId="1172" priority="13">
      <formula>COUNTIF(E10:V10,"&lt;&gt;" &amp; "")&gt;0</formula>
    </cfRule>
    <cfRule type="expression" dxfId="1171" priority="14">
      <formula>AND(COUNTIF(E10:V10,"&lt;&gt;" &amp; "")&gt;0,NOT(ISBLANK(C10)))</formula>
    </cfRule>
  </conditionalFormatting>
  <conditionalFormatting sqref="C11">
    <cfRule type="expression" dxfId="1170" priority="15">
      <formula>COUNTIF(E11:V11,"&lt;&gt;" &amp; "")&gt;0</formula>
    </cfRule>
    <cfRule type="expression" dxfId="1169" priority="16">
      <formula>AND(COUNTIF(E11:V11,"&lt;&gt;" &amp; "")&gt;0,NOT(ISBLANK(C11)))</formula>
    </cfRule>
  </conditionalFormatting>
  <conditionalFormatting sqref="C12">
    <cfRule type="expression" dxfId="1168" priority="17">
      <formula>COUNTIF(E12:V12,"&lt;&gt;" &amp; "")&gt;0</formula>
    </cfRule>
    <cfRule type="expression" dxfId="1167" priority="18">
      <formula>AND(COUNTIF(E12:V12,"&lt;&gt;" &amp; "")&gt;0,NOT(ISBLANK(C12)))</formula>
    </cfRule>
  </conditionalFormatting>
  <conditionalFormatting sqref="C13">
    <cfRule type="expression" dxfId="1166" priority="19">
      <formula>COUNTIF(E13:V13,"&lt;&gt;" &amp; "")&gt;0</formula>
    </cfRule>
    <cfRule type="expression" dxfId="1165" priority="20">
      <formula>AND(COUNTIF(E13:V13,"&lt;&gt;" &amp; "")&gt;0,NOT(ISBLANK(C13)))</formula>
    </cfRule>
  </conditionalFormatting>
  <conditionalFormatting sqref="C16">
    <cfRule type="expression" dxfId="1164" priority="21">
      <formula>COUNTIF(E16:V16,"&lt;&gt;" &amp; "")&gt;0</formula>
    </cfRule>
    <cfRule type="expression" dxfId="1163" priority="22">
      <formula>AND(COUNTIF(E16:V16,"&lt;&gt;" &amp; "")&gt;0,NOT(ISBLANK(C16)))</formula>
    </cfRule>
  </conditionalFormatting>
  <conditionalFormatting sqref="C17">
    <cfRule type="expression" dxfId="1162" priority="23">
      <formula>COUNTIF(E17:V17,"&lt;&gt;" &amp; "")&gt;0</formula>
    </cfRule>
    <cfRule type="expression" dxfId="1161" priority="24">
      <formula>AND(COUNTIF(E17:V17,"&lt;&gt;" &amp; "")&gt;0,NOT(ISBLANK(C17)))</formula>
    </cfRule>
  </conditionalFormatting>
  <conditionalFormatting sqref="C18">
    <cfRule type="expression" dxfId="1160" priority="25">
      <formula>COUNTIF(E18:V18,"&lt;&gt;" &amp; "")&gt;0</formula>
    </cfRule>
    <cfRule type="expression" dxfId="1159" priority="26">
      <formula>AND(COUNTIF(E18:V18,"&lt;&gt;" &amp; "")&gt;0,NOT(ISBLANK(C18)))</formula>
    </cfRule>
  </conditionalFormatting>
  <conditionalFormatting sqref="C19">
    <cfRule type="expression" dxfId="1158" priority="27">
      <formula>COUNTIF(E19:V19,"&lt;&gt;" &amp; "")&gt;0</formula>
    </cfRule>
    <cfRule type="expression" dxfId="1157" priority="28">
      <formula>AND(COUNTIF(E19:V19,"&lt;&gt;" &amp; "")&gt;0,NOT(ISBLANK(C19)))</formula>
    </cfRule>
  </conditionalFormatting>
  <conditionalFormatting sqref="C2">
    <cfRule type="expression" dxfId="1156" priority="1">
      <formula>COUNTIF(E2:V2,"&lt;&gt;" &amp; "")&gt;0</formula>
    </cfRule>
    <cfRule type="expression" dxfId="1155" priority="2">
      <formula>AND(COUNTIF(E2:V2,"&lt;&gt;" &amp; "")&gt;0,NOT(ISBLANK(C2)))</formula>
    </cfRule>
  </conditionalFormatting>
  <conditionalFormatting sqref="C20">
    <cfRule type="expression" dxfId="1154" priority="29">
      <formula>COUNTIF(E20:V20,"&lt;&gt;" &amp; "")&gt;0</formula>
    </cfRule>
    <cfRule type="expression" dxfId="1153" priority="30">
      <formula>AND(COUNTIF(E20:V20,"&lt;&gt;" &amp; "")&gt;0,NOT(ISBLANK(C20)))</formula>
    </cfRule>
  </conditionalFormatting>
  <conditionalFormatting sqref="C23">
    <cfRule type="expression" dxfId="1152" priority="31">
      <formula>COUNTIF(E23:V23,"&lt;&gt;" &amp; "")&gt;0</formula>
    </cfRule>
    <cfRule type="expression" dxfId="1151" priority="32">
      <formula>AND(COUNTIF(E23:V23,"&lt;&gt;" &amp; "")&gt;0,NOT(ISBLANK(C23)))</formula>
    </cfRule>
  </conditionalFormatting>
  <conditionalFormatting sqref="C24">
    <cfRule type="expression" dxfId="1150" priority="33">
      <formula>COUNTIF(E24:V24,"&lt;&gt;" &amp; "")&gt;0</formula>
    </cfRule>
    <cfRule type="expression" dxfId="1149" priority="34">
      <formula>AND(COUNTIF(E24:V24,"&lt;&gt;" &amp; "")&gt;0,NOT(ISBLANK(C24)))</formula>
    </cfRule>
  </conditionalFormatting>
  <conditionalFormatting sqref="C25">
    <cfRule type="expression" dxfId="1148" priority="35">
      <formula>COUNTIF(E25:V25,"&lt;&gt;" &amp; "")&gt;0</formula>
    </cfRule>
    <cfRule type="expression" dxfId="1147" priority="36">
      <formula>AND(COUNTIF(E25:V25,"&lt;&gt;" &amp; "")&gt;0,NOT(ISBLANK(C25)))</formula>
    </cfRule>
  </conditionalFormatting>
  <conditionalFormatting sqref="C26">
    <cfRule type="expression" dxfId="1146" priority="37">
      <formula>COUNTIF(E26:V26,"&lt;&gt;" &amp; "")&gt;0</formula>
    </cfRule>
    <cfRule type="expression" dxfId="1145" priority="38">
      <formula>AND(COUNTIF(E26:V26,"&lt;&gt;" &amp; "")&gt;0,NOT(ISBLANK(C26)))</formula>
    </cfRule>
  </conditionalFormatting>
  <conditionalFormatting sqref="C27">
    <cfRule type="expression" dxfId="1144" priority="39">
      <formula>COUNTIF(E27:V27,"&lt;&gt;" &amp; "")&gt;0</formula>
    </cfRule>
    <cfRule type="expression" dxfId="1143" priority="40">
      <formula>AND(COUNTIF(E27:V27,"&lt;&gt;" &amp; "")&gt;0,NOT(ISBLANK(C27)))</formula>
    </cfRule>
  </conditionalFormatting>
  <conditionalFormatting sqref="C3">
    <cfRule type="expression" dxfId="1142" priority="3">
      <formula>COUNTIF(E3:V3,"&lt;&gt;" &amp; "")&gt;0</formula>
    </cfRule>
    <cfRule type="expression" dxfId="1141" priority="4">
      <formula>AND(COUNTIF(E3:V3,"&lt;&gt;" &amp; "")&gt;0,NOT(ISBLANK(C3)))</formula>
    </cfRule>
  </conditionalFormatting>
  <conditionalFormatting sqref="C30">
    <cfRule type="expression" dxfId="1140" priority="41">
      <formula>COUNTIF(E30:V30,"&lt;&gt;" &amp; "")&gt;0</formula>
    </cfRule>
    <cfRule type="expression" dxfId="1139" priority="42">
      <formula>AND(COUNTIF(E30:V30,"&lt;&gt;" &amp; "")&gt;0,NOT(ISBLANK(C30)))</formula>
    </cfRule>
  </conditionalFormatting>
  <conditionalFormatting sqref="C31">
    <cfRule type="expression" dxfId="1138" priority="43">
      <formula>COUNTIF(E31:V31,"&lt;&gt;" &amp; "")&gt;0</formula>
    </cfRule>
    <cfRule type="expression" dxfId="1137" priority="44">
      <formula>AND(COUNTIF(E31:V31,"&lt;&gt;" &amp; "")&gt;0,NOT(ISBLANK(C31)))</formula>
    </cfRule>
  </conditionalFormatting>
  <conditionalFormatting sqref="C32">
    <cfRule type="expression" dxfId="1136" priority="45">
      <formula>COUNTIF(E32:V32,"&lt;&gt;" &amp; "")&gt;0</formula>
    </cfRule>
    <cfRule type="expression" dxfId="1135" priority="46">
      <formula>AND(COUNTIF(E32:V32,"&lt;&gt;" &amp; "")&gt;0,NOT(ISBLANK(C32)))</formula>
    </cfRule>
  </conditionalFormatting>
  <conditionalFormatting sqref="C33">
    <cfRule type="expression" dxfId="1134" priority="47">
      <formula>COUNTIF(E33:V33,"&lt;&gt;" &amp; "")&gt;0</formula>
    </cfRule>
    <cfRule type="expression" dxfId="1133" priority="48">
      <formula>AND(COUNTIF(E33:V33,"&lt;&gt;" &amp; "")&gt;0,NOT(ISBLANK(C33)))</formula>
    </cfRule>
  </conditionalFormatting>
  <conditionalFormatting sqref="C34">
    <cfRule type="expression" dxfId="1132" priority="49">
      <formula>COUNTIF(E34:V34,"&lt;&gt;" &amp; "")&gt;0</formula>
    </cfRule>
    <cfRule type="expression" dxfId="1131" priority="50">
      <formula>AND(COUNTIF(E34:V34,"&lt;&gt;" &amp; "")&gt;0,NOT(ISBLANK(C34)))</formula>
    </cfRule>
  </conditionalFormatting>
  <conditionalFormatting sqref="C37">
    <cfRule type="expression" dxfId="1130" priority="51">
      <formula>COUNTIF(E37:V37,"&lt;&gt;" &amp; "")&gt;0</formula>
    </cfRule>
    <cfRule type="expression" dxfId="1129" priority="52">
      <formula>AND(COUNTIF(E37:V37,"&lt;&gt;" &amp; "")&gt;0,NOT(ISBLANK(C37)))</formula>
    </cfRule>
  </conditionalFormatting>
  <conditionalFormatting sqref="C38">
    <cfRule type="expression" dxfId="1128" priority="53">
      <formula>COUNTIF(E38:V38,"&lt;&gt;" &amp; "")&gt;0</formula>
    </cfRule>
    <cfRule type="expression" dxfId="1127" priority="54">
      <formula>AND(COUNTIF(E38:V38,"&lt;&gt;" &amp; "")&gt;0,NOT(ISBLANK(C38)))</formula>
    </cfRule>
  </conditionalFormatting>
  <conditionalFormatting sqref="C39">
    <cfRule type="expression" dxfId="1126" priority="55">
      <formula>COUNTIF(E39:V39,"&lt;&gt;" &amp; "")&gt;0</formula>
    </cfRule>
    <cfRule type="expression" dxfId="1125" priority="56">
      <formula>AND(COUNTIF(E39:V39,"&lt;&gt;" &amp; "")&gt;0,NOT(ISBLANK(C39)))</formula>
    </cfRule>
  </conditionalFormatting>
  <conditionalFormatting sqref="C4">
    <cfRule type="expression" dxfId="1124" priority="5">
      <formula>COUNTIF(E4:V4,"&lt;&gt;" &amp; "")&gt;0</formula>
    </cfRule>
    <cfRule type="expression" dxfId="1123" priority="6">
      <formula>AND(COUNTIF(E4:V4,"&lt;&gt;" &amp; "")&gt;0,NOT(ISBLANK(C4)))</formula>
    </cfRule>
  </conditionalFormatting>
  <conditionalFormatting sqref="C40">
    <cfRule type="expression" dxfId="1122" priority="57">
      <formula>COUNTIF(E40:V40,"&lt;&gt;" &amp; "")&gt;0</formula>
    </cfRule>
    <cfRule type="expression" dxfId="1121" priority="58">
      <formula>AND(COUNTIF(E40:V40,"&lt;&gt;" &amp; "")&gt;0,NOT(ISBLANK(C40)))</formula>
    </cfRule>
  </conditionalFormatting>
  <conditionalFormatting sqref="C41">
    <cfRule type="expression" dxfId="1120" priority="59">
      <formula>COUNTIF(E41:V41,"&lt;&gt;" &amp; "")&gt;0</formula>
    </cfRule>
    <cfRule type="expression" dxfId="1119" priority="60">
      <formula>AND(COUNTIF(E41:V41,"&lt;&gt;" &amp; "")&gt;0,NOT(ISBLANK(C41)))</formula>
    </cfRule>
  </conditionalFormatting>
  <conditionalFormatting sqref="C44">
    <cfRule type="expression" dxfId="1118" priority="61">
      <formula>COUNTIF(E44:V44,"&lt;&gt;" &amp; "")&gt;0</formula>
    </cfRule>
    <cfRule type="expression" dxfId="1117" priority="62">
      <formula>AND(COUNTIF(E44:V44,"&lt;&gt;" &amp; "")&gt;0,NOT(ISBLANK(C44)))</formula>
    </cfRule>
  </conditionalFormatting>
  <conditionalFormatting sqref="C45">
    <cfRule type="expression" dxfId="1116" priority="63">
      <formula>COUNTIF(E45:V45,"&lt;&gt;" &amp; "")&gt;0</formula>
    </cfRule>
    <cfRule type="expression" dxfId="1115" priority="64">
      <formula>AND(COUNTIF(E45:V45,"&lt;&gt;" &amp; "")&gt;0,NOT(ISBLANK(C45)))</formula>
    </cfRule>
  </conditionalFormatting>
  <conditionalFormatting sqref="C46">
    <cfRule type="expression" dxfId="1114" priority="65">
      <formula>COUNTIF(E46:V46,"&lt;&gt;" &amp; "")&gt;0</formula>
    </cfRule>
    <cfRule type="expression" dxfId="1113" priority="66">
      <formula>AND(COUNTIF(E46:V46,"&lt;&gt;" &amp; "")&gt;0,NOT(ISBLANK(C46)))</formula>
    </cfRule>
  </conditionalFormatting>
  <conditionalFormatting sqref="C47">
    <cfRule type="expression" dxfId="1112" priority="67">
      <formula>COUNTIF(E47:V47,"&lt;&gt;" &amp; "")&gt;0</formula>
    </cfRule>
    <cfRule type="expression" dxfId="1111" priority="68">
      <formula>AND(COUNTIF(E47:V47,"&lt;&gt;" &amp; "")&gt;0,NOT(ISBLANK(C47)))</formula>
    </cfRule>
  </conditionalFormatting>
  <conditionalFormatting sqref="C48">
    <cfRule type="expression" dxfId="1110" priority="69">
      <formula>COUNTIF(E48:V48,"&lt;&gt;" &amp; "")&gt;0</formula>
    </cfRule>
    <cfRule type="expression" dxfId="1109" priority="70">
      <formula>AND(COUNTIF(E48:V48,"&lt;&gt;" &amp; "")&gt;0,NOT(ISBLANK(C48)))</formula>
    </cfRule>
  </conditionalFormatting>
  <conditionalFormatting sqref="C5">
    <cfRule type="expression" dxfId="1108" priority="7">
      <formula>COUNTIF(E5:V5,"&lt;&gt;" &amp; "")&gt;0</formula>
    </cfRule>
    <cfRule type="expression" dxfId="1107" priority="8">
      <formula>AND(COUNTIF(E5:V5,"&lt;&gt;" &amp; "")&gt;0,NOT(ISBLANK(C5)))</formula>
    </cfRule>
  </conditionalFormatting>
  <conditionalFormatting sqref="C51">
    <cfRule type="expression" dxfId="1106" priority="71">
      <formula>COUNTIF(E51:V51,"&lt;&gt;" &amp; "")&gt;0</formula>
    </cfRule>
    <cfRule type="expression" dxfId="1105" priority="72">
      <formula>AND(COUNTIF(E51:V51,"&lt;&gt;" &amp; "")&gt;0,NOT(ISBLANK(C51)))</formula>
    </cfRule>
  </conditionalFormatting>
  <conditionalFormatting sqref="C52">
    <cfRule type="expression" dxfId="1104" priority="73">
      <formula>COUNTIF(E52:V52,"&lt;&gt;" &amp; "")&gt;0</formula>
    </cfRule>
    <cfRule type="expression" dxfId="1103" priority="74">
      <formula>AND(COUNTIF(E52:V52,"&lt;&gt;" &amp; "")&gt;0,NOT(ISBLANK(C52)))</formula>
    </cfRule>
  </conditionalFormatting>
  <conditionalFormatting sqref="C53">
    <cfRule type="expression" dxfId="1102" priority="75">
      <formula>COUNTIF(E53:V53,"&lt;&gt;" &amp; "")&gt;0</formula>
    </cfRule>
    <cfRule type="expression" dxfId="1101" priority="76">
      <formula>AND(COUNTIF(E53:V53,"&lt;&gt;" &amp; "")&gt;0,NOT(ISBLANK(C53)))</formula>
    </cfRule>
  </conditionalFormatting>
  <conditionalFormatting sqref="C54">
    <cfRule type="expression" dxfId="1100" priority="77">
      <formula>COUNTIF(E54:V54,"&lt;&gt;" &amp; "")&gt;0</formula>
    </cfRule>
    <cfRule type="expression" dxfId="1099" priority="78">
      <formula>AND(COUNTIF(E54:V54,"&lt;&gt;" &amp; "")&gt;0,NOT(ISBLANK(C54)))</formula>
    </cfRule>
  </conditionalFormatting>
  <conditionalFormatting sqref="C55">
    <cfRule type="expression" dxfId="1098" priority="79">
      <formula>COUNTIF(E55:V55,"&lt;&gt;" &amp; "")&gt;0</formula>
    </cfRule>
    <cfRule type="expression" dxfId="1097" priority="80">
      <formula>AND(COUNTIF(E55:V55,"&lt;&gt;" &amp; "")&gt;0,NOT(ISBLANK(C55)))</formula>
    </cfRule>
  </conditionalFormatting>
  <conditionalFormatting sqref="C58">
    <cfRule type="expression" dxfId="1096" priority="81">
      <formula>COUNTIF(E58:V58,"&lt;&gt;" &amp; "")&gt;0</formula>
    </cfRule>
    <cfRule type="expression" dxfId="1095" priority="82">
      <formula>AND(COUNTIF(E58:V58,"&lt;&gt;" &amp; "")&gt;0,NOT(ISBLANK(C58)))</formula>
    </cfRule>
  </conditionalFormatting>
  <conditionalFormatting sqref="C59">
    <cfRule type="expression" dxfId="1094" priority="83">
      <formula>COUNTIF(E59:V59,"&lt;&gt;" &amp; "")&gt;0</formula>
    </cfRule>
    <cfRule type="expression" dxfId="1093" priority="84">
      <formula>AND(COUNTIF(E59:V59,"&lt;&gt;" &amp; "")&gt;0,NOT(ISBLANK(C59)))</formula>
    </cfRule>
  </conditionalFormatting>
  <conditionalFormatting sqref="C6">
    <cfRule type="expression" dxfId="1092" priority="9">
      <formula>COUNTIF(E6:V6,"&lt;&gt;" &amp; "")&gt;0</formula>
    </cfRule>
    <cfRule type="expression" dxfId="1091" priority="10">
      <formula>AND(COUNTIF(E6:V6,"&lt;&gt;" &amp; "")&gt;0,NOT(ISBLANK(C6)))</formula>
    </cfRule>
  </conditionalFormatting>
  <conditionalFormatting sqref="C60">
    <cfRule type="expression" dxfId="1090" priority="85">
      <formula>COUNTIF(E60:V60,"&lt;&gt;" &amp; "")&gt;0</formula>
    </cfRule>
    <cfRule type="expression" dxfId="1089" priority="86">
      <formula>AND(COUNTIF(E60:V60,"&lt;&gt;" &amp; "")&gt;0,NOT(ISBLANK(C60)))</formula>
    </cfRule>
  </conditionalFormatting>
  <conditionalFormatting sqref="C61">
    <cfRule type="expression" dxfId="1088" priority="87">
      <formula>COUNTIF(E61:V61,"&lt;&gt;" &amp; "")&gt;0</formula>
    </cfRule>
    <cfRule type="expression" dxfId="1087" priority="88">
      <formula>AND(COUNTIF(E61:V61,"&lt;&gt;" &amp; "")&gt;0,NOT(ISBLANK(C61)))</formula>
    </cfRule>
  </conditionalFormatting>
  <conditionalFormatting sqref="C62">
    <cfRule type="expression" dxfId="1086" priority="89">
      <formula>COUNTIF(E62:V62,"&lt;&gt;" &amp; "")&gt;0</formula>
    </cfRule>
    <cfRule type="expression" dxfId="1085" priority="90">
      <formula>AND(COUNTIF(E62:V62,"&lt;&gt;" &amp; "")&gt;0,NOT(ISBLANK(C62)))</formula>
    </cfRule>
  </conditionalFormatting>
  <conditionalFormatting sqref="C9">
    <cfRule type="expression" dxfId="1084" priority="11">
      <formula>COUNTIF(E9:V9,"&lt;&gt;" &amp; "")&gt;0</formula>
    </cfRule>
    <cfRule type="expression" dxfId="1083" priority="12">
      <formula>AND(COUNTIF(E9:V9,"&lt;&gt;" &amp; "")&gt;0,NOT(ISBLANK(C9)))</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118"/>
  <sheetViews>
    <sheetView workbookViewId="0">
      <selection activeCell="L21" sqref="L21"/>
    </sheetView>
  </sheetViews>
  <sheetFormatPr defaultRowHeight="14.5" x14ac:dyDescent="0.35"/>
  <cols>
    <col min="1" max="1" width="96.26953125" customWidth="1"/>
    <col min="2" max="2" width="13.81640625" customWidth="1"/>
    <col min="3" max="3" width="10.54296875" customWidth="1"/>
    <col min="4" max="4" width="3.81640625" customWidth="1"/>
  </cols>
  <sheetData>
    <row r="1" spans="1:22" x14ac:dyDescent="0.35">
      <c r="A1" s="1" t="s">
        <v>32</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35">
      <c r="A2" s="1" t="str">
        <f>'Population Definitions'!$A$2</f>
        <v>0-4</v>
      </c>
      <c r="B2" t="s">
        <v>33</v>
      </c>
      <c r="C2" s="4">
        <v>180</v>
      </c>
      <c r="D2" s="3" t="s">
        <v>15</v>
      </c>
      <c r="E2" s="4"/>
      <c r="F2" s="4"/>
      <c r="G2" s="4"/>
      <c r="H2" s="4"/>
      <c r="I2" s="4"/>
      <c r="J2" s="4"/>
      <c r="K2" s="4"/>
      <c r="L2" s="4"/>
      <c r="M2" s="4"/>
      <c r="N2" s="4"/>
      <c r="O2" s="4"/>
      <c r="P2" s="4"/>
      <c r="Q2" s="4"/>
      <c r="R2" s="4"/>
      <c r="S2" s="4"/>
      <c r="T2" s="4"/>
      <c r="U2" s="4"/>
      <c r="V2" s="4"/>
    </row>
    <row r="3" spans="1:22" x14ac:dyDescent="0.35">
      <c r="A3" s="1" t="str">
        <f>'Population Definitions'!$A$3</f>
        <v>5-14</v>
      </c>
      <c r="B3" t="s">
        <v>33</v>
      </c>
      <c r="C3" s="4">
        <v>180</v>
      </c>
      <c r="D3" s="3" t="s">
        <v>15</v>
      </c>
      <c r="E3" s="4"/>
      <c r="F3" s="4"/>
      <c r="G3" s="4"/>
      <c r="H3" s="4"/>
      <c r="I3" s="4"/>
      <c r="J3" s="4"/>
      <c r="K3" s="4"/>
      <c r="L3" s="4"/>
      <c r="M3" s="4"/>
      <c r="N3" s="4"/>
      <c r="O3" s="4"/>
      <c r="P3" s="4"/>
      <c r="Q3" s="4"/>
      <c r="R3" s="4"/>
      <c r="S3" s="4"/>
      <c r="T3" s="4"/>
      <c r="U3" s="4"/>
      <c r="V3" s="4"/>
    </row>
    <row r="4" spans="1:22" x14ac:dyDescent="0.35">
      <c r="A4" s="1" t="str">
        <f>'Population Definitions'!$A$4</f>
        <v>15-64</v>
      </c>
      <c r="B4" t="s">
        <v>33</v>
      </c>
      <c r="C4" s="4">
        <v>180</v>
      </c>
      <c r="D4" s="3" t="s">
        <v>15</v>
      </c>
      <c r="E4" s="4"/>
      <c r="F4" s="4"/>
      <c r="G4" s="4"/>
      <c r="H4" s="4"/>
      <c r="I4" s="4"/>
      <c r="J4" s="4"/>
      <c r="K4" s="4"/>
      <c r="L4" s="4"/>
      <c r="M4" s="4"/>
      <c r="N4" s="4"/>
      <c r="O4" s="4"/>
      <c r="P4" s="4"/>
      <c r="Q4" s="4"/>
      <c r="R4" s="4"/>
      <c r="S4" s="4"/>
      <c r="T4" s="4"/>
      <c r="U4" s="4"/>
      <c r="V4" s="4"/>
    </row>
    <row r="5" spans="1:22" x14ac:dyDescent="0.35">
      <c r="A5" s="1" t="str">
        <f>'Population Definitions'!$A$5</f>
        <v>65+</v>
      </c>
      <c r="B5" t="s">
        <v>33</v>
      </c>
      <c r="C5" s="4">
        <v>180</v>
      </c>
      <c r="D5" s="3" t="s">
        <v>15</v>
      </c>
      <c r="E5" s="4"/>
      <c r="F5" s="4"/>
      <c r="G5" s="4"/>
      <c r="H5" s="4"/>
      <c r="I5" s="4"/>
      <c r="J5" s="4"/>
      <c r="K5" s="4"/>
      <c r="L5" s="4"/>
      <c r="M5" s="4"/>
      <c r="N5" s="4"/>
      <c r="O5" s="4"/>
      <c r="P5" s="4"/>
      <c r="Q5" s="4"/>
      <c r="R5" s="4"/>
      <c r="S5" s="4"/>
      <c r="T5" s="4"/>
      <c r="U5" s="4"/>
      <c r="V5" s="4"/>
    </row>
    <row r="6" spans="1:22" x14ac:dyDescent="0.35">
      <c r="A6" s="1" t="str">
        <f>'Population Definitions'!$B$6</f>
        <v>Prisoners</v>
      </c>
      <c r="B6" t="s">
        <v>33</v>
      </c>
      <c r="C6" s="4">
        <v>180</v>
      </c>
      <c r="D6" s="3" t="s">
        <v>15</v>
      </c>
      <c r="E6" s="4"/>
      <c r="F6" s="4"/>
      <c r="G6" s="4"/>
      <c r="H6" s="4"/>
      <c r="I6" s="4"/>
      <c r="J6" s="4"/>
      <c r="K6" s="4"/>
      <c r="L6" s="4"/>
      <c r="M6" s="4"/>
      <c r="N6" s="4"/>
      <c r="O6" s="4"/>
      <c r="P6" s="4"/>
      <c r="Q6" s="4"/>
      <c r="R6" s="4"/>
      <c r="S6" s="4"/>
      <c r="T6" s="4"/>
      <c r="U6" s="4"/>
      <c r="V6" s="4"/>
    </row>
    <row r="8" spans="1:22" x14ac:dyDescent="0.35">
      <c r="A8" s="1" t="s">
        <v>34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35">
      <c r="A9" s="1" t="str">
        <f>'Population Definitions'!$A$2</f>
        <v>0-4</v>
      </c>
      <c r="B9" t="s">
        <v>21</v>
      </c>
      <c r="C9" s="4">
        <v>7.0000000000000007E-2</v>
      </c>
      <c r="D9" s="3" t="s">
        <v>15</v>
      </c>
      <c r="E9" s="4"/>
      <c r="F9" s="4"/>
      <c r="G9" s="4"/>
      <c r="H9" s="4"/>
      <c r="I9" s="4"/>
      <c r="J9" s="4"/>
      <c r="K9" s="4"/>
      <c r="L9" s="4"/>
      <c r="M9" s="4"/>
      <c r="N9" s="4"/>
      <c r="O9" s="4"/>
      <c r="P9" s="4"/>
      <c r="Q9" s="4"/>
      <c r="R9" s="4"/>
      <c r="S9" s="4"/>
      <c r="T9" s="4"/>
      <c r="U9" s="4"/>
      <c r="V9" s="4"/>
    </row>
    <row r="10" spans="1:22" x14ac:dyDescent="0.35">
      <c r="A10" s="1" t="str">
        <f>'Population Definitions'!$A$3</f>
        <v>5-14</v>
      </c>
      <c r="B10" t="s">
        <v>21</v>
      </c>
      <c r="C10" s="4">
        <v>7.0000000000000007E-2</v>
      </c>
      <c r="D10" s="3" t="s">
        <v>15</v>
      </c>
      <c r="E10" s="4"/>
      <c r="F10" s="4"/>
      <c r="G10" s="4"/>
      <c r="H10" s="4"/>
      <c r="I10" s="4"/>
      <c r="J10" s="4"/>
      <c r="K10" s="4"/>
      <c r="L10" s="4"/>
      <c r="M10" s="4"/>
      <c r="N10" s="4"/>
      <c r="O10" s="4"/>
      <c r="P10" s="4"/>
      <c r="Q10" s="4"/>
      <c r="R10" s="4"/>
      <c r="S10" s="4"/>
      <c r="T10" s="4"/>
      <c r="U10" s="4"/>
      <c r="V10" s="4"/>
    </row>
    <row r="11" spans="1:22" x14ac:dyDescent="0.35">
      <c r="A11" s="1" t="str">
        <f>'Population Definitions'!$A$4</f>
        <v>15-64</v>
      </c>
      <c r="B11" t="s">
        <v>21</v>
      </c>
      <c r="C11" s="4">
        <v>7.0000000000000007E-2</v>
      </c>
      <c r="D11" s="3" t="s">
        <v>15</v>
      </c>
      <c r="E11" s="4"/>
      <c r="F11" s="4"/>
      <c r="G11" s="4"/>
      <c r="H11" s="4"/>
      <c r="I11" s="4"/>
      <c r="J11" s="4"/>
      <c r="K11" s="4"/>
      <c r="L11" s="4"/>
      <c r="M11" s="4"/>
      <c r="N11" s="4"/>
      <c r="O11" s="4"/>
      <c r="P11" s="4"/>
      <c r="Q11" s="4"/>
      <c r="R11" s="4"/>
      <c r="S11" s="4"/>
      <c r="T11" s="4"/>
      <c r="U11" s="4"/>
      <c r="V11" s="4"/>
    </row>
    <row r="12" spans="1:22" x14ac:dyDescent="0.35">
      <c r="A12" s="1" t="str">
        <f>'Population Definitions'!$A$5</f>
        <v>65+</v>
      </c>
      <c r="B12" t="s">
        <v>21</v>
      </c>
      <c r="C12" s="4">
        <v>7.0000000000000007E-2</v>
      </c>
      <c r="D12" s="3" t="s">
        <v>15</v>
      </c>
      <c r="E12" s="4"/>
      <c r="F12" s="4"/>
      <c r="G12" s="4"/>
      <c r="H12" s="4"/>
      <c r="I12" s="4"/>
      <c r="J12" s="4"/>
      <c r="K12" s="4"/>
      <c r="L12" s="4"/>
      <c r="M12" s="4"/>
      <c r="N12" s="4"/>
      <c r="O12" s="4"/>
      <c r="P12" s="4"/>
      <c r="Q12" s="4"/>
      <c r="R12" s="4"/>
      <c r="S12" s="4"/>
      <c r="T12" s="4"/>
      <c r="U12" s="4"/>
      <c r="V12" s="4"/>
    </row>
    <row r="13" spans="1:22" x14ac:dyDescent="0.35">
      <c r="A13" s="1" t="str">
        <f>'Population Definitions'!$B$6</f>
        <v>Prisoners</v>
      </c>
      <c r="B13" t="s">
        <v>21</v>
      </c>
      <c r="C13" s="4">
        <v>7.0000000000000007E-2</v>
      </c>
      <c r="D13" s="3" t="s">
        <v>15</v>
      </c>
      <c r="E13" s="4"/>
      <c r="F13" s="4"/>
      <c r="G13" s="4"/>
      <c r="H13" s="4"/>
      <c r="I13" s="4"/>
      <c r="J13" s="4"/>
      <c r="K13" s="4"/>
      <c r="L13" s="4"/>
      <c r="M13" s="4"/>
      <c r="N13" s="4"/>
      <c r="O13" s="4"/>
      <c r="P13" s="4"/>
      <c r="Q13" s="4"/>
      <c r="R13" s="4"/>
      <c r="S13" s="4"/>
      <c r="T13" s="4"/>
      <c r="U13" s="4"/>
      <c r="V13" s="4"/>
    </row>
    <row r="15" spans="1:22" x14ac:dyDescent="0.35">
      <c r="A15" s="1" t="s">
        <v>35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35">
      <c r="A16" s="1" t="str">
        <f>'Population Definitions'!$A$2</f>
        <v>0-4</v>
      </c>
      <c r="B16" t="s">
        <v>21</v>
      </c>
      <c r="C16" s="4">
        <v>0.02</v>
      </c>
      <c r="D16" s="3" t="s">
        <v>15</v>
      </c>
      <c r="E16" s="4"/>
      <c r="F16" s="4"/>
      <c r="G16" s="4"/>
      <c r="H16" s="4"/>
      <c r="I16" s="4"/>
      <c r="J16" s="4"/>
      <c r="K16" s="4"/>
      <c r="L16" s="4"/>
      <c r="M16" s="4"/>
      <c r="N16" s="4"/>
      <c r="O16" s="4"/>
      <c r="P16" s="4"/>
      <c r="Q16" s="4"/>
      <c r="R16" s="4"/>
      <c r="S16" s="4"/>
      <c r="T16" s="4"/>
      <c r="U16" s="4"/>
      <c r="V16" s="4"/>
    </row>
    <row r="17" spans="1:22" x14ac:dyDescent="0.35">
      <c r="A17" s="1" t="str">
        <f>'Population Definitions'!$A$3</f>
        <v>5-14</v>
      </c>
      <c r="B17" t="s">
        <v>21</v>
      </c>
      <c r="C17" s="4">
        <v>0.02</v>
      </c>
      <c r="D17" s="3" t="s">
        <v>15</v>
      </c>
      <c r="E17" s="4"/>
      <c r="F17" s="4"/>
      <c r="G17" s="4"/>
      <c r="H17" s="4"/>
      <c r="I17" s="4"/>
      <c r="J17" s="4"/>
      <c r="K17" s="4"/>
      <c r="L17" s="4"/>
      <c r="M17" s="4"/>
      <c r="N17" s="4"/>
      <c r="O17" s="4"/>
      <c r="P17" s="4"/>
      <c r="Q17" s="4"/>
      <c r="R17" s="4"/>
      <c r="S17" s="4"/>
      <c r="T17" s="4"/>
      <c r="U17" s="4"/>
      <c r="V17" s="4"/>
    </row>
    <row r="18" spans="1:22" x14ac:dyDescent="0.35">
      <c r="A18" s="1" t="str">
        <f>'Population Definitions'!$A$4</f>
        <v>15-64</v>
      </c>
      <c r="B18" t="s">
        <v>21</v>
      </c>
      <c r="C18" s="4">
        <v>0.02</v>
      </c>
      <c r="D18" s="3" t="s">
        <v>15</v>
      </c>
      <c r="E18" s="4"/>
      <c r="F18" s="4"/>
      <c r="G18" s="4"/>
      <c r="H18" s="4"/>
      <c r="I18" s="4"/>
      <c r="J18" s="4"/>
      <c r="K18" s="4"/>
      <c r="L18" s="4"/>
      <c r="M18" s="4"/>
      <c r="N18" s="4"/>
      <c r="O18" s="4"/>
      <c r="P18" s="4"/>
      <c r="Q18" s="4"/>
      <c r="R18" s="4"/>
      <c r="S18" s="4"/>
      <c r="T18" s="4"/>
      <c r="U18" s="4"/>
      <c r="V18" s="4"/>
    </row>
    <row r="19" spans="1:22" x14ac:dyDescent="0.35">
      <c r="A19" s="1" t="str">
        <f>'Population Definitions'!$A$5</f>
        <v>65+</v>
      </c>
      <c r="B19" t="s">
        <v>21</v>
      </c>
      <c r="C19" s="4">
        <v>0.02</v>
      </c>
      <c r="D19" s="3" t="s">
        <v>15</v>
      </c>
      <c r="E19" s="4"/>
      <c r="F19" s="4"/>
      <c r="G19" s="4"/>
      <c r="H19" s="4"/>
      <c r="I19" s="4"/>
      <c r="J19" s="4"/>
      <c r="K19" s="4"/>
      <c r="L19" s="4"/>
      <c r="M19" s="4"/>
      <c r="N19" s="4"/>
      <c r="O19" s="4"/>
      <c r="P19" s="4"/>
      <c r="Q19" s="4"/>
      <c r="R19" s="4"/>
      <c r="S19" s="4"/>
      <c r="T19" s="4"/>
      <c r="U19" s="4"/>
      <c r="V19" s="4"/>
    </row>
    <row r="20" spans="1:22" x14ac:dyDescent="0.35">
      <c r="A20" s="1" t="str">
        <f>'Population Definitions'!$B$6</f>
        <v>Prisoners</v>
      </c>
      <c r="B20" t="s">
        <v>21</v>
      </c>
      <c r="C20" s="4">
        <v>0.02</v>
      </c>
      <c r="D20" s="3" t="s">
        <v>15</v>
      </c>
      <c r="E20" s="4"/>
      <c r="F20" s="4"/>
      <c r="G20" s="4"/>
      <c r="H20" s="4"/>
      <c r="I20" s="4"/>
      <c r="J20" s="4"/>
      <c r="K20" s="4"/>
      <c r="L20" s="4"/>
      <c r="M20" s="4"/>
      <c r="N20" s="4"/>
      <c r="O20" s="4"/>
      <c r="P20" s="4"/>
      <c r="Q20" s="4"/>
      <c r="R20" s="4"/>
      <c r="S20" s="4"/>
      <c r="T20" s="4"/>
      <c r="U20" s="4"/>
      <c r="V20" s="4"/>
    </row>
    <row r="22" spans="1:22" x14ac:dyDescent="0.35">
      <c r="A22" s="1" t="s">
        <v>36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35">
      <c r="A23" s="1" t="str">
        <f>'Population Definitions'!$A$2</f>
        <v>0-4</v>
      </c>
      <c r="B23" t="s">
        <v>21</v>
      </c>
      <c r="C23" s="4">
        <v>0.02</v>
      </c>
      <c r="D23" s="3" t="s">
        <v>15</v>
      </c>
      <c r="E23" s="4"/>
      <c r="F23" s="4"/>
      <c r="G23" s="4"/>
      <c r="H23" s="4"/>
      <c r="I23" s="4"/>
      <c r="J23" s="4"/>
      <c r="K23" s="4"/>
      <c r="L23" s="4"/>
      <c r="M23" s="4"/>
      <c r="N23" s="4"/>
      <c r="O23" s="4"/>
      <c r="P23" s="4"/>
      <c r="Q23" s="4"/>
      <c r="R23" s="4"/>
      <c r="S23" s="4"/>
      <c r="T23" s="4"/>
      <c r="U23" s="4"/>
      <c r="V23" s="4"/>
    </row>
    <row r="24" spans="1:22" x14ac:dyDescent="0.35">
      <c r="A24" s="1" t="str">
        <f>'Population Definitions'!$A$3</f>
        <v>5-14</v>
      </c>
      <c r="B24" t="s">
        <v>21</v>
      </c>
      <c r="C24" s="4">
        <v>0.02</v>
      </c>
      <c r="D24" s="3" t="s">
        <v>15</v>
      </c>
      <c r="E24" s="4"/>
      <c r="F24" s="4"/>
      <c r="G24" s="4"/>
      <c r="H24" s="4"/>
      <c r="I24" s="4"/>
      <c r="J24" s="4"/>
      <c r="K24" s="4"/>
      <c r="L24" s="4"/>
      <c r="M24" s="4"/>
      <c r="N24" s="4"/>
      <c r="O24" s="4"/>
      <c r="P24" s="4"/>
      <c r="Q24" s="4"/>
      <c r="R24" s="4"/>
      <c r="S24" s="4"/>
      <c r="T24" s="4"/>
      <c r="U24" s="4"/>
      <c r="V24" s="4"/>
    </row>
    <row r="25" spans="1:22" x14ac:dyDescent="0.35">
      <c r="A25" s="1" t="str">
        <f>'Population Definitions'!$A$4</f>
        <v>15-64</v>
      </c>
      <c r="B25" t="s">
        <v>21</v>
      </c>
      <c r="C25" s="4">
        <v>0.02</v>
      </c>
      <c r="D25" s="3" t="s">
        <v>15</v>
      </c>
      <c r="E25" s="4"/>
      <c r="F25" s="4"/>
      <c r="G25" s="4"/>
      <c r="H25" s="4"/>
      <c r="I25" s="4"/>
      <c r="J25" s="4"/>
      <c r="K25" s="4"/>
      <c r="L25" s="4"/>
      <c r="M25" s="4"/>
      <c r="N25" s="4"/>
      <c r="O25" s="4"/>
      <c r="P25" s="4"/>
      <c r="Q25" s="4"/>
      <c r="R25" s="4"/>
      <c r="S25" s="4"/>
      <c r="T25" s="4"/>
      <c r="U25" s="4"/>
      <c r="V25" s="4"/>
    </row>
    <row r="26" spans="1:22" x14ac:dyDescent="0.35">
      <c r="A26" s="1" t="str">
        <f>'Population Definitions'!$A$5</f>
        <v>65+</v>
      </c>
      <c r="B26" t="s">
        <v>21</v>
      </c>
      <c r="C26" s="4">
        <v>0.02</v>
      </c>
      <c r="D26" s="3" t="s">
        <v>15</v>
      </c>
      <c r="E26" s="4"/>
      <c r="F26" s="4"/>
      <c r="G26" s="4"/>
      <c r="H26" s="4"/>
      <c r="I26" s="4"/>
      <c r="J26" s="4"/>
      <c r="K26" s="4"/>
      <c r="L26" s="4"/>
      <c r="M26" s="4"/>
      <c r="N26" s="4"/>
      <c r="O26" s="4"/>
      <c r="P26" s="4"/>
      <c r="Q26" s="4"/>
      <c r="R26" s="4"/>
      <c r="S26" s="4"/>
      <c r="T26" s="4"/>
      <c r="U26" s="4"/>
      <c r="V26" s="4"/>
    </row>
    <row r="27" spans="1:22" x14ac:dyDescent="0.35">
      <c r="A27" s="1" t="str">
        <f>'Population Definitions'!$B$6</f>
        <v>Prisoners</v>
      </c>
      <c r="B27" t="s">
        <v>21</v>
      </c>
      <c r="C27" s="4">
        <v>0.02</v>
      </c>
      <c r="D27" s="3" t="s">
        <v>15</v>
      </c>
      <c r="E27" s="4"/>
      <c r="F27" s="4"/>
      <c r="G27" s="4"/>
      <c r="H27" s="4"/>
      <c r="I27" s="4"/>
      <c r="J27" s="4"/>
      <c r="K27" s="4"/>
      <c r="L27" s="4"/>
      <c r="M27" s="4"/>
      <c r="N27" s="4"/>
      <c r="O27" s="4"/>
      <c r="P27" s="4"/>
      <c r="Q27" s="4"/>
      <c r="R27" s="4"/>
      <c r="S27" s="4"/>
      <c r="T27" s="4"/>
      <c r="U27" s="4"/>
      <c r="V27" s="4"/>
    </row>
    <row r="29" spans="1:22" x14ac:dyDescent="0.35">
      <c r="A29" s="1" t="s">
        <v>37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35">
      <c r="A30" s="1" t="str">
        <f>'Population Definitions'!$A$2</f>
        <v>0-4</v>
      </c>
      <c r="B30" t="s">
        <v>21</v>
      </c>
      <c r="C30" s="4">
        <v>0.83</v>
      </c>
      <c r="D30" s="3" t="s">
        <v>15</v>
      </c>
      <c r="E30" s="4"/>
      <c r="F30" s="4"/>
      <c r="G30" s="4"/>
      <c r="H30" s="4"/>
      <c r="I30" s="4"/>
      <c r="J30" s="4"/>
      <c r="K30" s="4"/>
      <c r="L30" s="4"/>
      <c r="M30" s="4"/>
      <c r="N30" s="4"/>
      <c r="O30" s="4"/>
      <c r="P30" s="4"/>
      <c r="Q30" s="4"/>
      <c r="R30" s="4"/>
      <c r="S30" s="4"/>
      <c r="T30" s="4"/>
      <c r="U30" s="4"/>
      <c r="V30" s="4"/>
    </row>
    <row r="31" spans="1:22" x14ac:dyDescent="0.35">
      <c r="A31" s="1" t="str">
        <f>'Population Definitions'!$A$3</f>
        <v>5-14</v>
      </c>
      <c r="B31" t="s">
        <v>21</v>
      </c>
      <c r="C31" s="4">
        <v>0.83</v>
      </c>
      <c r="D31" s="3" t="s">
        <v>15</v>
      </c>
      <c r="E31" s="4"/>
      <c r="F31" s="4"/>
      <c r="G31" s="4"/>
      <c r="H31" s="4"/>
      <c r="I31" s="4"/>
      <c r="J31" s="4"/>
      <c r="K31" s="4"/>
      <c r="L31" s="4"/>
      <c r="M31" s="4"/>
      <c r="N31" s="4"/>
      <c r="O31" s="4"/>
      <c r="P31" s="4"/>
      <c r="Q31" s="4"/>
      <c r="R31" s="4"/>
      <c r="S31" s="4"/>
      <c r="T31" s="4"/>
      <c r="U31" s="4"/>
      <c r="V31" s="4"/>
    </row>
    <row r="32" spans="1:22" x14ac:dyDescent="0.35">
      <c r="A32" s="1" t="str">
        <f>'Population Definitions'!$A$4</f>
        <v>15-64</v>
      </c>
      <c r="B32" t="s">
        <v>21</v>
      </c>
      <c r="C32" s="4">
        <v>0.83</v>
      </c>
      <c r="D32" s="3" t="s">
        <v>15</v>
      </c>
      <c r="E32" s="4"/>
      <c r="F32" s="4"/>
      <c r="G32" s="4"/>
      <c r="H32" s="4"/>
      <c r="I32" s="4"/>
      <c r="J32" s="4"/>
      <c r="K32" s="4"/>
      <c r="L32" s="4"/>
      <c r="M32" s="4"/>
      <c r="N32" s="4"/>
      <c r="O32" s="4"/>
      <c r="P32" s="4"/>
      <c r="Q32" s="4"/>
      <c r="R32" s="4"/>
      <c r="S32" s="4"/>
      <c r="T32" s="4"/>
      <c r="U32" s="4"/>
      <c r="V32" s="4"/>
    </row>
    <row r="33" spans="1:22" x14ac:dyDescent="0.35">
      <c r="A33" s="1" t="str">
        <f>'Population Definitions'!$A$5</f>
        <v>65+</v>
      </c>
      <c r="B33" t="s">
        <v>21</v>
      </c>
      <c r="C33" s="4">
        <v>0.83</v>
      </c>
      <c r="D33" s="3" t="s">
        <v>15</v>
      </c>
      <c r="E33" s="4"/>
      <c r="F33" s="4"/>
      <c r="G33" s="4"/>
      <c r="H33" s="4"/>
      <c r="I33" s="4"/>
      <c r="J33" s="4"/>
      <c r="K33" s="4"/>
      <c r="L33" s="4"/>
      <c r="M33" s="4"/>
      <c r="N33" s="4"/>
      <c r="O33" s="4"/>
      <c r="P33" s="4"/>
      <c r="Q33" s="4"/>
      <c r="R33" s="4"/>
      <c r="S33" s="4"/>
      <c r="T33" s="4"/>
      <c r="U33" s="4"/>
      <c r="V33" s="4"/>
    </row>
    <row r="34" spans="1:22" x14ac:dyDescent="0.35">
      <c r="A34" s="1" t="str">
        <f>'Population Definitions'!$B$6</f>
        <v>Prisoners</v>
      </c>
      <c r="B34" t="s">
        <v>21</v>
      </c>
      <c r="C34" s="4">
        <v>0.83</v>
      </c>
      <c r="D34" s="3" t="s">
        <v>15</v>
      </c>
      <c r="E34" s="4"/>
      <c r="F34" s="4"/>
      <c r="G34" s="4"/>
      <c r="H34" s="4"/>
      <c r="I34" s="4"/>
      <c r="J34" s="4"/>
      <c r="K34" s="4"/>
      <c r="L34" s="4"/>
      <c r="M34" s="4"/>
      <c r="N34" s="4"/>
      <c r="O34" s="4"/>
      <c r="P34" s="4"/>
      <c r="Q34" s="4"/>
      <c r="R34" s="4"/>
      <c r="S34" s="4"/>
      <c r="T34" s="4"/>
      <c r="U34" s="4"/>
      <c r="V34" s="4"/>
    </row>
    <row r="36" spans="1:22" x14ac:dyDescent="0.35">
      <c r="A36" s="1" t="s">
        <v>38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35">
      <c r="A37" s="1" t="str">
        <f>'Population Definitions'!$A$2</f>
        <v>0-4</v>
      </c>
      <c r="B37" t="s">
        <v>21</v>
      </c>
      <c r="C37" s="4">
        <v>0.06</v>
      </c>
      <c r="D37" s="3" t="s">
        <v>15</v>
      </c>
      <c r="E37" s="4"/>
      <c r="F37" s="4"/>
      <c r="G37" s="4"/>
      <c r="H37" s="4"/>
      <c r="I37" s="4"/>
      <c r="J37" s="4"/>
      <c r="K37" s="4"/>
      <c r="L37" s="4"/>
      <c r="M37" s="4"/>
      <c r="N37" s="4"/>
      <c r="O37" s="4"/>
      <c r="P37" s="4"/>
      <c r="Q37" s="4"/>
      <c r="R37" s="4"/>
      <c r="S37" s="4"/>
      <c r="T37" s="4"/>
      <c r="U37" s="4"/>
      <c r="V37" s="4"/>
    </row>
    <row r="38" spans="1:22" x14ac:dyDescent="0.35">
      <c r="A38" s="1" t="str">
        <f>'Population Definitions'!$A$3</f>
        <v>5-14</v>
      </c>
      <c r="B38" t="s">
        <v>21</v>
      </c>
      <c r="C38" s="4">
        <v>0.06</v>
      </c>
      <c r="D38" s="3" t="s">
        <v>15</v>
      </c>
      <c r="E38" s="4"/>
      <c r="F38" s="4"/>
      <c r="G38" s="4"/>
      <c r="H38" s="4"/>
      <c r="I38" s="4"/>
      <c r="J38" s="4"/>
      <c r="K38" s="4"/>
      <c r="L38" s="4"/>
      <c r="M38" s="4"/>
      <c r="N38" s="4"/>
      <c r="O38" s="4"/>
      <c r="P38" s="4"/>
      <c r="Q38" s="4"/>
      <c r="R38" s="4"/>
      <c r="S38" s="4"/>
      <c r="T38" s="4"/>
      <c r="U38" s="4"/>
      <c r="V38" s="4"/>
    </row>
    <row r="39" spans="1:22" x14ac:dyDescent="0.35">
      <c r="A39" s="1" t="str">
        <f>'Population Definitions'!$A$4</f>
        <v>15-64</v>
      </c>
      <c r="B39" t="s">
        <v>21</v>
      </c>
      <c r="C39" s="4">
        <v>0.06</v>
      </c>
      <c r="D39" s="3" t="s">
        <v>15</v>
      </c>
      <c r="E39" s="4"/>
      <c r="F39" s="4"/>
      <c r="G39" s="4"/>
      <c r="H39" s="4"/>
      <c r="I39" s="4"/>
      <c r="J39" s="4"/>
      <c r="K39" s="4"/>
      <c r="L39" s="4"/>
      <c r="M39" s="4"/>
      <c r="N39" s="4"/>
      <c r="O39" s="4"/>
      <c r="P39" s="4"/>
      <c r="Q39" s="4"/>
      <c r="R39" s="4"/>
      <c r="S39" s="4"/>
      <c r="T39" s="4"/>
      <c r="U39" s="4"/>
      <c r="V39" s="4"/>
    </row>
    <row r="40" spans="1:22" x14ac:dyDescent="0.35">
      <c r="A40" s="1" t="str">
        <f>'Population Definitions'!$A$5</f>
        <v>65+</v>
      </c>
      <c r="B40" t="s">
        <v>21</v>
      </c>
      <c r="C40" s="4">
        <v>0.06</v>
      </c>
      <c r="D40" s="3" t="s">
        <v>15</v>
      </c>
      <c r="E40" s="4"/>
      <c r="F40" s="4"/>
      <c r="G40" s="4"/>
      <c r="H40" s="4"/>
      <c r="I40" s="4"/>
      <c r="J40" s="4"/>
      <c r="K40" s="4"/>
      <c r="L40" s="4"/>
      <c r="M40" s="4"/>
      <c r="N40" s="4"/>
      <c r="O40" s="4"/>
      <c r="P40" s="4"/>
      <c r="Q40" s="4"/>
      <c r="R40" s="4"/>
      <c r="S40" s="4"/>
      <c r="T40" s="4"/>
      <c r="U40" s="4"/>
      <c r="V40" s="4"/>
    </row>
    <row r="41" spans="1:22" x14ac:dyDescent="0.35">
      <c r="A41" s="1" t="str">
        <f>'Population Definitions'!$B$6</f>
        <v>Prisoners</v>
      </c>
      <c r="B41" t="s">
        <v>21</v>
      </c>
      <c r="C41" s="4">
        <v>0.06</v>
      </c>
      <c r="D41" s="3" t="s">
        <v>15</v>
      </c>
      <c r="E41" s="4"/>
      <c r="F41" s="4"/>
      <c r="G41" s="4"/>
      <c r="H41" s="4"/>
      <c r="I41" s="4"/>
      <c r="J41" s="4"/>
      <c r="K41" s="4"/>
      <c r="L41" s="4"/>
      <c r="M41" s="4"/>
      <c r="N41" s="4"/>
      <c r="O41" s="4"/>
      <c r="P41" s="4"/>
      <c r="Q41" s="4"/>
      <c r="R41" s="4"/>
      <c r="S41" s="4"/>
      <c r="T41" s="4"/>
      <c r="U41" s="4"/>
      <c r="V41" s="4"/>
    </row>
    <row r="43" spans="1:22" x14ac:dyDescent="0.35">
      <c r="A43" s="1" t="s">
        <v>39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35">
      <c r="A44" s="1" t="str">
        <f>'Population Definitions'!$A$2</f>
        <v>0-4</v>
      </c>
      <c r="B44" t="s">
        <v>33</v>
      </c>
      <c r="C44" s="4">
        <v>600</v>
      </c>
      <c r="D44" s="3" t="s">
        <v>15</v>
      </c>
      <c r="E44" s="4"/>
      <c r="F44" s="4"/>
      <c r="G44" s="4"/>
      <c r="H44" s="4"/>
      <c r="I44" s="4"/>
      <c r="J44" s="4"/>
      <c r="K44" s="4"/>
      <c r="L44" s="4"/>
      <c r="M44" s="4"/>
      <c r="N44" s="4"/>
      <c r="O44" s="4"/>
      <c r="P44" s="4"/>
      <c r="Q44" s="4"/>
      <c r="R44" s="4"/>
      <c r="S44" s="4"/>
      <c r="T44" s="4"/>
      <c r="U44" s="4"/>
      <c r="V44" s="4"/>
    </row>
    <row r="45" spans="1:22" x14ac:dyDescent="0.35">
      <c r="A45" s="1" t="str">
        <f>'Population Definitions'!$A$3</f>
        <v>5-14</v>
      </c>
      <c r="B45" t="s">
        <v>33</v>
      </c>
      <c r="C45" s="4">
        <v>600</v>
      </c>
      <c r="D45" s="3" t="s">
        <v>15</v>
      </c>
      <c r="E45" s="4"/>
      <c r="F45" s="4"/>
      <c r="G45" s="4"/>
      <c r="H45" s="4"/>
      <c r="I45" s="4"/>
      <c r="J45" s="4"/>
      <c r="K45" s="4"/>
      <c r="L45" s="4"/>
      <c r="M45" s="4"/>
      <c r="N45" s="4"/>
      <c r="O45" s="4"/>
      <c r="P45" s="4"/>
      <c r="Q45" s="4"/>
      <c r="R45" s="4"/>
      <c r="S45" s="4"/>
      <c r="T45" s="4"/>
      <c r="U45" s="4"/>
      <c r="V45" s="4"/>
    </row>
    <row r="46" spans="1:22" x14ac:dyDescent="0.35">
      <c r="A46" s="1" t="str">
        <f>'Population Definitions'!$A$4</f>
        <v>15-64</v>
      </c>
      <c r="B46" t="s">
        <v>33</v>
      </c>
      <c r="C46" s="4">
        <v>600</v>
      </c>
      <c r="D46" s="3" t="s">
        <v>15</v>
      </c>
      <c r="E46" s="4"/>
      <c r="F46" s="4"/>
      <c r="G46" s="4"/>
      <c r="H46" s="4"/>
      <c r="I46" s="4"/>
      <c r="J46" s="4"/>
      <c r="K46" s="4"/>
      <c r="L46" s="4"/>
      <c r="M46" s="4"/>
      <c r="N46" s="4"/>
      <c r="O46" s="4"/>
      <c r="P46" s="4"/>
      <c r="Q46" s="4"/>
      <c r="R46" s="4"/>
      <c r="S46" s="4"/>
      <c r="T46" s="4"/>
      <c r="U46" s="4"/>
      <c r="V46" s="4"/>
    </row>
    <row r="47" spans="1:22" x14ac:dyDescent="0.35">
      <c r="A47" s="1" t="str">
        <f>'Population Definitions'!$A$5</f>
        <v>65+</v>
      </c>
      <c r="B47" t="s">
        <v>33</v>
      </c>
      <c r="C47" s="4">
        <v>600</v>
      </c>
      <c r="D47" s="3" t="s">
        <v>15</v>
      </c>
      <c r="E47" s="4"/>
      <c r="F47" s="4"/>
      <c r="G47" s="4"/>
      <c r="H47" s="4"/>
      <c r="I47" s="4"/>
      <c r="J47" s="4"/>
      <c r="K47" s="4"/>
      <c r="L47" s="4"/>
      <c r="M47" s="4"/>
      <c r="N47" s="4"/>
      <c r="O47" s="4"/>
      <c r="P47" s="4"/>
      <c r="Q47" s="4"/>
      <c r="R47" s="4"/>
      <c r="S47" s="4"/>
      <c r="T47" s="4"/>
      <c r="U47" s="4"/>
      <c r="V47" s="4"/>
    </row>
    <row r="48" spans="1:22" x14ac:dyDescent="0.35">
      <c r="A48" s="1" t="str">
        <f>'Population Definitions'!$B$6</f>
        <v>Prisoners</v>
      </c>
      <c r="B48" t="s">
        <v>33</v>
      </c>
      <c r="C48" s="4">
        <v>600</v>
      </c>
      <c r="D48" s="3" t="s">
        <v>15</v>
      </c>
      <c r="E48" s="4"/>
      <c r="F48" s="4"/>
      <c r="G48" s="4"/>
      <c r="H48" s="4"/>
      <c r="I48" s="4"/>
      <c r="J48" s="4"/>
      <c r="K48" s="4"/>
      <c r="L48" s="4"/>
      <c r="M48" s="4"/>
      <c r="N48" s="4"/>
      <c r="O48" s="4"/>
      <c r="P48" s="4"/>
      <c r="Q48" s="4"/>
      <c r="R48" s="4"/>
      <c r="S48" s="4"/>
      <c r="T48" s="4"/>
      <c r="U48" s="4"/>
      <c r="V48" s="4"/>
    </row>
    <row r="50" spans="1:22" x14ac:dyDescent="0.35">
      <c r="A50" s="1" t="s">
        <v>40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35">
      <c r="A51" s="1" t="str">
        <f>'Population Definitions'!$A$2</f>
        <v>0-4</v>
      </c>
      <c r="B51" t="s">
        <v>21</v>
      </c>
      <c r="C51" s="4">
        <v>0.14699999999999999</v>
      </c>
      <c r="D51" s="3" t="s">
        <v>15</v>
      </c>
      <c r="E51" s="4"/>
      <c r="F51" s="4"/>
      <c r="G51" s="4"/>
      <c r="H51" s="4"/>
      <c r="I51" s="4"/>
      <c r="J51" s="4"/>
      <c r="K51" s="4"/>
      <c r="L51" s="4"/>
      <c r="M51" s="4"/>
      <c r="N51" s="4"/>
      <c r="O51" s="4"/>
      <c r="P51" s="4"/>
      <c r="Q51" s="4"/>
      <c r="R51" s="4"/>
      <c r="S51" s="4"/>
      <c r="T51" s="4"/>
      <c r="U51" s="4"/>
      <c r="V51" s="4"/>
    </row>
    <row r="52" spans="1:22" x14ac:dyDescent="0.35">
      <c r="A52" s="1" t="str">
        <f>'Population Definitions'!$A$3</f>
        <v>5-14</v>
      </c>
      <c r="B52" t="s">
        <v>21</v>
      </c>
      <c r="C52" s="4">
        <v>0.14699999999999999</v>
      </c>
      <c r="D52" s="3" t="s">
        <v>15</v>
      </c>
      <c r="E52" s="4"/>
      <c r="F52" s="4"/>
      <c r="G52" s="4"/>
      <c r="H52" s="4"/>
      <c r="I52" s="4"/>
      <c r="J52" s="4"/>
      <c r="K52" s="4"/>
      <c r="L52" s="4"/>
      <c r="M52" s="4"/>
      <c r="N52" s="4"/>
      <c r="O52" s="4"/>
      <c r="P52" s="4"/>
      <c r="Q52" s="4"/>
      <c r="R52" s="4"/>
      <c r="S52" s="4"/>
      <c r="T52" s="4"/>
      <c r="U52" s="4"/>
      <c r="V52" s="4"/>
    </row>
    <row r="53" spans="1:22" x14ac:dyDescent="0.35">
      <c r="A53" s="1" t="str">
        <f>'Population Definitions'!$A$4</f>
        <v>15-64</v>
      </c>
      <c r="B53" t="s">
        <v>21</v>
      </c>
      <c r="C53" s="4">
        <v>0.14699999999999999</v>
      </c>
      <c r="D53" s="3" t="s">
        <v>15</v>
      </c>
      <c r="E53" s="4"/>
      <c r="F53" s="4"/>
      <c r="G53" s="4"/>
      <c r="H53" s="4"/>
      <c r="I53" s="4"/>
      <c r="J53" s="4"/>
      <c r="K53" s="4"/>
      <c r="L53" s="4"/>
      <c r="M53" s="4"/>
      <c r="N53" s="4"/>
      <c r="O53" s="4"/>
      <c r="P53" s="4"/>
      <c r="Q53" s="4"/>
      <c r="R53" s="4"/>
      <c r="S53" s="4"/>
      <c r="T53" s="4"/>
      <c r="U53" s="4"/>
      <c r="V53" s="4"/>
    </row>
    <row r="54" spans="1:22" x14ac:dyDescent="0.35">
      <c r="A54" s="1" t="str">
        <f>'Population Definitions'!$A$5</f>
        <v>65+</v>
      </c>
      <c r="B54" t="s">
        <v>21</v>
      </c>
      <c r="C54" s="4">
        <v>0.14699999999999999</v>
      </c>
      <c r="D54" s="3" t="s">
        <v>15</v>
      </c>
      <c r="E54" s="4"/>
      <c r="F54" s="4"/>
      <c r="G54" s="4"/>
      <c r="H54" s="4"/>
      <c r="I54" s="4"/>
      <c r="J54" s="4"/>
      <c r="K54" s="4"/>
      <c r="L54" s="4"/>
      <c r="M54" s="4"/>
      <c r="N54" s="4"/>
      <c r="O54" s="4"/>
      <c r="P54" s="4"/>
      <c r="Q54" s="4"/>
      <c r="R54" s="4"/>
      <c r="S54" s="4"/>
      <c r="T54" s="4"/>
      <c r="U54" s="4"/>
      <c r="V54" s="4"/>
    </row>
    <row r="55" spans="1:22" x14ac:dyDescent="0.35">
      <c r="A55" s="1" t="str">
        <f>'Population Definitions'!$B$6</f>
        <v>Prisoners</v>
      </c>
      <c r="B55" t="s">
        <v>21</v>
      </c>
      <c r="C55" s="4">
        <v>0.14699999999999999</v>
      </c>
      <c r="D55" s="3" t="s">
        <v>15</v>
      </c>
      <c r="E55" s="4"/>
      <c r="F55" s="4"/>
      <c r="G55" s="4"/>
      <c r="H55" s="4"/>
      <c r="I55" s="4"/>
      <c r="J55" s="4"/>
      <c r="K55" s="4"/>
      <c r="L55" s="4"/>
      <c r="M55" s="4"/>
      <c r="N55" s="4"/>
      <c r="O55" s="4"/>
      <c r="P55" s="4"/>
      <c r="Q55" s="4"/>
      <c r="R55" s="4"/>
      <c r="S55" s="4"/>
      <c r="T55" s="4"/>
      <c r="U55" s="4"/>
      <c r="V55" s="4"/>
    </row>
    <row r="57" spans="1:22" x14ac:dyDescent="0.35">
      <c r="A57" s="1" t="s">
        <v>41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35">
      <c r="A58" s="1" t="str">
        <f>'Population Definitions'!$A$2</f>
        <v>0-4</v>
      </c>
      <c r="B58" t="s">
        <v>21</v>
      </c>
      <c r="C58" s="4">
        <v>7.0000000000000007E-2</v>
      </c>
      <c r="D58" s="3" t="s">
        <v>15</v>
      </c>
      <c r="E58" s="4"/>
      <c r="F58" s="4"/>
      <c r="G58" s="4"/>
      <c r="H58" s="4"/>
      <c r="I58" s="4"/>
      <c r="J58" s="4"/>
      <c r="K58" s="4"/>
      <c r="L58" s="4"/>
      <c r="M58" s="4"/>
      <c r="N58" s="4"/>
      <c r="O58" s="4"/>
      <c r="P58" s="4"/>
      <c r="Q58" s="4"/>
      <c r="R58" s="4"/>
      <c r="S58" s="4"/>
      <c r="T58" s="4"/>
      <c r="U58" s="4"/>
      <c r="V58" s="4"/>
    </row>
    <row r="59" spans="1:22" x14ac:dyDescent="0.35">
      <c r="A59" s="1" t="str">
        <f>'Population Definitions'!$A$3</f>
        <v>5-14</v>
      </c>
      <c r="B59" t="s">
        <v>21</v>
      </c>
      <c r="C59" s="4">
        <v>7.0000000000000007E-2</v>
      </c>
      <c r="D59" s="3" t="s">
        <v>15</v>
      </c>
      <c r="E59" s="4"/>
      <c r="F59" s="4"/>
      <c r="G59" s="4"/>
      <c r="H59" s="4"/>
      <c r="I59" s="4"/>
      <c r="J59" s="4"/>
      <c r="K59" s="4"/>
      <c r="L59" s="4"/>
      <c r="M59" s="4"/>
      <c r="N59" s="4"/>
      <c r="O59" s="4"/>
      <c r="P59" s="4"/>
      <c r="Q59" s="4"/>
      <c r="R59" s="4"/>
      <c r="S59" s="4"/>
      <c r="T59" s="4"/>
      <c r="U59" s="4"/>
      <c r="V59" s="4"/>
    </row>
    <row r="60" spans="1:22" x14ac:dyDescent="0.35">
      <c r="A60" s="1" t="str">
        <f>'Population Definitions'!$A$4</f>
        <v>15-64</v>
      </c>
      <c r="B60" t="s">
        <v>21</v>
      </c>
      <c r="C60" s="4">
        <v>7.0000000000000007E-2</v>
      </c>
      <c r="D60" s="3" t="s">
        <v>15</v>
      </c>
      <c r="E60" s="4"/>
      <c r="F60" s="4"/>
      <c r="G60" s="4"/>
      <c r="H60" s="4"/>
      <c r="I60" s="4"/>
      <c r="J60" s="4"/>
      <c r="K60" s="4"/>
      <c r="L60" s="4"/>
      <c r="M60" s="4"/>
      <c r="N60" s="4"/>
      <c r="O60" s="4"/>
      <c r="P60" s="4"/>
      <c r="Q60" s="4"/>
      <c r="R60" s="4"/>
      <c r="S60" s="4"/>
      <c r="T60" s="4"/>
      <c r="U60" s="4"/>
      <c r="V60" s="4"/>
    </row>
    <row r="61" spans="1:22" x14ac:dyDescent="0.35">
      <c r="A61" s="1" t="str">
        <f>'Population Definitions'!$A$5</f>
        <v>65+</v>
      </c>
      <c r="B61" t="s">
        <v>21</v>
      </c>
      <c r="C61" s="4">
        <v>7.0000000000000007E-2</v>
      </c>
      <c r="D61" s="3" t="s">
        <v>15</v>
      </c>
      <c r="E61" s="4"/>
      <c r="F61" s="4"/>
      <c r="G61" s="4"/>
      <c r="H61" s="4"/>
      <c r="I61" s="4"/>
      <c r="J61" s="4"/>
      <c r="K61" s="4"/>
      <c r="L61" s="4"/>
      <c r="M61" s="4"/>
      <c r="N61" s="4"/>
      <c r="O61" s="4"/>
      <c r="P61" s="4"/>
      <c r="Q61" s="4"/>
      <c r="R61" s="4"/>
      <c r="S61" s="4"/>
      <c r="T61" s="4"/>
      <c r="U61" s="4"/>
      <c r="V61" s="4"/>
    </row>
    <row r="62" spans="1:22" x14ac:dyDescent="0.35">
      <c r="A62" s="1" t="str">
        <f>'Population Definitions'!$B$6</f>
        <v>Prisoners</v>
      </c>
      <c r="B62" t="s">
        <v>21</v>
      </c>
      <c r="C62" s="4">
        <v>7.0000000000000007E-2</v>
      </c>
      <c r="D62" s="3" t="s">
        <v>15</v>
      </c>
      <c r="E62" s="4"/>
      <c r="F62" s="4"/>
      <c r="G62" s="4"/>
      <c r="H62" s="4"/>
      <c r="I62" s="4"/>
      <c r="J62" s="4"/>
      <c r="K62" s="4"/>
      <c r="L62" s="4"/>
      <c r="M62" s="4"/>
      <c r="N62" s="4"/>
      <c r="O62" s="4"/>
      <c r="P62" s="4"/>
      <c r="Q62" s="4"/>
      <c r="R62" s="4"/>
      <c r="S62" s="4"/>
      <c r="T62" s="4"/>
      <c r="U62" s="4"/>
      <c r="V62" s="4"/>
    </row>
    <row r="64" spans="1:22" x14ac:dyDescent="0.35">
      <c r="A64" s="1" t="s">
        <v>42</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35">
      <c r="A65" s="1" t="str">
        <f>'Population Definitions'!$A$2</f>
        <v>0-4</v>
      </c>
      <c r="B65" t="s">
        <v>21</v>
      </c>
      <c r="C65" s="4">
        <v>0.02</v>
      </c>
      <c r="D65" s="3" t="s">
        <v>15</v>
      </c>
      <c r="E65" s="4"/>
      <c r="F65" s="4"/>
      <c r="G65" s="4"/>
      <c r="H65" s="4"/>
      <c r="I65" s="4"/>
      <c r="J65" s="4"/>
      <c r="K65" s="4"/>
      <c r="L65" s="4"/>
      <c r="M65" s="4"/>
      <c r="N65" s="4"/>
      <c r="O65" s="4"/>
      <c r="P65" s="4"/>
      <c r="Q65" s="4"/>
      <c r="R65" s="4"/>
      <c r="S65" s="4"/>
      <c r="T65" s="4"/>
      <c r="U65" s="4"/>
      <c r="V65" s="4"/>
    </row>
    <row r="66" spans="1:22" x14ac:dyDescent="0.35">
      <c r="A66" s="1" t="str">
        <f>'Population Definitions'!$A$3</f>
        <v>5-14</v>
      </c>
      <c r="B66" t="s">
        <v>21</v>
      </c>
      <c r="C66" s="4">
        <v>0.02</v>
      </c>
      <c r="D66" s="3" t="s">
        <v>15</v>
      </c>
      <c r="E66" s="4"/>
      <c r="F66" s="4"/>
      <c r="G66" s="4"/>
      <c r="H66" s="4"/>
      <c r="I66" s="4"/>
      <c r="J66" s="4"/>
      <c r="K66" s="4"/>
      <c r="L66" s="4"/>
      <c r="M66" s="4"/>
      <c r="N66" s="4"/>
      <c r="O66" s="4"/>
      <c r="P66" s="4"/>
      <c r="Q66" s="4"/>
      <c r="R66" s="4"/>
      <c r="S66" s="4"/>
      <c r="T66" s="4"/>
      <c r="U66" s="4"/>
      <c r="V66" s="4"/>
    </row>
    <row r="67" spans="1:22" x14ac:dyDescent="0.35">
      <c r="A67" s="1" t="str">
        <f>'Population Definitions'!$A$4</f>
        <v>15-64</v>
      </c>
      <c r="B67" t="s">
        <v>21</v>
      </c>
      <c r="C67" s="4">
        <v>0.02</v>
      </c>
      <c r="D67" s="3" t="s">
        <v>15</v>
      </c>
      <c r="E67" s="4"/>
      <c r="F67" s="4"/>
      <c r="G67" s="4"/>
      <c r="H67" s="4"/>
      <c r="I67" s="4"/>
      <c r="J67" s="4"/>
      <c r="K67" s="4"/>
      <c r="L67" s="4"/>
      <c r="M67" s="4"/>
      <c r="N67" s="4"/>
      <c r="O67" s="4"/>
      <c r="P67" s="4"/>
      <c r="Q67" s="4"/>
      <c r="R67" s="4"/>
      <c r="S67" s="4"/>
      <c r="T67" s="4"/>
      <c r="U67" s="4"/>
      <c r="V67" s="4"/>
    </row>
    <row r="68" spans="1:22" x14ac:dyDescent="0.35">
      <c r="A68" s="1" t="str">
        <f>'Population Definitions'!$A$5</f>
        <v>65+</v>
      </c>
      <c r="B68" t="s">
        <v>21</v>
      </c>
      <c r="C68" s="4">
        <v>0.02</v>
      </c>
      <c r="D68" s="3" t="s">
        <v>15</v>
      </c>
      <c r="E68" s="4"/>
      <c r="F68" s="4"/>
      <c r="G68" s="4"/>
      <c r="H68" s="4"/>
      <c r="I68" s="4"/>
      <c r="J68" s="4"/>
      <c r="K68" s="4"/>
      <c r="L68" s="4"/>
      <c r="M68" s="4"/>
      <c r="N68" s="4"/>
      <c r="O68" s="4"/>
      <c r="P68" s="4"/>
      <c r="Q68" s="4"/>
      <c r="R68" s="4"/>
      <c r="S68" s="4"/>
      <c r="T68" s="4"/>
      <c r="U68" s="4"/>
      <c r="V68" s="4"/>
    </row>
    <row r="69" spans="1:22" x14ac:dyDescent="0.35">
      <c r="A69" s="1" t="str">
        <f>'Population Definitions'!$B$6</f>
        <v>Prisoners</v>
      </c>
      <c r="B69" t="s">
        <v>21</v>
      </c>
      <c r="C69" s="4">
        <v>0.02</v>
      </c>
      <c r="D69" s="3" t="s">
        <v>15</v>
      </c>
      <c r="E69" s="4"/>
      <c r="F69" s="4"/>
      <c r="G69" s="4"/>
      <c r="H69" s="4"/>
      <c r="I69" s="4"/>
      <c r="J69" s="4"/>
      <c r="K69" s="4"/>
      <c r="L69" s="4"/>
      <c r="M69" s="4"/>
      <c r="N69" s="4"/>
      <c r="O69" s="4"/>
      <c r="P69" s="4"/>
      <c r="Q69" s="4"/>
      <c r="R69" s="4"/>
      <c r="S69" s="4"/>
      <c r="T69" s="4"/>
      <c r="U69" s="4"/>
      <c r="V69" s="4"/>
    </row>
    <row r="71" spans="1:22" x14ac:dyDescent="0.35">
      <c r="A71" s="1" t="s">
        <v>43</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35">
      <c r="A72" s="1" t="str">
        <f>'Population Definitions'!$A$2</f>
        <v>0-4</v>
      </c>
      <c r="B72" t="s">
        <v>21</v>
      </c>
      <c r="C72" s="4">
        <v>0.63400000000000001</v>
      </c>
      <c r="D72" s="3" t="s">
        <v>15</v>
      </c>
      <c r="E72" s="4"/>
      <c r="F72" s="4"/>
      <c r="G72" s="4"/>
      <c r="H72" s="4"/>
      <c r="I72" s="4"/>
      <c r="J72" s="4"/>
      <c r="K72" s="4"/>
      <c r="L72" s="4"/>
      <c r="M72" s="4"/>
      <c r="N72" s="4"/>
      <c r="O72" s="4"/>
      <c r="P72" s="4"/>
      <c r="Q72" s="4"/>
      <c r="R72" s="4"/>
      <c r="S72" s="4"/>
      <c r="T72" s="4"/>
      <c r="U72" s="4"/>
      <c r="V72" s="4"/>
    </row>
    <row r="73" spans="1:22" x14ac:dyDescent="0.35">
      <c r="A73" s="1" t="str">
        <f>'Population Definitions'!$A$3</f>
        <v>5-14</v>
      </c>
      <c r="B73" t="s">
        <v>21</v>
      </c>
      <c r="C73" s="4">
        <v>0.63400000000000001</v>
      </c>
      <c r="D73" s="3" t="s">
        <v>15</v>
      </c>
      <c r="E73" s="4"/>
      <c r="F73" s="4"/>
      <c r="G73" s="4"/>
      <c r="H73" s="4"/>
      <c r="I73" s="4"/>
      <c r="J73" s="4"/>
      <c r="K73" s="4"/>
      <c r="L73" s="4"/>
      <c r="M73" s="4"/>
      <c r="N73" s="4"/>
      <c r="O73" s="4"/>
      <c r="P73" s="4"/>
      <c r="Q73" s="4"/>
      <c r="R73" s="4"/>
      <c r="S73" s="4"/>
      <c r="T73" s="4"/>
      <c r="U73" s="4"/>
      <c r="V73" s="4"/>
    </row>
    <row r="74" spans="1:22" x14ac:dyDescent="0.35">
      <c r="A74" s="1" t="str">
        <f>'Population Definitions'!$A$4</f>
        <v>15-64</v>
      </c>
      <c r="B74" t="s">
        <v>21</v>
      </c>
      <c r="C74" s="4">
        <v>0.63400000000000001</v>
      </c>
      <c r="D74" s="3" t="s">
        <v>15</v>
      </c>
      <c r="E74" s="4"/>
      <c r="F74" s="4"/>
      <c r="G74" s="4"/>
      <c r="H74" s="4"/>
      <c r="I74" s="4"/>
      <c r="J74" s="4"/>
      <c r="K74" s="4"/>
      <c r="L74" s="4"/>
      <c r="M74" s="4"/>
      <c r="N74" s="4"/>
      <c r="O74" s="4"/>
      <c r="P74" s="4"/>
      <c r="Q74" s="4"/>
      <c r="R74" s="4"/>
      <c r="S74" s="4"/>
      <c r="T74" s="4"/>
      <c r="U74" s="4"/>
      <c r="V74" s="4"/>
    </row>
    <row r="75" spans="1:22" x14ac:dyDescent="0.35">
      <c r="A75" s="1" t="str">
        <f>'Population Definitions'!$A$5</f>
        <v>65+</v>
      </c>
      <c r="B75" t="s">
        <v>21</v>
      </c>
      <c r="C75" s="4">
        <v>0.63400000000000001</v>
      </c>
      <c r="D75" s="3" t="s">
        <v>15</v>
      </c>
      <c r="E75" s="4"/>
      <c r="F75" s="4"/>
      <c r="G75" s="4"/>
      <c r="H75" s="4"/>
      <c r="I75" s="4"/>
      <c r="J75" s="4"/>
      <c r="K75" s="4"/>
      <c r="L75" s="4"/>
      <c r="M75" s="4"/>
      <c r="N75" s="4"/>
      <c r="O75" s="4"/>
      <c r="P75" s="4"/>
      <c r="Q75" s="4"/>
      <c r="R75" s="4"/>
      <c r="S75" s="4"/>
      <c r="T75" s="4"/>
      <c r="U75" s="4"/>
      <c r="V75" s="4"/>
    </row>
    <row r="76" spans="1:22" x14ac:dyDescent="0.35">
      <c r="A76" s="1" t="str">
        <f>'Population Definitions'!$B$6</f>
        <v>Prisoners</v>
      </c>
      <c r="B76" t="s">
        <v>21</v>
      </c>
      <c r="C76" s="4">
        <v>0.63400000000000001</v>
      </c>
      <c r="D76" s="3" t="s">
        <v>15</v>
      </c>
      <c r="E76" s="4"/>
      <c r="F76" s="4"/>
      <c r="G76" s="4"/>
      <c r="H76" s="4"/>
      <c r="I76" s="4"/>
      <c r="J76" s="4"/>
      <c r="K76" s="4"/>
      <c r="L76" s="4"/>
      <c r="M76" s="4"/>
      <c r="N76" s="4"/>
      <c r="O76" s="4"/>
      <c r="P76" s="4"/>
      <c r="Q76" s="4"/>
      <c r="R76" s="4"/>
      <c r="S76" s="4"/>
      <c r="T76" s="4"/>
      <c r="U76" s="4"/>
      <c r="V76" s="4"/>
    </row>
    <row r="78" spans="1:22" x14ac:dyDescent="0.35">
      <c r="A78" s="1" t="s">
        <v>44</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35">
      <c r="A79" s="1" t="str">
        <f>'Population Definitions'!$A$2</f>
        <v>0-4</v>
      </c>
      <c r="B79" t="s">
        <v>21</v>
      </c>
      <c r="C79" s="4">
        <v>0.129</v>
      </c>
      <c r="D79" s="3" t="s">
        <v>15</v>
      </c>
      <c r="E79" s="4"/>
      <c r="F79" s="4"/>
      <c r="G79" s="4"/>
      <c r="H79" s="4"/>
      <c r="I79" s="4"/>
      <c r="J79" s="4"/>
      <c r="K79" s="4"/>
      <c r="L79" s="4"/>
      <c r="M79" s="4"/>
      <c r="N79" s="4"/>
      <c r="O79" s="4"/>
      <c r="P79" s="4"/>
      <c r="Q79" s="4"/>
      <c r="R79" s="4"/>
      <c r="S79" s="4"/>
      <c r="T79" s="4"/>
      <c r="U79" s="4"/>
      <c r="V79" s="4"/>
    </row>
    <row r="80" spans="1:22" x14ac:dyDescent="0.35">
      <c r="A80" s="1" t="str">
        <f>'Population Definitions'!$A$3</f>
        <v>5-14</v>
      </c>
      <c r="B80" t="s">
        <v>21</v>
      </c>
      <c r="C80" s="4">
        <v>0.129</v>
      </c>
      <c r="D80" s="3" t="s">
        <v>15</v>
      </c>
      <c r="E80" s="4"/>
      <c r="F80" s="4"/>
      <c r="G80" s="4"/>
      <c r="H80" s="4"/>
      <c r="I80" s="4"/>
      <c r="J80" s="4"/>
      <c r="K80" s="4"/>
      <c r="L80" s="4"/>
      <c r="M80" s="4"/>
      <c r="N80" s="4"/>
      <c r="O80" s="4"/>
      <c r="P80" s="4"/>
      <c r="Q80" s="4"/>
      <c r="R80" s="4"/>
      <c r="S80" s="4"/>
      <c r="T80" s="4"/>
      <c r="U80" s="4"/>
      <c r="V80" s="4"/>
    </row>
    <row r="81" spans="1:22" x14ac:dyDescent="0.35">
      <c r="A81" s="1" t="str">
        <f>'Population Definitions'!$A$4</f>
        <v>15-64</v>
      </c>
      <c r="B81" t="s">
        <v>21</v>
      </c>
      <c r="C81" s="4">
        <v>0.129</v>
      </c>
      <c r="D81" s="3" t="s">
        <v>15</v>
      </c>
      <c r="E81" s="4"/>
      <c r="F81" s="4"/>
      <c r="G81" s="4"/>
      <c r="H81" s="4"/>
      <c r="I81" s="4"/>
      <c r="J81" s="4"/>
      <c r="K81" s="4"/>
      <c r="L81" s="4"/>
      <c r="M81" s="4"/>
      <c r="N81" s="4"/>
      <c r="O81" s="4"/>
      <c r="P81" s="4"/>
      <c r="Q81" s="4"/>
      <c r="R81" s="4"/>
      <c r="S81" s="4"/>
      <c r="T81" s="4"/>
      <c r="U81" s="4"/>
      <c r="V81" s="4"/>
    </row>
    <row r="82" spans="1:22" x14ac:dyDescent="0.35">
      <c r="A82" s="1" t="str">
        <f>'Population Definitions'!$A$5</f>
        <v>65+</v>
      </c>
      <c r="B82" t="s">
        <v>21</v>
      </c>
      <c r="C82" s="4">
        <v>0.129</v>
      </c>
      <c r="D82" s="3" t="s">
        <v>15</v>
      </c>
      <c r="E82" s="4"/>
      <c r="F82" s="4"/>
      <c r="G82" s="4"/>
      <c r="H82" s="4"/>
      <c r="I82" s="4"/>
      <c r="J82" s="4"/>
      <c r="K82" s="4"/>
      <c r="L82" s="4"/>
      <c r="M82" s="4"/>
      <c r="N82" s="4"/>
      <c r="O82" s="4"/>
      <c r="P82" s="4"/>
      <c r="Q82" s="4"/>
      <c r="R82" s="4"/>
      <c r="S82" s="4"/>
      <c r="T82" s="4"/>
      <c r="U82" s="4"/>
      <c r="V82" s="4"/>
    </row>
    <row r="83" spans="1:22" x14ac:dyDescent="0.35">
      <c r="A83" s="1" t="str">
        <f>'Population Definitions'!$B$6</f>
        <v>Prisoners</v>
      </c>
      <c r="B83" t="s">
        <v>21</v>
      </c>
      <c r="C83" s="4">
        <v>0.129</v>
      </c>
      <c r="D83" s="3" t="s">
        <v>15</v>
      </c>
      <c r="E83" s="4"/>
      <c r="F83" s="4"/>
      <c r="G83" s="4"/>
      <c r="H83" s="4"/>
      <c r="I83" s="4"/>
      <c r="J83" s="4"/>
      <c r="K83" s="4"/>
      <c r="L83" s="4"/>
      <c r="M83" s="4"/>
      <c r="N83" s="4"/>
      <c r="O83" s="4"/>
      <c r="P83" s="4"/>
      <c r="Q83" s="4"/>
      <c r="R83" s="4"/>
      <c r="S83" s="4"/>
      <c r="T83" s="4"/>
      <c r="U83" s="4"/>
      <c r="V83" s="4"/>
    </row>
    <row r="85" spans="1:22" x14ac:dyDescent="0.35">
      <c r="A85" s="1" t="s">
        <v>45</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35">
      <c r="A86" s="1" t="str">
        <f>'Population Definitions'!$A$2</f>
        <v>0-4</v>
      </c>
      <c r="B86" t="s">
        <v>33</v>
      </c>
      <c r="C86" s="4">
        <v>545</v>
      </c>
      <c r="D86" s="3" t="s">
        <v>15</v>
      </c>
      <c r="E86" s="4"/>
      <c r="F86" s="4"/>
      <c r="G86" s="4"/>
      <c r="H86" s="4"/>
      <c r="I86" s="4"/>
      <c r="J86" s="4"/>
      <c r="K86" s="4"/>
      <c r="L86" s="4"/>
      <c r="M86" s="4"/>
      <c r="N86" s="4"/>
      <c r="O86" s="4"/>
      <c r="P86" s="4"/>
      <c r="Q86" s="4"/>
      <c r="R86" s="4"/>
      <c r="S86" s="4"/>
      <c r="T86" s="4"/>
      <c r="U86" s="4"/>
      <c r="V86" s="4"/>
    </row>
    <row r="87" spans="1:22" x14ac:dyDescent="0.35">
      <c r="A87" s="1" t="str">
        <f>'Population Definitions'!$A$3</f>
        <v>5-14</v>
      </c>
      <c r="B87" t="s">
        <v>33</v>
      </c>
      <c r="C87" s="4">
        <v>545</v>
      </c>
      <c r="D87" s="3" t="s">
        <v>15</v>
      </c>
      <c r="E87" s="4"/>
      <c r="F87" s="4"/>
      <c r="G87" s="4"/>
      <c r="H87" s="4"/>
      <c r="I87" s="4"/>
      <c r="J87" s="4"/>
      <c r="K87" s="4"/>
      <c r="L87" s="4"/>
      <c r="M87" s="4"/>
      <c r="N87" s="4"/>
      <c r="O87" s="4"/>
      <c r="P87" s="4"/>
      <c r="Q87" s="4"/>
      <c r="R87" s="4"/>
      <c r="S87" s="4"/>
      <c r="T87" s="4"/>
      <c r="U87" s="4"/>
      <c r="V87" s="4"/>
    </row>
    <row r="88" spans="1:22" x14ac:dyDescent="0.35">
      <c r="A88" s="1" t="str">
        <f>'Population Definitions'!$A$4</f>
        <v>15-64</v>
      </c>
      <c r="B88" t="s">
        <v>33</v>
      </c>
      <c r="C88" s="4">
        <v>545</v>
      </c>
      <c r="D88" s="3" t="s">
        <v>15</v>
      </c>
      <c r="E88" s="4"/>
      <c r="F88" s="4"/>
      <c r="G88" s="4"/>
      <c r="H88" s="4"/>
      <c r="I88" s="4"/>
      <c r="J88" s="4"/>
      <c r="K88" s="4"/>
      <c r="L88" s="4"/>
      <c r="M88" s="4"/>
      <c r="N88" s="4"/>
      <c r="O88" s="4"/>
      <c r="P88" s="4"/>
      <c r="Q88" s="4"/>
      <c r="R88" s="4"/>
      <c r="S88" s="4"/>
      <c r="T88" s="4"/>
      <c r="U88" s="4"/>
      <c r="V88" s="4"/>
    </row>
    <row r="89" spans="1:22" x14ac:dyDescent="0.35">
      <c r="A89" s="1" t="str">
        <f>'Population Definitions'!$A$5</f>
        <v>65+</v>
      </c>
      <c r="B89" t="s">
        <v>33</v>
      </c>
      <c r="C89" s="4">
        <v>545</v>
      </c>
      <c r="D89" s="3" t="s">
        <v>15</v>
      </c>
      <c r="E89" s="4"/>
      <c r="F89" s="4"/>
      <c r="G89" s="4"/>
      <c r="H89" s="4"/>
      <c r="I89" s="4"/>
      <c r="J89" s="4"/>
      <c r="K89" s="4"/>
      <c r="L89" s="4"/>
      <c r="M89" s="4"/>
      <c r="N89" s="4"/>
      <c r="O89" s="4"/>
      <c r="P89" s="4"/>
      <c r="Q89" s="4"/>
      <c r="R89" s="4"/>
      <c r="S89" s="4"/>
      <c r="T89" s="4"/>
      <c r="U89" s="4"/>
      <c r="V89" s="4"/>
    </row>
    <row r="90" spans="1:22" x14ac:dyDescent="0.35">
      <c r="A90" s="1" t="str">
        <f>'Population Definitions'!$B$6</f>
        <v>Prisoners</v>
      </c>
      <c r="B90" t="s">
        <v>33</v>
      </c>
      <c r="C90" s="4">
        <v>545</v>
      </c>
      <c r="D90" s="3" t="s">
        <v>15</v>
      </c>
      <c r="E90" s="4"/>
      <c r="F90" s="4"/>
      <c r="G90" s="4"/>
      <c r="H90" s="4"/>
      <c r="I90" s="4"/>
      <c r="J90" s="4"/>
      <c r="K90" s="4"/>
      <c r="L90" s="4"/>
      <c r="M90" s="4"/>
      <c r="N90" s="4"/>
      <c r="O90" s="4"/>
      <c r="P90" s="4"/>
      <c r="Q90" s="4"/>
      <c r="R90" s="4"/>
      <c r="S90" s="4"/>
      <c r="T90" s="4"/>
      <c r="U90" s="4"/>
      <c r="V90" s="4"/>
    </row>
    <row r="92" spans="1:22" x14ac:dyDescent="0.35">
      <c r="A92" s="1" t="s">
        <v>46</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35">
      <c r="A93" s="1" t="str">
        <f>'Population Definitions'!$A$2</f>
        <v>0-4</v>
      </c>
      <c r="B93" t="s">
        <v>21</v>
      </c>
      <c r="C93" s="4">
        <v>0.21</v>
      </c>
      <c r="D93" s="3" t="s">
        <v>15</v>
      </c>
      <c r="E93" s="4"/>
      <c r="F93" s="4"/>
      <c r="G93" s="4"/>
      <c r="H93" s="4"/>
      <c r="I93" s="4"/>
      <c r="J93" s="4"/>
      <c r="K93" s="4"/>
      <c r="L93" s="4"/>
      <c r="M93" s="4"/>
      <c r="N93" s="4"/>
      <c r="O93" s="4"/>
      <c r="P93" s="4"/>
      <c r="Q93" s="4"/>
      <c r="R93" s="4"/>
      <c r="S93" s="4"/>
      <c r="T93" s="4"/>
      <c r="U93" s="4"/>
      <c r="V93" s="4"/>
    </row>
    <row r="94" spans="1:22" x14ac:dyDescent="0.35">
      <c r="A94" s="1" t="str">
        <f>'Population Definitions'!$A$3</f>
        <v>5-14</v>
      </c>
      <c r="B94" t="s">
        <v>21</v>
      </c>
      <c r="C94" s="4">
        <v>0.21</v>
      </c>
      <c r="D94" s="3" t="s">
        <v>15</v>
      </c>
      <c r="E94" s="4"/>
      <c r="F94" s="4"/>
      <c r="G94" s="4"/>
      <c r="H94" s="4"/>
      <c r="I94" s="4"/>
      <c r="J94" s="4"/>
      <c r="K94" s="4"/>
      <c r="L94" s="4"/>
      <c r="M94" s="4"/>
      <c r="N94" s="4"/>
      <c r="O94" s="4"/>
      <c r="P94" s="4"/>
      <c r="Q94" s="4"/>
      <c r="R94" s="4"/>
      <c r="S94" s="4"/>
      <c r="T94" s="4"/>
      <c r="U94" s="4"/>
      <c r="V94" s="4"/>
    </row>
    <row r="95" spans="1:22" x14ac:dyDescent="0.35">
      <c r="A95" s="1" t="str">
        <f>'Population Definitions'!$A$4</f>
        <v>15-64</v>
      </c>
      <c r="B95" t="s">
        <v>21</v>
      </c>
      <c r="C95" s="4">
        <v>0.21</v>
      </c>
      <c r="D95" s="3" t="s">
        <v>15</v>
      </c>
      <c r="E95" s="4"/>
      <c r="F95" s="4"/>
      <c r="G95" s="4"/>
      <c r="H95" s="4"/>
      <c r="I95" s="4"/>
      <c r="J95" s="4"/>
      <c r="K95" s="4"/>
      <c r="L95" s="4"/>
      <c r="M95" s="4"/>
      <c r="N95" s="4"/>
      <c r="O95" s="4"/>
      <c r="P95" s="4"/>
      <c r="Q95" s="4"/>
      <c r="R95" s="4"/>
      <c r="S95" s="4"/>
      <c r="T95" s="4"/>
      <c r="U95" s="4"/>
      <c r="V95" s="4"/>
    </row>
    <row r="96" spans="1:22" x14ac:dyDescent="0.35">
      <c r="A96" s="1" t="str">
        <f>'Population Definitions'!$A$5</f>
        <v>65+</v>
      </c>
      <c r="B96" t="s">
        <v>21</v>
      </c>
      <c r="C96" s="4">
        <v>0.21</v>
      </c>
      <c r="D96" s="3" t="s">
        <v>15</v>
      </c>
      <c r="E96" s="4"/>
      <c r="F96" s="4"/>
      <c r="G96" s="4"/>
      <c r="H96" s="4"/>
      <c r="I96" s="4"/>
      <c r="J96" s="4"/>
      <c r="K96" s="4"/>
      <c r="L96" s="4"/>
      <c r="M96" s="4"/>
      <c r="N96" s="4"/>
      <c r="O96" s="4"/>
      <c r="P96" s="4"/>
      <c r="Q96" s="4"/>
      <c r="R96" s="4"/>
      <c r="S96" s="4"/>
      <c r="T96" s="4"/>
      <c r="U96" s="4"/>
      <c r="V96" s="4"/>
    </row>
    <row r="97" spans="1:22" x14ac:dyDescent="0.35">
      <c r="A97" s="1" t="str">
        <f>'Population Definitions'!$B$6</f>
        <v>Prisoners</v>
      </c>
      <c r="B97" t="s">
        <v>21</v>
      </c>
      <c r="C97" s="4">
        <v>0.21</v>
      </c>
      <c r="D97" s="3" t="s">
        <v>15</v>
      </c>
      <c r="E97" s="4"/>
      <c r="F97" s="4"/>
      <c r="G97" s="4"/>
      <c r="H97" s="4"/>
      <c r="I97" s="4"/>
      <c r="J97" s="4"/>
      <c r="K97" s="4"/>
      <c r="L97" s="4"/>
      <c r="M97" s="4"/>
      <c r="N97" s="4"/>
      <c r="O97" s="4"/>
      <c r="P97" s="4"/>
      <c r="Q97" s="4"/>
      <c r="R97" s="4"/>
      <c r="S97" s="4"/>
      <c r="T97" s="4"/>
      <c r="U97" s="4"/>
      <c r="V97" s="4"/>
    </row>
    <row r="99" spans="1:22" x14ac:dyDescent="0.35">
      <c r="A99" s="1" t="s">
        <v>47</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35">
      <c r="A100" s="1" t="str">
        <f>'Population Definitions'!$A$2</f>
        <v>0-4</v>
      </c>
      <c r="B100" t="s">
        <v>21</v>
      </c>
      <c r="C100" s="4">
        <v>0.21</v>
      </c>
      <c r="D100" s="3" t="s">
        <v>15</v>
      </c>
      <c r="E100" s="4"/>
      <c r="F100" s="4"/>
      <c r="G100" s="4"/>
      <c r="H100" s="4"/>
      <c r="I100" s="4"/>
      <c r="J100" s="4"/>
      <c r="K100" s="4"/>
      <c r="L100" s="4"/>
      <c r="M100" s="4"/>
      <c r="N100" s="4"/>
      <c r="O100" s="4"/>
      <c r="P100" s="4"/>
      <c r="Q100" s="4"/>
      <c r="R100" s="4"/>
      <c r="S100" s="4"/>
      <c r="T100" s="4"/>
      <c r="U100" s="4"/>
      <c r="V100" s="4"/>
    </row>
    <row r="101" spans="1:22" x14ac:dyDescent="0.35">
      <c r="A101" s="1" t="str">
        <f>'Population Definitions'!$A$3</f>
        <v>5-14</v>
      </c>
      <c r="B101" t="s">
        <v>21</v>
      </c>
      <c r="C101" s="4">
        <v>0.21</v>
      </c>
      <c r="D101" s="3" t="s">
        <v>15</v>
      </c>
      <c r="E101" s="4"/>
      <c r="F101" s="4"/>
      <c r="G101" s="4"/>
      <c r="H101" s="4"/>
      <c r="I101" s="4"/>
      <c r="J101" s="4"/>
      <c r="K101" s="4"/>
      <c r="L101" s="4"/>
      <c r="M101" s="4"/>
      <c r="N101" s="4"/>
      <c r="O101" s="4"/>
      <c r="P101" s="4"/>
      <c r="Q101" s="4"/>
      <c r="R101" s="4"/>
      <c r="S101" s="4"/>
      <c r="T101" s="4"/>
      <c r="U101" s="4"/>
      <c r="V101" s="4"/>
    </row>
    <row r="102" spans="1:22" x14ac:dyDescent="0.35">
      <c r="A102" s="1" t="str">
        <f>'Population Definitions'!$A$4</f>
        <v>15-64</v>
      </c>
      <c r="B102" t="s">
        <v>21</v>
      </c>
      <c r="C102" s="4">
        <v>0.21</v>
      </c>
      <c r="D102" s="3" t="s">
        <v>15</v>
      </c>
      <c r="E102" s="4"/>
      <c r="F102" s="4"/>
      <c r="G102" s="4"/>
      <c r="H102" s="4"/>
      <c r="I102" s="4"/>
      <c r="J102" s="4"/>
      <c r="K102" s="4"/>
      <c r="L102" s="4"/>
      <c r="M102" s="4"/>
      <c r="N102" s="4"/>
      <c r="O102" s="4"/>
      <c r="P102" s="4"/>
      <c r="Q102" s="4"/>
      <c r="R102" s="4"/>
      <c r="S102" s="4"/>
      <c r="T102" s="4"/>
      <c r="U102" s="4"/>
      <c r="V102" s="4"/>
    </row>
    <row r="103" spans="1:22" x14ac:dyDescent="0.35">
      <c r="A103" s="1" t="str">
        <f>'Population Definitions'!$A$5</f>
        <v>65+</v>
      </c>
      <c r="B103" t="s">
        <v>21</v>
      </c>
      <c r="C103" s="4">
        <v>0.21</v>
      </c>
      <c r="D103" s="3" t="s">
        <v>15</v>
      </c>
      <c r="E103" s="4"/>
      <c r="F103" s="4"/>
      <c r="G103" s="4"/>
      <c r="H103" s="4"/>
      <c r="I103" s="4"/>
      <c r="J103" s="4"/>
      <c r="K103" s="4"/>
      <c r="L103" s="4"/>
      <c r="M103" s="4"/>
      <c r="N103" s="4"/>
      <c r="O103" s="4"/>
      <c r="P103" s="4"/>
      <c r="Q103" s="4"/>
      <c r="R103" s="4"/>
      <c r="S103" s="4"/>
      <c r="T103" s="4"/>
      <c r="U103" s="4"/>
      <c r="V103" s="4"/>
    </row>
    <row r="104" spans="1:22" x14ac:dyDescent="0.35">
      <c r="A104" s="1" t="str">
        <f>'Population Definitions'!$B$6</f>
        <v>Prisoners</v>
      </c>
      <c r="B104" t="s">
        <v>21</v>
      </c>
      <c r="C104" s="4">
        <v>0.21</v>
      </c>
      <c r="D104" s="3" t="s">
        <v>15</v>
      </c>
      <c r="E104" s="4"/>
      <c r="F104" s="4"/>
      <c r="G104" s="4"/>
      <c r="H104" s="4"/>
      <c r="I104" s="4"/>
      <c r="J104" s="4"/>
      <c r="K104" s="4"/>
      <c r="L104" s="4"/>
      <c r="M104" s="4"/>
      <c r="N104" s="4"/>
      <c r="O104" s="4"/>
      <c r="P104" s="4"/>
      <c r="Q104" s="4"/>
      <c r="R104" s="4"/>
      <c r="S104" s="4"/>
      <c r="T104" s="4"/>
      <c r="U104" s="4"/>
      <c r="V104" s="4"/>
    </row>
    <row r="106" spans="1:22" x14ac:dyDescent="0.35">
      <c r="A106" s="1" t="s">
        <v>48</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35">
      <c r="A107" s="1" t="str">
        <f>'Population Definitions'!$A$2</f>
        <v>0-4</v>
      </c>
      <c r="B107" t="s">
        <v>21</v>
      </c>
      <c r="C107" s="4">
        <v>0.3</v>
      </c>
      <c r="D107" s="3" t="s">
        <v>15</v>
      </c>
      <c r="E107" s="4"/>
      <c r="F107" s="4"/>
      <c r="G107" s="4"/>
      <c r="H107" s="4"/>
      <c r="I107" s="4"/>
      <c r="J107" s="4"/>
      <c r="K107" s="4"/>
      <c r="L107" s="4"/>
      <c r="M107" s="4"/>
      <c r="N107" s="4"/>
      <c r="O107" s="4"/>
      <c r="P107" s="4"/>
      <c r="Q107" s="4"/>
      <c r="R107" s="4"/>
      <c r="S107" s="4"/>
      <c r="T107" s="4"/>
      <c r="U107" s="4"/>
      <c r="V107" s="4"/>
    </row>
    <row r="108" spans="1:22" x14ac:dyDescent="0.35">
      <c r="A108" s="1" t="str">
        <f>'Population Definitions'!$A$3</f>
        <v>5-14</v>
      </c>
      <c r="B108" t="s">
        <v>21</v>
      </c>
      <c r="C108" s="4">
        <v>0.3</v>
      </c>
      <c r="D108" s="3" t="s">
        <v>15</v>
      </c>
      <c r="E108" s="4"/>
      <c r="F108" s="4"/>
      <c r="G108" s="4"/>
      <c r="H108" s="4"/>
      <c r="I108" s="4"/>
      <c r="J108" s="4"/>
      <c r="K108" s="4"/>
      <c r="L108" s="4"/>
      <c r="M108" s="4"/>
      <c r="N108" s="4"/>
      <c r="O108" s="4"/>
      <c r="P108" s="4"/>
      <c r="Q108" s="4"/>
      <c r="R108" s="4"/>
      <c r="S108" s="4"/>
      <c r="T108" s="4"/>
      <c r="U108" s="4"/>
      <c r="V108" s="4"/>
    </row>
    <row r="109" spans="1:22" x14ac:dyDescent="0.35">
      <c r="A109" s="1" t="str">
        <f>'Population Definitions'!$A$4</f>
        <v>15-64</v>
      </c>
      <c r="B109" t="s">
        <v>21</v>
      </c>
      <c r="C109" s="4">
        <v>0.3</v>
      </c>
      <c r="D109" s="3" t="s">
        <v>15</v>
      </c>
      <c r="E109" s="4"/>
      <c r="F109" s="4"/>
      <c r="G109" s="4"/>
      <c r="H109" s="4"/>
      <c r="I109" s="4"/>
      <c r="J109" s="4"/>
      <c r="K109" s="4"/>
      <c r="L109" s="4"/>
      <c r="M109" s="4"/>
      <c r="N109" s="4"/>
      <c r="O109" s="4"/>
      <c r="P109" s="4"/>
      <c r="Q109" s="4"/>
      <c r="R109" s="4"/>
      <c r="S109" s="4"/>
      <c r="T109" s="4"/>
      <c r="U109" s="4"/>
      <c r="V109" s="4"/>
    </row>
    <row r="110" spans="1:22" x14ac:dyDescent="0.35">
      <c r="A110" s="1" t="str">
        <f>'Population Definitions'!$A$5</f>
        <v>65+</v>
      </c>
      <c r="B110" t="s">
        <v>21</v>
      </c>
      <c r="C110" s="4">
        <v>0.3</v>
      </c>
      <c r="D110" s="3" t="s">
        <v>15</v>
      </c>
      <c r="E110" s="4"/>
      <c r="F110" s="4"/>
      <c r="G110" s="4"/>
      <c r="H110" s="4"/>
      <c r="I110" s="4"/>
      <c r="J110" s="4"/>
      <c r="K110" s="4"/>
      <c r="L110" s="4"/>
      <c r="M110" s="4"/>
      <c r="N110" s="4"/>
      <c r="O110" s="4"/>
      <c r="P110" s="4"/>
      <c r="Q110" s="4"/>
      <c r="R110" s="4"/>
      <c r="S110" s="4"/>
      <c r="T110" s="4"/>
      <c r="U110" s="4"/>
      <c r="V110" s="4"/>
    </row>
    <row r="111" spans="1:22" x14ac:dyDescent="0.35">
      <c r="A111" s="1" t="str">
        <f>'Population Definitions'!$B$6</f>
        <v>Prisoners</v>
      </c>
      <c r="B111" t="s">
        <v>21</v>
      </c>
      <c r="C111" s="4">
        <v>0.3</v>
      </c>
      <c r="D111" s="3" t="s">
        <v>15</v>
      </c>
      <c r="E111" s="4"/>
      <c r="F111" s="4"/>
      <c r="G111" s="4"/>
      <c r="H111" s="4"/>
      <c r="I111" s="4"/>
      <c r="J111" s="4"/>
      <c r="K111" s="4"/>
      <c r="L111" s="4"/>
      <c r="M111" s="4"/>
      <c r="N111" s="4"/>
      <c r="O111" s="4"/>
      <c r="P111" s="4"/>
      <c r="Q111" s="4"/>
      <c r="R111" s="4"/>
      <c r="S111" s="4"/>
      <c r="T111" s="4"/>
      <c r="U111" s="4"/>
      <c r="V111" s="4"/>
    </row>
    <row r="113" spans="1:22" x14ac:dyDescent="0.35">
      <c r="A113" s="1" t="s">
        <v>49</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35">
      <c r="A114" s="1" t="str">
        <f>'Population Definitions'!$A$2</f>
        <v>0-4</v>
      </c>
      <c r="B114" t="s">
        <v>21</v>
      </c>
      <c r="C114" s="4">
        <v>0.28000000000000003</v>
      </c>
      <c r="D114" s="3" t="s">
        <v>15</v>
      </c>
      <c r="E114" s="4"/>
      <c r="F114" s="4"/>
      <c r="G114" s="4"/>
      <c r="H114" s="4"/>
      <c r="I114" s="4"/>
      <c r="J114" s="4"/>
      <c r="K114" s="4"/>
      <c r="L114" s="4"/>
      <c r="M114" s="4"/>
      <c r="N114" s="4"/>
      <c r="O114" s="4"/>
      <c r="P114" s="4"/>
      <c r="Q114" s="4"/>
      <c r="R114" s="4"/>
      <c r="S114" s="4"/>
      <c r="T114" s="4"/>
      <c r="U114" s="4"/>
      <c r="V114" s="4"/>
    </row>
    <row r="115" spans="1:22" x14ac:dyDescent="0.35">
      <c r="A115" s="1" t="str">
        <f>'Population Definitions'!$A$3</f>
        <v>5-14</v>
      </c>
      <c r="B115" t="s">
        <v>21</v>
      </c>
      <c r="C115" s="4">
        <v>0.28000000000000003</v>
      </c>
      <c r="D115" s="3" t="s">
        <v>15</v>
      </c>
      <c r="E115" s="4"/>
      <c r="F115" s="4"/>
      <c r="G115" s="4"/>
      <c r="H115" s="4"/>
      <c r="I115" s="4"/>
      <c r="J115" s="4"/>
      <c r="K115" s="4"/>
      <c r="L115" s="4"/>
      <c r="M115" s="4"/>
      <c r="N115" s="4"/>
      <c r="O115" s="4"/>
      <c r="P115" s="4"/>
      <c r="Q115" s="4"/>
      <c r="R115" s="4"/>
      <c r="S115" s="4"/>
      <c r="T115" s="4"/>
      <c r="U115" s="4"/>
      <c r="V115" s="4"/>
    </row>
    <row r="116" spans="1:22" x14ac:dyDescent="0.35">
      <c r="A116" s="1" t="str">
        <f>'Population Definitions'!$A$4</f>
        <v>15-64</v>
      </c>
      <c r="B116" t="s">
        <v>21</v>
      </c>
      <c r="C116" s="4">
        <v>0.28000000000000003</v>
      </c>
      <c r="D116" s="3" t="s">
        <v>15</v>
      </c>
      <c r="E116" s="4"/>
      <c r="F116" s="4"/>
      <c r="G116" s="4"/>
      <c r="H116" s="4"/>
      <c r="I116" s="4"/>
      <c r="J116" s="4"/>
      <c r="K116" s="4"/>
      <c r="L116" s="4"/>
      <c r="M116" s="4"/>
      <c r="N116" s="4"/>
      <c r="O116" s="4"/>
      <c r="P116" s="4"/>
      <c r="Q116" s="4"/>
      <c r="R116" s="4"/>
      <c r="S116" s="4"/>
      <c r="T116" s="4"/>
      <c r="U116" s="4"/>
      <c r="V116" s="4"/>
    </row>
    <row r="117" spans="1:22" x14ac:dyDescent="0.35">
      <c r="A117" s="1" t="str">
        <f>'Population Definitions'!$A$5</f>
        <v>65+</v>
      </c>
      <c r="B117" t="s">
        <v>21</v>
      </c>
      <c r="C117" s="4">
        <v>0.28000000000000003</v>
      </c>
      <c r="D117" s="3" t="s">
        <v>15</v>
      </c>
      <c r="E117" s="4"/>
      <c r="F117" s="4"/>
      <c r="G117" s="4"/>
      <c r="H117" s="4"/>
      <c r="I117" s="4"/>
      <c r="J117" s="4"/>
      <c r="K117" s="4"/>
      <c r="L117" s="4"/>
      <c r="M117" s="4"/>
      <c r="N117" s="4"/>
      <c r="O117" s="4"/>
      <c r="P117" s="4"/>
      <c r="Q117" s="4"/>
      <c r="R117" s="4"/>
      <c r="S117" s="4"/>
      <c r="T117" s="4"/>
      <c r="U117" s="4"/>
      <c r="V117" s="4"/>
    </row>
    <row r="118" spans="1:22" x14ac:dyDescent="0.35">
      <c r="A118" s="1" t="str">
        <f>'Population Definitions'!$B$6</f>
        <v>Prisoners</v>
      </c>
      <c r="B118" t="s">
        <v>21</v>
      </c>
      <c r="C118" s="4">
        <v>0.28000000000000003</v>
      </c>
      <c r="D118" s="3" t="s">
        <v>15</v>
      </c>
      <c r="E118" s="4"/>
      <c r="F118" s="4"/>
      <c r="G118" s="4"/>
      <c r="H118" s="4"/>
      <c r="I118" s="4"/>
      <c r="J118" s="4"/>
      <c r="K118" s="4"/>
      <c r="L118" s="4"/>
      <c r="M118" s="4"/>
      <c r="N118" s="4"/>
      <c r="O118" s="4"/>
      <c r="P118" s="4"/>
      <c r="Q118" s="4"/>
      <c r="R118" s="4"/>
      <c r="S118" s="4"/>
      <c r="T118" s="4"/>
      <c r="U118" s="4"/>
      <c r="V118" s="4"/>
    </row>
  </sheetData>
  <conditionalFormatting sqref="C10">
    <cfRule type="expression" dxfId="1082" priority="13">
      <formula>COUNTIF(E10:V10,"&lt;&gt;" &amp; "")&gt;0</formula>
    </cfRule>
    <cfRule type="expression" dxfId="1081" priority="14">
      <formula>AND(COUNTIF(E10:V10,"&lt;&gt;" &amp; "")&gt;0,NOT(ISBLANK(C10)))</formula>
    </cfRule>
  </conditionalFormatting>
  <conditionalFormatting sqref="C100">
    <cfRule type="expression" dxfId="1080" priority="141">
      <formula>COUNTIF(E100:V100,"&lt;&gt;" &amp; "")&gt;0</formula>
    </cfRule>
    <cfRule type="expression" dxfId="1079" priority="142">
      <formula>AND(COUNTIF(E100:V100,"&lt;&gt;" &amp; "")&gt;0,NOT(ISBLANK(C100)))</formula>
    </cfRule>
  </conditionalFormatting>
  <conditionalFormatting sqref="C101">
    <cfRule type="expression" dxfId="1078" priority="143">
      <formula>COUNTIF(E101:V101,"&lt;&gt;" &amp; "")&gt;0</formula>
    </cfRule>
    <cfRule type="expression" dxfId="1077" priority="144">
      <formula>AND(COUNTIF(E101:V101,"&lt;&gt;" &amp; "")&gt;0,NOT(ISBLANK(C101)))</formula>
    </cfRule>
  </conditionalFormatting>
  <conditionalFormatting sqref="C102">
    <cfRule type="expression" dxfId="1076" priority="145">
      <formula>COUNTIF(E102:V102,"&lt;&gt;" &amp; "")&gt;0</formula>
    </cfRule>
    <cfRule type="expression" dxfId="1075" priority="146">
      <formula>AND(COUNTIF(E102:V102,"&lt;&gt;" &amp; "")&gt;0,NOT(ISBLANK(C102)))</formula>
    </cfRule>
  </conditionalFormatting>
  <conditionalFormatting sqref="C103">
    <cfRule type="expression" dxfId="1074" priority="147">
      <formula>COUNTIF(E103:V103,"&lt;&gt;" &amp; "")&gt;0</formula>
    </cfRule>
    <cfRule type="expression" dxfId="1073" priority="148">
      <formula>AND(COUNTIF(E103:V103,"&lt;&gt;" &amp; "")&gt;0,NOT(ISBLANK(C103)))</formula>
    </cfRule>
  </conditionalFormatting>
  <conditionalFormatting sqref="C104">
    <cfRule type="expression" dxfId="1072" priority="149">
      <formula>COUNTIF(E104:V104,"&lt;&gt;" &amp; "")&gt;0</formula>
    </cfRule>
    <cfRule type="expression" dxfId="1071" priority="150">
      <formula>AND(COUNTIF(E104:V104,"&lt;&gt;" &amp; "")&gt;0,NOT(ISBLANK(C104)))</formula>
    </cfRule>
  </conditionalFormatting>
  <conditionalFormatting sqref="C107">
    <cfRule type="expression" dxfId="1070" priority="151">
      <formula>COUNTIF(E107:V107,"&lt;&gt;" &amp; "")&gt;0</formula>
    </cfRule>
    <cfRule type="expression" dxfId="1069" priority="152">
      <formula>AND(COUNTIF(E107:V107,"&lt;&gt;" &amp; "")&gt;0,NOT(ISBLANK(C107)))</formula>
    </cfRule>
  </conditionalFormatting>
  <conditionalFormatting sqref="C108">
    <cfRule type="expression" dxfId="1068" priority="153">
      <formula>COUNTIF(E108:V108,"&lt;&gt;" &amp; "")&gt;0</formula>
    </cfRule>
    <cfRule type="expression" dxfId="1067" priority="154">
      <formula>AND(COUNTIF(E108:V108,"&lt;&gt;" &amp; "")&gt;0,NOT(ISBLANK(C108)))</formula>
    </cfRule>
  </conditionalFormatting>
  <conditionalFormatting sqref="C109">
    <cfRule type="expression" dxfId="1066" priority="155">
      <formula>COUNTIF(E109:V109,"&lt;&gt;" &amp; "")&gt;0</formula>
    </cfRule>
    <cfRule type="expression" dxfId="1065" priority="156">
      <formula>AND(COUNTIF(E109:V109,"&lt;&gt;" &amp; "")&gt;0,NOT(ISBLANK(C109)))</formula>
    </cfRule>
  </conditionalFormatting>
  <conditionalFormatting sqref="C11">
    <cfRule type="expression" dxfId="1064" priority="15">
      <formula>COUNTIF(E11:V11,"&lt;&gt;" &amp; "")&gt;0</formula>
    </cfRule>
    <cfRule type="expression" dxfId="1063" priority="16">
      <formula>AND(COUNTIF(E11:V11,"&lt;&gt;" &amp; "")&gt;0,NOT(ISBLANK(C11)))</formula>
    </cfRule>
  </conditionalFormatting>
  <conditionalFormatting sqref="C110">
    <cfRule type="expression" dxfId="1062" priority="157">
      <formula>COUNTIF(E110:V110,"&lt;&gt;" &amp; "")&gt;0</formula>
    </cfRule>
    <cfRule type="expression" dxfId="1061" priority="158">
      <formula>AND(COUNTIF(E110:V110,"&lt;&gt;" &amp; "")&gt;0,NOT(ISBLANK(C110)))</formula>
    </cfRule>
  </conditionalFormatting>
  <conditionalFormatting sqref="C111">
    <cfRule type="expression" dxfId="1060" priority="159">
      <formula>COUNTIF(E111:V111,"&lt;&gt;" &amp; "")&gt;0</formula>
    </cfRule>
    <cfRule type="expression" dxfId="1059" priority="160">
      <formula>AND(COUNTIF(E111:V111,"&lt;&gt;" &amp; "")&gt;0,NOT(ISBLANK(C111)))</formula>
    </cfRule>
  </conditionalFormatting>
  <conditionalFormatting sqref="C114">
    <cfRule type="expression" dxfId="1058" priority="161">
      <formula>COUNTIF(E114:V114,"&lt;&gt;" &amp; "")&gt;0</formula>
    </cfRule>
    <cfRule type="expression" dxfId="1057" priority="162">
      <formula>AND(COUNTIF(E114:V114,"&lt;&gt;" &amp; "")&gt;0,NOT(ISBLANK(C114)))</formula>
    </cfRule>
  </conditionalFormatting>
  <conditionalFormatting sqref="C115">
    <cfRule type="expression" dxfId="1056" priority="163">
      <formula>COUNTIF(E115:V115,"&lt;&gt;" &amp; "")&gt;0</formula>
    </cfRule>
    <cfRule type="expression" dxfId="1055" priority="164">
      <formula>AND(COUNTIF(E115:V115,"&lt;&gt;" &amp; "")&gt;0,NOT(ISBLANK(C115)))</formula>
    </cfRule>
  </conditionalFormatting>
  <conditionalFormatting sqref="C116">
    <cfRule type="expression" dxfId="1054" priority="165">
      <formula>COUNTIF(E116:V116,"&lt;&gt;" &amp; "")&gt;0</formula>
    </cfRule>
    <cfRule type="expression" dxfId="1053" priority="166">
      <formula>AND(COUNTIF(E116:V116,"&lt;&gt;" &amp; "")&gt;0,NOT(ISBLANK(C116)))</formula>
    </cfRule>
  </conditionalFormatting>
  <conditionalFormatting sqref="C117">
    <cfRule type="expression" dxfId="1052" priority="167">
      <formula>COUNTIF(E117:V117,"&lt;&gt;" &amp; "")&gt;0</formula>
    </cfRule>
    <cfRule type="expression" dxfId="1051" priority="168">
      <formula>AND(COUNTIF(E117:V117,"&lt;&gt;" &amp; "")&gt;0,NOT(ISBLANK(C117)))</formula>
    </cfRule>
  </conditionalFormatting>
  <conditionalFormatting sqref="C118">
    <cfRule type="expression" dxfId="1050" priority="169">
      <formula>COUNTIF(E118:V118,"&lt;&gt;" &amp; "")&gt;0</formula>
    </cfRule>
    <cfRule type="expression" dxfId="1049" priority="170">
      <formula>AND(COUNTIF(E118:V118,"&lt;&gt;" &amp; "")&gt;0,NOT(ISBLANK(C118)))</formula>
    </cfRule>
  </conditionalFormatting>
  <conditionalFormatting sqref="C12">
    <cfRule type="expression" dxfId="1048" priority="17">
      <formula>COUNTIF(E12:V12,"&lt;&gt;" &amp; "")&gt;0</formula>
    </cfRule>
    <cfRule type="expression" dxfId="1047" priority="18">
      <formula>AND(COUNTIF(E12:V12,"&lt;&gt;" &amp; "")&gt;0,NOT(ISBLANK(C12)))</formula>
    </cfRule>
  </conditionalFormatting>
  <conditionalFormatting sqref="C13">
    <cfRule type="expression" dxfId="1046" priority="19">
      <formula>COUNTIF(E13:V13,"&lt;&gt;" &amp; "")&gt;0</formula>
    </cfRule>
    <cfRule type="expression" dxfId="1045" priority="20">
      <formula>AND(COUNTIF(E13:V13,"&lt;&gt;" &amp; "")&gt;0,NOT(ISBLANK(C13)))</formula>
    </cfRule>
  </conditionalFormatting>
  <conditionalFormatting sqref="C16">
    <cfRule type="expression" dxfId="1044" priority="21">
      <formula>COUNTIF(E16:V16,"&lt;&gt;" &amp; "")&gt;0</formula>
    </cfRule>
    <cfRule type="expression" dxfId="1043" priority="22">
      <formula>AND(COUNTIF(E16:V16,"&lt;&gt;" &amp; "")&gt;0,NOT(ISBLANK(C16)))</formula>
    </cfRule>
  </conditionalFormatting>
  <conditionalFormatting sqref="C17">
    <cfRule type="expression" dxfId="1042" priority="23">
      <formula>COUNTIF(E17:V17,"&lt;&gt;" &amp; "")&gt;0</formula>
    </cfRule>
    <cfRule type="expression" dxfId="1041" priority="24">
      <formula>AND(COUNTIF(E17:V17,"&lt;&gt;" &amp; "")&gt;0,NOT(ISBLANK(C17)))</formula>
    </cfRule>
  </conditionalFormatting>
  <conditionalFormatting sqref="C18">
    <cfRule type="expression" dxfId="1040" priority="25">
      <formula>COUNTIF(E18:V18,"&lt;&gt;" &amp; "")&gt;0</formula>
    </cfRule>
    <cfRule type="expression" dxfId="1039" priority="26">
      <formula>AND(COUNTIF(E18:V18,"&lt;&gt;" &amp; "")&gt;0,NOT(ISBLANK(C18)))</formula>
    </cfRule>
  </conditionalFormatting>
  <conditionalFormatting sqref="C19">
    <cfRule type="expression" dxfId="1038" priority="27">
      <formula>COUNTIF(E19:V19,"&lt;&gt;" &amp; "")&gt;0</formula>
    </cfRule>
    <cfRule type="expression" dxfId="1037" priority="28">
      <formula>AND(COUNTIF(E19:V19,"&lt;&gt;" &amp; "")&gt;0,NOT(ISBLANK(C19)))</formula>
    </cfRule>
  </conditionalFormatting>
  <conditionalFormatting sqref="C2">
    <cfRule type="expression" dxfId="1036" priority="1">
      <formula>COUNTIF(E2:V2,"&lt;&gt;" &amp; "")&gt;0</formula>
    </cfRule>
    <cfRule type="expression" dxfId="1035" priority="2">
      <formula>AND(COUNTIF(E2:V2,"&lt;&gt;" &amp; "")&gt;0,NOT(ISBLANK(C2)))</formula>
    </cfRule>
  </conditionalFormatting>
  <conditionalFormatting sqref="C20">
    <cfRule type="expression" dxfId="1034" priority="29">
      <formula>COUNTIF(E20:V20,"&lt;&gt;" &amp; "")&gt;0</formula>
    </cfRule>
    <cfRule type="expression" dxfId="1033" priority="30">
      <formula>AND(COUNTIF(E20:V20,"&lt;&gt;" &amp; "")&gt;0,NOT(ISBLANK(C20)))</formula>
    </cfRule>
  </conditionalFormatting>
  <conditionalFormatting sqref="C23">
    <cfRule type="expression" dxfId="1032" priority="31">
      <formula>COUNTIF(E23:V23,"&lt;&gt;" &amp; "")&gt;0</formula>
    </cfRule>
    <cfRule type="expression" dxfId="1031" priority="32">
      <formula>AND(COUNTIF(E23:V23,"&lt;&gt;" &amp; "")&gt;0,NOT(ISBLANK(C23)))</formula>
    </cfRule>
  </conditionalFormatting>
  <conditionalFormatting sqref="C24">
    <cfRule type="expression" dxfId="1030" priority="33">
      <formula>COUNTIF(E24:V24,"&lt;&gt;" &amp; "")&gt;0</formula>
    </cfRule>
    <cfRule type="expression" dxfId="1029" priority="34">
      <formula>AND(COUNTIF(E24:V24,"&lt;&gt;" &amp; "")&gt;0,NOT(ISBLANK(C24)))</formula>
    </cfRule>
  </conditionalFormatting>
  <conditionalFormatting sqref="C25">
    <cfRule type="expression" dxfId="1028" priority="35">
      <formula>COUNTIF(E25:V25,"&lt;&gt;" &amp; "")&gt;0</formula>
    </cfRule>
    <cfRule type="expression" dxfId="1027" priority="36">
      <formula>AND(COUNTIF(E25:V25,"&lt;&gt;" &amp; "")&gt;0,NOT(ISBLANK(C25)))</formula>
    </cfRule>
  </conditionalFormatting>
  <conditionalFormatting sqref="C26">
    <cfRule type="expression" dxfId="1026" priority="37">
      <formula>COUNTIF(E26:V26,"&lt;&gt;" &amp; "")&gt;0</formula>
    </cfRule>
    <cfRule type="expression" dxfId="1025" priority="38">
      <formula>AND(COUNTIF(E26:V26,"&lt;&gt;" &amp; "")&gt;0,NOT(ISBLANK(C26)))</formula>
    </cfRule>
  </conditionalFormatting>
  <conditionalFormatting sqref="C27">
    <cfRule type="expression" dxfId="1024" priority="39">
      <formula>COUNTIF(E27:V27,"&lt;&gt;" &amp; "")&gt;0</formula>
    </cfRule>
    <cfRule type="expression" dxfId="1023" priority="40">
      <formula>AND(COUNTIF(E27:V27,"&lt;&gt;" &amp; "")&gt;0,NOT(ISBLANK(C27)))</formula>
    </cfRule>
  </conditionalFormatting>
  <conditionalFormatting sqref="C3">
    <cfRule type="expression" dxfId="1022" priority="3">
      <formula>COUNTIF(E3:V3,"&lt;&gt;" &amp; "")&gt;0</formula>
    </cfRule>
    <cfRule type="expression" dxfId="1021" priority="4">
      <formula>AND(COUNTIF(E3:V3,"&lt;&gt;" &amp; "")&gt;0,NOT(ISBLANK(C3)))</formula>
    </cfRule>
  </conditionalFormatting>
  <conditionalFormatting sqref="C30">
    <cfRule type="expression" dxfId="1020" priority="41">
      <formula>COUNTIF(E30:V30,"&lt;&gt;" &amp; "")&gt;0</formula>
    </cfRule>
    <cfRule type="expression" dxfId="1019" priority="42">
      <formula>AND(COUNTIF(E30:V30,"&lt;&gt;" &amp; "")&gt;0,NOT(ISBLANK(C30)))</formula>
    </cfRule>
  </conditionalFormatting>
  <conditionalFormatting sqref="C31">
    <cfRule type="expression" dxfId="1018" priority="43">
      <formula>COUNTIF(E31:V31,"&lt;&gt;" &amp; "")&gt;0</formula>
    </cfRule>
    <cfRule type="expression" dxfId="1017" priority="44">
      <formula>AND(COUNTIF(E31:V31,"&lt;&gt;" &amp; "")&gt;0,NOT(ISBLANK(C31)))</formula>
    </cfRule>
  </conditionalFormatting>
  <conditionalFormatting sqref="C32">
    <cfRule type="expression" dxfId="1016" priority="45">
      <formula>COUNTIF(E32:V32,"&lt;&gt;" &amp; "")&gt;0</formula>
    </cfRule>
    <cfRule type="expression" dxfId="1015" priority="46">
      <formula>AND(COUNTIF(E32:V32,"&lt;&gt;" &amp; "")&gt;0,NOT(ISBLANK(C32)))</formula>
    </cfRule>
  </conditionalFormatting>
  <conditionalFormatting sqref="C33">
    <cfRule type="expression" dxfId="1014" priority="47">
      <formula>COUNTIF(E33:V33,"&lt;&gt;" &amp; "")&gt;0</formula>
    </cfRule>
    <cfRule type="expression" dxfId="1013" priority="48">
      <formula>AND(COUNTIF(E33:V33,"&lt;&gt;" &amp; "")&gt;0,NOT(ISBLANK(C33)))</formula>
    </cfRule>
  </conditionalFormatting>
  <conditionalFormatting sqref="C34">
    <cfRule type="expression" dxfId="1012" priority="49">
      <formula>COUNTIF(E34:V34,"&lt;&gt;" &amp; "")&gt;0</formula>
    </cfRule>
    <cfRule type="expression" dxfId="1011" priority="50">
      <formula>AND(COUNTIF(E34:V34,"&lt;&gt;" &amp; "")&gt;0,NOT(ISBLANK(C34)))</formula>
    </cfRule>
  </conditionalFormatting>
  <conditionalFormatting sqref="C37">
    <cfRule type="expression" dxfId="1010" priority="51">
      <formula>COUNTIF(E37:V37,"&lt;&gt;" &amp; "")&gt;0</formula>
    </cfRule>
    <cfRule type="expression" dxfId="1009" priority="52">
      <formula>AND(COUNTIF(E37:V37,"&lt;&gt;" &amp; "")&gt;0,NOT(ISBLANK(C37)))</formula>
    </cfRule>
  </conditionalFormatting>
  <conditionalFormatting sqref="C38">
    <cfRule type="expression" dxfId="1008" priority="53">
      <formula>COUNTIF(E38:V38,"&lt;&gt;" &amp; "")&gt;0</formula>
    </cfRule>
    <cfRule type="expression" dxfId="1007" priority="54">
      <formula>AND(COUNTIF(E38:V38,"&lt;&gt;" &amp; "")&gt;0,NOT(ISBLANK(C38)))</formula>
    </cfRule>
  </conditionalFormatting>
  <conditionalFormatting sqref="C39">
    <cfRule type="expression" dxfId="1006" priority="55">
      <formula>COUNTIF(E39:V39,"&lt;&gt;" &amp; "")&gt;0</formula>
    </cfRule>
    <cfRule type="expression" dxfId="1005" priority="56">
      <formula>AND(COUNTIF(E39:V39,"&lt;&gt;" &amp; "")&gt;0,NOT(ISBLANK(C39)))</formula>
    </cfRule>
  </conditionalFormatting>
  <conditionalFormatting sqref="C4">
    <cfRule type="expression" dxfId="1004" priority="5">
      <formula>COUNTIF(E4:V4,"&lt;&gt;" &amp; "")&gt;0</formula>
    </cfRule>
    <cfRule type="expression" dxfId="1003" priority="6">
      <formula>AND(COUNTIF(E4:V4,"&lt;&gt;" &amp; "")&gt;0,NOT(ISBLANK(C4)))</formula>
    </cfRule>
  </conditionalFormatting>
  <conditionalFormatting sqref="C40">
    <cfRule type="expression" dxfId="1002" priority="57">
      <formula>COUNTIF(E40:V40,"&lt;&gt;" &amp; "")&gt;0</formula>
    </cfRule>
    <cfRule type="expression" dxfId="1001" priority="58">
      <formula>AND(COUNTIF(E40:V40,"&lt;&gt;" &amp; "")&gt;0,NOT(ISBLANK(C40)))</formula>
    </cfRule>
  </conditionalFormatting>
  <conditionalFormatting sqref="C41">
    <cfRule type="expression" dxfId="1000" priority="59">
      <formula>COUNTIF(E41:V41,"&lt;&gt;" &amp; "")&gt;0</formula>
    </cfRule>
    <cfRule type="expression" dxfId="999" priority="60">
      <formula>AND(COUNTIF(E41:V41,"&lt;&gt;" &amp; "")&gt;0,NOT(ISBLANK(C41)))</formula>
    </cfRule>
  </conditionalFormatting>
  <conditionalFormatting sqref="C44">
    <cfRule type="expression" dxfId="998" priority="61">
      <formula>COUNTIF(E44:V44,"&lt;&gt;" &amp; "")&gt;0</formula>
    </cfRule>
    <cfRule type="expression" dxfId="997" priority="62">
      <formula>AND(COUNTIF(E44:V44,"&lt;&gt;" &amp; "")&gt;0,NOT(ISBLANK(C44)))</formula>
    </cfRule>
  </conditionalFormatting>
  <conditionalFormatting sqref="C45">
    <cfRule type="expression" dxfId="996" priority="63">
      <formula>COUNTIF(E45:V45,"&lt;&gt;" &amp; "")&gt;0</formula>
    </cfRule>
    <cfRule type="expression" dxfId="995" priority="64">
      <formula>AND(COUNTIF(E45:V45,"&lt;&gt;" &amp; "")&gt;0,NOT(ISBLANK(C45)))</formula>
    </cfRule>
  </conditionalFormatting>
  <conditionalFormatting sqref="C46">
    <cfRule type="expression" dxfId="994" priority="65">
      <formula>COUNTIF(E46:V46,"&lt;&gt;" &amp; "")&gt;0</formula>
    </cfRule>
    <cfRule type="expression" dxfId="993" priority="66">
      <formula>AND(COUNTIF(E46:V46,"&lt;&gt;" &amp; "")&gt;0,NOT(ISBLANK(C46)))</formula>
    </cfRule>
  </conditionalFormatting>
  <conditionalFormatting sqref="C47">
    <cfRule type="expression" dxfId="992" priority="67">
      <formula>COUNTIF(E47:V47,"&lt;&gt;" &amp; "")&gt;0</formula>
    </cfRule>
    <cfRule type="expression" dxfId="991" priority="68">
      <formula>AND(COUNTIF(E47:V47,"&lt;&gt;" &amp; "")&gt;0,NOT(ISBLANK(C47)))</formula>
    </cfRule>
  </conditionalFormatting>
  <conditionalFormatting sqref="C48">
    <cfRule type="expression" dxfId="990" priority="69">
      <formula>COUNTIF(E48:V48,"&lt;&gt;" &amp; "")&gt;0</formula>
    </cfRule>
    <cfRule type="expression" dxfId="989" priority="70">
      <formula>AND(COUNTIF(E48:V48,"&lt;&gt;" &amp; "")&gt;0,NOT(ISBLANK(C48)))</formula>
    </cfRule>
  </conditionalFormatting>
  <conditionalFormatting sqref="C5">
    <cfRule type="expression" dxfId="988" priority="7">
      <formula>COUNTIF(E5:V5,"&lt;&gt;" &amp; "")&gt;0</formula>
    </cfRule>
    <cfRule type="expression" dxfId="987" priority="8">
      <formula>AND(COUNTIF(E5:V5,"&lt;&gt;" &amp; "")&gt;0,NOT(ISBLANK(C5)))</formula>
    </cfRule>
  </conditionalFormatting>
  <conditionalFormatting sqref="C51">
    <cfRule type="expression" dxfId="986" priority="71">
      <formula>COUNTIF(E51:V51,"&lt;&gt;" &amp; "")&gt;0</formula>
    </cfRule>
    <cfRule type="expression" dxfId="985" priority="72">
      <formula>AND(COUNTIF(E51:V51,"&lt;&gt;" &amp; "")&gt;0,NOT(ISBLANK(C51)))</formula>
    </cfRule>
  </conditionalFormatting>
  <conditionalFormatting sqref="C52">
    <cfRule type="expression" dxfId="984" priority="73">
      <formula>COUNTIF(E52:V52,"&lt;&gt;" &amp; "")&gt;0</formula>
    </cfRule>
    <cfRule type="expression" dxfId="983" priority="74">
      <formula>AND(COUNTIF(E52:V52,"&lt;&gt;" &amp; "")&gt;0,NOT(ISBLANK(C52)))</formula>
    </cfRule>
  </conditionalFormatting>
  <conditionalFormatting sqref="C53">
    <cfRule type="expression" dxfId="982" priority="75">
      <formula>COUNTIF(E53:V53,"&lt;&gt;" &amp; "")&gt;0</formula>
    </cfRule>
    <cfRule type="expression" dxfId="981" priority="76">
      <formula>AND(COUNTIF(E53:V53,"&lt;&gt;" &amp; "")&gt;0,NOT(ISBLANK(C53)))</formula>
    </cfRule>
  </conditionalFormatting>
  <conditionalFormatting sqref="C54">
    <cfRule type="expression" dxfId="980" priority="77">
      <formula>COUNTIF(E54:V54,"&lt;&gt;" &amp; "")&gt;0</formula>
    </cfRule>
    <cfRule type="expression" dxfId="979" priority="78">
      <formula>AND(COUNTIF(E54:V54,"&lt;&gt;" &amp; "")&gt;0,NOT(ISBLANK(C54)))</formula>
    </cfRule>
  </conditionalFormatting>
  <conditionalFormatting sqref="C55">
    <cfRule type="expression" dxfId="978" priority="79">
      <formula>COUNTIF(E55:V55,"&lt;&gt;" &amp; "")&gt;0</formula>
    </cfRule>
    <cfRule type="expression" dxfId="977" priority="80">
      <formula>AND(COUNTIF(E55:V55,"&lt;&gt;" &amp; "")&gt;0,NOT(ISBLANK(C55)))</formula>
    </cfRule>
  </conditionalFormatting>
  <conditionalFormatting sqref="C58">
    <cfRule type="expression" dxfId="976" priority="81">
      <formula>COUNTIF(E58:V58,"&lt;&gt;" &amp; "")&gt;0</formula>
    </cfRule>
    <cfRule type="expression" dxfId="975" priority="82">
      <formula>AND(COUNTIF(E58:V58,"&lt;&gt;" &amp; "")&gt;0,NOT(ISBLANK(C58)))</formula>
    </cfRule>
  </conditionalFormatting>
  <conditionalFormatting sqref="C59">
    <cfRule type="expression" dxfId="974" priority="83">
      <formula>COUNTIF(E59:V59,"&lt;&gt;" &amp; "")&gt;0</formula>
    </cfRule>
    <cfRule type="expression" dxfId="973" priority="84">
      <formula>AND(COUNTIF(E59:V59,"&lt;&gt;" &amp; "")&gt;0,NOT(ISBLANK(C59)))</formula>
    </cfRule>
  </conditionalFormatting>
  <conditionalFormatting sqref="C6">
    <cfRule type="expression" dxfId="972" priority="9">
      <formula>COUNTIF(E6:V6,"&lt;&gt;" &amp; "")&gt;0</formula>
    </cfRule>
    <cfRule type="expression" dxfId="971" priority="10">
      <formula>AND(COUNTIF(E6:V6,"&lt;&gt;" &amp; "")&gt;0,NOT(ISBLANK(C6)))</formula>
    </cfRule>
  </conditionalFormatting>
  <conditionalFormatting sqref="C60">
    <cfRule type="expression" dxfId="970" priority="85">
      <formula>COUNTIF(E60:V60,"&lt;&gt;" &amp; "")&gt;0</formula>
    </cfRule>
    <cfRule type="expression" dxfId="969" priority="86">
      <formula>AND(COUNTIF(E60:V60,"&lt;&gt;" &amp; "")&gt;0,NOT(ISBLANK(C60)))</formula>
    </cfRule>
  </conditionalFormatting>
  <conditionalFormatting sqref="C61">
    <cfRule type="expression" dxfId="968" priority="87">
      <formula>COUNTIF(E61:V61,"&lt;&gt;" &amp; "")&gt;0</formula>
    </cfRule>
    <cfRule type="expression" dxfId="967" priority="88">
      <formula>AND(COUNTIF(E61:V61,"&lt;&gt;" &amp; "")&gt;0,NOT(ISBLANK(C61)))</formula>
    </cfRule>
  </conditionalFormatting>
  <conditionalFormatting sqref="C62">
    <cfRule type="expression" dxfId="966" priority="89">
      <formula>COUNTIF(E62:V62,"&lt;&gt;" &amp; "")&gt;0</formula>
    </cfRule>
    <cfRule type="expression" dxfId="965" priority="90">
      <formula>AND(COUNTIF(E62:V62,"&lt;&gt;" &amp; "")&gt;0,NOT(ISBLANK(C62)))</formula>
    </cfRule>
  </conditionalFormatting>
  <conditionalFormatting sqref="C65">
    <cfRule type="expression" dxfId="964" priority="91">
      <formula>COUNTIF(E65:V65,"&lt;&gt;" &amp; "")&gt;0</formula>
    </cfRule>
    <cfRule type="expression" dxfId="963" priority="92">
      <formula>AND(COUNTIF(E65:V65,"&lt;&gt;" &amp; "")&gt;0,NOT(ISBLANK(C65)))</formula>
    </cfRule>
  </conditionalFormatting>
  <conditionalFormatting sqref="C66">
    <cfRule type="expression" dxfId="962" priority="93">
      <formula>COUNTIF(E66:V66,"&lt;&gt;" &amp; "")&gt;0</formula>
    </cfRule>
    <cfRule type="expression" dxfId="961" priority="94">
      <formula>AND(COUNTIF(E66:V66,"&lt;&gt;" &amp; "")&gt;0,NOT(ISBLANK(C66)))</formula>
    </cfRule>
  </conditionalFormatting>
  <conditionalFormatting sqref="C67">
    <cfRule type="expression" dxfId="960" priority="95">
      <formula>COUNTIF(E67:V67,"&lt;&gt;" &amp; "")&gt;0</formula>
    </cfRule>
    <cfRule type="expression" dxfId="959" priority="96">
      <formula>AND(COUNTIF(E67:V67,"&lt;&gt;" &amp; "")&gt;0,NOT(ISBLANK(C67)))</formula>
    </cfRule>
  </conditionalFormatting>
  <conditionalFormatting sqref="C68">
    <cfRule type="expression" dxfId="958" priority="97">
      <formula>COUNTIF(E68:V68,"&lt;&gt;" &amp; "")&gt;0</formula>
    </cfRule>
    <cfRule type="expression" dxfId="957" priority="98">
      <formula>AND(COUNTIF(E68:V68,"&lt;&gt;" &amp; "")&gt;0,NOT(ISBLANK(C68)))</formula>
    </cfRule>
  </conditionalFormatting>
  <conditionalFormatting sqref="C69">
    <cfRule type="expression" dxfId="956" priority="99">
      <formula>COUNTIF(E69:V69,"&lt;&gt;" &amp; "")&gt;0</formula>
    </cfRule>
    <cfRule type="expression" dxfId="955" priority="100">
      <formula>AND(COUNTIF(E69:V69,"&lt;&gt;" &amp; "")&gt;0,NOT(ISBLANK(C69)))</formula>
    </cfRule>
  </conditionalFormatting>
  <conditionalFormatting sqref="C72">
    <cfRule type="expression" dxfId="954" priority="101">
      <formula>COUNTIF(E72:V72,"&lt;&gt;" &amp; "")&gt;0</formula>
    </cfRule>
    <cfRule type="expression" dxfId="953" priority="102">
      <formula>AND(COUNTIF(E72:V72,"&lt;&gt;" &amp; "")&gt;0,NOT(ISBLANK(C72)))</formula>
    </cfRule>
  </conditionalFormatting>
  <conditionalFormatting sqref="C73">
    <cfRule type="expression" dxfId="952" priority="103">
      <formula>COUNTIF(E73:V73,"&lt;&gt;" &amp; "")&gt;0</formula>
    </cfRule>
    <cfRule type="expression" dxfId="951" priority="104">
      <formula>AND(COUNTIF(E73:V73,"&lt;&gt;" &amp; "")&gt;0,NOT(ISBLANK(C73)))</formula>
    </cfRule>
  </conditionalFormatting>
  <conditionalFormatting sqref="C74">
    <cfRule type="expression" dxfId="950" priority="105">
      <formula>COUNTIF(E74:V74,"&lt;&gt;" &amp; "")&gt;0</formula>
    </cfRule>
    <cfRule type="expression" dxfId="949" priority="106">
      <formula>AND(COUNTIF(E74:V74,"&lt;&gt;" &amp; "")&gt;0,NOT(ISBLANK(C74)))</formula>
    </cfRule>
  </conditionalFormatting>
  <conditionalFormatting sqref="C75">
    <cfRule type="expression" dxfId="948" priority="107">
      <formula>COUNTIF(E75:V75,"&lt;&gt;" &amp; "")&gt;0</formula>
    </cfRule>
    <cfRule type="expression" dxfId="947" priority="108">
      <formula>AND(COUNTIF(E75:V75,"&lt;&gt;" &amp; "")&gt;0,NOT(ISBLANK(C75)))</formula>
    </cfRule>
  </conditionalFormatting>
  <conditionalFormatting sqref="C76">
    <cfRule type="expression" dxfId="946" priority="109">
      <formula>COUNTIF(E76:V76,"&lt;&gt;" &amp; "")&gt;0</formula>
    </cfRule>
    <cfRule type="expression" dxfId="945" priority="110">
      <formula>AND(COUNTIF(E76:V76,"&lt;&gt;" &amp; "")&gt;0,NOT(ISBLANK(C76)))</formula>
    </cfRule>
  </conditionalFormatting>
  <conditionalFormatting sqref="C79">
    <cfRule type="expression" dxfId="944" priority="111">
      <formula>COUNTIF(E79:V79,"&lt;&gt;" &amp; "")&gt;0</formula>
    </cfRule>
    <cfRule type="expression" dxfId="943" priority="112">
      <formula>AND(COUNTIF(E79:V79,"&lt;&gt;" &amp; "")&gt;0,NOT(ISBLANK(C79)))</formula>
    </cfRule>
  </conditionalFormatting>
  <conditionalFormatting sqref="C80">
    <cfRule type="expression" dxfId="942" priority="113">
      <formula>COUNTIF(E80:V80,"&lt;&gt;" &amp; "")&gt;0</formula>
    </cfRule>
    <cfRule type="expression" dxfId="941" priority="114">
      <formula>AND(COUNTIF(E80:V80,"&lt;&gt;" &amp; "")&gt;0,NOT(ISBLANK(C80)))</formula>
    </cfRule>
  </conditionalFormatting>
  <conditionalFormatting sqref="C81">
    <cfRule type="expression" dxfId="940" priority="115">
      <formula>COUNTIF(E81:V81,"&lt;&gt;" &amp; "")&gt;0</formula>
    </cfRule>
    <cfRule type="expression" dxfId="939" priority="116">
      <formula>AND(COUNTIF(E81:V81,"&lt;&gt;" &amp; "")&gt;0,NOT(ISBLANK(C81)))</formula>
    </cfRule>
  </conditionalFormatting>
  <conditionalFormatting sqref="C82">
    <cfRule type="expression" dxfId="938" priority="117">
      <formula>COUNTIF(E82:V82,"&lt;&gt;" &amp; "")&gt;0</formula>
    </cfRule>
    <cfRule type="expression" dxfId="937" priority="118">
      <formula>AND(COUNTIF(E82:V82,"&lt;&gt;" &amp; "")&gt;0,NOT(ISBLANK(C82)))</formula>
    </cfRule>
  </conditionalFormatting>
  <conditionalFormatting sqref="C83">
    <cfRule type="expression" dxfId="936" priority="119">
      <formula>COUNTIF(E83:V83,"&lt;&gt;" &amp; "")&gt;0</formula>
    </cfRule>
    <cfRule type="expression" dxfId="935" priority="120">
      <formula>AND(COUNTIF(E83:V83,"&lt;&gt;" &amp; "")&gt;0,NOT(ISBLANK(C83)))</formula>
    </cfRule>
  </conditionalFormatting>
  <conditionalFormatting sqref="C86">
    <cfRule type="expression" dxfId="934" priority="121">
      <formula>COUNTIF(E86:V86,"&lt;&gt;" &amp; "")&gt;0</formula>
    </cfRule>
    <cfRule type="expression" dxfId="933" priority="122">
      <formula>AND(COUNTIF(E86:V86,"&lt;&gt;" &amp; "")&gt;0,NOT(ISBLANK(C86)))</formula>
    </cfRule>
  </conditionalFormatting>
  <conditionalFormatting sqref="C87">
    <cfRule type="expression" dxfId="932" priority="123">
      <formula>COUNTIF(E87:V87,"&lt;&gt;" &amp; "")&gt;0</formula>
    </cfRule>
    <cfRule type="expression" dxfId="931" priority="124">
      <formula>AND(COUNTIF(E87:V87,"&lt;&gt;" &amp; "")&gt;0,NOT(ISBLANK(C87)))</formula>
    </cfRule>
  </conditionalFormatting>
  <conditionalFormatting sqref="C88">
    <cfRule type="expression" dxfId="930" priority="125">
      <formula>COUNTIF(E88:V88,"&lt;&gt;" &amp; "")&gt;0</formula>
    </cfRule>
    <cfRule type="expression" dxfId="929" priority="126">
      <formula>AND(COUNTIF(E88:V88,"&lt;&gt;" &amp; "")&gt;0,NOT(ISBLANK(C88)))</formula>
    </cfRule>
  </conditionalFormatting>
  <conditionalFormatting sqref="C89">
    <cfRule type="expression" dxfId="928" priority="127">
      <formula>COUNTIF(E89:V89,"&lt;&gt;" &amp; "")&gt;0</formula>
    </cfRule>
    <cfRule type="expression" dxfId="927" priority="128">
      <formula>AND(COUNTIF(E89:V89,"&lt;&gt;" &amp; "")&gt;0,NOT(ISBLANK(C89)))</formula>
    </cfRule>
  </conditionalFormatting>
  <conditionalFormatting sqref="C9">
    <cfRule type="expression" dxfId="926" priority="11">
      <formula>COUNTIF(E9:V9,"&lt;&gt;" &amp; "")&gt;0</formula>
    </cfRule>
    <cfRule type="expression" dxfId="925" priority="12">
      <formula>AND(COUNTIF(E9:V9,"&lt;&gt;" &amp; "")&gt;0,NOT(ISBLANK(C9)))</formula>
    </cfRule>
  </conditionalFormatting>
  <conditionalFormatting sqref="C90">
    <cfRule type="expression" dxfId="924" priority="129">
      <formula>COUNTIF(E90:V90,"&lt;&gt;" &amp; "")&gt;0</formula>
    </cfRule>
    <cfRule type="expression" dxfId="923" priority="130">
      <formula>AND(COUNTIF(E90:V90,"&lt;&gt;" &amp; "")&gt;0,NOT(ISBLANK(C90)))</formula>
    </cfRule>
  </conditionalFormatting>
  <conditionalFormatting sqref="C93">
    <cfRule type="expression" dxfId="922" priority="131">
      <formula>COUNTIF(E93:V93,"&lt;&gt;" &amp; "")&gt;0</formula>
    </cfRule>
    <cfRule type="expression" dxfId="921" priority="132">
      <formula>AND(COUNTIF(E93:V93,"&lt;&gt;" &amp; "")&gt;0,NOT(ISBLANK(C93)))</formula>
    </cfRule>
  </conditionalFormatting>
  <conditionalFormatting sqref="C94">
    <cfRule type="expression" dxfId="920" priority="133">
      <formula>COUNTIF(E94:V94,"&lt;&gt;" &amp; "")&gt;0</formula>
    </cfRule>
    <cfRule type="expression" dxfId="919" priority="134">
      <formula>AND(COUNTIF(E94:V94,"&lt;&gt;" &amp; "")&gt;0,NOT(ISBLANK(C94)))</formula>
    </cfRule>
  </conditionalFormatting>
  <conditionalFormatting sqref="C95">
    <cfRule type="expression" dxfId="918" priority="135">
      <formula>COUNTIF(E95:V95,"&lt;&gt;" &amp; "")&gt;0</formula>
    </cfRule>
    <cfRule type="expression" dxfId="917" priority="136">
      <formula>AND(COUNTIF(E95:V95,"&lt;&gt;" &amp; "")&gt;0,NOT(ISBLANK(C95)))</formula>
    </cfRule>
  </conditionalFormatting>
  <conditionalFormatting sqref="C96">
    <cfRule type="expression" dxfId="916" priority="137">
      <formula>COUNTIF(E96:V96,"&lt;&gt;" &amp; "")&gt;0</formula>
    </cfRule>
    <cfRule type="expression" dxfId="915" priority="138">
      <formula>AND(COUNTIF(E96:V96,"&lt;&gt;" &amp; "")&gt;0,NOT(ISBLANK(C96)))</formula>
    </cfRule>
  </conditionalFormatting>
  <conditionalFormatting sqref="C97">
    <cfRule type="expression" dxfId="914" priority="139">
      <formula>COUNTIF(E97:V97,"&lt;&gt;" &amp; "")&gt;0</formula>
    </cfRule>
    <cfRule type="expression" dxfId="913" priority="140">
      <formula>AND(COUNTIF(E97:V97,"&lt;&gt;" &amp; "")&gt;0,NOT(ISBLANK(C97)))</formula>
    </cfRule>
  </conditionalFormatting>
  <dataValidations count="85">
    <dataValidation type="list" allowBlank="1" showInputMessage="1" showErrorMessage="1" sqref="B2">
      <formula1>"Days"</formula1>
    </dataValidation>
    <dataValidation type="list" allowBlank="1" showInputMessage="1" showErrorMessage="1" sqref="B3">
      <formula1>"Days"</formula1>
    </dataValidation>
    <dataValidation type="list" allowBlank="1" showInputMessage="1" showErrorMessage="1" sqref="B4">
      <formula1>"Days"</formula1>
    </dataValidation>
    <dataValidation type="list" allowBlank="1" showInputMessage="1" showErrorMessage="1" sqref="B5">
      <formula1>"Days"</formula1>
    </dataValidation>
    <dataValidation type="list" allowBlank="1" showInputMessage="1" showErrorMessage="1" sqref="B6">
      <formula1>"Days"</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"Days"</formula1>
    </dataValidation>
    <dataValidation type="list" allowBlank="1" showInputMessage="1" showErrorMessage="1" sqref="B45">
      <formula1>"Days"</formula1>
    </dataValidation>
    <dataValidation type="list" allowBlank="1" showInputMessage="1" showErrorMessage="1" sqref="B46">
      <formula1>"Days"</formula1>
    </dataValidation>
    <dataValidation type="list" allowBlank="1" showInputMessage="1" showErrorMessage="1" sqref="B47">
      <formula1>"Days"</formula1>
    </dataValidation>
    <dataValidation type="list" allowBlank="1" showInputMessage="1" showErrorMessage="1" sqref="B48">
      <formula1>"Days"</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 type="list" allowBlank="1" showInputMessage="1" showErrorMessage="1" sqref="B65">
      <formula1>"Proportion"</formula1>
    </dataValidation>
    <dataValidation type="list" allowBlank="1" showInputMessage="1" showErrorMessage="1" sqref="B66">
      <formula1>"Proportion"</formula1>
    </dataValidation>
    <dataValidation type="list" allowBlank="1" showInputMessage="1" showErrorMessage="1" sqref="B67">
      <formula1>"Proportion"</formula1>
    </dataValidation>
    <dataValidation type="list" allowBlank="1" showInputMessage="1" showErrorMessage="1" sqref="B68">
      <formula1>"Proportion"</formula1>
    </dataValidation>
    <dataValidation type="list" allowBlank="1" showInputMessage="1" showErrorMessage="1" sqref="B69">
      <formula1>"Proportion"</formula1>
    </dataValidation>
    <dataValidation type="list" allowBlank="1" showInputMessage="1" showErrorMessage="1" sqref="B72">
      <formula1>"Proportion"</formula1>
    </dataValidation>
    <dataValidation type="list" allowBlank="1" showInputMessage="1" showErrorMessage="1" sqref="B73">
      <formula1>"Proportion"</formula1>
    </dataValidation>
    <dataValidation type="list" allowBlank="1" showInputMessage="1" showErrorMessage="1" sqref="B74">
      <formula1>"Proportion"</formula1>
    </dataValidation>
    <dataValidation type="list" allowBlank="1" showInputMessage="1" showErrorMessage="1" sqref="B75">
      <formula1>"Proportion"</formula1>
    </dataValidation>
    <dataValidation type="list" allowBlank="1" showInputMessage="1" showErrorMessage="1" sqref="B76">
      <formula1>"Proportion"</formula1>
    </dataValidation>
    <dataValidation type="list" allowBlank="1" showInputMessage="1" showErrorMessage="1" sqref="B79">
      <formula1>"Proportion"</formula1>
    </dataValidation>
    <dataValidation type="list" allowBlank="1" showInputMessage="1" showErrorMessage="1" sqref="B80">
      <formula1>"Proportion"</formula1>
    </dataValidation>
    <dataValidation type="list" allowBlank="1" showInputMessage="1" showErrorMessage="1" sqref="B81">
      <formula1>"Proportion"</formula1>
    </dataValidation>
    <dataValidation type="list" allowBlank="1" showInputMessage="1" showErrorMessage="1" sqref="B82">
      <formula1>"Proportion"</formula1>
    </dataValidation>
    <dataValidation type="list" allowBlank="1" showInputMessage="1" showErrorMessage="1" sqref="B83">
      <formula1>"Proportion"</formula1>
    </dataValidation>
    <dataValidation type="list" allowBlank="1" showInputMessage="1" showErrorMessage="1" sqref="B86">
      <formula1>"Days"</formula1>
    </dataValidation>
    <dataValidation type="list" allowBlank="1" showInputMessage="1" showErrorMessage="1" sqref="B87">
      <formula1>"Days"</formula1>
    </dataValidation>
    <dataValidation type="list" allowBlank="1" showInputMessage="1" showErrorMessage="1" sqref="B88">
      <formula1>"Days"</formula1>
    </dataValidation>
    <dataValidation type="list" allowBlank="1" showInputMessage="1" showErrorMessage="1" sqref="B89">
      <formula1>"Days"</formula1>
    </dataValidation>
    <dataValidation type="list" allowBlank="1" showInputMessage="1" showErrorMessage="1" sqref="B90">
      <formula1>"Days"</formula1>
    </dataValidation>
    <dataValidation type="list" allowBlank="1" showInputMessage="1" showErrorMessage="1" sqref="B93">
      <formula1>"Proportion"</formula1>
    </dataValidation>
    <dataValidation type="list" allowBlank="1" showInputMessage="1" showErrorMessage="1" sqref="B94">
      <formula1>"Proportion"</formula1>
    </dataValidation>
    <dataValidation type="list" allowBlank="1" showInputMessage="1" showErrorMessage="1" sqref="B95">
      <formula1>"Proportion"</formula1>
    </dataValidation>
    <dataValidation type="list" allowBlank="1" showInputMessage="1" showErrorMessage="1" sqref="B96">
      <formula1>"Proportion"</formula1>
    </dataValidation>
    <dataValidation type="list" allowBlank="1" showInputMessage="1" showErrorMessage="1" sqref="B97">
      <formula1>"Proportion"</formula1>
    </dataValidation>
    <dataValidation type="list" allowBlank="1" showInputMessage="1" showErrorMessage="1" sqref="B100">
      <formula1>"Proportion"</formula1>
    </dataValidation>
    <dataValidation type="list" allowBlank="1" showInputMessage="1" showErrorMessage="1" sqref="B101">
      <formula1>"Proportion"</formula1>
    </dataValidation>
    <dataValidation type="list" allowBlank="1" showInputMessage="1" showErrorMessage="1" sqref="B102">
      <formula1>"Proportion"</formula1>
    </dataValidation>
    <dataValidation type="list" allowBlank="1" showInputMessage="1" showErrorMessage="1" sqref="B103">
      <formula1>"Proportion"</formula1>
    </dataValidation>
    <dataValidation type="list" allowBlank="1" showInputMessage="1" showErrorMessage="1" sqref="B104">
      <formula1>"Proportion"</formula1>
    </dataValidation>
    <dataValidation type="list" allowBlank="1" showInputMessage="1" showErrorMessage="1" sqref="B107">
      <formula1>"Proportion"</formula1>
    </dataValidation>
    <dataValidation type="list" allowBlank="1" showInputMessage="1" showErrorMessage="1" sqref="B108">
      <formula1>"Proportion"</formula1>
    </dataValidation>
    <dataValidation type="list" allowBlank="1" showInputMessage="1" showErrorMessage="1" sqref="B109">
      <formula1>"Proportion"</formula1>
    </dataValidation>
    <dataValidation type="list" allowBlank="1" showInputMessage="1" showErrorMessage="1" sqref="B110">
      <formula1>"Proportion"</formula1>
    </dataValidation>
    <dataValidation type="list" allowBlank="1" showInputMessage="1" showErrorMessage="1" sqref="B111">
      <formula1>"Proportion"</formula1>
    </dataValidation>
    <dataValidation type="list" allowBlank="1" showInputMessage="1" showErrorMessage="1" sqref="B114">
      <formula1>"Proportion"</formula1>
    </dataValidation>
    <dataValidation type="list" allowBlank="1" showInputMessage="1" showErrorMessage="1" sqref="B115">
      <formula1>"Proportion"</formula1>
    </dataValidation>
    <dataValidation type="list" allowBlank="1" showInputMessage="1" showErrorMessage="1" sqref="B116">
      <formula1>"Proportion"</formula1>
    </dataValidation>
    <dataValidation type="list" allowBlank="1" showInputMessage="1" showErrorMessage="1" sqref="B117">
      <formula1>"Proportion"</formula1>
    </dataValidation>
    <dataValidation type="list" allowBlank="1" showInputMessage="1" showErrorMessage="1" sqref="B118">
      <formula1>"Proportion"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1"/>
  <sheetViews>
    <sheetView topLeftCell="B11" workbookViewId="0">
      <selection activeCell="G22" sqref="G22"/>
    </sheetView>
  </sheetViews>
  <sheetFormatPr defaultRowHeight="14.5" x14ac:dyDescent="0.35"/>
  <cols>
    <col min="1" max="1" width="96.26953125" customWidth="1"/>
    <col min="2" max="2" width="13.81640625" customWidth="1"/>
    <col min="3" max="3" width="10.54296875" customWidth="1"/>
    <col min="4" max="4" width="3.81640625" customWidth="1"/>
  </cols>
  <sheetData>
    <row r="1" spans="1:22" x14ac:dyDescent="0.35">
      <c r="A1" s="1" t="s">
        <v>50</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35">
      <c r="A2" s="1" t="str">
        <f>'Population Definitions'!$A$2</f>
        <v>0-4</v>
      </c>
      <c r="B2" t="s">
        <v>14</v>
      </c>
      <c r="C2" s="2"/>
      <c r="D2" s="3" t="s">
        <v>15</v>
      </c>
      <c r="E2" s="2">
        <v>140000</v>
      </c>
      <c r="F2" s="2">
        <v>144000</v>
      </c>
      <c r="G2" s="2">
        <v>147000</v>
      </c>
      <c r="H2" s="2">
        <v>150000</v>
      </c>
      <c r="I2" s="2">
        <v>150000</v>
      </c>
      <c r="J2" s="2">
        <v>150000</v>
      </c>
      <c r="K2" s="2">
        <v>150000</v>
      </c>
      <c r="L2" s="2">
        <v>150000</v>
      </c>
      <c r="M2" s="2">
        <v>150000</v>
      </c>
      <c r="N2" s="2">
        <v>150000</v>
      </c>
      <c r="O2" s="2">
        <v>150000</v>
      </c>
      <c r="P2" s="2">
        <v>150000</v>
      </c>
      <c r="Q2" s="2">
        <v>150000</v>
      </c>
      <c r="R2" s="2">
        <v>150000</v>
      </c>
      <c r="S2" s="2">
        <v>150000</v>
      </c>
      <c r="T2" s="2">
        <v>150000</v>
      </c>
      <c r="U2" s="2">
        <v>150000</v>
      </c>
      <c r="V2" s="2">
        <v>150000</v>
      </c>
    </row>
    <row r="3" spans="1:22" x14ac:dyDescent="0.35">
      <c r="A3" s="1" t="str">
        <f>'Population Definitions'!$A$3</f>
        <v>5-14</v>
      </c>
      <c r="B3" t="s">
        <v>14</v>
      </c>
      <c r="C3" s="2">
        <v>0</v>
      </c>
      <c r="D3" s="3" t="s">
        <v>15</v>
      </c>
      <c r="E3" s="2"/>
      <c r="F3" s="2"/>
      <c r="G3" s="2"/>
      <c r="H3" s="2"/>
      <c r="I3" s="2"/>
      <c r="J3" s="2"/>
      <c r="K3" s="2"/>
      <c r="L3" s="2"/>
      <c r="M3" s="2"/>
      <c r="N3" s="2"/>
      <c r="O3" s="2"/>
      <c r="P3" s="2"/>
      <c r="Q3" s="2"/>
      <c r="R3" s="2"/>
      <c r="S3" s="2"/>
      <c r="T3" s="2"/>
      <c r="U3" s="2"/>
      <c r="V3" s="2"/>
    </row>
    <row r="4" spans="1:22" x14ac:dyDescent="0.35">
      <c r="A4" s="1" t="str">
        <f>'Population Definitions'!$A$4</f>
        <v>15-64</v>
      </c>
      <c r="B4" t="s">
        <v>14</v>
      </c>
      <c r="C4" s="2">
        <v>0</v>
      </c>
      <c r="D4" s="3" t="s">
        <v>15</v>
      </c>
      <c r="E4" s="2"/>
      <c r="F4" s="2"/>
      <c r="G4" s="2"/>
      <c r="H4" s="2"/>
      <c r="I4" s="2"/>
      <c r="J4" s="2"/>
      <c r="K4" s="2"/>
      <c r="L4" s="2"/>
      <c r="M4" s="2"/>
      <c r="N4" s="2"/>
      <c r="O4" s="2"/>
      <c r="P4" s="2"/>
      <c r="Q4" s="2"/>
      <c r="R4" s="2"/>
      <c r="S4" s="2"/>
      <c r="T4" s="2"/>
      <c r="U4" s="2"/>
      <c r="V4" s="2"/>
    </row>
    <row r="5" spans="1:22" x14ac:dyDescent="0.35">
      <c r="A5" s="1" t="str">
        <f>'Population Definitions'!$A$5</f>
        <v>65+</v>
      </c>
      <c r="B5" t="s">
        <v>14</v>
      </c>
      <c r="C5" s="2">
        <v>0</v>
      </c>
      <c r="D5" s="3" t="s">
        <v>15</v>
      </c>
      <c r="E5" s="2"/>
      <c r="F5" s="2"/>
      <c r="G5" s="2"/>
      <c r="H5" s="2"/>
      <c r="I5" s="2"/>
      <c r="J5" s="2"/>
      <c r="K5" s="2"/>
      <c r="L5" s="2"/>
      <c r="M5" s="2"/>
      <c r="N5" s="2"/>
      <c r="O5" s="2"/>
      <c r="P5" s="2"/>
      <c r="Q5" s="2"/>
      <c r="R5" s="2"/>
      <c r="S5" s="2"/>
      <c r="T5" s="2"/>
      <c r="U5" s="2"/>
      <c r="V5" s="2"/>
    </row>
    <row r="6" spans="1:22" x14ac:dyDescent="0.35">
      <c r="A6" s="1" t="str">
        <f>'Population Definitions'!$B$6</f>
        <v>Prisoners</v>
      </c>
      <c r="B6" t="s">
        <v>14</v>
      </c>
      <c r="C6" s="2">
        <v>0</v>
      </c>
      <c r="D6" s="3" t="s">
        <v>15</v>
      </c>
      <c r="E6" s="2"/>
      <c r="F6" s="2"/>
      <c r="G6" s="2"/>
      <c r="H6" s="2"/>
      <c r="I6" s="2"/>
      <c r="J6" s="2"/>
      <c r="K6" s="2"/>
      <c r="L6" s="2"/>
      <c r="M6" s="2"/>
      <c r="N6" s="2"/>
      <c r="O6" s="2"/>
      <c r="P6" s="2"/>
      <c r="Q6" s="2"/>
      <c r="R6" s="2"/>
      <c r="S6" s="2"/>
      <c r="T6" s="2"/>
      <c r="U6" s="2"/>
      <c r="V6" s="2"/>
    </row>
    <row r="8" spans="1:22" x14ac:dyDescent="0.35">
      <c r="A8" s="1" t="s">
        <v>51</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35">
      <c r="A9" s="1" t="str">
        <f>'Population Definitions'!$A$2</f>
        <v>0-4</v>
      </c>
      <c r="B9" t="s">
        <v>14</v>
      </c>
      <c r="C9" s="4">
        <v>0</v>
      </c>
      <c r="D9" s="3" t="s">
        <v>15</v>
      </c>
      <c r="E9" s="4"/>
      <c r="F9" s="4"/>
      <c r="G9" s="4"/>
      <c r="H9" s="4"/>
      <c r="I9" s="4"/>
      <c r="J9" s="4"/>
      <c r="K9" s="4"/>
      <c r="L9" s="4"/>
      <c r="M9" s="4"/>
      <c r="N9" s="4"/>
      <c r="O9" s="4"/>
      <c r="P9" s="4"/>
      <c r="Q9" s="4"/>
      <c r="R9" s="4"/>
      <c r="S9" s="4"/>
      <c r="T9" s="4"/>
      <c r="U9" s="4"/>
      <c r="V9" s="4"/>
    </row>
    <row r="10" spans="1:22" x14ac:dyDescent="0.35">
      <c r="A10" s="1" t="str">
        <f>'Population Definitions'!$A$3</f>
        <v>5-14</v>
      </c>
      <c r="B10" t="s">
        <v>14</v>
      </c>
      <c r="C10" s="4">
        <v>0</v>
      </c>
      <c r="D10" s="3" t="s">
        <v>15</v>
      </c>
      <c r="E10" s="4"/>
      <c r="F10" s="4"/>
      <c r="G10" s="4"/>
      <c r="H10" s="4"/>
      <c r="I10" s="4"/>
      <c r="J10" s="4"/>
      <c r="K10" s="4"/>
      <c r="L10" s="4"/>
      <c r="M10" s="4"/>
      <c r="N10" s="4"/>
      <c r="O10" s="4"/>
      <c r="P10" s="4"/>
      <c r="Q10" s="4"/>
      <c r="R10" s="4"/>
      <c r="S10" s="4"/>
      <c r="T10" s="4"/>
      <c r="U10" s="4"/>
      <c r="V10" s="4"/>
    </row>
    <row r="11" spans="1:22" x14ac:dyDescent="0.35">
      <c r="A11" s="1" t="str">
        <f>'Population Definitions'!$A$4</f>
        <v>15-64</v>
      </c>
      <c r="B11" t="s">
        <v>14</v>
      </c>
      <c r="C11" s="4">
        <v>0</v>
      </c>
      <c r="D11" s="3" t="s">
        <v>15</v>
      </c>
      <c r="E11" s="4"/>
      <c r="F11" s="4"/>
      <c r="G11" s="4"/>
      <c r="H11" s="4"/>
      <c r="I11" s="4"/>
      <c r="J11" s="4"/>
      <c r="K11" s="4"/>
      <c r="L11" s="4"/>
      <c r="M11" s="4"/>
      <c r="N11" s="4"/>
      <c r="O11" s="4"/>
      <c r="P11" s="4"/>
      <c r="Q11" s="4"/>
      <c r="R11" s="4"/>
      <c r="S11" s="4"/>
      <c r="T11" s="4"/>
      <c r="U11" s="4"/>
      <c r="V11" s="4"/>
    </row>
    <row r="12" spans="1:22" x14ac:dyDescent="0.35">
      <c r="A12" s="1" t="str">
        <f>'Population Definitions'!$A$5</f>
        <v>65+</v>
      </c>
      <c r="B12" t="s">
        <v>14</v>
      </c>
      <c r="C12" s="4">
        <v>0</v>
      </c>
      <c r="D12" s="3" t="s">
        <v>15</v>
      </c>
      <c r="E12" s="4"/>
      <c r="F12" s="4"/>
      <c r="G12" s="4"/>
      <c r="H12" s="4"/>
      <c r="I12" s="4"/>
      <c r="J12" s="4"/>
      <c r="K12" s="4"/>
      <c r="L12" s="4"/>
      <c r="M12" s="4"/>
      <c r="N12" s="4"/>
      <c r="O12" s="4"/>
      <c r="P12" s="4"/>
      <c r="Q12" s="4"/>
      <c r="R12" s="4"/>
      <c r="S12" s="4"/>
      <c r="T12" s="4"/>
      <c r="U12" s="4"/>
      <c r="V12" s="4"/>
    </row>
    <row r="13" spans="1:22" x14ac:dyDescent="0.35">
      <c r="A13" s="1" t="str">
        <f>'Population Definitions'!$B$6</f>
        <v>Prisoners</v>
      </c>
      <c r="B13" t="s">
        <v>14</v>
      </c>
      <c r="C13" s="4">
        <v>0</v>
      </c>
      <c r="D13" s="3" t="s">
        <v>15</v>
      </c>
      <c r="E13" s="4"/>
      <c r="F13" s="4"/>
      <c r="G13" s="4"/>
      <c r="H13" s="4"/>
      <c r="I13" s="4"/>
      <c r="J13" s="4"/>
      <c r="K13" s="4"/>
      <c r="L13" s="4"/>
      <c r="M13" s="4"/>
      <c r="N13" s="4"/>
      <c r="O13" s="4"/>
      <c r="P13" s="4"/>
      <c r="Q13" s="4"/>
      <c r="R13" s="4"/>
      <c r="S13" s="4"/>
      <c r="T13" s="4"/>
      <c r="U13" s="4"/>
      <c r="V13" s="4"/>
    </row>
    <row r="15" spans="1:22" x14ac:dyDescent="0.35">
      <c r="A15" s="1" t="s">
        <v>52</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35">
      <c r="A16" s="1" t="str">
        <f>'Population Definitions'!$A$2</f>
        <v>0-4</v>
      </c>
      <c r="B16" t="s">
        <v>14</v>
      </c>
      <c r="C16" s="4">
        <v>0</v>
      </c>
      <c r="D16" s="3" t="s">
        <v>15</v>
      </c>
      <c r="E16" s="4"/>
      <c r="F16" s="4"/>
      <c r="G16" s="4"/>
      <c r="H16" s="4"/>
      <c r="I16" s="4"/>
      <c r="J16" s="4"/>
      <c r="K16" s="4"/>
      <c r="L16" s="4"/>
      <c r="M16" s="4"/>
      <c r="N16" s="4"/>
      <c r="O16" s="4"/>
      <c r="P16" s="4"/>
      <c r="Q16" s="4"/>
      <c r="R16" s="4"/>
      <c r="S16" s="4"/>
      <c r="T16" s="4"/>
      <c r="U16" s="4"/>
      <c r="V16" s="4"/>
    </row>
    <row r="17" spans="1:22" x14ac:dyDescent="0.35">
      <c r="A17" s="1" t="str">
        <f>'Population Definitions'!$A$3</f>
        <v>5-14</v>
      </c>
      <c r="B17" t="s">
        <v>14</v>
      </c>
      <c r="C17" s="4">
        <v>0</v>
      </c>
      <c r="D17" s="3" t="s">
        <v>15</v>
      </c>
      <c r="E17" s="4"/>
      <c r="F17" s="4"/>
      <c r="G17" s="4"/>
      <c r="H17" s="4"/>
      <c r="I17" s="4"/>
      <c r="J17" s="4"/>
      <c r="K17" s="4"/>
      <c r="L17" s="4"/>
      <c r="M17" s="4"/>
      <c r="N17" s="4"/>
      <c r="O17" s="4"/>
      <c r="P17" s="4"/>
      <c r="Q17" s="4"/>
      <c r="R17" s="4"/>
      <c r="S17" s="4"/>
      <c r="T17" s="4"/>
      <c r="U17" s="4"/>
      <c r="V17" s="4"/>
    </row>
    <row r="18" spans="1:22" x14ac:dyDescent="0.35">
      <c r="A18" s="1" t="str">
        <f>'Population Definitions'!$A$4</f>
        <v>15-64</v>
      </c>
      <c r="B18" t="s">
        <v>14</v>
      </c>
      <c r="C18" s="4">
        <v>0</v>
      </c>
      <c r="D18" s="3" t="s">
        <v>15</v>
      </c>
      <c r="E18" s="4"/>
      <c r="F18" s="4"/>
      <c r="G18" s="4"/>
      <c r="H18" s="4"/>
      <c r="I18" s="4"/>
      <c r="J18" s="4"/>
      <c r="K18" s="4"/>
      <c r="L18" s="4"/>
      <c r="M18" s="4"/>
      <c r="N18" s="4"/>
      <c r="O18" s="4"/>
      <c r="P18" s="4"/>
      <c r="Q18" s="4"/>
      <c r="R18" s="4"/>
      <c r="S18" s="4"/>
      <c r="T18" s="4"/>
      <c r="U18" s="4"/>
      <c r="V18" s="4"/>
    </row>
    <row r="19" spans="1:22" x14ac:dyDescent="0.35">
      <c r="A19" s="1" t="str">
        <f>'Population Definitions'!$A$5</f>
        <v>65+</v>
      </c>
      <c r="B19" t="s">
        <v>14</v>
      </c>
      <c r="C19" s="4">
        <v>0</v>
      </c>
      <c r="D19" s="3" t="s">
        <v>15</v>
      </c>
      <c r="E19" s="4"/>
      <c r="F19" s="4"/>
      <c r="G19" s="4"/>
      <c r="H19" s="4"/>
      <c r="I19" s="4"/>
      <c r="J19" s="4"/>
      <c r="K19" s="4"/>
      <c r="L19" s="4"/>
      <c r="M19" s="4"/>
      <c r="N19" s="4"/>
      <c r="O19" s="4"/>
      <c r="P19" s="4"/>
      <c r="Q19" s="4"/>
      <c r="R19" s="4"/>
      <c r="S19" s="4"/>
      <c r="T19" s="4"/>
      <c r="U19" s="4"/>
      <c r="V19" s="4"/>
    </row>
    <row r="20" spans="1:22" x14ac:dyDescent="0.35">
      <c r="A20" s="1" t="str">
        <f>'Population Definitions'!$B$6</f>
        <v>Prisoners</v>
      </c>
      <c r="B20" t="s">
        <v>14</v>
      </c>
      <c r="C20" s="4">
        <v>0</v>
      </c>
      <c r="D20" s="3" t="s">
        <v>15</v>
      </c>
      <c r="E20" s="4"/>
      <c r="F20" s="4"/>
      <c r="G20" s="4"/>
      <c r="H20" s="4"/>
      <c r="I20" s="4"/>
      <c r="J20" s="4"/>
      <c r="K20" s="4"/>
      <c r="L20" s="4"/>
      <c r="M20" s="4"/>
      <c r="N20" s="4"/>
      <c r="O20" s="4"/>
      <c r="P20" s="4"/>
      <c r="Q20" s="4"/>
      <c r="R20" s="4"/>
      <c r="S20" s="4"/>
      <c r="T20" s="4"/>
      <c r="U20" s="4"/>
      <c r="V20" s="4"/>
    </row>
    <row r="22" spans="1:22" x14ac:dyDescent="0.35">
      <c r="A22" s="1" t="s">
        <v>53</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35">
      <c r="A23" s="1" t="str">
        <f>'Population Definitions'!$A$2</f>
        <v>0-4</v>
      </c>
      <c r="B23" t="s">
        <v>33</v>
      </c>
      <c r="C23" s="4">
        <v>180</v>
      </c>
      <c r="D23" s="3" t="s">
        <v>15</v>
      </c>
      <c r="E23" s="4"/>
      <c r="F23" s="4"/>
      <c r="G23" s="4"/>
      <c r="H23" s="4"/>
      <c r="I23" s="4"/>
      <c r="J23" s="4"/>
      <c r="K23" s="4"/>
      <c r="L23" s="4"/>
      <c r="M23" s="4"/>
      <c r="N23" s="4"/>
      <c r="O23" s="4"/>
      <c r="P23" s="4"/>
      <c r="Q23" s="4"/>
      <c r="R23" s="4"/>
      <c r="S23" s="4"/>
      <c r="T23" s="4"/>
      <c r="U23" s="4"/>
      <c r="V23" s="4"/>
    </row>
    <row r="24" spans="1:22" x14ac:dyDescent="0.35">
      <c r="A24" s="1" t="str">
        <f>'Population Definitions'!$A$3</f>
        <v>5-14</v>
      </c>
      <c r="B24" t="s">
        <v>33</v>
      </c>
      <c r="C24" s="4">
        <v>180</v>
      </c>
      <c r="D24" s="3" t="s">
        <v>15</v>
      </c>
      <c r="E24" s="4"/>
      <c r="F24" s="4"/>
      <c r="G24" s="4"/>
      <c r="H24" s="4"/>
      <c r="I24" s="4"/>
      <c r="J24" s="4"/>
      <c r="K24" s="4"/>
      <c r="L24" s="4"/>
      <c r="M24" s="4"/>
      <c r="N24" s="4"/>
      <c r="O24" s="4"/>
      <c r="P24" s="4"/>
      <c r="Q24" s="4"/>
      <c r="R24" s="4"/>
      <c r="S24" s="4"/>
      <c r="T24" s="4"/>
      <c r="U24" s="4"/>
      <c r="V24" s="4"/>
    </row>
    <row r="25" spans="1:22" x14ac:dyDescent="0.35">
      <c r="A25" s="1" t="str">
        <f>'Population Definitions'!$A$4</f>
        <v>15-64</v>
      </c>
      <c r="B25" t="s">
        <v>33</v>
      </c>
      <c r="C25" s="4">
        <v>180</v>
      </c>
      <c r="D25" s="3" t="s">
        <v>15</v>
      </c>
      <c r="E25" s="4"/>
      <c r="F25" s="4"/>
      <c r="G25" s="4"/>
      <c r="H25" s="4"/>
      <c r="I25" s="4"/>
      <c r="J25" s="4"/>
      <c r="K25" s="4"/>
      <c r="L25" s="4"/>
      <c r="M25" s="4"/>
      <c r="N25" s="4"/>
      <c r="O25" s="4"/>
      <c r="P25" s="4"/>
      <c r="Q25" s="4"/>
      <c r="R25" s="4"/>
      <c r="S25" s="4"/>
      <c r="T25" s="4"/>
      <c r="U25" s="4"/>
      <c r="V25" s="4"/>
    </row>
    <row r="26" spans="1:22" x14ac:dyDescent="0.35">
      <c r="A26" s="1" t="str">
        <f>'Population Definitions'!$A$5</f>
        <v>65+</v>
      </c>
      <c r="B26" t="s">
        <v>33</v>
      </c>
      <c r="C26" s="4">
        <v>180</v>
      </c>
      <c r="D26" s="3" t="s">
        <v>15</v>
      </c>
      <c r="E26" s="4"/>
      <c r="F26" s="4"/>
      <c r="G26" s="4"/>
      <c r="H26" s="4"/>
      <c r="I26" s="4"/>
      <c r="J26" s="4"/>
      <c r="K26" s="4"/>
      <c r="L26" s="4"/>
      <c r="M26" s="4"/>
      <c r="N26" s="4"/>
      <c r="O26" s="4"/>
      <c r="P26" s="4"/>
      <c r="Q26" s="4"/>
      <c r="R26" s="4"/>
      <c r="S26" s="4"/>
      <c r="T26" s="4"/>
      <c r="U26" s="4"/>
      <c r="V26" s="4"/>
    </row>
    <row r="27" spans="1:22" x14ac:dyDescent="0.35">
      <c r="A27" s="1" t="str">
        <f>'Population Definitions'!$B$6</f>
        <v>Prisoners</v>
      </c>
      <c r="B27" t="s">
        <v>33</v>
      </c>
      <c r="C27" s="4">
        <v>180</v>
      </c>
      <c r="D27" s="3" t="s">
        <v>15</v>
      </c>
      <c r="E27" s="4"/>
      <c r="F27" s="4"/>
      <c r="G27" s="4"/>
      <c r="H27" s="4"/>
      <c r="I27" s="4"/>
      <c r="J27" s="4"/>
      <c r="K27" s="4"/>
      <c r="L27" s="4"/>
      <c r="M27" s="4"/>
      <c r="N27" s="4"/>
      <c r="O27" s="4"/>
      <c r="P27" s="4"/>
      <c r="Q27" s="4"/>
      <c r="R27" s="4"/>
      <c r="S27" s="4"/>
      <c r="T27" s="4"/>
      <c r="U27" s="4"/>
      <c r="V27" s="4"/>
    </row>
    <row r="29" spans="1:22" x14ac:dyDescent="0.35">
      <c r="A29" s="1" t="s">
        <v>54</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35">
      <c r="A30" s="1" t="str">
        <f>'Population Definitions'!$A$2</f>
        <v>0-4</v>
      </c>
      <c r="B30" t="s">
        <v>21</v>
      </c>
      <c r="C30" s="4">
        <v>7.0000000000000007E-2</v>
      </c>
      <c r="D30" s="3" t="s">
        <v>15</v>
      </c>
      <c r="E30" s="4"/>
      <c r="F30" s="4"/>
      <c r="G30" s="4"/>
      <c r="H30" s="4"/>
      <c r="I30" s="4"/>
      <c r="J30" s="4"/>
      <c r="K30" s="4"/>
      <c r="L30" s="4"/>
      <c r="M30" s="4"/>
      <c r="N30" s="4"/>
      <c r="O30" s="4"/>
      <c r="P30" s="4"/>
      <c r="Q30" s="4"/>
      <c r="R30" s="4"/>
      <c r="S30" s="4"/>
      <c r="T30" s="4"/>
      <c r="U30" s="4"/>
      <c r="V30" s="4"/>
    </row>
    <row r="31" spans="1:22" x14ac:dyDescent="0.35">
      <c r="A31" s="1" t="str">
        <f>'Population Definitions'!$A$3</f>
        <v>5-14</v>
      </c>
      <c r="B31" t="s">
        <v>21</v>
      </c>
      <c r="C31" s="4">
        <v>7.0000000000000007E-2</v>
      </c>
      <c r="D31" s="3" t="s">
        <v>15</v>
      </c>
      <c r="E31" s="4"/>
      <c r="F31" s="4"/>
      <c r="G31" s="4"/>
      <c r="H31" s="4"/>
      <c r="I31" s="4"/>
      <c r="J31" s="4"/>
      <c r="K31" s="4"/>
      <c r="L31" s="4"/>
      <c r="M31" s="4"/>
      <c r="N31" s="4"/>
      <c r="O31" s="4"/>
      <c r="P31" s="4"/>
      <c r="Q31" s="4"/>
      <c r="R31" s="4"/>
      <c r="S31" s="4"/>
      <c r="T31" s="4"/>
      <c r="U31" s="4"/>
      <c r="V31" s="4"/>
    </row>
    <row r="32" spans="1:22" x14ac:dyDescent="0.35">
      <c r="A32" s="1" t="str">
        <f>'Population Definitions'!$A$4</f>
        <v>15-64</v>
      </c>
      <c r="B32" t="s">
        <v>21</v>
      </c>
      <c r="C32" s="4">
        <v>7.0000000000000007E-2</v>
      </c>
      <c r="D32" s="3" t="s">
        <v>15</v>
      </c>
      <c r="E32" s="4"/>
      <c r="F32" s="4"/>
      <c r="G32" s="4"/>
      <c r="H32" s="4"/>
      <c r="I32" s="4"/>
      <c r="J32" s="4"/>
      <c r="K32" s="4"/>
      <c r="L32" s="4"/>
      <c r="M32" s="4"/>
      <c r="N32" s="4"/>
      <c r="O32" s="4"/>
      <c r="P32" s="4"/>
      <c r="Q32" s="4"/>
      <c r="R32" s="4"/>
      <c r="S32" s="4"/>
      <c r="T32" s="4"/>
      <c r="U32" s="4"/>
      <c r="V32" s="4"/>
    </row>
    <row r="33" spans="1:22" x14ac:dyDescent="0.35">
      <c r="A33" s="1" t="str">
        <f>'Population Definitions'!$A$5</f>
        <v>65+</v>
      </c>
      <c r="B33" t="s">
        <v>21</v>
      </c>
      <c r="C33" s="4">
        <v>7.0000000000000007E-2</v>
      </c>
      <c r="D33" s="3" t="s">
        <v>15</v>
      </c>
      <c r="E33" s="4"/>
      <c r="F33" s="4"/>
      <c r="G33" s="4"/>
      <c r="H33" s="4"/>
      <c r="I33" s="4"/>
      <c r="J33" s="4"/>
      <c r="K33" s="4"/>
      <c r="L33" s="4"/>
      <c r="M33" s="4"/>
      <c r="N33" s="4"/>
      <c r="O33" s="4"/>
      <c r="P33" s="4"/>
      <c r="Q33" s="4"/>
      <c r="R33" s="4"/>
      <c r="S33" s="4"/>
      <c r="T33" s="4"/>
      <c r="U33" s="4"/>
      <c r="V33" s="4"/>
    </row>
    <row r="34" spans="1:22" x14ac:dyDescent="0.35">
      <c r="A34" s="1" t="str">
        <f>'Population Definitions'!$B$6</f>
        <v>Prisoners</v>
      </c>
      <c r="B34" t="s">
        <v>21</v>
      </c>
      <c r="C34" s="4">
        <v>7.0000000000000007E-2</v>
      </c>
      <c r="D34" s="3" t="s">
        <v>15</v>
      </c>
      <c r="E34" s="4"/>
      <c r="F34" s="4"/>
      <c r="G34" s="4"/>
      <c r="H34" s="4"/>
      <c r="I34" s="4"/>
      <c r="J34" s="4"/>
      <c r="K34" s="4"/>
      <c r="L34" s="4"/>
      <c r="M34" s="4"/>
      <c r="N34" s="4"/>
      <c r="O34" s="4"/>
      <c r="P34" s="4"/>
      <c r="Q34" s="4"/>
      <c r="R34" s="4"/>
      <c r="S34" s="4"/>
      <c r="T34" s="4"/>
      <c r="U34" s="4"/>
      <c r="V34" s="4"/>
    </row>
    <row r="36" spans="1:22" x14ac:dyDescent="0.35">
      <c r="A36" s="1" t="s">
        <v>55</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35">
      <c r="A37" s="1" t="str">
        <f>'Population Definitions'!$A$2</f>
        <v>0-4</v>
      </c>
      <c r="B37" t="s">
        <v>21</v>
      </c>
      <c r="C37" s="4">
        <v>0.93</v>
      </c>
      <c r="D37" s="3" t="s">
        <v>15</v>
      </c>
      <c r="E37" s="4"/>
      <c r="F37" s="4"/>
      <c r="G37" s="4"/>
      <c r="H37" s="4"/>
      <c r="I37" s="4"/>
      <c r="J37" s="4"/>
      <c r="K37" s="4"/>
      <c r="L37" s="4"/>
      <c r="M37" s="4"/>
      <c r="N37" s="4"/>
      <c r="O37" s="4"/>
      <c r="P37" s="4"/>
      <c r="Q37" s="4"/>
      <c r="R37" s="4"/>
      <c r="S37" s="4"/>
      <c r="T37" s="4"/>
      <c r="U37" s="4"/>
      <c r="V37" s="4"/>
    </row>
    <row r="38" spans="1:22" x14ac:dyDescent="0.35">
      <c r="A38" s="1" t="str">
        <f>'Population Definitions'!$A$3</f>
        <v>5-14</v>
      </c>
      <c r="B38" t="s">
        <v>21</v>
      </c>
      <c r="C38" s="4">
        <v>0.93</v>
      </c>
      <c r="D38" s="3" t="s">
        <v>15</v>
      </c>
      <c r="E38" s="4"/>
      <c r="F38" s="4"/>
      <c r="G38" s="4"/>
      <c r="H38" s="4"/>
      <c r="I38" s="4"/>
      <c r="J38" s="4"/>
      <c r="K38" s="4"/>
      <c r="L38" s="4"/>
      <c r="M38" s="4"/>
      <c r="N38" s="4"/>
      <c r="O38" s="4"/>
      <c r="P38" s="4"/>
      <c r="Q38" s="4"/>
      <c r="R38" s="4"/>
      <c r="S38" s="4"/>
      <c r="T38" s="4"/>
      <c r="U38" s="4"/>
      <c r="V38" s="4"/>
    </row>
    <row r="39" spans="1:22" x14ac:dyDescent="0.35">
      <c r="A39" s="1" t="str">
        <f>'Population Definitions'!$A$4</f>
        <v>15-64</v>
      </c>
      <c r="B39" t="s">
        <v>21</v>
      </c>
      <c r="C39" s="4">
        <v>0.93</v>
      </c>
      <c r="D39" s="3" t="s">
        <v>15</v>
      </c>
      <c r="E39" s="4"/>
      <c r="F39" s="4"/>
      <c r="G39" s="4"/>
      <c r="H39" s="4"/>
      <c r="I39" s="4"/>
      <c r="J39" s="4"/>
      <c r="K39" s="4"/>
      <c r="L39" s="4"/>
      <c r="M39" s="4"/>
      <c r="N39" s="4"/>
      <c r="O39" s="4"/>
      <c r="P39" s="4"/>
      <c r="Q39" s="4"/>
      <c r="R39" s="4"/>
      <c r="S39" s="4"/>
      <c r="T39" s="4"/>
      <c r="U39" s="4"/>
      <c r="V39" s="4"/>
    </row>
    <row r="40" spans="1:22" x14ac:dyDescent="0.35">
      <c r="A40" s="1" t="str">
        <f>'Population Definitions'!$A$5</f>
        <v>65+</v>
      </c>
      <c r="B40" t="s">
        <v>21</v>
      </c>
      <c r="C40" s="4">
        <v>0.93</v>
      </c>
      <c r="D40" s="3" t="s">
        <v>15</v>
      </c>
      <c r="E40" s="4"/>
      <c r="F40" s="4"/>
      <c r="G40" s="4"/>
      <c r="H40" s="4"/>
      <c r="I40" s="4"/>
      <c r="J40" s="4"/>
      <c r="K40" s="4"/>
      <c r="L40" s="4"/>
      <c r="M40" s="4"/>
      <c r="N40" s="4"/>
      <c r="O40" s="4"/>
      <c r="P40" s="4"/>
      <c r="Q40" s="4"/>
      <c r="R40" s="4"/>
      <c r="S40" s="4"/>
      <c r="T40" s="4"/>
      <c r="U40" s="4"/>
      <c r="V40" s="4"/>
    </row>
    <row r="41" spans="1:22" x14ac:dyDescent="0.35">
      <c r="A41" s="1" t="str">
        <f>'Population Definitions'!$B$6</f>
        <v>Prisoners</v>
      </c>
      <c r="B41" t="s">
        <v>21</v>
      </c>
      <c r="C41" s="4">
        <v>0.93</v>
      </c>
      <c r="D41" s="3" t="s">
        <v>15</v>
      </c>
      <c r="E41" s="4"/>
      <c r="F41" s="4"/>
      <c r="G41" s="4"/>
      <c r="H41" s="4"/>
      <c r="I41" s="4"/>
      <c r="J41" s="4"/>
      <c r="K41" s="4"/>
      <c r="L41" s="4"/>
      <c r="M41" s="4"/>
      <c r="N41" s="4"/>
      <c r="O41" s="4"/>
      <c r="P41" s="4"/>
      <c r="Q41" s="4"/>
      <c r="R41" s="4"/>
      <c r="S41" s="4"/>
      <c r="T41" s="4"/>
      <c r="U41" s="4"/>
      <c r="V41" s="4"/>
    </row>
  </sheetData>
  <conditionalFormatting sqref="C10">
    <cfRule type="expression" dxfId="912" priority="23">
      <formula>COUNTIF(E10:V10,"&lt;&gt;" &amp; "")&gt;0</formula>
    </cfRule>
    <cfRule type="expression" dxfId="911" priority="24">
      <formula>AND(COUNTIF(E10:V10,"&lt;&gt;" &amp; "")&gt;0,NOT(ISBLANK(C10)))</formula>
    </cfRule>
  </conditionalFormatting>
  <conditionalFormatting sqref="C11">
    <cfRule type="expression" dxfId="910" priority="25">
      <formula>COUNTIF(E11:V11,"&lt;&gt;" &amp; "")&gt;0</formula>
    </cfRule>
    <cfRule type="expression" dxfId="909" priority="26">
      <formula>AND(COUNTIF(E11:V11,"&lt;&gt;" &amp; "")&gt;0,NOT(ISBLANK(C11)))</formula>
    </cfRule>
  </conditionalFormatting>
  <conditionalFormatting sqref="C12">
    <cfRule type="expression" dxfId="908" priority="27">
      <formula>COUNTIF(E12:V12,"&lt;&gt;" &amp; "")&gt;0</formula>
    </cfRule>
    <cfRule type="expression" dxfId="907" priority="28">
      <formula>AND(COUNTIF(E12:V12,"&lt;&gt;" &amp; "")&gt;0,NOT(ISBLANK(C12)))</formula>
    </cfRule>
  </conditionalFormatting>
  <conditionalFormatting sqref="C13">
    <cfRule type="expression" dxfId="906" priority="29">
      <formula>COUNTIF(E13:V13,"&lt;&gt;" &amp; "")&gt;0</formula>
    </cfRule>
    <cfRule type="expression" dxfId="905" priority="30">
      <formula>AND(COUNTIF(E13:V13,"&lt;&gt;" &amp; "")&gt;0,NOT(ISBLANK(C13)))</formula>
    </cfRule>
  </conditionalFormatting>
  <conditionalFormatting sqref="C16">
    <cfRule type="expression" dxfId="904" priority="31">
      <formula>COUNTIF(E16:V16,"&lt;&gt;" &amp; "")&gt;0</formula>
    </cfRule>
    <cfRule type="expression" dxfId="903" priority="32">
      <formula>AND(COUNTIF(E16:V16,"&lt;&gt;" &amp; "")&gt;0,NOT(ISBLANK(C16)))</formula>
    </cfRule>
  </conditionalFormatting>
  <conditionalFormatting sqref="C17">
    <cfRule type="expression" dxfId="902" priority="33">
      <formula>COUNTIF(E17:V17,"&lt;&gt;" &amp; "")&gt;0</formula>
    </cfRule>
    <cfRule type="expression" dxfId="901" priority="34">
      <formula>AND(COUNTIF(E17:V17,"&lt;&gt;" &amp; "")&gt;0,NOT(ISBLANK(C17)))</formula>
    </cfRule>
  </conditionalFormatting>
  <conditionalFormatting sqref="C18">
    <cfRule type="expression" dxfId="900" priority="35">
      <formula>COUNTIF(E18:V18,"&lt;&gt;" &amp; "")&gt;0</formula>
    </cfRule>
    <cfRule type="expression" dxfId="899" priority="36">
      <formula>AND(COUNTIF(E18:V18,"&lt;&gt;" &amp; "")&gt;0,NOT(ISBLANK(C18)))</formula>
    </cfRule>
  </conditionalFormatting>
  <conditionalFormatting sqref="C19">
    <cfRule type="expression" dxfId="898" priority="37">
      <formula>COUNTIF(E19:V19,"&lt;&gt;" &amp; "")&gt;0</formula>
    </cfRule>
    <cfRule type="expression" dxfId="897" priority="38">
      <formula>AND(COUNTIF(E19:V19,"&lt;&gt;" &amp; "")&gt;0,NOT(ISBLANK(C19)))</formula>
    </cfRule>
  </conditionalFormatting>
  <conditionalFormatting sqref="C20">
    <cfRule type="expression" dxfId="896" priority="39">
      <formula>COUNTIF(E20:V20,"&lt;&gt;" &amp; "")&gt;0</formula>
    </cfRule>
    <cfRule type="expression" dxfId="895" priority="40">
      <formula>AND(COUNTIF(E20:V20,"&lt;&gt;" &amp; "")&gt;0,NOT(ISBLANK(C20)))</formula>
    </cfRule>
  </conditionalFormatting>
  <conditionalFormatting sqref="C23">
    <cfRule type="expression" dxfId="894" priority="41">
      <formula>COUNTIF(E23:V23,"&lt;&gt;" &amp; "")&gt;0</formula>
    </cfRule>
    <cfRule type="expression" dxfId="893" priority="42">
      <formula>AND(COUNTIF(E23:V23,"&lt;&gt;" &amp; "")&gt;0,NOT(ISBLANK(C23)))</formula>
    </cfRule>
  </conditionalFormatting>
  <conditionalFormatting sqref="C24">
    <cfRule type="expression" dxfId="892" priority="43">
      <formula>COUNTIF(E24:V24,"&lt;&gt;" &amp; "")&gt;0</formula>
    </cfRule>
    <cfRule type="expression" dxfId="891" priority="44">
      <formula>AND(COUNTIF(E24:V24,"&lt;&gt;" &amp; "")&gt;0,NOT(ISBLANK(C24)))</formula>
    </cfRule>
  </conditionalFormatting>
  <conditionalFormatting sqref="C25">
    <cfRule type="expression" dxfId="890" priority="45">
      <formula>COUNTIF(E25:V25,"&lt;&gt;" &amp; "")&gt;0</formula>
    </cfRule>
    <cfRule type="expression" dxfId="889" priority="46">
      <formula>AND(COUNTIF(E25:V25,"&lt;&gt;" &amp; "")&gt;0,NOT(ISBLANK(C25)))</formula>
    </cfRule>
  </conditionalFormatting>
  <conditionalFormatting sqref="C26">
    <cfRule type="expression" dxfId="888" priority="47">
      <formula>COUNTIF(E26:V26,"&lt;&gt;" &amp; "")&gt;0</formula>
    </cfRule>
    <cfRule type="expression" dxfId="887" priority="48">
      <formula>AND(COUNTIF(E26:V26,"&lt;&gt;" &amp; "")&gt;0,NOT(ISBLANK(C26)))</formula>
    </cfRule>
  </conditionalFormatting>
  <conditionalFormatting sqref="C27">
    <cfRule type="expression" dxfId="886" priority="49">
      <formula>COUNTIF(E27:V27,"&lt;&gt;" &amp; "")&gt;0</formula>
    </cfRule>
    <cfRule type="expression" dxfId="885" priority="50">
      <formula>AND(COUNTIF(E27:V27,"&lt;&gt;" &amp; "")&gt;0,NOT(ISBLANK(C27)))</formula>
    </cfRule>
  </conditionalFormatting>
  <conditionalFormatting sqref="C30">
    <cfRule type="expression" dxfId="884" priority="51">
      <formula>COUNTIF(E30:V30,"&lt;&gt;" &amp; "")&gt;0</formula>
    </cfRule>
    <cfRule type="expression" dxfId="883" priority="52">
      <formula>AND(COUNTIF(E30:V30,"&lt;&gt;" &amp; "")&gt;0,NOT(ISBLANK(C30)))</formula>
    </cfRule>
  </conditionalFormatting>
  <conditionalFormatting sqref="C31">
    <cfRule type="expression" dxfId="882" priority="53">
      <formula>COUNTIF(E31:V31,"&lt;&gt;" &amp; "")&gt;0</formula>
    </cfRule>
    <cfRule type="expression" dxfId="881" priority="54">
      <formula>AND(COUNTIF(E31:V31,"&lt;&gt;" &amp; "")&gt;0,NOT(ISBLANK(C31)))</formula>
    </cfRule>
  </conditionalFormatting>
  <conditionalFormatting sqref="C32">
    <cfRule type="expression" dxfId="880" priority="55">
      <formula>COUNTIF(E32:V32,"&lt;&gt;" &amp; "")&gt;0</formula>
    </cfRule>
    <cfRule type="expression" dxfId="879" priority="56">
      <formula>AND(COUNTIF(E32:V32,"&lt;&gt;" &amp; "")&gt;0,NOT(ISBLANK(C32)))</formula>
    </cfRule>
  </conditionalFormatting>
  <conditionalFormatting sqref="C33">
    <cfRule type="expression" dxfId="878" priority="57">
      <formula>COUNTIF(E33:V33,"&lt;&gt;" &amp; "")&gt;0</formula>
    </cfRule>
    <cfRule type="expression" dxfId="877" priority="58">
      <formula>AND(COUNTIF(E33:V33,"&lt;&gt;" &amp; "")&gt;0,NOT(ISBLANK(C33)))</formula>
    </cfRule>
  </conditionalFormatting>
  <conditionalFormatting sqref="C34">
    <cfRule type="expression" dxfId="876" priority="59">
      <formula>COUNTIF(E34:V34,"&lt;&gt;" &amp; "")&gt;0</formula>
    </cfRule>
    <cfRule type="expression" dxfId="875" priority="60">
      <formula>AND(COUNTIF(E34:V34,"&lt;&gt;" &amp; "")&gt;0,NOT(ISBLANK(C34)))</formula>
    </cfRule>
  </conditionalFormatting>
  <conditionalFormatting sqref="C37">
    <cfRule type="expression" dxfId="874" priority="61">
      <formula>COUNTIF(E37:V37,"&lt;&gt;" &amp; "")&gt;0</formula>
    </cfRule>
    <cfRule type="expression" dxfId="873" priority="62">
      <formula>AND(COUNTIF(E37:V37,"&lt;&gt;" &amp; "")&gt;0,NOT(ISBLANK(C37)))</formula>
    </cfRule>
  </conditionalFormatting>
  <conditionalFormatting sqref="C38">
    <cfRule type="expression" dxfId="872" priority="63">
      <formula>COUNTIF(E38:V38,"&lt;&gt;" &amp; "")&gt;0</formula>
    </cfRule>
    <cfRule type="expression" dxfId="871" priority="64">
      <formula>AND(COUNTIF(E38:V38,"&lt;&gt;" &amp; "")&gt;0,NOT(ISBLANK(C38)))</formula>
    </cfRule>
  </conditionalFormatting>
  <conditionalFormatting sqref="C39">
    <cfRule type="expression" dxfId="870" priority="65">
      <formula>COUNTIF(E39:V39,"&lt;&gt;" &amp; "")&gt;0</formula>
    </cfRule>
    <cfRule type="expression" dxfId="869" priority="66">
      <formula>AND(COUNTIF(E39:V39,"&lt;&gt;" &amp; "")&gt;0,NOT(ISBLANK(C39)))</formula>
    </cfRule>
  </conditionalFormatting>
  <conditionalFormatting sqref="C40">
    <cfRule type="expression" dxfId="868" priority="67">
      <formula>COUNTIF(E40:V40,"&lt;&gt;" &amp; "")&gt;0</formula>
    </cfRule>
    <cfRule type="expression" dxfId="867" priority="68">
      <formula>AND(COUNTIF(E40:V40,"&lt;&gt;" &amp; "")&gt;0,NOT(ISBLANK(C40)))</formula>
    </cfRule>
  </conditionalFormatting>
  <conditionalFormatting sqref="C41">
    <cfRule type="expression" dxfId="866" priority="69">
      <formula>COUNTIF(E41:V41,"&lt;&gt;" &amp; "")&gt;0</formula>
    </cfRule>
    <cfRule type="expression" dxfId="865" priority="70">
      <formula>AND(COUNTIF(E41:V41,"&lt;&gt;" &amp; "")&gt;0,NOT(ISBLANK(C41)))</formula>
    </cfRule>
  </conditionalFormatting>
  <conditionalFormatting sqref="C9">
    <cfRule type="expression" dxfId="864" priority="21">
      <formula>COUNTIF(E9:V9,"&lt;&gt;" &amp; "")&gt;0</formula>
    </cfRule>
    <cfRule type="expression" dxfId="863" priority="22">
      <formula>AND(COUNTIF(E9:V9,"&lt;&gt;" &amp; "")&gt;0,NOT(ISBLANK(C9)))</formula>
    </cfRule>
  </conditionalFormatting>
  <conditionalFormatting sqref="C2">
    <cfRule type="expression" dxfId="862" priority="1">
      <formula>COUNTIF(E2:V2,"&lt;&gt;" &amp; "")&gt;0</formula>
    </cfRule>
    <cfRule type="expression" dxfId="861" priority="2">
      <formula>AND(COUNTIF(E2:V2,"&lt;&gt;" &amp; "")&gt;0,NOT(ISBLANK(C2)))</formula>
    </cfRule>
  </conditionalFormatting>
  <conditionalFormatting sqref="C3">
    <cfRule type="expression" dxfId="860" priority="3">
      <formula>COUNTIF(E3:V3,"&lt;&gt;" &amp; "")&gt;0</formula>
    </cfRule>
    <cfRule type="expression" dxfId="859" priority="4">
      <formula>AND(COUNTIF(E3:V3,"&lt;&gt;" &amp; "")&gt;0,NOT(ISBLANK(C3)))</formula>
    </cfRule>
  </conditionalFormatting>
  <conditionalFormatting sqref="C4">
    <cfRule type="expression" dxfId="858" priority="5">
      <formula>COUNTIF(E4:V4,"&lt;&gt;" &amp; "")&gt;0</formula>
    </cfRule>
    <cfRule type="expression" dxfId="857" priority="6">
      <formula>AND(COUNTIF(E4:V4,"&lt;&gt;" &amp; "")&gt;0,NOT(ISBLANK(C4)))</formula>
    </cfRule>
  </conditionalFormatting>
  <conditionalFormatting sqref="C5">
    <cfRule type="expression" dxfId="856" priority="7">
      <formula>COUNTIF(E5:V5,"&lt;&gt;" &amp; "")&gt;0</formula>
    </cfRule>
    <cfRule type="expression" dxfId="855" priority="8">
      <formula>AND(COUNTIF(E5:V5,"&lt;&gt;" &amp; "")&gt;0,NOT(ISBLANK(C5)))</formula>
    </cfRule>
  </conditionalFormatting>
  <conditionalFormatting sqref="C6">
    <cfRule type="expression" dxfId="854" priority="9">
      <formula>COUNTIF(E6:V6,"&lt;&gt;" &amp; "")&gt;0</formula>
    </cfRule>
    <cfRule type="expression" dxfId="853" priority="10">
      <formula>AND(COUNTIF(E6:V6,"&lt;&gt;" &amp; "")&gt;0,NOT(ISBLANK(C6)))</formula>
    </cfRule>
  </conditionalFormatting>
  <dataValidations count="30">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"Days"</formula1>
    </dataValidation>
    <dataValidation type="list" allowBlank="1" showInputMessage="1" showErrorMessage="1" sqref="B24">
      <formula1>"Days"</formula1>
    </dataValidation>
    <dataValidation type="list" allowBlank="1" showInputMessage="1" showErrorMessage="1" sqref="B25">
      <formula1>"Days"</formula1>
    </dataValidation>
    <dataValidation type="list" allowBlank="1" showInputMessage="1" showErrorMessage="1" sqref="B26">
      <formula1>"Days"</formula1>
    </dataValidation>
    <dataValidation type="list" allowBlank="1" showInputMessage="1" showErrorMessage="1" sqref="B27">
      <formula1>"Days"</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62"/>
  <sheetViews>
    <sheetView topLeftCell="A41" workbookViewId="0">
      <selection activeCell="C31" sqref="C31"/>
    </sheetView>
  </sheetViews>
  <sheetFormatPr defaultRowHeight="14.5" x14ac:dyDescent="0.35"/>
  <cols>
    <col min="1" max="1" width="96.26953125" customWidth="1"/>
    <col min="2" max="2" width="13.81640625" customWidth="1"/>
    <col min="3" max="3" width="10.54296875" customWidth="1"/>
    <col min="4" max="4" width="3.81640625" customWidth="1"/>
  </cols>
  <sheetData>
    <row r="1" spans="1:22" x14ac:dyDescent="0.35">
      <c r="A1" s="1" t="s">
        <v>56</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35">
      <c r="A2" s="1" t="str">
        <f>'Population Definitions'!$A$2</f>
        <v>0-4</v>
      </c>
      <c r="B2" t="s">
        <v>14</v>
      </c>
      <c r="C2" s="2"/>
      <c r="D2" s="3" t="s">
        <v>15</v>
      </c>
      <c r="E2" s="2">
        <v>1500000</v>
      </c>
      <c r="F2" s="2"/>
      <c r="G2" s="2"/>
      <c r="H2" s="2"/>
      <c r="I2" s="2"/>
      <c r="J2" s="2"/>
      <c r="K2" s="2"/>
      <c r="L2" s="2"/>
      <c r="M2" s="2"/>
      <c r="N2" s="2"/>
      <c r="O2" s="2"/>
      <c r="P2" s="2"/>
      <c r="Q2" s="2"/>
      <c r="R2" s="2"/>
      <c r="S2" s="2"/>
      <c r="T2" s="2"/>
      <c r="U2" s="2"/>
      <c r="V2" s="2"/>
    </row>
    <row r="3" spans="1:22" x14ac:dyDescent="0.35">
      <c r="A3" s="1" t="str">
        <f>'Population Definitions'!$A$3</f>
        <v>5-14</v>
      </c>
      <c r="B3" t="s">
        <v>14</v>
      </c>
      <c r="C3" s="2"/>
      <c r="D3" s="3" t="s">
        <v>15</v>
      </c>
      <c r="E3" s="2">
        <v>3000000</v>
      </c>
      <c r="F3" s="2"/>
      <c r="G3" s="2"/>
      <c r="H3" s="2"/>
      <c r="I3" s="2"/>
      <c r="J3" s="2"/>
      <c r="K3" s="2"/>
      <c r="L3" s="2"/>
      <c r="M3" s="2"/>
      <c r="N3" s="2"/>
      <c r="O3" s="2"/>
      <c r="P3" s="2"/>
      <c r="Q3" s="2"/>
      <c r="R3" s="2"/>
      <c r="S3" s="2"/>
      <c r="T3" s="2"/>
      <c r="U3" s="2"/>
      <c r="V3" s="2"/>
    </row>
    <row r="4" spans="1:22" x14ac:dyDescent="0.35">
      <c r="A4" s="1" t="str">
        <f>'Population Definitions'!$A$4</f>
        <v>15-64</v>
      </c>
      <c r="B4" t="s">
        <v>14</v>
      </c>
      <c r="C4" s="2"/>
      <c r="D4" s="3" t="s">
        <v>15</v>
      </c>
      <c r="E4" s="2">
        <v>15000000</v>
      </c>
      <c r="F4" s="2"/>
      <c r="G4" s="2"/>
      <c r="H4" s="2"/>
      <c r="I4" s="2"/>
      <c r="J4" s="2"/>
      <c r="K4" s="2"/>
      <c r="L4" s="2"/>
      <c r="M4" s="2"/>
      <c r="N4" s="2"/>
      <c r="O4" s="2"/>
      <c r="P4" s="2"/>
      <c r="Q4" s="2"/>
      <c r="R4" s="2"/>
      <c r="S4" s="2"/>
      <c r="T4" s="2"/>
      <c r="U4" s="2"/>
      <c r="V4" s="2"/>
    </row>
    <row r="5" spans="1:22" x14ac:dyDescent="0.35">
      <c r="A5" s="1" t="str">
        <f>'Population Definitions'!$A$5</f>
        <v>65+</v>
      </c>
      <c r="B5" t="s">
        <v>14</v>
      </c>
      <c r="C5" s="2"/>
      <c r="D5" s="3" t="s">
        <v>15</v>
      </c>
      <c r="E5" s="2">
        <v>2100000</v>
      </c>
      <c r="F5" s="2"/>
      <c r="G5" s="2"/>
      <c r="H5" s="2"/>
      <c r="I5" s="2"/>
      <c r="J5" s="2"/>
      <c r="K5" s="2"/>
      <c r="L5" s="2"/>
      <c r="M5" s="2"/>
      <c r="N5" s="2"/>
      <c r="O5" s="2"/>
      <c r="P5" s="2"/>
      <c r="Q5" s="2"/>
      <c r="R5" s="2"/>
      <c r="S5" s="2"/>
      <c r="T5" s="2"/>
      <c r="U5" s="2"/>
      <c r="V5" s="2"/>
    </row>
    <row r="6" spans="1:22" x14ac:dyDescent="0.35">
      <c r="A6" s="1" t="str">
        <f>'Population Definitions'!$B$6</f>
        <v>Prisoners</v>
      </c>
      <c r="B6" t="s">
        <v>14</v>
      </c>
      <c r="C6" s="2"/>
      <c r="D6" s="3" t="s">
        <v>15</v>
      </c>
      <c r="E6" s="2">
        <v>30000</v>
      </c>
      <c r="F6" s="2"/>
      <c r="G6" s="2"/>
      <c r="H6" s="2"/>
      <c r="I6" s="2"/>
      <c r="J6" s="2"/>
      <c r="K6" s="2"/>
      <c r="L6" s="2"/>
      <c r="M6" s="2"/>
      <c r="N6" s="2"/>
      <c r="O6" s="2"/>
      <c r="P6" s="2"/>
      <c r="Q6" s="2"/>
      <c r="R6" s="2"/>
      <c r="S6" s="2"/>
      <c r="T6" s="2"/>
      <c r="U6" s="2"/>
      <c r="V6" s="2"/>
    </row>
    <row r="8" spans="1:22" x14ac:dyDescent="0.35">
      <c r="A8" s="1" t="s">
        <v>57</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35">
      <c r="A9" s="1" t="str">
        <f>'Population Definitions'!$A$2</f>
        <v>0-4</v>
      </c>
      <c r="B9" t="s">
        <v>21</v>
      </c>
      <c r="C9" s="2"/>
      <c r="D9" s="3" t="s">
        <v>15</v>
      </c>
      <c r="E9" s="2">
        <v>3.0000000000000001E-3</v>
      </c>
      <c r="F9" s="2"/>
      <c r="G9" s="2"/>
      <c r="H9" s="2"/>
      <c r="I9" s="2"/>
      <c r="J9" s="2"/>
      <c r="K9" s="2"/>
      <c r="L9" s="2"/>
      <c r="M9" s="2"/>
      <c r="N9" s="2"/>
      <c r="O9" s="2"/>
      <c r="P9" s="2"/>
      <c r="Q9" s="2"/>
      <c r="R9" s="2"/>
      <c r="S9" s="2"/>
      <c r="T9" s="2"/>
      <c r="U9" s="2"/>
      <c r="V9" s="2"/>
    </row>
    <row r="10" spans="1:22" x14ac:dyDescent="0.35">
      <c r="A10" s="1" t="str">
        <f>'Population Definitions'!$A$3</f>
        <v>5-14</v>
      </c>
      <c r="B10" t="s">
        <v>21</v>
      </c>
      <c r="C10" s="2"/>
      <c r="D10" s="3" t="s">
        <v>15</v>
      </c>
      <c r="E10" s="2">
        <v>4.0000000000000001E-3</v>
      </c>
      <c r="F10" s="2"/>
      <c r="G10" s="2"/>
      <c r="H10" s="2"/>
      <c r="I10" s="2"/>
      <c r="J10" s="2"/>
      <c r="K10" s="2"/>
      <c r="L10" s="2"/>
      <c r="M10" s="2"/>
      <c r="N10" s="2"/>
      <c r="O10" s="2"/>
      <c r="P10" s="2"/>
      <c r="Q10" s="2"/>
      <c r="R10" s="2"/>
      <c r="S10" s="2"/>
      <c r="T10" s="2"/>
      <c r="U10" s="2"/>
      <c r="V10" s="2"/>
    </row>
    <row r="11" spans="1:22" x14ac:dyDescent="0.35">
      <c r="A11" s="1" t="str">
        <f>'Population Definitions'!$A$4</f>
        <v>15-64</v>
      </c>
      <c r="B11" t="s">
        <v>21</v>
      </c>
      <c r="C11" s="2"/>
      <c r="D11" s="3" t="s">
        <v>15</v>
      </c>
      <c r="E11" s="2">
        <v>8.0000000000000002E-3</v>
      </c>
      <c r="F11" s="2"/>
      <c r="G11" s="2"/>
      <c r="H11" s="2"/>
      <c r="I11" s="2"/>
      <c r="J11" s="2"/>
      <c r="K11" s="2"/>
      <c r="L11" s="2"/>
      <c r="M11" s="2"/>
      <c r="N11" s="2"/>
      <c r="O11" s="2"/>
      <c r="P11" s="2"/>
      <c r="Q11" s="2"/>
      <c r="R11" s="2"/>
      <c r="S11" s="2"/>
      <c r="T11" s="2"/>
      <c r="U11" s="2"/>
      <c r="V11" s="2"/>
    </row>
    <row r="12" spans="1:22" x14ac:dyDescent="0.35">
      <c r="A12" s="1" t="str">
        <f>'Population Definitions'!$A$5</f>
        <v>65+</v>
      </c>
      <c r="B12" t="s">
        <v>21</v>
      </c>
      <c r="C12" s="2"/>
      <c r="D12" s="3" t="s">
        <v>15</v>
      </c>
      <c r="E12" s="2">
        <v>5.0000000000000001E-3</v>
      </c>
      <c r="F12" s="2"/>
      <c r="G12" s="2"/>
      <c r="H12" s="2"/>
      <c r="I12" s="2"/>
      <c r="J12" s="2"/>
      <c r="K12" s="2"/>
      <c r="L12" s="2"/>
      <c r="M12" s="2"/>
      <c r="N12" s="2"/>
      <c r="O12" s="2"/>
      <c r="P12" s="2"/>
      <c r="Q12" s="2"/>
      <c r="R12" s="2"/>
      <c r="S12" s="2"/>
      <c r="T12" s="2"/>
      <c r="U12" s="2"/>
      <c r="V12" s="2"/>
    </row>
    <row r="13" spans="1:22" x14ac:dyDescent="0.35">
      <c r="A13" s="1" t="str">
        <f>'Population Definitions'!$B$6</f>
        <v>Prisoners</v>
      </c>
      <c r="B13" t="s">
        <v>21</v>
      </c>
      <c r="C13" s="2"/>
      <c r="D13" s="3" t="s">
        <v>15</v>
      </c>
      <c r="E13" s="2">
        <v>2.5000000000000001E-2</v>
      </c>
      <c r="F13" s="2"/>
      <c r="G13" s="2"/>
      <c r="H13" s="2"/>
      <c r="I13" s="2"/>
      <c r="J13" s="2"/>
      <c r="K13" s="2"/>
      <c r="L13" s="2"/>
      <c r="M13" s="2"/>
      <c r="N13" s="2"/>
      <c r="O13" s="2"/>
      <c r="P13" s="2"/>
      <c r="Q13" s="2"/>
      <c r="R13" s="2"/>
      <c r="S13" s="2"/>
      <c r="T13" s="2"/>
      <c r="U13" s="2"/>
      <c r="V13" s="2"/>
    </row>
    <row r="15" spans="1:22" x14ac:dyDescent="0.35">
      <c r="A15" s="1" t="s">
        <v>58</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35">
      <c r="A16" s="1" t="str">
        <f>'Population Definitions'!$A$2</f>
        <v>0-4</v>
      </c>
      <c r="B16" t="s">
        <v>21</v>
      </c>
      <c r="C16" s="2"/>
      <c r="D16" s="3" t="s">
        <v>15</v>
      </c>
      <c r="E16" s="2">
        <v>0.03</v>
      </c>
      <c r="F16" s="2"/>
      <c r="G16" s="2"/>
      <c r="H16" s="2"/>
      <c r="I16" s="2"/>
      <c r="J16" s="2"/>
      <c r="K16" s="2"/>
      <c r="L16" s="2"/>
      <c r="M16" s="2"/>
      <c r="N16" s="2"/>
      <c r="O16" s="2"/>
      <c r="P16" s="2"/>
      <c r="Q16" s="2"/>
      <c r="R16" s="2"/>
      <c r="S16" s="2"/>
      <c r="T16" s="2"/>
      <c r="U16" s="2"/>
      <c r="V16" s="2"/>
    </row>
    <row r="17" spans="1:22" x14ac:dyDescent="0.35">
      <c r="A17" s="1" t="str">
        <f>'Population Definitions'!$A$3</f>
        <v>5-14</v>
      </c>
      <c r="B17" t="s">
        <v>21</v>
      </c>
      <c r="C17" s="2"/>
      <c r="D17" s="3" t="s">
        <v>15</v>
      </c>
      <c r="E17" s="2">
        <v>0.08</v>
      </c>
      <c r="F17" s="2"/>
      <c r="G17" s="2"/>
      <c r="H17" s="2"/>
      <c r="I17" s="2"/>
      <c r="J17" s="2"/>
      <c r="K17" s="2"/>
      <c r="L17" s="2"/>
      <c r="M17" s="2"/>
      <c r="N17" s="2"/>
      <c r="O17" s="2"/>
      <c r="P17" s="2"/>
      <c r="Q17" s="2"/>
      <c r="R17" s="2"/>
      <c r="S17" s="2"/>
      <c r="T17" s="2"/>
      <c r="U17" s="2"/>
      <c r="V17" s="2"/>
    </row>
    <row r="18" spans="1:22" x14ac:dyDescent="0.35">
      <c r="A18" s="1" t="str">
        <f>'Population Definitions'!$A$4</f>
        <v>15-64</v>
      </c>
      <c r="B18" t="s">
        <v>21</v>
      </c>
      <c r="C18" s="2"/>
      <c r="D18" s="3" t="s">
        <v>15</v>
      </c>
      <c r="E18" s="2">
        <v>0.33</v>
      </c>
      <c r="F18" s="2"/>
      <c r="G18" s="2"/>
      <c r="H18" s="2"/>
      <c r="I18" s="2"/>
      <c r="J18" s="2"/>
      <c r="K18" s="2"/>
      <c r="L18" s="2"/>
      <c r="M18" s="2"/>
      <c r="N18" s="2"/>
      <c r="O18" s="2"/>
      <c r="P18" s="2"/>
      <c r="Q18" s="2"/>
      <c r="R18" s="2"/>
      <c r="S18" s="2"/>
      <c r="T18" s="2"/>
      <c r="U18" s="2"/>
      <c r="V18" s="2"/>
    </row>
    <row r="19" spans="1:22" x14ac:dyDescent="0.35">
      <c r="A19" s="1" t="str">
        <f>'Population Definitions'!$A$5</f>
        <v>65+</v>
      </c>
      <c r="B19" t="s">
        <v>21</v>
      </c>
      <c r="C19" s="2"/>
      <c r="D19" s="3" t="s">
        <v>15</v>
      </c>
      <c r="E19" s="2">
        <v>0.33</v>
      </c>
      <c r="F19" s="2"/>
      <c r="G19" s="2"/>
      <c r="H19" s="2"/>
      <c r="I19" s="2"/>
      <c r="J19" s="2"/>
      <c r="K19" s="2"/>
      <c r="L19" s="2"/>
      <c r="M19" s="2"/>
      <c r="N19" s="2"/>
      <c r="O19" s="2"/>
      <c r="P19" s="2"/>
      <c r="Q19" s="2"/>
      <c r="R19" s="2"/>
      <c r="S19" s="2"/>
      <c r="T19" s="2"/>
      <c r="U19" s="2"/>
      <c r="V19" s="2"/>
    </row>
    <row r="20" spans="1:22" x14ac:dyDescent="0.35">
      <c r="A20" s="1" t="str">
        <f>'Population Definitions'!$B$6</f>
        <v>Prisoners</v>
      </c>
      <c r="B20" t="s">
        <v>21</v>
      </c>
      <c r="C20" s="2"/>
      <c r="D20" s="3" t="s">
        <v>15</v>
      </c>
      <c r="E20" s="2">
        <v>0.5</v>
      </c>
      <c r="F20" s="2"/>
      <c r="G20" s="2"/>
      <c r="H20" s="2"/>
      <c r="I20" s="2"/>
      <c r="J20" s="2"/>
      <c r="K20" s="2"/>
      <c r="L20" s="2"/>
      <c r="M20" s="2"/>
      <c r="N20" s="2"/>
      <c r="O20" s="2"/>
      <c r="P20" s="2"/>
      <c r="Q20" s="2"/>
      <c r="R20" s="2"/>
      <c r="S20" s="2"/>
      <c r="T20" s="2"/>
      <c r="U20" s="2"/>
      <c r="V20" s="2"/>
    </row>
    <row r="22" spans="1:22" x14ac:dyDescent="0.35">
      <c r="A22" s="1" t="s">
        <v>59</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35">
      <c r="A23" s="1" t="str">
        <f>'Population Definitions'!$A$2</f>
        <v>0-4</v>
      </c>
      <c r="B23" t="s">
        <v>21</v>
      </c>
      <c r="C23" s="4">
        <v>0.8</v>
      </c>
      <c r="D23" s="3" t="s">
        <v>15</v>
      </c>
      <c r="E23" s="4"/>
      <c r="F23" s="4"/>
      <c r="G23" s="4"/>
      <c r="H23" s="4"/>
      <c r="I23" s="4"/>
      <c r="J23" s="4"/>
      <c r="K23" s="4"/>
      <c r="L23" s="4"/>
      <c r="M23" s="4"/>
      <c r="N23" s="4"/>
      <c r="O23" s="4"/>
      <c r="P23" s="4"/>
      <c r="Q23" s="4"/>
      <c r="R23" s="4"/>
      <c r="S23" s="4"/>
      <c r="T23" s="4"/>
      <c r="U23" s="4"/>
      <c r="V23" s="4"/>
    </row>
    <row r="24" spans="1:22" x14ac:dyDescent="0.35">
      <c r="A24" s="1" t="str">
        <f>'Population Definitions'!$A$3</f>
        <v>5-14</v>
      </c>
      <c r="B24" t="s">
        <v>21</v>
      </c>
      <c r="C24" s="4">
        <v>0.5</v>
      </c>
      <c r="D24" s="3" t="s">
        <v>15</v>
      </c>
      <c r="E24" s="4"/>
      <c r="F24" s="4"/>
      <c r="G24" s="4"/>
      <c r="H24" s="4"/>
      <c r="I24" s="4"/>
      <c r="J24" s="4"/>
      <c r="K24" s="4"/>
      <c r="L24" s="4"/>
      <c r="M24" s="4"/>
      <c r="N24" s="4"/>
      <c r="O24" s="4"/>
      <c r="P24" s="4"/>
      <c r="Q24" s="4"/>
      <c r="R24" s="4"/>
      <c r="S24" s="4"/>
      <c r="T24" s="4"/>
      <c r="U24" s="4"/>
      <c r="V24" s="4"/>
    </row>
    <row r="25" spans="1:22" x14ac:dyDescent="0.35">
      <c r="A25" s="1" t="str">
        <f>'Population Definitions'!$A$4</f>
        <v>15-64</v>
      </c>
      <c r="B25" t="s">
        <v>21</v>
      </c>
      <c r="C25" s="4">
        <v>0.1</v>
      </c>
      <c r="D25" s="3" t="s">
        <v>15</v>
      </c>
      <c r="E25" s="4"/>
      <c r="F25" s="4"/>
      <c r="G25" s="4"/>
      <c r="H25" s="4"/>
      <c r="I25" s="4"/>
      <c r="J25" s="4"/>
      <c r="K25" s="4"/>
      <c r="L25" s="4"/>
      <c r="M25" s="4"/>
      <c r="N25" s="4"/>
      <c r="O25" s="4"/>
      <c r="P25" s="4"/>
      <c r="Q25" s="4"/>
      <c r="R25" s="4"/>
      <c r="S25" s="4"/>
      <c r="T25" s="4"/>
      <c r="U25" s="4"/>
      <c r="V25" s="4"/>
    </row>
    <row r="26" spans="1:22" x14ac:dyDescent="0.35">
      <c r="A26" s="1" t="str">
        <f>'Population Definitions'!$A$5</f>
        <v>65+</v>
      </c>
      <c r="B26" t="s">
        <v>21</v>
      </c>
      <c r="C26" s="4">
        <v>0.02</v>
      </c>
      <c r="D26" s="3" t="s">
        <v>15</v>
      </c>
      <c r="E26" s="4"/>
      <c r="F26" s="4"/>
      <c r="G26" s="4"/>
      <c r="H26" s="4"/>
      <c r="I26" s="4"/>
      <c r="J26" s="4"/>
      <c r="K26" s="4"/>
      <c r="L26" s="4"/>
      <c r="M26" s="4"/>
      <c r="N26" s="4"/>
      <c r="O26" s="4"/>
      <c r="P26" s="4"/>
      <c r="Q26" s="4"/>
      <c r="R26" s="4"/>
      <c r="S26" s="4"/>
      <c r="T26" s="4"/>
      <c r="U26" s="4"/>
      <c r="V26" s="4"/>
    </row>
    <row r="27" spans="1:22" x14ac:dyDescent="0.35">
      <c r="A27" s="1" t="str">
        <f>'Population Definitions'!$B$6</f>
        <v>Prisoners</v>
      </c>
      <c r="B27" t="s">
        <v>21</v>
      </c>
      <c r="C27" s="4">
        <v>0.2</v>
      </c>
      <c r="D27" s="3" t="s">
        <v>15</v>
      </c>
      <c r="E27" s="4"/>
      <c r="F27" s="4"/>
      <c r="G27" s="4"/>
      <c r="H27" s="4"/>
      <c r="I27" s="4"/>
      <c r="J27" s="4"/>
      <c r="K27" s="4"/>
      <c r="L27" s="4"/>
      <c r="M27" s="4"/>
      <c r="N27" s="4"/>
      <c r="O27" s="4"/>
      <c r="P27" s="4"/>
      <c r="Q27" s="4"/>
      <c r="R27" s="4"/>
      <c r="S27" s="4"/>
      <c r="T27" s="4"/>
      <c r="U27" s="4"/>
      <c r="V27" s="4"/>
    </row>
    <row r="29" spans="1:22" x14ac:dyDescent="0.35">
      <c r="A29" s="1" t="s">
        <v>60</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35">
      <c r="A30" s="1" t="str">
        <f>'Population Definitions'!$A$2</f>
        <v>0-4</v>
      </c>
      <c r="B30" t="s">
        <v>21</v>
      </c>
      <c r="C30" s="4">
        <v>0</v>
      </c>
      <c r="D30" s="3" t="s">
        <v>15</v>
      </c>
      <c r="E30" s="4"/>
      <c r="F30" s="4"/>
      <c r="G30" s="4"/>
      <c r="H30" s="4"/>
      <c r="I30" s="4"/>
      <c r="J30" s="4"/>
      <c r="K30" s="4"/>
      <c r="L30" s="4"/>
      <c r="M30" s="4"/>
      <c r="N30" s="4"/>
      <c r="O30" s="4"/>
      <c r="P30" s="4"/>
      <c r="Q30" s="4"/>
      <c r="R30" s="4"/>
      <c r="S30" s="4"/>
      <c r="T30" s="4"/>
      <c r="U30" s="4"/>
      <c r="V30" s="4"/>
    </row>
    <row r="31" spans="1:22" x14ac:dyDescent="0.35">
      <c r="A31" s="1" t="str">
        <f>'Population Definitions'!$A$3</f>
        <v>5-14</v>
      </c>
      <c r="B31" t="s">
        <v>21</v>
      </c>
      <c r="C31" s="4">
        <v>0</v>
      </c>
      <c r="D31" s="3" t="s">
        <v>15</v>
      </c>
      <c r="E31" s="4"/>
      <c r="F31" s="4"/>
      <c r="G31" s="4"/>
      <c r="H31" s="4"/>
      <c r="I31" s="4"/>
      <c r="J31" s="4"/>
      <c r="K31" s="4"/>
      <c r="L31" s="4"/>
      <c r="M31" s="4"/>
      <c r="N31" s="4"/>
      <c r="O31" s="4"/>
      <c r="P31" s="4"/>
      <c r="Q31" s="4"/>
      <c r="R31" s="4"/>
      <c r="S31" s="4"/>
      <c r="T31" s="4"/>
      <c r="U31" s="4"/>
      <c r="V31" s="4"/>
    </row>
    <row r="32" spans="1:22" x14ac:dyDescent="0.35">
      <c r="A32" s="1" t="str">
        <f>'Population Definitions'!$A$4</f>
        <v>15-64</v>
      </c>
      <c r="B32" t="s">
        <v>21</v>
      </c>
      <c r="C32" s="4">
        <v>0</v>
      </c>
      <c r="D32" s="3" t="s">
        <v>15</v>
      </c>
      <c r="E32" s="4"/>
      <c r="F32" s="4"/>
      <c r="G32" s="4"/>
      <c r="H32" s="4"/>
      <c r="I32" s="4"/>
      <c r="J32" s="4"/>
      <c r="K32" s="4"/>
      <c r="L32" s="4"/>
      <c r="M32" s="4"/>
      <c r="N32" s="4"/>
      <c r="O32" s="4"/>
      <c r="P32" s="4"/>
      <c r="Q32" s="4"/>
      <c r="R32" s="4"/>
      <c r="S32" s="4"/>
      <c r="T32" s="4"/>
      <c r="U32" s="4"/>
      <c r="V32" s="4"/>
    </row>
    <row r="33" spans="1:22" x14ac:dyDescent="0.35">
      <c r="A33" s="1" t="str">
        <f>'Population Definitions'!$A$5</f>
        <v>65+</v>
      </c>
      <c r="B33" t="s">
        <v>21</v>
      </c>
      <c r="C33" s="4">
        <v>0</v>
      </c>
      <c r="D33" s="3" t="s">
        <v>15</v>
      </c>
      <c r="E33" s="4"/>
      <c r="F33" s="4"/>
      <c r="G33" s="4"/>
      <c r="H33" s="4"/>
      <c r="I33" s="4"/>
      <c r="J33" s="4"/>
      <c r="K33" s="4"/>
      <c r="L33" s="4"/>
      <c r="M33" s="4"/>
      <c r="N33" s="4"/>
      <c r="O33" s="4"/>
      <c r="P33" s="4"/>
      <c r="Q33" s="4"/>
      <c r="R33" s="4"/>
      <c r="S33" s="4"/>
      <c r="T33" s="4"/>
      <c r="U33" s="4"/>
      <c r="V33" s="4"/>
    </row>
    <row r="34" spans="1:22" x14ac:dyDescent="0.35">
      <c r="A34" s="1" t="str">
        <f>'Population Definitions'!$B$6</f>
        <v>Prisoners</v>
      </c>
      <c r="B34" t="s">
        <v>21</v>
      </c>
      <c r="C34" s="4">
        <v>0</v>
      </c>
      <c r="D34" s="3" t="s">
        <v>15</v>
      </c>
      <c r="E34" s="4"/>
      <c r="F34" s="4"/>
      <c r="G34" s="4"/>
      <c r="H34" s="4"/>
      <c r="I34" s="4"/>
      <c r="J34" s="4"/>
      <c r="K34" s="4"/>
      <c r="L34" s="4"/>
      <c r="M34" s="4"/>
      <c r="N34" s="4"/>
      <c r="O34" s="4"/>
      <c r="P34" s="4"/>
      <c r="Q34" s="4"/>
      <c r="R34" s="4"/>
      <c r="S34" s="4"/>
      <c r="T34" s="4"/>
      <c r="U34" s="4"/>
      <c r="V34" s="4"/>
    </row>
    <row r="36" spans="1:22" x14ac:dyDescent="0.35">
      <c r="A36" s="1" t="s">
        <v>61</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35">
      <c r="A37" s="1" t="str">
        <f>'Population Definitions'!$A$2</f>
        <v>0-4</v>
      </c>
      <c r="B37" t="s">
        <v>21</v>
      </c>
      <c r="C37" s="4">
        <v>0.2</v>
      </c>
      <c r="D37" s="3" t="s">
        <v>15</v>
      </c>
      <c r="E37" s="4"/>
      <c r="F37" s="4"/>
      <c r="G37" s="4"/>
      <c r="H37" s="4"/>
      <c r="I37" s="4"/>
      <c r="J37" s="4"/>
      <c r="K37" s="4"/>
      <c r="L37" s="4"/>
      <c r="M37" s="4"/>
      <c r="N37" s="4"/>
      <c r="O37" s="4"/>
      <c r="P37" s="4"/>
      <c r="Q37" s="4"/>
      <c r="R37" s="4"/>
      <c r="S37" s="4"/>
      <c r="T37" s="4"/>
      <c r="U37" s="4"/>
      <c r="V37" s="4"/>
    </row>
    <row r="38" spans="1:22" x14ac:dyDescent="0.35">
      <c r="A38" s="1" t="str">
        <f>'Population Definitions'!$A$3</f>
        <v>5-14</v>
      </c>
      <c r="B38" t="s">
        <v>21</v>
      </c>
      <c r="C38" s="4">
        <v>0.3</v>
      </c>
      <c r="D38" s="3" t="s">
        <v>15</v>
      </c>
      <c r="E38" s="4"/>
      <c r="F38" s="4"/>
      <c r="G38" s="4"/>
      <c r="H38" s="4"/>
      <c r="I38" s="4"/>
      <c r="J38" s="4"/>
      <c r="K38" s="4"/>
      <c r="L38" s="4"/>
      <c r="M38" s="4"/>
      <c r="N38" s="4"/>
      <c r="O38" s="4"/>
      <c r="P38" s="4"/>
      <c r="Q38" s="4"/>
      <c r="R38" s="4"/>
      <c r="S38" s="4"/>
      <c r="T38" s="4"/>
      <c r="U38" s="4"/>
      <c r="V38" s="4"/>
    </row>
    <row r="39" spans="1:22" x14ac:dyDescent="0.35">
      <c r="A39" s="1" t="str">
        <f>'Population Definitions'!$A$4</f>
        <v>15-64</v>
      </c>
      <c r="B39" t="s">
        <v>21</v>
      </c>
      <c r="C39" s="4">
        <v>0.3</v>
      </c>
      <c r="D39" s="3" t="s">
        <v>15</v>
      </c>
      <c r="E39" s="4"/>
      <c r="F39" s="4"/>
      <c r="G39" s="4"/>
      <c r="H39" s="4"/>
      <c r="I39" s="4"/>
      <c r="J39" s="4"/>
      <c r="K39" s="4"/>
      <c r="L39" s="4"/>
      <c r="M39" s="4"/>
      <c r="N39" s="4"/>
      <c r="O39" s="4"/>
      <c r="P39" s="4"/>
      <c r="Q39" s="4"/>
      <c r="R39" s="4"/>
      <c r="S39" s="4"/>
      <c r="T39" s="4"/>
      <c r="U39" s="4"/>
      <c r="V39" s="4"/>
    </row>
    <row r="40" spans="1:22" x14ac:dyDescent="0.35">
      <c r="A40" s="1" t="str">
        <f>'Population Definitions'!$A$5</f>
        <v>65+</v>
      </c>
      <c r="B40" t="s">
        <v>21</v>
      </c>
      <c r="C40" s="4">
        <v>0.3</v>
      </c>
      <c r="D40" s="3" t="s">
        <v>15</v>
      </c>
      <c r="E40" s="4"/>
      <c r="F40" s="4"/>
      <c r="G40" s="4"/>
      <c r="H40" s="4"/>
      <c r="I40" s="4"/>
      <c r="J40" s="4"/>
      <c r="K40" s="4"/>
      <c r="L40" s="4"/>
      <c r="M40" s="4"/>
      <c r="N40" s="4"/>
      <c r="O40" s="4"/>
      <c r="P40" s="4"/>
      <c r="Q40" s="4"/>
      <c r="R40" s="4"/>
      <c r="S40" s="4"/>
      <c r="T40" s="4"/>
      <c r="U40" s="4"/>
      <c r="V40" s="4"/>
    </row>
    <row r="41" spans="1:22" x14ac:dyDescent="0.35">
      <c r="A41" s="1" t="str">
        <f>'Population Definitions'!$B$6</f>
        <v>Prisoners</v>
      </c>
      <c r="B41" t="s">
        <v>21</v>
      </c>
      <c r="C41" s="4">
        <v>0.4</v>
      </c>
      <c r="D41" s="3" t="s">
        <v>15</v>
      </c>
      <c r="E41" s="4"/>
      <c r="F41" s="4"/>
      <c r="G41" s="4"/>
      <c r="H41" s="4"/>
      <c r="I41" s="4"/>
      <c r="J41" s="4"/>
      <c r="K41" s="4"/>
      <c r="L41" s="4"/>
      <c r="M41" s="4"/>
      <c r="N41" s="4"/>
      <c r="O41" s="4"/>
      <c r="P41" s="4"/>
      <c r="Q41" s="4"/>
      <c r="R41" s="4"/>
      <c r="S41" s="4"/>
      <c r="T41" s="4"/>
      <c r="U41" s="4"/>
      <c r="V41" s="4"/>
    </row>
    <row r="43" spans="1:22" x14ac:dyDescent="0.35">
      <c r="A43" s="1" t="s">
        <v>62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35">
      <c r="A44" s="1" t="str">
        <f>'Population Definitions'!$A$2</f>
        <v>0-4</v>
      </c>
      <c r="B44" t="s">
        <v>21</v>
      </c>
      <c r="C44" s="4">
        <v>0.4</v>
      </c>
      <c r="D44" s="3" t="s">
        <v>15</v>
      </c>
      <c r="E44" s="4"/>
      <c r="F44" s="4"/>
      <c r="G44" s="4"/>
      <c r="H44" s="4"/>
      <c r="I44" s="4"/>
      <c r="J44" s="4"/>
      <c r="K44" s="4"/>
      <c r="L44" s="4"/>
      <c r="M44" s="4"/>
      <c r="N44" s="4"/>
      <c r="O44" s="4"/>
      <c r="P44" s="4"/>
      <c r="Q44" s="4"/>
      <c r="R44" s="4"/>
      <c r="S44" s="4"/>
      <c r="T44" s="4"/>
      <c r="U44" s="4"/>
      <c r="V44" s="4"/>
    </row>
    <row r="45" spans="1:22" x14ac:dyDescent="0.35">
      <c r="A45" s="1" t="str">
        <f>'Population Definitions'!$A$3</f>
        <v>5-14</v>
      </c>
      <c r="B45" t="s">
        <v>21</v>
      </c>
      <c r="C45" s="4">
        <v>0.4</v>
      </c>
      <c r="D45" s="3" t="s">
        <v>15</v>
      </c>
      <c r="E45" s="4"/>
      <c r="F45" s="4"/>
      <c r="G45" s="4"/>
      <c r="H45" s="4"/>
      <c r="I45" s="4"/>
      <c r="J45" s="4"/>
      <c r="K45" s="4"/>
      <c r="L45" s="4"/>
      <c r="M45" s="4"/>
      <c r="N45" s="4"/>
      <c r="O45" s="4"/>
      <c r="P45" s="4"/>
      <c r="Q45" s="4"/>
      <c r="R45" s="4"/>
      <c r="S45" s="4"/>
      <c r="T45" s="4"/>
      <c r="U45" s="4"/>
      <c r="V45" s="4"/>
    </row>
    <row r="46" spans="1:22" x14ac:dyDescent="0.35">
      <c r="A46" s="1" t="str">
        <f>'Population Definitions'!$A$4</f>
        <v>15-64</v>
      </c>
      <c r="B46" t="s">
        <v>21</v>
      </c>
      <c r="C46" s="4">
        <v>0.4</v>
      </c>
      <c r="D46" s="3" t="s">
        <v>15</v>
      </c>
      <c r="E46" s="4"/>
      <c r="F46" s="4"/>
      <c r="G46" s="4"/>
      <c r="H46" s="4"/>
      <c r="I46" s="4"/>
      <c r="J46" s="4"/>
      <c r="K46" s="4"/>
      <c r="L46" s="4"/>
      <c r="M46" s="4"/>
      <c r="N46" s="4"/>
      <c r="O46" s="4"/>
      <c r="P46" s="4"/>
      <c r="Q46" s="4"/>
      <c r="R46" s="4"/>
      <c r="S46" s="4"/>
      <c r="T46" s="4"/>
      <c r="U46" s="4"/>
      <c r="V46" s="4"/>
    </row>
    <row r="47" spans="1:22" x14ac:dyDescent="0.35">
      <c r="A47" s="1" t="str">
        <f>'Population Definitions'!$A$5</f>
        <v>65+</v>
      </c>
      <c r="B47" t="s">
        <v>21</v>
      </c>
      <c r="C47" s="4">
        <v>0.4</v>
      </c>
      <c r="D47" s="3" t="s">
        <v>15</v>
      </c>
      <c r="E47" s="4"/>
      <c r="F47" s="4"/>
      <c r="G47" s="4"/>
      <c r="H47" s="4"/>
      <c r="I47" s="4"/>
      <c r="J47" s="4"/>
      <c r="K47" s="4"/>
      <c r="L47" s="4"/>
      <c r="M47" s="4"/>
      <c r="N47" s="4"/>
      <c r="O47" s="4"/>
      <c r="P47" s="4"/>
      <c r="Q47" s="4"/>
      <c r="R47" s="4"/>
      <c r="S47" s="4"/>
      <c r="T47" s="4"/>
      <c r="U47" s="4"/>
      <c r="V47" s="4"/>
    </row>
    <row r="48" spans="1:22" x14ac:dyDescent="0.35">
      <c r="A48" s="1" t="str">
        <f>'Population Definitions'!$B$6</f>
        <v>Prisoners</v>
      </c>
      <c r="B48" t="s">
        <v>21</v>
      </c>
      <c r="C48" s="4">
        <v>0.4</v>
      </c>
      <c r="D48" s="3" t="s">
        <v>15</v>
      </c>
      <c r="E48" s="4"/>
      <c r="F48" s="4"/>
      <c r="G48" s="4"/>
      <c r="H48" s="4"/>
      <c r="I48" s="4"/>
      <c r="J48" s="4"/>
      <c r="K48" s="4"/>
      <c r="L48" s="4"/>
      <c r="M48" s="4"/>
      <c r="N48" s="4"/>
      <c r="O48" s="4"/>
      <c r="P48" s="4"/>
      <c r="Q48" s="4"/>
      <c r="R48" s="4"/>
      <c r="S48" s="4"/>
      <c r="T48" s="4"/>
      <c r="U48" s="4"/>
      <c r="V48" s="4"/>
    </row>
    <row r="50" spans="1:22" x14ac:dyDescent="0.35">
      <c r="A50" s="1" t="s">
        <v>63</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35">
      <c r="A51" s="1" t="str">
        <f>'Population Definitions'!$A$2</f>
        <v>0-4</v>
      </c>
      <c r="B51" t="s">
        <v>21</v>
      </c>
      <c r="C51" s="4">
        <v>0.4</v>
      </c>
      <c r="D51" s="3" t="s">
        <v>15</v>
      </c>
      <c r="E51" s="4"/>
      <c r="F51" s="4"/>
      <c r="G51" s="4"/>
      <c r="H51" s="4"/>
      <c r="I51" s="4"/>
      <c r="J51" s="4"/>
      <c r="K51" s="4"/>
      <c r="L51" s="4"/>
      <c r="M51" s="4"/>
      <c r="N51" s="4"/>
      <c r="O51" s="4"/>
      <c r="P51" s="4"/>
      <c r="Q51" s="4"/>
      <c r="R51" s="4"/>
      <c r="S51" s="4"/>
      <c r="T51" s="4"/>
      <c r="U51" s="4"/>
      <c r="V51" s="4"/>
    </row>
    <row r="52" spans="1:22" x14ac:dyDescent="0.35">
      <c r="A52" s="1" t="str">
        <f>'Population Definitions'!$A$3</f>
        <v>5-14</v>
      </c>
      <c r="B52" t="s">
        <v>21</v>
      </c>
      <c r="C52" s="4">
        <v>0.5</v>
      </c>
      <c r="D52" s="3" t="s">
        <v>15</v>
      </c>
      <c r="E52" s="4"/>
      <c r="F52" s="4"/>
      <c r="G52" s="4"/>
      <c r="H52" s="4"/>
      <c r="I52" s="4"/>
      <c r="J52" s="4"/>
      <c r="K52" s="4"/>
      <c r="L52" s="4"/>
      <c r="M52" s="4"/>
      <c r="N52" s="4"/>
      <c r="O52" s="4"/>
      <c r="P52" s="4"/>
      <c r="Q52" s="4"/>
      <c r="R52" s="4"/>
      <c r="S52" s="4"/>
      <c r="T52" s="4"/>
      <c r="U52" s="4"/>
      <c r="V52" s="4"/>
    </row>
    <row r="53" spans="1:22" x14ac:dyDescent="0.35">
      <c r="A53" s="1" t="str">
        <f>'Population Definitions'!$A$4</f>
        <v>15-64</v>
      </c>
      <c r="B53" t="s">
        <v>21</v>
      </c>
      <c r="C53" s="4">
        <v>0.4</v>
      </c>
      <c r="D53" s="3" t="s">
        <v>15</v>
      </c>
      <c r="E53" s="4"/>
      <c r="F53" s="4"/>
      <c r="G53" s="4"/>
      <c r="H53" s="4"/>
      <c r="I53" s="4"/>
      <c r="J53" s="4"/>
      <c r="K53" s="4"/>
      <c r="L53" s="4"/>
      <c r="M53" s="4"/>
      <c r="N53" s="4"/>
      <c r="O53" s="4"/>
      <c r="P53" s="4"/>
      <c r="Q53" s="4"/>
      <c r="R53" s="4"/>
      <c r="S53" s="4"/>
      <c r="T53" s="4"/>
      <c r="U53" s="4"/>
      <c r="V53" s="4"/>
    </row>
    <row r="54" spans="1:22" x14ac:dyDescent="0.35">
      <c r="A54" s="1" t="str">
        <f>'Population Definitions'!$A$5</f>
        <v>65+</v>
      </c>
      <c r="B54" t="s">
        <v>21</v>
      </c>
      <c r="C54" s="4">
        <v>0.3</v>
      </c>
      <c r="D54" s="3" t="s">
        <v>15</v>
      </c>
      <c r="E54" s="4"/>
      <c r="F54" s="4"/>
      <c r="G54" s="4"/>
      <c r="H54" s="4"/>
      <c r="I54" s="4"/>
      <c r="J54" s="4"/>
      <c r="K54" s="4"/>
      <c r="L54" s="4"/>
      <c r="M54" s="4"/>
      <c r="N54" s="4"/>
      <c r="O54" s="4"/>
      <c r="P54" s="4"/>
      <c r="Q54" s="4"/>
      <c r="R54" s="4"/>
      <c r="S54" s="4"/>
      <c r="T54" s="4"/>
      <c r="U54" s="4"/>
      <c r="V54" s="4"/>
    </row>
    <row r="55" spans="1:22" x14ac:dyDescent="0.35">
      <c r="A55" s="1" t="str">
        <f>'Population Definitions'!$B$6</f>
        <v>Prisoners</v>
      </c>
      <c r="B55" t="s">
        <v>21</v>
      </c>
      <c r="C55" s="4">
        <v>0.3</v>
      </c>
      <c r="D55" s="3" t="s">
        <v>15</v>
      </c>
      <c r="E55" s="4"/>
      <c r="F55" s="4"/>
      <c r="G55" s="4"/>
      <c r="H55" s="4"/>
      <c r="I55" s="4"/>
      <c r="J55" s="4"/>
      <c r="K55" s="4"/>
      <c r="L55" s="4"/>
      <c r="M55" s="4"/>
      <c r="N55" s="4"/>
      <c r="O55" s="4"/>
      <c r="P55" s="4"/>
      <c r="Q55" s="4"/>
      <c r="R55" s="4"/>
      <c r="S55" s="4"/>
      <c r="T55" s="4"/>
      <c r="U55" s="4"/>
      <c r="V55" s="4"/>
    </row>
    <row r="57" spans="1:22" x14ac:dyDescent="0.35">
      <c r="A57" s="1" t="s">
        <v>64</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35">
      <c r="A58" s="1" t="str">
        <f>'Population Definitions'!$A$2</f>
        <v>0-4</v>
      </c>
      <c r="B58" t="s">
        <v>21</v>
      </c>
      <c r="C58" s="4">
        <v>0</v>
      </c>
      <c r="D58" s="3" t="s">
        <v>15</v>
      </c>
      <c r="E58" s="4"/>
      <c r="F58" s="4"/>
      <c r="G58" s="4"/>
      <c r="H58" s="4"/>
      <c r="I58" s="4"/>
      <c r="J58" s="4"/>
      <c r="K58" s="4"/>
      <c r="L58" s="4"/>
      <c r="M58" s="4"/>
      <c r="N58" s="4"/>
      <c r="O58" s="4"/>
      <c r="P58" s="4"/>
      <c r="Q58" s="4"/>
      <c r="R58" s="4"/>
      <c r="S58" s="4"/>
      <c r="T58" s="4"/>
      <c r="U58" s="4"/>
      <c r="V58" s="4"/>
    </row>
    <row r="59" spans="1:22" x14ac:dyDescent="0.35">
      <c r="A59" s="1" t="str">
        <f>'Population Definitions'!$A$3</f>
        <v>5-14</v>
      </c>
      <c r="B59" t="s">
        <v>21</v>
      </c>
      <c r="C59" s="4">
        <v>0</v>
      </c>
      <c r="D59" s="3" t="s">
        <v>15</v>
      </c>
      <c r="E59" s="4"/>
      <c r="F59" s="4"/>
      <c r="G59" s="4"/>
      <c r="H59" s="4"/>
      <c r="I59" s="4"/>
      <c r="J59" s="4"/>
      <c r="K59" s="4"/>
      <c r="L59" s="4"/>
      <c r="M59" s="4"/>
      <c r="N59" s="4"/>
      <c r="O59" s="4"/>
      <c r="P59" s="4"/>
      <c r="Q59" s="4"/>
      <c r="R59" s="4"/>
      <c r="S59" s="4"/>
      <c r="T59" s="4"/>
      <c r="U59" s="4"/>
      <c r="V59" s="4"/>
    </row>
    <row r="60" spans="1:22" x14ac:dyDescent="0.35">
      <c r="A60" s="1" t="str">
        <f>'Population Definitions'!$A$4</f>
        <v>15-64</v>
      </c>
      <c r="B60" t="s">
        <v>21</v>
      </c>
      <c r="C60" s="4">
        <v>0.01</v>
      </c>
      <c r="D60" s="3" t="s">
        <v>15</v>
      </c>
      <c r="E60" s="4"/>
      <c r="F60" s="4"/>
      <c r="G60" s="4"/>
      <c r="H60" s="4"/>
      <c r="I60" s="4"/>
      <c r="J60" s="4"/>
      <c r="K60" s="4"/>
      <c r="L60" s="4"/>
      <c r="M60" s="4"/>
      <c r="N60" s="4"/>
      <c r="O60" s="4"/>
      <c r="P60" s="4"/>
      <c r="Q60" s="4"/>
      <c r="R60" s="4"/>
      <c r="S60" s="4"/>
      <c r="T60" s="4"/>
      <c r="U60" s="4"/>
      <c r="V60" s="4"/>
    </row>
    <row r="61" spans="1:22" x14ac:dyDescent="0.35">
      <c r="A61" s="1" t="str">
        <f>'Population Definitions'!$A$5</f>
        <v>65+</v>
      </c>
      <c r="B61" t="s">
        <v>21</v>
      </c>
      <c r="C61" s="4">
        <v>0.02</v>
      </c>
      <c r="D61" s="3" t="s">
        <v>15</v>
      </c>
      <c r="E61" s="4"/>
      <c r="F61" s="4"/>
      <c r="G61" s="4"/>
      <c r="H61" s="4"/>
      <c r="I61" s="4"/>
      <c r="J61" s="4"/>
      <c r="K61" s="4"/>
      <c r="L61" s="4"/>
      <c r="M61" s="4"/>
      <c r="N61" s="4"/>
      <c r="O61" s="4"/>
      <c r="P61" s="4"/>
      <c r="Q61" s="4"/>
      <c r="R61" s="4"/>
      <c r="S61" s="4"/>
      <c r="T61" s="4"/>
      <c r="U61" s="4"/>
      <c r="V61" s="4"/>
    </row>
    <row r="62" spans="1:22" x14ac:dyDescent="0.35">
      <c r="A62" s="1" t="str">
        <f>'Population Definitions'!$B$6</f>
        <v>Prisoners</v>
      </c>
      <c r="B62" t="s">
        <v>21</v>
      </c>
      <c r="C62" s="4">
        <v>0.05</v>
      </c>
      <c r="D62" s="3" t="s">
        <v>15</v>
      </c>
      <c r="E62" s="4"/>
      <c r="F62" s="4"/>
      <c r="G62" s="4"/>
      <c r="H62" s="4"/>
      <c r="I62" s="4"/>
      <c r="J62" s="4"/>
      <c r="K62" s="4"/>
      <c r="L62" s="4"/>
      <c r="M62" s="4"/>
      <c r="N62" s="4"/>
      <c r="O62" s="4"/>
      <c r="P62" s="4"/>
      <c r="Q62" s="4"/>
      <c r="R62" s="4"/>
      <c r="S62" s="4"/>
      <c r="T62" s="4"/>
      <c r="U62" s="4"/>
      <c r="V62" s="4"/>
    </row>
  </sheetData>
  <conditionalFormatting sqref="C10">
    <cfRule type="expression" dxfId="852" priority="57">
      <formula>COUNTIF(E10:V10,"&lt;&gt;" &amp; "")&gt;0</formula>
    </cfRule>
    <cfRule type="expression" dxfId="851" priority="58">
      <formula>AND(COUNTIF(E10:V10,"&lt;&gt;" &amp; "")&gt;0,NOT(ISBLANK(C10)))</formula>
    </cfRule>
  </conditionalFormatting>
  <conditionalFormatting sqref="C11">
    <cfRule type="expression" dxfId="850" priority="59">
      <formula>COUNTIF(E11:V11,"&lt;&gt;" &amp; "")&gt;0</formula>
    </cfRule>
    <cfRule type="expression" dxfId="849" priority="60">
      <formula>AND(COUNTIF(E11:V11,"&lt;&gt;" &amp; "")&gt;0,NOT(ISBLANK(C11)))</formula>
    </cfRule>
  </conditionalFormatting>
  <conditionalFormatting sqref="C12">
    <cfRule type="expression" dxfId="848" priority="61">
      <formula>COUNTIF(E12:V12,"&lt;&gt;" &amp; "")&gt;0</formula>
    </cfRule>
    <cfRule type="expression" dxfId="847" priority="62">
      <formula>AND(COUNTIF(E12:V12,"&lt;&gt;" &amp; "")&gt;0,NOT(ISBLANK(C12)))</formula>
    </cfRule>
  </conditionalFormatting>
  <conditionalFormatting sqref="C13">
    <cfRule type="expression" dxfId="846" priority="63">
      <formula>COUNTIF(E13:V13,"&lt;&gt;" &amp; "")&gt;0</formula>
    </cfRule>
    <cfRule type="expression" dxfId="845" priority="64">
      <formula>AND(COUNTIF(E13:V13,"&lt;&gt;" &amp; "")&gt;0,NOT(ISBLANK(C13)))</formula>
    </cfRule>
  </conditionalFormatting>
  <conditionalFormatting sqref="C16">
    <cfRule type="expression" dxfId="844" priority="65">
      <formula>COUNTIF(E16:V16,"&lt;&gt;" &amp; "")&gt;0</formula>
    </cfRule>
    <cfRule type="expression" dxfId="843" priority="66">
      <formula>AND(COUNTIF(E16:V16,"&lt;&gt;" &amp; "")&gt;0,NOT(ISBLANK(C16)))</formula>
    </cfRule>
  </conditionalFormatting>
  <conditionalFormatting sqref="C17">
    <cfRule type="expression" dxfId="842" priority="67">
      <formula>COUNTIF(E17:V17,"&lt;&gt;" &amp; "")&gt;0</formula>
    </cfRule>
    <cfRule type="expression" dxfId="841" priority="68">
      <formula>AND(COUNTIF(E17:V17,"&lt;&gt;" &amp; "")&gt;0,NOT(ISBLANK(C17)))</formula>
    </cfRule>
  </conditionalFormatting>
  <conditionalFormatting sqref="C18">
    <cfRule type="expression" dxfId="840" priority="69">
      <formula>COUNTIF(E18:V18,"&lt;&gt;" &amp; "")&gt;0</formula>
    </cfRule>
    <cfRule type="expression" dxfId="839" priority="70">
      <formula>AND(COUNTIF(E18:V18,"&lt;&gt;" &amp; "")&gt;0,NOT(ISBLANK(C18)))</formula>
    </cfRule>
  </conditionalFormatting>
  <conditionalFormatting sqref="C19">
    <cfRule type="expression" dxfId="838" priority="71">
      <formula>COUNTIF(E19:V19,"&lt;&gt;" &amp; "")&gt;0</formula>
    </cfRule>
    <cfRule type="expression" dxfId="837" priority="72">
      <formula>AND(COUNTIF(E19:V19,"&lt;&gt;" &amp; "")&gt;0,NOT(ISBLANK(C19)))</formula>
    </cfRule>
  </conditionalFormatting>
  <conditionalFormatting sqref="C2">
    <cfRule type="expression" dxfId="836" priority="45">
      <formula>COUNTIF(E2:V2,"&lt;&gt;" &amp; "")&gt;0</formula>
    </cfRule>
    <cfRule type="expression" dxfId="835" priority="46">
      <formula>AND(COUNTIF(E2:V2,"&lt;&gt;" &amp; "")&gt;0,NOT(ISBLANK(C2)))</formula>
    </cfRule>
  </conditionalFormatting>
  <conditionalFormatting sqref="C20">
    <cfRule type="expression" dxfId="834" priority="73">
      <formula>COUNTIF(E20:V20,"&lt;&gt;" &amp; "")&gt;0</formula>
    </cfRule>
    <cfRule type="expression" dxfId="833" priority="74">
      <formula>AND(COUNTIF(E20:V20,"&lt;&gt;" &amp; "")&gt;0,NOT(ISBLANK(C20)))</formula>
    </cfRule>
  </conditionalFormatting>
  <conditionalFormatting sqref="C3">
    <cfRule type="expression" dxfId="832" priority="47">
      <formula>COUNTIF(E3:V3,"&lt;&gt;" &amp; "")&gt;0</formula>
    </cfRule>
    <cfRule type="expression" dxfId="831" priority="48">
      <formula>AND(COUNTIF(E3:V3,"&lt;&gt;" &amp; "")&gt;0,NOT(ISBLANK(C3)))</formula>
    </cfRule>
  </conditionalFormatting>
  <conditionalFormatting sqref="C4">
    <cfRule type="expression" dxfId="830" priority="49">
      <formula>COUNTIF(E4:V4,"&lt;&gt;" &amp; "")&gt;0</formula>
    </cfRule>
    <cfRule type="expression" dxfId="829" priority="50">
      <formula>AND(COUNTIF(E4:V4,"&lt;&gt;" &amp; "")&gt;0,NOT(ISBLANK(C4)))</formula>
    </cfRule>
  </conditionalFormatting>
  <conditionalFormatting sqref="C5">
    <cfRule type="expression" dxfId="828" priority="51">
      <formula>COUNTIF(E5:V5,"&lt;&gt;" &amp; "")&gt;0</formula>
    </cfRule>
    <cfRule type="expression" dxfId="827" priority="52">
      <formula>AND(COUNTIF(E5:V5,"&lt;&gt;" &amp; "")&gt;0,NOT(ISBLANK(C5)))</formula>
    </cfRule>
  </conditionalFormatting>
  <conditionalFormatting sqref="C6">
    <cfRule type="expression" dxfId="826" priority="53">
      <formula>COUNTIF(E6:V6,"&lt;&gt;" &amp; "")&gt;0</formula>
    </cfRule>
    <cfRule type="expression" dxfId="825" priority="54">
      <formula>AND(COUNTIF(E6:V6,"&lt;&gt;" &amp; "")&gt;0,NOT(ISBLANK(C6)))</formula>
    </cfRule>
  </conditionalFormatting>
  <conditionalFormatting sqref="C9">
    <cfRule type="expression" dxfId="824" priority="55">
      <formula>COUNTIF(E9:V9,"&lt;&gt;" &amp; "")&gt;0</formula>
    </cfRule>
    <cfRule type="expression" dxfId="823" priority="56">
      <formula>AND(COUNTIF(E9:V9,"&lt;&gt;" &amp; "")&gt;0,NOT(ISBLANK(C9)))</formula>
    </cfRule>
  </conditionalFormatting>
  <conditionalFormatting sqref="C23">
    <cfRule type="expression" dxfId="822" priority="1">
      <formula>COUNTIF(E23:V23,"&lt;&gt;" &amp; "")&gt;0</formula>
    </cfRule>
    <cfRule type="expression" dxfId="821" priority="2">
      <formula>AND(COUNTIF(E23:V23,"&lt;&gt;" &amp; "")&gt;0,NOT(ISBLANK(C23)))</formula>
    </cfRule>
  </conditionalFormatting>
  <conditionalFormatting sqref="C24">
    <cfRule type="expression" dxfId="820" priority="3">
      <formula>COUNTIF(E24:V24,"&lt;&gt;" &amp; "")&gt;0</formula>
    </cfRule>
    <cfRule type="expression" dxfId="819" priority="4">
      <formula>AND(COUNTIF(E24:V24,"&lt;&gt;" &amp; "")&gt;0,NOT(ISBLANK(C24)))</formula>
    </cfRule>
  </conditionalFormatting>
  <conditionalFormatting sqref="C25">
    <cfRule type="expression" dxfId="818" priority="5">
      <formula>COUNTIF(E25:V25,"&lt;&gt;" &amp; "")&gt;0</formula>
    </cfRule>
    <cfRule type="expression" dxfId="817" priority="6">
      <formula>AND(COUNTIF(E25:V25,"&lt;&gt;" &amp; "")&gt;0,NOT(ISBLANK(C25)))</formula>
    </cfRule>
  </conditionalFormatting>
  <conditionalFormatting sqref="C26">
    <cfRule type="expression" dxfId="816" priority="7">
      <formula>COUNTIF(E26:V26,"&lt;&gt;" &amp; "")&gt;0</formula>
    </cfRule>
    <cfRule type="expression" dxfId="815" priority="8">
      <formula>AND(COUNTIF(E26:V26,"&lt;&gt;" &amp; "")&gt;0,NOT(ISBLANK(C26)))</formula>
    </cfRule>
  </conditionalFormatting>
  <conditionalFormatting sqref="C27">
    <cfRule type="expression" dxfId="814" priority="9">
      <formula>COUNTIF(E27:V27,"&lt;&gt;" &amp; "")&gt;0</formula>
    </cfRule>
    <cfRule type="expression" dxfId="813" priority="10">
      <formula>AND(COUNTIF(E27:V27,"&lt;&gt;" &amp; "")&gt;0,NOT(ISBLANK(C27)))</formula>
    </cfRule>
  </conditionalFormatting>
  <conditionalFormatting sqref="C30">
    <cfRule type="expression" dxfId="812" priority="11">
      <formula>COUNTIF(E30:V30,"&lt;&gt;" &amp; "")&gt;0</formula>
    </cfRule>
    <cfRule type="expression" dxfId="811" priority="12">
      <formula>AND(COUNTIF(E30:V30,"&lt;&gt;" &amp; "")&gt;0,NOT(ISBLANK(C30)))</formula>
    </cfRule>
  </conditionalFormatting>
  <conditionalFormatting sqref="C31">
    <cfRule type="expression" dxfId="810" priority="13">
      <formula>COUNTIF(E31:V31,"&lt;&gt;" &amp; "")&gt;0</formula>
    </cfRule>
    <cfRule type="expression" dxfId="809" priority="14">
      <formula>AND(COUNTIF(E31:V31,"&lt;&gt;" &amp; "")&gt;0,NOT(ISBLANK(C31)))</formula>
    </cfRule>
  </conditionalFormatting>
  <conditionalFormatting sqref="C32">
    <cfRule type="expression" dxfId="808" priority="15">
      <formula>COUNTIF(E32:V32,"&lt;&gt;" &amp; "")&gt;0</formula>
    </cfRule>
    <cfRule type="expression" dxfId="807" priority="16">
      <formula>AND(COUNTIF(E32:V32,"&lt;&gt;" &amp; "")&gt;0,NOT(ISBLANK(C32)))</formula>
    </cfRule>
  </conditionalFormatting>
  <conditionalFormatting sqref="C33">
    <cfRule type="expression" dxfId="806" priority="17">
      <formula>COUNTIF(E33:V33,"&lt;&gt;" &amp; "")&gt;0</formula>
    </cfRule>
    <cfRule type="expression" dxfId="805" priority="18">
      <formula>AND(COUNTIF(E33:V33,"&lt;&gt;" &amp; "")&gt;0,NOT(ISBLANK(C33)))</formula>
    </cfRule>
  </conditionalFormatting>
  <conditionalFormatting sqref="C34">
    <cfRule type="expression" dxfId="804" priority="19">
      <formula>COUNTIF(E34:V34,"&lt;&gt;" &amp; "")&gt;0</formula>
    </cfRule>
    <cfRule type="expression" dxfId="803" priority="20">
      <formula>AND(COUNTIF(E34:V34,"&lt;&gt;" &amp; "")&gt;0,NOT(ISBLANK(C34)))</formula>
    </cfRule>
  </conditionalFormatting>
  <conditionalFormatting sqref="C37:C41">
    <cfRule type="expression" dxfId="802" priority="21">
      <formula>COUNTIF(E37:V37,"&lt;&gt;" &amp; "")&gt;0</formula>
    </cfRule>
    <cfRule type="expression" dxfId="801" priority="22">
      <formula>AND(COUNTIF(E37:V37,"&lt;&gt;" &amp; "")&gt;0,NOT(ISBLANK(C37)))</formula>
    </cfRule>
  </conditionalFormatting>
  <conditionalFormatting sqref="C44:C48">
    <cfRule type="expression" dxfId="800" priority="23">
      <formula>COUNTIF(E44:V44,"&lt;&gt;" &amp; "")&gt;0</formula>
    </cfRule>
    <cfRule type="expression" dxfId="799" priority="24">
      <formula>AND(COUNTIF(E44:V44,"&lt;&gt;" &amp; "")&gt;0,NOT(ISBLANK(C44)))</formula>
    </cfRule>
  </conditionalFormatting>
  <conditionalFormatting sqref="C51">
    <cfRule type="expression" dxfId="798" priority="25">
      <formula>COUNTIF(E51:V51,"&lt;&gt;" &amp; "")&gt;0</formula>
    </cfRule>
    <cfRule type="expression" dxfId="797" priority="26">
      <formula>AND(COUNTIF(E51:V51,"&lt;&gt;" &amp; "")&gt;0,NOT(ISBLANK(C51)))</formula>
    </cfRule>
  </conditionalFormatting>
  <conditionalFormatting sqref="C52">
    <cfRule type="expression" dxfId="796" priority="27">
      <formula>COUNTIF(E52:V52,"&lt;&gt;" &amp; "")&gt;0</formula>
    </cfRule>
    <cfRule type="expression" dxfId="795" priority="28">
      <formula>AND(COUNTIF(E52:V52,"&lt;&gt;" &amp; "")&gt;0,NOT(ISBLANK(C52)))</formula>
    </cfRule>
  </conditionalFormatting>
  <conditionalFormatting sqref="C53">
    <cfRule type="expression" dxfId="794" priority="29">
      <formula>COUNTIF(E53:V53,"&lt;&gt;" &amp; "")&gt;0</formula>
    </cfRule>
    <cfRule type="expression" dxfId="793" priority="30">
      <formula>AND(COUNTIF(E53:V53,"&lt;&gt;" &amp; "")&gt;0,NOT(ISBLANK(C53)))</formula>
    </cfRule>
  </conditionalFormatting>
  <conditionalFormatting sqref="C54">
    <cfRule type="expression" dxfId="792" priority="31">
      <formula>COUNTIF(E54:V54,"&lt;&gt;" &amp; "")&gt;0</formula>
    </cfRule>
    <cfRule type="expression" dxfId="791" priority="32">
      <formula>AND(COUNTIF(E54:V54,"&lt;&gt;" &amp; "")&gt;0,NOT(ISBLANK(C54)))</formula>
    </cfRule>
  </conditionalFormatting>
  <conditionalFormatting sqref="C55">
    <cfRule type="expression" dxfId="790" priority="33">
      <formula>COUNTIF(E55:V55,"&lt;&gt;" &amp; "")&gt;0</formula>
    </cfRule>
    <cfRule type="expression" dxfId="789" priority="34">
      <formula>AND(COUNTIF(E55:V55,"&lt;&gt;" &amp; "")&gt;0,NOT(ISBLANK(C55)))</formula>
    </cfRule>
  </conditionalFormatting>
  <conditionalFormatting sqref="C58">
    <cfRule type="expression" dxfId="788" priority="35">
      <formula>COUNTIF(E58:V58,"&lt;&gt;" &amp; "")&gt;0</formula>
    </cfRule>
    <cfRule type="expression" dxfId="787" priority="36">
      <formula>AND(COUNTIF(E58:V58,"&lt;&gt;" &amp; "")&gt;0,NOT(ISBLANK(C58)))</formula>
    </cfRule>
  </conditionalFormatting>
  <conditionalFormatting sqref="C59">
    <cfRule type="expression" dxfId="786" priority="37">
      <formula>COUNTIF(E59:V59,"&lt;&gt;" &amp; "")&gt;0</formula>
    </cfRule>
    <cfRule type="expression" dxfId="785" priority="38">
      <formula>AND(COUNTIF(E59:V59,"&lt;&gt;" &amp; "")&gt;0,NOT(ISBLANK(C59)))</formula>
    </cfRule>
  </conditionalFormatting>
  <conditionalFormatting sqref="C60">
    <cfRule type="expression" dxfId="784" priority="39">
      <formula>COUNTIF(E60:V60,"&lt;&gt;" &amp; "")&gt;0</formula>
    </cfRule>
    <cfRule type="expression" dxfId="783" priority="40">
      <formula>AND(COUNTIF(E60:V60,"&lt;&gt;" &amp; "")&gt;0,NOT(ISBLANK(C60)))</formula>
    </cfRule>
  </conditionalFormatting>
  <conditionalFormatting sqref="C61">
    <cfRule type="expression" dxfId="782" priority="41">
      <formula>COUNTIF(E61:V61,"&lt;&gt;" &amp; "")&gt;0</formula>
    </cfRule>
    <cfRule type="expression" dxfId="781" priority="42">
      <formula>AND(COUNTIF(E61:V61,"&lt;&gt;" &amp; "")&gt;0,NOT(ISBLANK(C61)))</formula>
    </cfRule>
  </conditionalFormatting>
  <conditionalFormatting sqref="C62">
    <cfRule type="expression" dxfId="780" priority="43">
      <formula>COUNTIF(E62:V62,"&lt;&gt;" &amp; "")&gt;0</formula>
    </cfRule>
    <cfRule type="expression" dxfId="779" priority="44">
      <formula>AND(COUNTIF(E62:V62,"&lt;&gt;" &amp; "")&gt;0,NOT(ISBLANK(C62)))</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55"/>
  <sheetViews>
    <sheetView topLeftCell="A29" zoomScale="55" zoomScaleNormal="55" workbookViewId="0">
      <selection activeCell="A8" sqref="A8"/>
    </sheetView>
  </sheetViews>
  <sheetFormatPr defaultRowHeight="14.5" x14ac:dyDescent="0.35"/>
  <cols>
    <col min="1" max="1" width="96.26953125" customWidth="1"/>
    <col min="2" max="2" width="13.81640625" customWidth="1"/>
    <col min="3" max="3" width="10.54296875" customWidth="1"/>
    <col min="4" max="4" width="3.81640625" customWidth="1"/>
  </cols>
  <sheetData>
    <row r="1" spans="1:22" x14ac:dyDescent="0.35">
      <c r="A1" s="1" t="s">
        <v>65</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35">
      <c r="A2" s="1" t="str">
        <f>'Population Definitions'!$A$2</f>
        <v>0-4</v>
      </c>
      <c r="B2" t="s">
        <v>21</v>
      </c>
      <c r="C2" s="2"/>
      <c r="D2" s="3" t="s">
        <v>15</v>
      </c>
      <c r="E2" s="2">
        <v>0.45</v>
      </c>
      <c r="F2" s="2"/>
      <c r="G2" s="2"/>
      <c r="H2" s="2"/>
      <c r="I2" s="2"/>
      <c r="J2" s="2"/>
      <c r="K2" s="2"/>
      <c r="L2" s="2"/>
      <c r="M2" s="2"/>
      <c r="N2" s="2"/>
      <c r="O2" s="2"/>
      <c r="P2" s="2"/>
      <c r="Q2" s="2"/>
      <c r="R2" s="2"/>
      <c r="S2" s="2">
        <v>0.6</v>
      </c>
      <c r="T2" s="2"/>
      <c r="U2" s="2"/>
      <c r="V2" s="2"/>
    </row>
    <row r="3" spans="1:22" x14ac:dyDescent="0.35">
      <c r="A3" s="1" t="str">
        <f>'Population Definitions'!$A$3</f>
        <v>5-14</v>
      </c>
      <c r="B3" t="s">
        <v>21</v>
      </c>
      <c r="C3" s="2"/>
      <c r="D3" s="3" t="s">
        <v>15</v>
      </c>
      <c r="E3" s="2">
        <v>0.45</v>
      </c>
      <c r="F3" s="2"/>
      <c r="G3" s="2"/>
      <c r="H3" s="2"/>
      <c r="I3" s="2"/>
      <c r="J3" s="2"/>
      <c r="K3" s="2"/>
      <c r="L3" s="2"/>
      <c r="M3" s="2"/>
      <c r="N3" s="2"/>
      <c r="O3" s="2"/>
      <c r="P3" s="2"/>
      <c r="Q3" s="2"/>
      <c r="R3" s="2"/>
      <c r="S3" s="2">
        <v>0.6</v>
      </c>
      <c r="T3" s="2"/>
      <c r="U3" s="2"/>
      <c r="V3" s="2"/>
    </row>
    <row r="4" spans="1:22" x14ac:dyDescent="0.35">
      <c r="A4" s="1" t="str">
        <f>'Population Definitions'!$A$4</f>
        <v>15-64</v>
      </c>
      <c r="B4" t="s">
        <v>21</v>
      </c>
      <c r="C4" s="2"/>
      <c r="D4" s="3" t="s">
        <v>15</v>
      </c>
      <c r="E4" s="2">
        <v>0.45</v>
      </c>
      <c r="F4" s="2"/>
      <c r="G4" s="2"/>
      <c r="H4" s="2"/>
      <c r="I4" s="2"/>
      <c r="J4" s="2"/>
      <c r="K4" s="2"/>
      <c r="L4" s="2"/>
      <c r="M4" s="2"/>
      <c r="N4" s="2"/>
      <c r="O4" s="2"/>
      <c r="P4" s="2"/>
      <c r="Q4" s="2"/>
      <c r="R4" s="2"/>
      <c r="S4" s="2">
        <v>0.6</v>
      </c>
      <c r="T4" s="2"/>
      <c r="U4" s="2"/>
      <c r="V4" s="2"/>
    </row>
    <row r="5" spans="1:22" x14ac:dyDescent="0.35">
      <c r="A5" s="1" t="str">
        <f>'Population Definitions'!$A$5</f>
        <v>65+</v>
      </c>
      <c r="B5" t="s">
        <v>21</v>
      </c>
      <c r="C5" s="2"/>
      <c r="D5" s="3" t="s">
        <v>15</v>
      </c>
      <c r="E5" s="2">
        <v>0.45</v>
      </c>
      <c r="F5" s="2"/>
      <c r="G5" s="2"/>
      <c r="H5" s="2"/>
      <c r="I5" s="2"/>
      <c r="J5" s="2"/>
      <c r="K5" s="2"/>
      <c r="L5" s="2"/>
      <c r="M5" s="2"/>
      <c r="N5" s="2"/>
      <c r="O5" s="2"/>
      <c r="P5" s="2"/>
      <c r="Q5" s="2"/>
      <c r="R5" s="2"/>
      <c r="S5" s="2">
        <v>0.6</v>
      </c>
      <c r="T5" s="2"/>
      <c r="U5" s="2"/>
      <c r="V5" s="2"/>
    </row>
    <row r="6" spans="1:22" x14ac:dyDescent="0.35">
      <c r="A6" s="1" t="str">
        <f>'Population Definitions'!$B$6</f>
        <v>Prisoners</v>
      </c>
      <c r="B6" t="s">
        <v>21</v>
      </c>
      <c r="C6" s="2"/>
      <c r="D6" s="3" t="s">
        <v>15</v>
      </c>
      <c r="E6" s="2">
        <v>0.3</v>
      </c>
      <c r="F6" s="2"/>
      <c r="G6" s="2"/>
      <c r="H6" s="2"/>
      <c r="I6" s="2"/>
      <c r="J6" s="2"/>
      <c r="K6" s="2"/>
      <c r="L6" s="2"/>
      <c r="M6" s="2"/>
      <c r="N6" s="2"/>
      <c r="O6" s="2"/>
      <c r="P6" s="2"/>
      <c r="Q6" s="2"/>
      <c r="R6" s="2"/>
      <c r="S6" s="2">
        <v>0.4</v>
      </c>
      <c r="T6" s="2"/>
      <c r="U6" s="2"/>
      <c r="V6" s="2"/>
    </row>
    <row r="8" spans="1:22" x14ac:dyDescent="0.35">
      <c r="A8" s="1" t="s">
        <v>66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35">
      <c r="A9" s="1" t="str">
        <f>'Population Definitions'!$A$2</f>
        <v>0-4</v>
      </c>
      <c r="B9" t="s">
        <v>21</v>
      </c>
      <c r="C9" s="2"/>
      <c r="D9" s="3" t="s">
        <v>15</v>
      </c>
      <c r="E9" s="2">
        <v>0.55000000000000004</v>
      </c>
      <c r="F9" s="2"/>
      <c r="G9" s="2"/>
      <c r="H9" s="2"/>
      <c r="I9" s="2"/>
      <c r="J9" s="2"/>
      <c r="K9" s="2"/>
      <c r="L9" s="2"/>
      <c r="M9" s="2"/>
      <c r="N9" s="2"/>
      <c r="O9" s="2"/>
      <c r="P9" s="2"/>
      <c r="Q9" s="2"/>
      <c r="R9" s="2"/>
      <c r="S9" s="2">
        <v>0.4</v>
      </c>
      <c r="T9" s="2"/>
      <c r="U9" s="2"/>
      <c r="V9" s="2"/>
    </row>
    <row r="10" spans="1:22" x14ac:dyDescent="0.35">
      <c r="A10" s="1" t="str">
        <f>'Population Definitions'!$A$3</f>
        <v>5-14</v>
      </c>
      <c r="B10" t="s">
        <v>21</v>
      </c>
      <c r="C10" s="2"/>
      <c r="D10" s="3" t="s">
        <v>15</v>
      </c>
      <c r="E10" s="2">
        <v>0.55000000000000004</v>
      </c>
      <c r="F10" s="2"/>
      <c r="G10" s="2"/>
      <c r="H10" s="2"/>
      <c r="I10" s="2"/>
      <c r="J10" s="2"/>
      <c r="K10" s="2"/>
      <c r="L10" s="2"/>
      <c r="M10" s="2"/>
      <c r="N10" s="2"/>
      <c r="O10" s="2"/>
      <c r="P10" s="2"/>
      <c r="Q10" s="2"/>
      <c r="R10" s="2"/>
      <c r="S10" s="2">
        <v>0.4</v>
      </c>
      <c r="T10" s="2"/>
      <c r="U10" s="2"/>
      <c r="V10" s="2"/>
    </row>
    <row r="11" spans="1:22" x14ac:dyDescent="0.35">
      <c r="A11" s="1" t="str">
        <f>'Population Definitions'!$A$4</f>
        <v>15-64</v>
      </c>
      <c r="B11" t="s">
        <v>21</v>
      </c>
      <c r="C11" s="2"/>
      <c r="D11" s="3" t="s">
        <v>15</v>
      </c>
      <c r="E11" s="2">
        <v>0.55000000000000004</v>
      </c>
      <c r="F11" s="2"/>
      <c r="G11" s="2"/>
      <c r="H11" s="2"/>
      <c r="I11" s="2"/>
      <c r="J11" s="2"/>
      <c r="K11" s="2"/>
      <c r="L11" s="2"/>
      <c r="M11" s="2"/>
      <c r="N11" s="2"/>
      <c r="O11" s="2"/>
      <c r="P11" s="2"/>
      <c r="Q11" s="2"/>
      <c r="R11" s="2"/>
      <c r="S11" s="2">
        <v>0.4</v>
      </c>
      <c r="T11" s="2"/>
      <c r="U11" s="2"/>
      <c r="V11" s="2"/>
    </row>
    <row r="12" spans="1:22" x14ac:dyDescent="0.35">
      <c r="A12" s="1" t="str">
        <f>'Population Definitions'!$A$5</f>
        <v>65+</v>
      </c>
      <c r="B12" t="s">
        <v>21</v>
      </c>
      <c r="C12" s="2"/>
      <c r="D12" s="3" t="s">
        <v>15</v>
      </c>
      <c r="E12" s="2">
        <v>0.55000000000000004</v>
      </c>
      <c r="F12" s="2"/>
      <c r="G12" s="2"/>
      <c r="H12" s="2"/>
      <c r="I12" s="2"/>
      <c r="J12" s="2"/>
      <c r="K12" s="2"/>
      <c r="L12" s="2"/>
      <c r="M12" s="2"/>
      <c r="N12" s="2"/>
      <c r="O12" s="2"/>
      <c r="P12" s="2"/>
      <c r="Q12" s="2"/>
      <c r="R12" s="2"/>
      <c r="S12" s="2">
        <v>0.4</v>
      </c>
      <c r="T12" s="2"/>
      <c r="U12" s="2"/>
      <c r="V12" s="2"/>
    </row>
    <row r="13" spans="1:22" x14ac:dyDescent="0.35">
      <c r="A13" s="1" t="str">
        <f>'Population Definitions'!$B$6</f>
        <v>Prisoners</v>
      </c>
      <c r="B13" t="s">
        <v>21</v>
      </c>
      <c r="C13" s="2"/>
      <c r="D13" s="3" t="s">
        <v>15</v>
      </c>
      <c r="E13" s="2">
        <v>0.7</v>
      </c>
      <c r="F13" s="2"/>
      <c r="G13" s="2"/>
      <c r="H13" s="2"/>
      <c r="I13" s="2"/>
      <c r="J13" s="2"/>
      <c r="K13" s="2"/>
      <c r="L13" s="2"/>
      <c r="M13" s="2"/>
      <c r="N13" s="2"/>
      <c r="O13" s="2"/>
      <c r="P13" s="2"/>
      <c r="Q13" s="2"/>
      <c r="R13" s="2"/>
      <c r="S13" s="2">
        <v>0.6</v>
      </c>
      <c r="T13" s="2"/>
      <c r="U13" s="2"/>
      <c r="V13" s="2"/>
    </row>
    <row r="15" spans="1:22" x14ac:dyDescent="0.35">
      <c r="A15" s="1" t="s">
        <v>67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35">
      <c r="A16" s="1" t="str">
        <f>'Population Definitions'!$A$2</f>
        <v>0-4</v>
      </c>
      <c r="B16" t="s">
        <v>21</v>
      </c>
      <c r="C16" s="2"/>
      <c r="D16" s="3" t="s">
        <v>15</v>
      </c>
      <c r="E16" s="2">
        <v>0.99</v>
      </c>
      <c r="F16" s="2"/>
      <c r="G16" s="2"/>
      <c r="H16" s="2"/>
      <c r="I16" s="2"/>
      <c r="J16" s="2"/>
      <c r="K16" s="2"/>
      <c r="L16" s="2"/>
      <c r="M16" s="2"/>
      <c r="N16" s="2"/>
      <c r="O16" s="2"/>
      <c r="P16" s="2"/>
      <c r="Q16" s="2"/>
      <c r="R16" s="2"/>
      <c r="S16" s="2">
        <f>1-S23-S30</f>
        <v>0.996</v>
      </c>
      <c r="T16" s="2"/>
      <c r="U16" s="2"/>
      <c r="V16" s="2"/>
    </row>
    <row r="17" spans="1:22" x14ac:dyDescent="0.35">
      <c r="A17" s="1" t="str">
        <f>'Population Definitions'!$A$3</f>
        <v>5-14</v>
      </c>
      <c r="B17" t="s">
        <v>21</v>
      </c>
      <c r="C17" s="2"/>
      <c r="D17" s="3" t="s">
        <v>15</v>
      </c>
      <c r="E17" s="2">
        <v>0.98</v>
      </c>
      <c r="F17" s="2"/>
      <c r="G17" s="2"/>
      <c r="H17" s="2"/>
      <c r="I17" s="2"/>
      <c r="J17" s="2"/>
      <c r="K17" s="2"/>
      <c r="L17" s="2"/>
      <c r="M17" s="2"/>
      <c r="N17" s="2"/>
      <c r="O17" s="2"/>
      <c r="P17" s="2"/>
      <c r="Q17" s="2"/>
      <c r="R17" s="2"/>
      <c r="S17" s="2">
        <f t="shared" ref="S17:S20" si="0">1-S24-S31</f>
        <v>0.9906666666666667</v>
      </c>
      <c r="T17" s="2"/>
      <c r="U17" s="2"/>
      <c r="V17" s="2"/>
    </row>
    <row r="18" spans="1:22" x14ac:dyDescent="0.35">
      <c r="A18" s="1" t="str">
        <f>'Population Definitions'!$A$4</f>
        <v>15-64</v>
      </c>
      <c r="B18" t="s">
        <v>21</v>
      </c>
      <c r="C18" s="2"/>
      <c r="D18" s="3" t="s">
        <v>15</v>
      </c>
      <c r="E18" s="2">
        <v>0.95</v>
      </c>
      <c r="F18" s="2"/>
      <c r="G18" s="2"/>
      <c r="H18" s="2"/>
      <c r="I18" s="2"/>
      <c r="J18" s="2"/>
      <c r="K18" s="2"/>
      <c r="L18" s="2"/>
      <c r="M18" s="2"/>
      <c r="N18" s="2"/>
      <c r="O18" s="2"/>
      <c r="P18" s="2"/>
      <c r="Q18" s="2"/>
      <c r="R18" s="2"/>
      <c r="S18" s="2">
        <f t="shared" si="0"/>
        <v>0.96</v>
      </c>
      <c r="T18" s="2"/>
      <c r="U18" s="2"/>
      <c r="V18" s="2"/>
    </row>
    <row r="19" spans="1:22" x14ac:dyDescent="0.35">
      <c r="A19" s="1" t="str">
        <f>'Population Definitions'!$A$5</f>
        <v>65+</v>
      </c>
      <c r="B19" t="s">
        <v>21</v>
      </c>
      <c r="C19" s="2"/>
      <c r="D19" s="3" t="s">
        <v>15</v>
      </c>
      <c r="E19" s="2">
        <v>0.99</v>
      </c>
      <c r="F19" s="2"/>
      <c r="G19" s="2"/>
      <c r="H19" s="2"/>
      <c r="I19" s="2"/>
      <c r="J19" s="2"/>
      <c r="K19" s="2"/>
      <c r="L19" s="2"/>
      <c r="M19" s="2"/>
      <c r="N19" s="2"/>
      <c r="O19" s="2"/>
      <c r="P19" s="2"/>
      <c r="Q19" s="2"/>
      <c r="R19" s="2"/>
      <c r="S19" s="2">
        <f t="shared" si="0"/>
        <v>0.98</v>
      </c>
      <c r="T19" s="2"/>
      <c r="U19" s="2"/>
      <c r="V19" s="2"/>
    </row>
    <row r="20" spans="1:22" x14ac:dyDescent="0.35">
      <c r="A20" s="1" t="str">
        <f>'Population Definitions'!$B$6</f>
        <v>Prisoners</v>
      </c>
      <c r="B20" t="s">
        <v>21</v>
      </c>
      <c r="C20" s="2"/>
      <c r="D20" s="3" t="s">
        <v>15</v>
      </c>
      <c r="E20" s="2">
        <v>1</v>
      </c>
      <c r="F20" s="2"/>
      <c r="G20" s="2"/>
      <c r="H20" s="2"/>
      <c r="I20" s="2"/>
      <c r="J20" s="2"/>
      <c r="K20" s="2"/>
      <c r="L20" s="2"/>
      <c r="M20" s="2"/>
      <c r="N20" s="2"/>
      <c r="O20" s="2"/>
      <c r="P20" s="2"/>
      <c r="Q20" s="2"/>
      <c r="R20" s="2"/>
      <c r="S20" s="2">
        <f t="shared" si="0"/>
        <v>0.98</v>
      </c>
      <c r="T20" s="2"/>
      <c r="U20" s="2"/>
      <c r="V20" s="2"/>
    </row>
    <row r="22" spans="1:22" x14ac:dyDescent="0.35">
      <c r="A22" s="1" t="s">
        <v>68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35">
      <c r="A23" s="1" t="str">
        <f>'Population Definitions'!$A$2</f>
        <v>0-4</v>
      </c>
      <c r="B23" t="s">
        <v>21</v>
      </c>
      <c r="C23" s="2"/>
      <c r="D23" s="3" t="s">
        <v>15</v>
      </c>
      <c r="E23" s="2">
        <v>0.01</v>
      </c>
      <c r="F23" s="2"/>
      <c r="G23" s="2"/>
      <c r="H23" s="2"/>
      <c r="I23" s="2"/>
      <c r="J23" s="2"/>
      <c r="K23" s="2"/>
      <c r="L23" s="2"/>
      <c r="M23" s="2"/>
      <c r="N23" s="2"/>
      <c r="O23" s="2"/>
      <c r="P23" s="2"/>
      <c r="Q23" s="2"/>
      <c r="R23" s="2"/>
      <c r="S23" s="2">
        <v>3.0000000000000001E-3</v>
      </c>
      <c r="T23" s="2"/>
      <c r="U23" s="2"/>
      <c r="V23" s="2"/>
    </row>
    <row r="24" spans="1:22" x14ac:dyDescent="0.35">
      <c r="A24" s="1" t="str">
        <f>'Population Definitions'!$A$3</f>
        <v>5-14</v>
      </c>
      <c r="B24" t="s">
        <v>21</v>
      </c>
      <c r="C24" s="2"/>
      <c r="D24" s="3" t="s">
        <v>15</v>
      </c>
      <c r="E24" s="2">
        <v>0.02</v>
      </c>
      <c r="F24" s="2"/>
      <c r="G24" s="2"/>
      <c r="H24" s="2"/>
      <c r="I24" s="2"/>
      <c r="J24" s="2"/>
      <c r="K24" s="2"/>
      <c r="L24" s="2"/>
      <c r="M24" s="2"/>
      <c r="N24" s="2"/>
      <c r="O24" s="2"/>
      <c r="P24" s="2"/>
      <c r="Q24" s="2"/>
      <c r="R24" s="2"/>
      <c r="S24" s="2">
        <v>7.0000000000000001E-3</v>
      </c>
      <c r="T24" s="2"/>
      <c r="U24" s="2"/>
      <c r="V24" s="2"/>
    </row>
    <row r="25" spans="1:22" x14ac:dyDescent="0.35">
      <c r="A25" s="1" t="str">
        <f>'Population Definitions'!$A$4</f>
        <v>15-64</v>
      </c>
      <c r="B25" t="s">
        <v>21</v>
      </c>
      <c r="C25" s="2"/>
      <c r="D25" s="3" t="s">
        <v>15</v>
      </c>
      <c r="E25" s="2">
        <v>0.05</v>
      </c>
      <c r="F25" s="2"/>
      <c r="G25" s="2"/>
      <c r="H25" s="2"/>
      <c r="I25" s="2"/>
      <c r="J25" s="2"/>
      <c r="K25" s="2"/>
      <c r="L25" s="2"/>
      <c r="M25" s="2"/>
      <c r="N25" s="2"/>
      <c r="O25" s="2"/>
      <c r="P25" s="2"/>
      <c r="Q25" s="2"/>
      <c r="R25" s="2"/>
      <c r="S25" s="2">
        <v>0.03</v>
      </c>
      <c r="T25" s="2"/>
      <c r="U25" s="2"/>
      <c r="V25" s="2"/>
    </row>
    <row r="26" spans="1:22" x14ac:dyDescent="0.35">
      <c r="A26" s="1" t="str">
        <f>'Population Definitions'!$A$5</f>
        <v>65+</v>
      </c>
      <c r="B26" t="s">
        <v>21</v>
      </c>
      <c r="C26" s="2"/>
      <c r="D26" s="3" t="s">
        <v>15</v>
      </c>
      <c r="E26" s="2">
        <v>0.01</v>
      </c>
      <c r="F26" s="2"/>
      <c r="G26" s="2"/>
      <c r="H26" s="2"/>
      <c r="I26" s="2"/>
      <c r="J26" s="2"/>
      <c r="K26" s="2"/>
      <c r="L26" s="2"/>
      <c r="M26" s="2"/>
      <c r="N26" s="2"/>
      <c r="O26" s="2"/>
      <c r="P26" s="2"/>
      <c r="Q26" s="2"/>
      <c r="R26" s="2"/>
      <c r="S26" s="2">
        <v>1.4999999999999999E-2</v>
      </c>
      <c r="T26" s="2"/>
      <c r="U26" s="2"/>
      <c r="V26" s="2"/>
    </row>
    <row r="27" spans="1:22" x14ac:dyDescent="0.35">
      <c r="A27" s="1" t="str">
        <f>'Population Definitions'!$B$6</f>
        <v>Prisoners</v>
      </c>
      <c r="B27" t="s">
        <v>21</v>
      </c>
      <c r="C27" s="2"/>
      <c r="D27" s="3" t="s">
        <v>15</v>
      </c>
      <c r="E27" s="2">
        <v>0</v>
      </c>
      <c r="F27" s="2"/>
      <c r="G27" s="2"/>
      <c r="H27" s="2"/>
      <c r="I27" s="2"/>
      <c r="J27" s="2"/>
      <c r="K27" s="2"/>
      <c r="L27" s="2"/>
      <c r="M27" s="2"/>
      <c r="N27" s="2"/>
      <c r="O27" s="2"/>
      <c r="P27" s="2"/>
      <c r="Q27" s="2"/>
      <c r="R27" s="2"/>
      <c r="S27" s="2">
        <v>1.4999999999999999E-2</v>
      </c>
      <c r="T27" s="2"/>
      <c r="U27" s="2"/>
      <c r="V27" s="2"/>
    </row>
    <row r="29" spans="1:22" x14ac:dyDescent="0.35">
      <c r="A29" s="1" t="s">
        <v>69</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35">
      <c r="A30" s="1" t="str">
        <f>'Population Definitions'!$A$2</f>
        <v>0-4</v>
      </c>
      <c r="B30" t="s">
        <v>21</v>
      </c>
      <c r="C30" s="2"/>
      <c r="D30" s="3" t="s">
        <v>15</v>
      </c>
      <c r="E30" s="2">
        <v>0</v>
      </c>
      <c r="F30" s="2"/>
      <c r="G30" s="2"/>
      <c r="H30" s="2"/>
      <c r="I30" s="2"/>
      <c r="J30" s="2"/>
      <c r="K30" s="2"/>
      <c r="L30" s="2"/>
      <c r="M30" s="2"/>
      <c r="N30" s="2"/>
      <c r="O30" s="2"/>
      <c r="P30" s="2"/>
      <c r="Q30" s="2"/>
      <c r="R30" s="2"/>
      <c r="S30" s="2">
        <f>S23/3</f>
        <v>1E-3</v>
      </c>
      <c r="T30" s="2"/>
      <c r="U30" s="2"/>
      <c r="V30" s="2"/>
    </row>
    <row r="31" spans="1:22" x14ac:dyDescent="0.35">
      <c r="A31" s="1" t="str">
        <f>'Population Definitions'!$A$3</f>
        <v>5-14</v>
      </c>
      <c r="B31" t="s">
        <v>21</v>
      </c>
      <c r="C31" s="2"/>
      <c r="D31" s="3" t="s">
        <v>15</v>
      </c>
      <c r="E31" s="2">
        <v>0</v>
      </c>
      <c r="F31" s="2"/>
      <c r="G31" s="2"/>
      <c r="H31" s="2"/>
      <c r="I31" s="2"/>
      <c r="J31" s="2"/>
      <c r="K31" s="2"/>
      <c r="L31" s="2"/>
      <c r="M31" s="2"/>
      <c r="N31" s="2"/>
      <c r="O31" s="2"/>
      <c r="P31" s="2"/>
      <c r="Q31" s="2"/>
      <c r="R31" s="2"/>
      <c r="S31" s="2">
        <f t="shared" ref="S31:S34" si="1">S24/3</f>
        <v>2.3333333333333335E-3</v>
      </c>
      <c r="T31" s="2"/>
      <c r="U31" s="2"/>
      <c r="V31" s="2"/>
    </row>
    <row r="32" spans="1:22" x14ac:dyDescent="0.35">
      <c r="A32" s="1" t="str">
        <f>'Population Definitions'!$A$4</f>
        <v>15-64</v>
      </c>
      <c r="B32" t="s">
        <v>21</v>
      </c>
      <c r="C32" s="2"/>
      <c r="D32" s="3" t="s">
        <v>15</v>
      </c>
      <c r="E32" s="2">
        <v>0</v>
      </c>
      <c r="F32" s="2"/>
      <c r="G32" s="2"/>
      <c r="H32" s="2"/>
      <c r="I32" s="2"/>
      <c r="J32" s="2"/>
      <c r="K32" s="2"/>
      <c r="L32" s="2"/>
      <c r="M32" s="2"/>
      <c r="N32" s="2"/>
      <c r="O32" s="2"/>
      <c r="P32" s="2"/>
      <c r="Q32" s="2"/>
      <c r="R32" s="2"/>
      <c r="S32" s="2">
        <f t="shared" si="1"/>
        <v>0.01</v>
      </c>
      <c r="T32" s="2"/>
      <c r="U32" s="2"/>
      <c r="V32" s="2"/>
    </row>
    <row r="33" spans="1:22" x14ac:dyDescent="0.35">
      <c r="A33" s="1" t="str">
        <f>'Population Definitions'!$A$5</f>
        <v>65+</v>
      </c>
      <c r="B33" t="s">
        <v>21</v>
      </c>
      <c r="C33" s="2"/>
      <c r="D33" s="3" t="s">
        <v>15</v>
      </c>
      <c r="E33" s="2">
        <v>0</v>
      </c>
      <c r="F33" s="2"/>
      <c r="G33" s="2"/>
      <c r="H33" s="2"/>
      <c r="I33" s="2"/>
      <c r="J33" s="2"/>
      <c r="K33" s="2"/>
      <c r="L33" s="2"/>
      <c r="M33" s="2"/>
      <c r="N33" s="2"/>
      <c r="O33" s="2"/>
      <c r="P33" s="2"/>
      <c r="Q33" s="2"/>
      <c r="R33" s="2"/>
      <c r="S33" s="2">
        <f t="shared" si="1"/>
        <v>5.0000000000000001E-3</v>
      </c>
      <c r="T33" s="2"/>
      <c r="U33" s="2"/>
      <c r="V33" s="2"/>
    </row>
    <row r="34" spans="1:22" x14ac:dyDescent="0.35">
      <c r="A34" s="1" t="str">
        <f>'Population Definitions'!$B$6</f>
        <v>Prisoners</v>
      </c>
      <c r="B34" t="s">
        <v>21</v>
      </c>
      <c r="C34" s="2"/>
      <c r="D34" s="3" t="s">
        <v>15</v>
      </c>
      <c r="E34" s="2">
        <v>0</v>
      </c>
      <c r="F34" s="2"/>
      <c r="G34" s="2"/>
      <c r="H34" s="2"/>
      <c r="I34" s="2"/>
      <c r="J34" s="2"/>
      <c r="K34" s="2"/>
      <c r="L34" s="2"/>
      <c r="M34" s="2"/>
      <c r="N34" s="2"/>
      <c r="O34" s="2"/>
      <c r="P34" s="2"/>
      <c r="Q34" s="2"/>
      <c r="R34" s="2"/>
      <c r="S34" s="2">
        <f t="shared" si="1"/>
        <v>5.0000000000000001E-3</v>
      </c>
      <c r="T34" s="2"/>
      <c r="U34" s="2"/>
      <c r="V34" s="2"/>
    </row>
    <row r="36" spans="1:22" x14ac:dyDescent="0.35">
      <c r="A36" s="1" t="s">
        <v>70</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35">
      <c r="A37" s="1" t="str">
        <f>'Population Definitions'!$A$2</f>
        <v>0-4</v>
      </c>
      <c r="B37" t="s">
        <v>21</v>
      </c>
      <c r="C37" s="2"/>
      <c r="D37" s="3" t="s">
        <v>15</v>
      </c>
      <c r="E37" s="2">
        <f>1-E44-E51</f>
        <v>0.99750000000000005</v>
      </c>
      <c r="F37" s="2"/>
      <c r="G37" s="2"/>
      <c r="H37" s="2"/>
      <c r="I37" s="2"/>
      <c r="J37" s="2"/>
      <c r="K37" s="2"/>
      <c r="L37" s="2"/>
      <c r="M37" s="2"/>
      <c r="N37" s="2"/>
      <c r="O37" s="2"/>
      <c r="P37" s="2"/>
      <c r="Q37" s="2"/>
      <c r="R37" s="2"/>
      <c r="S37" s="2">
        <f>1-S44-S51</f>
        <v>0.99333333333333329</v>
      </c>
      <c r="T37" s="2"/>
      <c r="U37" s="2"/>
      <c r="V37" s="2"/>
    </row>
    <row r="38" spans="1:22" x14ac:dyDescent="0.35">
      <c r="A38" s="1" t="str">
        <f>'Population Definitions'!$A$3</f>
        <v>5-14</v>
      </c>
      <c r="B38" t="s">
        <v>21</v>
      </c>
      <c r="C38" s="2"/>
      <c r="D38" s="3" t="s">
        <v>15</v>
      </c>
      <c r="E38" s="2">
        <f t="shared" ref="E38:E41" si="2">1-E45-E52</f>
        <v>0.996</v>
      </c>
      <c r="F38" s="2"/>
      <c r="G38" s="2"/>
      <c r="H38" s="2"/>
      <c r="I38" s="2"/>
      <c r="J38" s="2"/>
      <c r="K38" s="2"/>
      <c r="L38" s="2"/>
      <c r="M38" s="2"/>
      <c r="N38" s="2"/>
      <c r="O38" s="2"/>
      <c r="P38" s="2"/>
      <c r="Q38" s="2"/>
      <c r="R38" s="2"/>
      <c r="S38" s="2">
        <f t="shared" ref="S38:S41" si="3">1-S45-S52</f>
        <v>0.98933333333333329</v>
      </c>
      <c r="T38" s="2"/>
      <c r="U38" s="2"/>
      <c r="V38" s="2"/>
    </row>
    <row r="39" spans="1:22" x14ac:dyDescent="0.35">
      <c r="A39" s="1" t="str">
        <f>'Population Definitions'!$A$4</f>
        <v>15-64</v>
      </c>
      <c r="B39" t="s">
        <v>21</v>
      </c>
      <c r="C39" s="2"/>
      <c r="D39" s="3" t="s">
        <v>15</v>
      </c>
      <c r="E39" s="2">
        <f t="shared" si="2"/>
        <v>0.995</v>
      </c>
      <c r="F39" s="2"/>
      <c r="G39" s="2"/>
      <c r="H39" s="2"/>
      <c r="I39" s="2"/>
      <c r="J39" s="2"/>
      <c r="K39" s="2"/>
      <c r="L39" s="2"/>
      <c r="M39" s="2"/>
      <c r="N39" s="2"/>
      <c r="O39" s="2"/>
      <c r="P39" s="2"/>
      <c r="Q39" s="2"/>
      <c r="R39" s="2"/>
      <c r="S39" s="2">
        <f t="shared" si="3"/>
        <v>0.98666666666666669</v>
      </c>
      <c r="T39" s="2"/>
      <c r="U39" s="2"/>
      <c r="V39" s="2"/>
    </row>
    <row r="40" spans="1:22" x14ac:dyDescent="0.35">
      <c r="A40" s="1" t="str">
        <f>'Population Definitions'!$A$5</f>
        <v>65+</v>
      </c>
      <c r="B40" t="s">
        <v>21</v>
      </c>
      <c r="C40" s="2"/>
      <c r="D40" s="3" t="s">
        <v>15</v>
      </c>
      <c r="E40" s="2">
        <f t="shared" si="2"/>
        <v>0.996</v>
      </c>
      <c r="F40" s="2"/>
      <c r="G40" s="2"/>
      <c r="H40" s="2"/>
      <c r="I40" s="2"/>
      <c r="J40" s="2"/>
      <c r="K40" s="2"/>
      <c r="L40" s="2"/>
      <c r="M40" s="2"/>
      <c r="N40" s="2"/>
      <c r="O40" s="2"/>
      <c r="P40" s="2"/>
      <c r="Q40" s="2"/>
      <c r="R40" s="2"/>
      <c r="S40" s="2">
        <f t="shared" si="3"/>
        <v>0.98933333333333329</v>
      </c>
      <c r="T40" s="2"/>
      <c r="U40" s="2"/>
      <c r="V40" s="2"/>
    </row>
    <row r="41" spans="1:22" x14ac:dyDescent="0.35">
      <c r="A41" s="1" t="str">
        <f>'Population Definitions'!$B$6</f>
        <v>Prisoners</v>
      </c>
      <c r="B41" t="s">
        <v>21</v>
      </c>
      <c r="C41" s="2"/>
      <c r="D41" s="3" t="s">
        <v>15</v>
      </c>
      <c r="E41" s="2">
        <f t="shared" si="2"/>
        <v>0.995</v>
      </c>
      <c r="F41" s="2"/>
      <c r="G41" s="2"/>
      <c r="H41" s="2"/>
      <c r="I41" s="2"/>
      <c r="J41" s="2"/>
      <c r="K41" s="2"/>
      <c r="L41" s="2"/>
      <c r="M41" s="2"/>
      <c r="N41" s="2"/>
      <c r="O41" s="2"/>
      <c r="P41" s="2"/>
      <c r="Q41" s="2"/>
      <c r="R41" s="2"/>
      <c r="S41" s="2">
        <f t="shared" si="3"/>
        <v>0.98666666666666669</v>
      </c>
      <c r="T41" s="2"/>
      <c r="U41" s="2"/>
      <c r="V41" s="2"/>
    </row>
    <row r="43" spans="1:22" x14ac:dyDescent="0.35">
      <c r="A43" s="1" t="s">
        <v>71</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35">
      <c r="A44" s="1" t="str">
        <f>'Population Definitions'!$A$2</f>
        <v>0-4</v>
      </c>
      <c r="B44" t="s">
        <v>21</v>
      </c>
      <c r="C44" s="2"/>
      <c r="D44" s="3" t="s">
        <v>15</v>
      </c>
      <c r="E44" s="2">
        <f>S44/2</f>
        <v>2.5000000000000001E-3</v>
      </c>
      <c r="F44" s="2"/>
      <c r="G44" s="2"/>
      <c r="H44" s="2"/>
      <c r="I44" s="2"/>
      <c r="J44" s="2"/>
      <c r="K44" s="2"/>
      <c r="L44" s="2"/>
      <c r="M44" s="2"/>
      <c r="N44" s="2"/>
      <c r="O44" s="2"/>
      <c r="P44" s="2"/>
      <c r="Q44" s="2"/>
      <c r="R44" s="2"/>
      <c r="S44" s="2">
        <v>5.0000000000000001E-3</v>
      </c>
      <c r="T44" s="2"/>
      <c r="U44" s="2"/>
      <c r="V44" s="2"/>
    </row>
    <row r="45" spans="1:22" x14ac:dyDescent="0.35">
      <c r="A45" s="1" t="str">
        <f>'Population Definitions'!$A$3</f>
        <v>5-14</v>
      </c>
      <c r="B45" t="s">
        <v>21</v>
      </c>
      <c r="C45" s="2"/>
      <c r="D45" s="3" t="s">
        <v>15</v>
      </c>
      <c r="E45" s="2">
        <f t="shared" ref="E45:E48" si="4">S45/2</f>
        <v>4.0000000000000001E-3</v>
      </c>
      <c r="F45" s="2"/>
      <c r="G45" s="2"/>
      <c r="H45" s="2"/>
      <c r="I45" s="2"/>
      <c r="J45" s="2"/>
      <c r="K45" s="2"/>
      <c r="L45" s="2"/>
      <c r="M45" s="2"/>
      <c r="N45" s="2"/>
      <c r="O45" s="2"/>
      <c r="P45" s="2"/>
      <c r="Q45" s="2"/>
      <c r="R45" s="2"/>
      <c r="S45" s="2">
        <v>8.0000000000000002E-3</v>
      </c>
      <c r="T45" s="2"/>
      <c r="U45" s="2"/>
      <c r="V45" s="2"/>
    </row>
    <row r="46" spans="1:22" x14ac:dyDescent="0.35">
      <c r="A46" s="1" t="str">
        <f>'Population Definitions'!$A$4</f>
        <v>15-64</v>
      </c>
      <c r="B46" t="s">
        <v>21</v>
      </c>
      <c r="C46" s="2"/>
      <c r="D46" s="3" t="s">
        <v>15</v>
      </c>
      <c r="E46" s="2">
        <f t="shared" si="4"/>
        <v>5.0000000000000001E-3</v>
      </c>
      <c r="F46" s="2"/>
      <c r="G46" s="2"/>
      <c r="H46" s="2"/>
      <c r="I46" s="2"/>
      <c r="J46" s="2"/>
      <c r="K46" s="2"/>
      <c r="L46" s="2"/>
      <c r="M46" s="2"/>
      <c r="N46" s="2"/>
      <c r="O46" s="2"/>
      <c r="P46" s="2"/>
      <c r="Q46" s="2"/>
      <c r="R46" s="2"/>
      <c r="S46" s="2">
        <v>0.01</v>
      </c>
      <c r="T46" s="2"/>
      <c r="U46" s="2"/>
      <c r="V46" s="2"/>
    </row>
    <row r="47" spans="1:22" x14ac:dyDescent="0.35">
      <c r="A47" s="1" t="str">
        <f>'Population Definitions'!$A$5</f>
        <v>65+</v>
      </c>
      <c r="B47" t="s">
        <v>21</v>
      </c>
      <c r="C47" s="2"/>
      <c r="D47" s="3" t="s">
        <v>15</v>
      </c>
      <c r="E47" s="2">
        <f t="shared" si="4"/>
        <v>4.0000000000000001E-3</v>
      </c>
      <c r="F47" s="2"/>
      <c r="G47" s="2"/>
      <c r="H47" s="2"/>
      <c r="I47" s="2"/>
      <c r="J47" s="2"/>
      <c r="K47" s="2"/>
      <c r="L47" s="2"/>
      <c r="M47" s="2"/>
      <c r="N47" s="2"/>
      <c r="O47" s="2"/>
      <c r="P47" s="2"/>
      <c r="Q47" s="2"/>
      <c r="R47" s="2"/>
      <c r="S47" s="2">
        <v>8.0000000000000002E-3</v>
      </c>
      <c r="T47" s="2"/>
      <c r="U47" s="2"/>
      <c r="V47" s="2"/>
    </row>
    <row r="48" spans="1:22" x14ac:dyDescent="0.35">
      <c r="A48" s="1" t="str">
        <f>'Population Definitions'!$B$6</f>
        <v>Prisoners</v>
      </c>
      <c r="B48" t="s">
        <v>21</v>
      </c>
      <c r="C48" s="2"/>
      <c r="D48" s="3" t="s">
        <v>15</v>
      </c>
      <c r="E48" s="2">
        <f t="shared" si="4"/>
        <v>5.0000000000000001E-3</v>
      </c>
      <c r="F48" s="2"/>
      <c r="G48" s="2"/>
      <c r="H48" s="2"/>
      <c r="I48" s="2"/>
      <c r="J48" s="2"/>
      <c r="K48" s="2"/>
      <c r="L48" s="2"/>
      <c r="M48" s="2"/>
      <c r="N48" s="2"/>
      <c r="O48" s="2"/>
      <c r="P48" s="2"/>
      <c r="Q48" s="2"/>
      <c r="R48" s="2"/>
      <c r="S48" s="2">
        <v>0.01</v>
      </c>
      <c r="T48" s="2"/>
      <c r="U48" s="2"/>
      <c r="V48" s="2"/>
    </row>
    <row r="50" spans="1:22" x14ac:dyDescent="0.35">
      <c r="A50" s="1" t="s">
        <v>72</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35">
      <c r="A51" s="1" t="str">
        <f>'Population Definitions'!$A$2</f>
        <v>0-4</v>
      </c>
      <c r="B51" t="s">
        <v>21</v>
      </c>
      <c r="C51" s="2"/>
      <c r="D51" s="3" t="s">
        <v>15</v>
      </c>
      <c r="E51" s="2">
        <v>0</v>
      </c>
      <c r="F51" s="2"/>
      <c r="G51" s="2"/>
      <c r="H51" s="2"/>
      <c r="I51" s="2"/>
      <c r="J51" s="2"/>
      <c r="K51" s="2"/>
      <c r="L51" s="2"/>
      <c r="M51" s="2"/>
      <c r="N51" s="2"/>
      <c r="O51" s="2"/>
      <c r="P51" s="2"/>
      <c r="Q51" s="2"/>
      <c r="R51" s="2"/>
      <c r="S51" s="2">
        <f>S44/3</f>
        <v>1.6666666666666668E-3</v>
      </c>
      <c r="T51" s="2"/>
      <c r="U51" s="2"/>
      <c r="V51" s="2"/>
    </row>
    <row r="52" spans="1:22" x14ac:dyDescent="0.35">
      <c r="A52" s="1" t="str">
        <f>'Population Definitions'!$A$3</f>
        <v>5-14</v>
      </c>
      <c r="B52" t="s">
        <v>21</v>
      </c>
      <c r="C52" s="2"/>
      <c r="D52" s="3" t="s">
        <v>15</v>
      </c>
      <c r="E52" s="2">
        <v>0</v>
      </c>
      <c r="F52" s="2"/>
      <c r="G52" s="2"/>
      <c r="H52" s="2"/>
      <c r="I52" s="2"/>
      <c r="J52" s="2"/>
      <c r="K52" s="2"/>
      <c r="L52" s="2"/>
      <c r="M52" s="2"/>
      <c r="N52" s="2"/>
      <c r="O52" s="2"/>
      <c r="P52" s="2"/>
      <c r="Q52" s="2"/>
      <c r="R52" s="2"/>
      <c r="S52" s="2">
        <f t="shared" ref="S52:S55" si="5">S45/3</f>
        <v>2.6666666666666666E-3</v>
      </c>
      <c r="T52" s="2"/>
      <c r="U52" s="2"/>
      <c r="V52" s="2"/>
    </row>
    <row r="53" spans="1:22" x14ac:dyDescent="0.35">
      <c r="A53" s="1" t="str">
        <f>'Population Definitions'!$A$4</f>
        <v>15-64</v>
      </c>
      <c r="B53" t="s">
        <v>21</v>
      </c>
      <c r="C53" s="2"/>
      <c r="D53" s="3" t="s">
        <v>15</v>
      </c>
      <c r="E53" s="2">
        <v>0</v>
      </c>
      <c r="F53" s="2"/>
      <c r="G53" s="2"/>
      <c r="H53" s="2"/>
      <c r="I53" s="2"/>
      <c r="J53" s="2"/>
      <c r="K53" s="2"/>
      <c r="L53" s="2"/>
      <c r="M53" s="2"/>
      <c r="N53" s="2"/>
      <c r="O53" s="2"/>
      <c r="P53" s="2"/>
      <c r="Q53" s="2"/>
      <c r="R53" s="2"/>
      <c r="S53" s="2">
        <f t="shared" si="5"/>
        <v>3.3333333333333335E-3</v>
      </c>
      <c r="T53" s="2"/>
      <c r="U53" s="2"/>
      <c r="V53" s="2"/>
    </row>
    <row r="54" spans="1:22" x14ac:dyDescent="0.35">
      <c r="A54" s="1" t="str">
        <f>'Population Definitions'!$A$5</f>
        <v>65+</v>
      </c>
      <c r="B54" t="s">
        <v>21</v>
      </c>
      <c r="C54" s="2"/>
      <c r="D54" s="3" t="s">
        <v>15</v>
      </c>
      <c r="E54" s="2">
        <v>0</v>
      </c>
      <c r="F54" s="2"/>
      <c r="G54" s="2"/>
      <c r="H54" s="2"/>
      <c r="I54" s="2"/>
      <c r="J54" s="2"/>
      <c r="K54" s="2"/>
      <c r="L54" s="2"/>
      <c r="M54" s="2"/>
      <c r="N54" s="2"/>
      <c r="O54" s="2"/>
      <c r="P54" s="2"/>
      <c r="Q54" s="2"/>
      <c r="R54" s="2"/>
      <c r="S54" s="2">
        <f t="shared" si="5"/>
        <v>2.6666666666666666E-3</v>
      </c>
      <c r="T54" s="2"/>
      <c r="U54" s="2"/>
      <c r="V54" s="2"/>
    </row>
    <row r="55" spans="1:22" x14ac:dyDescent="0.35">
      <c r="A55" s="1" t="str">
        <f>'Population Definitions'!$B$6</f>
        <v>Prisoners</v>
      </c>
      <c r="B55" t="s">
        <v>21</v>
      </c>
      <c r="C55" s="2"/>
      <c r="D55" s="3" t="s">
        <v>15</v>
      </c>
      <c r="E55" s="2">
        <v>0</v>
      </c>
      <c r="F55" s="2"/>
      <c r="G55" s="2"/>
      <c r="H55" s="2"/>
      <c r="I55" s="2"/>
      <c r="J55" s="2"/>
      <c r="K55" s="2"/>
      <c r="L55" s="2"/>
      <c r="M55" s="2"/>
      <c r="N55" s="2"/>
      <c r="O55" s="2"/>
      <c r="P55" s="2"/>
      <c r="Q55" s="2"/>
      <c r="R55" s="2"/>
      <c r="S55" s="2">
        <f t="shared" si="5"/>
        <v>3.3333333333333335E-3</v>
      </c>
      <c r="T55" s="2"/>
      <c r="U55" s="2"/>
      <c r="V55" s="2"/>
    </row>
  </sheetData>
  <conditionalFormatting sqref="C10">
    <cfRule type="expression" dxfId="778" priority="13">
      <formula>COUNTIF(E10:V10,"&lt;&gt;" &amp; "")&gt;0</formula>
    </cfRule>
    <cfRule type="expression" dxfId="777" priority="14">
      <formula>AND(COUNTIF(E10:V10,"&lt;&gt;" &amp; "")&gt;0,NOT(ISBLANK(C10)))</formula>
    </cfRule>
  </conditionalFormatting>
  <conditionalFormatting sqref="C11">
    <cfRule type="expression" dxfId="776" priority="15">
      <formula>COUNTIF(E11:V11,"&lt;&gt;" &amp; "")&gt;0</formula>
    </cfRule>
    <cfRule type="expression" dxfId="775" priority="16">
      <formula>AND(COUNTIF(E11:V11,"&lt;&gt;" &amp; "")&gt;0,NOT(ISBLANK(C11)))</formula>
    </cfRule>
  </conditionalFormatting>
  <conditionalFormatting sqref="C12">
    <cfRule type="expression" dxfId="774" priority="17">
      <formula>COUNTIF(E12:V12,"&lt;&gt;" &amp; "")&gt;0</formula>
    </cfRule>
    <cfRule type="expression" dxfId="773" priority="18">
      <formula>AND(COUNTIF(E12:V12,"&lt;&gt;" &amp; "")&gt;0,NOT(ISBLANK(C12)))</formula>
    </cfRule>
  </conditionalFormatting>
  <conditionalFormatting sqref="C13">
    <cfRule type="expression" dxfId="772" priority="19">
      <formula>COUNTIF(E13:V13,"&lt;&gt;" &amp; "")&gt;0</formula>
    </cfRule>
    <cfRule type="expression" dxfId="771" priority="20">
      <formula>AND(COUNTIF(E13:V13,"&lt;&gt;" &amp; "")&gt;0,NOT(ISBLANK(C13)))</formula>
    </cfRule>
  </conditionalFormatting>
  <conditionalFormatting sqref="C16">
    <cfRule type="expression" dxfId="770" priority="21">
      <formula>COUNTIF(E16:V16,"&lt;&gt;" &amp; "")&gt;0</formula>
    </cfRule>
    <cfRule type="expression" dxfId="769" priority="22">
      <formula>AND(COUNTIF(E16:V16,"&lt;&gt;" &amp; "")&gt;0,NOT(ISBLANK(C16)))</formula>
    </cfRule>
  </conditionalFormatting>
  <conditionalFormatting sqref="C17">
    <cfRule type="expression" dxfId="768" priority="23">
      <formula>COUNTIF(E17:V17,"&lt;&gt;" &amp; "")&gt;0</formula>
    </cfRule>
    <cfRule type="expression" dxfId="767" priority="24">
      <formula>AND(COUNTIF(E17:V17,"&lt;&gt;" &amp; "")&gt;0,NOT(ISBLANK(C17)))</formula>
    </cfRule>
  </conditionalFormatting>
  <conditionalFormatting sqref="C18">
    <cfRule type="expression" dxfId="766" priority="25">
      <formula>COUNTIF(E18:V18,"&lt;&gt;" &amp; "")&gt;0</formula>
    </cfRule>
    <cfRule type="expression" dxfId="765" priority="26">
      <formula>AND(COUNTIF(E18:V18,"&lt;&gt;" &amp; "")&gt;0,NOT(ISBLANK(C18)))</formula>
    </cfRule>
  </conditionalFormatting>
  <conditionalFormatting sqref="C19">
    <cfRule type="expression" dxfId="764" priority="27">
      <formula>COUNTIF(E19:V19,"&lt;&gt;" &amp; "")&gt;0</formula>
    </cfRule>
    <cfRule type="expression" dxfId="763" priority="28">
      <formula>AND(COUNTIF(E19:V19,"&lt;&gt;" &amp; "")&gt;0,NOT(ISBLANK(C19)))</formula>
    </cfRule>
  </conditionalFormatting>
  <conditionalFormatting sqref="C2">
    <cfRule type="expression" dxfId="762" priority="1">
      <formula>COUNTIF(E2:V2,"&lt;&gt;" &amp; "")&gt;0</formula>
    </cfRule>
    <cfRule type="expression" dxfId="761" priority="2">
      <formula>AND(COUNTIF(E2:V2,"&lt;&gt;" &amp; "")&gt;0,NOT(ISBLANK(C2)))</formula>
    </cfRule>
  </conditionalFormatting>
  <conditionalFormatting sqref="C20">
    <cfRule type="expression" dxfId="760" priority="29">
      <formula>COUNTIF(E20:V20,"&lt;&gt;" &amp; "")&gt;0</formula>
    </cfRule>
    <cfRule type="expression" dxfId="759" priority="30">
      <formula>AND(COUNTIF(E20:V20,"&lt;&gt;" &amp; "")&gt;0,NOT(ISBLANK(C20)))</formula>
    </cfRule>
  </conditionalFormatting>
  <conditionalFormatting sqref="C23">
    <cfRule type="expression" dxfId="758" priority="31">
      <formula>COUNTIF(E23:V23,"&lt;&gt;" &amp; "")&gt;0</formula>
    </cfRule>
    <cfRule type="expression" dxfId="757" priority="32">
      <formula>AND(COUNTIF(E23:V23,"&lt;&gt;" &amp; "")&gt;0,NOT(ISBLANK(C23)))</formula>
    </cfRule>
  </conditionalFormatting>
  <conditionalFormatting sqref="C24">
    <cfRule type="expression" dxfId="756" priority="33">
      <formula>COUNTIF(E24:V24,"&lt;&gt;" &amp; "")&gt;0</formula>
    </cfRule>
    <cfRule type="expression" dxfId="755" priority="34">
      <formula>AND(COUNTIF(E24:V24,"&lt;&gt;" &amp; "")&gt;0,NOT(ISBLANK(C24)))</formula>
    </cfRule>
  </conditionalFormatting>
  <conditionalFormatting sqref="C25">
    <cfRule type="expression" dxfId="754" priority="35">
      <formula>COUNTIF(E25:V25,"&lt;&gt;" &amp; "")&gt;0</formula>
    </cfRule>
    <cfRule type="expression" dxfId="753" priority="36">
      <formula>AND(COUNTIF(E25:V25,"&lt;&gt;" &amp; "")&gt;0,NOT(ISBLANK(C25)))</formula>
    </cfRule>
  </conditionalFormatting>
  <conditionalFormatting sqref="C26">
    <cfRule type="expression" dxfId="752" priority="37">
      <formula>COUNTIF(E26:V26,"&lt;&gt;" &amp; "")&gt;0</formula>
    </cfRule>
    <cfRule type="expression" dxfId="751" priority="38">
      <formula>AND(COUNTIF(E26:V26,"&lt;&gt;" &amp; "")&gt;0,NOT(ISBLANK(C26)))</formula>
    </cfRule>
  </conditionalFormatting>
  <conditionalFormatting sqref="C27">
    <cfRule type="expression" dxfId="750" priority="39">
      <formula>COUNTIF(E27:V27,"&lt;&gt;" &amp; "")&gt;0</formula>
    </cfRule>
    <cfRule type="expression" dxfId="749" priority="40">
      <formula>AND(COUNTIF(E27:V27,"&lt;&gt;" &amp; "")&gt;0,NOT(ISBLANK(C27)))</formula>
    </cfRule>
  </conditionalFormatting>
  <conditionalFormatting sqref="C3">
    <cfRule type="expression" dxfId="748" priority="3">
      <formula>COUNTIF(E3:V3,"&lt;&gt;" &amp; "")&gt;0</formula>
    </cfRule>
    <cfRule type="expression" dxfId="747" priority="4">
      <formula>AND(COUNTIF(E3:V3,"&lt;&gt;" &amp; "")&gt;0,NOT(ISBLANK(C3)))</formula>
    </cfRule>
  </conditionalFormatting>
  <conditionalFormatting sqref="C30">
    <cfRule type="expression" dxfId="746" priority="41">
      <formula>COUNTIF(E30:V30,"&lt;&gt;" &amp; "")&gt;0</formula>
    </cfRule>
    <cfRule type="expression" dxfId="745" priority="42">
      <formula>AND(COUNTIF(E30:V30,"&lt;&gt;" &amp; "")&gt;0,NOT(ISBLANK(C30)))</formula>
    </cfRule>
  </conditionalFormatting>
  <conditionalFormatting sqref="C31">
    <cfRule type="expression" dxfId="744" priority="43">
      <formula>COUNTIF(E31:V31,"&lt;&gt;" &amp; "")&gt;0</formula>
    </cfRule>
    <cfRule type="expression" dxfId="743" priority="44">
      <formula>AND(COUNTIF(E31:V31,"&lt;&gt;" &amp; "")&gt;0,NOT(ISBLANK(C31)))</formula>
    </cfRule>
  </conditionalFormatting>
  <conditionalFormatting sqref="C32">
    <cfRule type="expression" dxfId="742" priority="45">
      <formula>COUNTIF(E32:V32,"&lt;&gt;" &amp; "")&gt;0</formula>
    </cfRule>
    <cfRule type="expression" dxfId="741" priority="46">
      <formula>AND(COUNTIF(E32:V32,"&lt;&gt;" &amp; "")&gt;0,NOT(ISBLANK(C32)))</formula>
    </cfRule>
  </conditionalFormatting>
  <conditionalFormatting sqref="C33">
    <cfRule type="expression" dxfId="740" priority="47">
      <formula>COUNTIF(E33:V33,"&lt;&gt;" &amp; "")&gt;0</formula>
    </cfRule>
    <cfRule type="expression" dxfId="739" priority="48">
      <formula>AND(COUNTIF(E33:V33,"&lt;&gt;" &amp; "")&gt;0,NOT(ISBLANK(C33)))</formula>
    </cfRule>
  </conditionalFormatting>
  <conditionalFormatting sqref="C34">
    <cfRule type="expression" dxfId="738" priority="49">
      <formula>COUNTIF(E34:V34,"&lt;&gt;" &amp; "")&gt;0</formula>
    </cfRule>
    <cfRule type="expression" dxfId="737" priority="50">
      <formula>AND(COUNTIF(E34:V34,"&lt;&gt;" &amp; "")&gt;0,NOT(ISBLANK(C34)))</formula>
    </cfRule>
  </conditionalFormatting>
  <conditionalFormatting sqref="C37">
    <cfRule type="expression" dxfId="736" priority="51">
      <formula>COUNTIF(E37:V37,"&lt;&gt;" &amp; "")&gt;0</formula>
    </cfRule>
    <cfRule type="expression" dxfId="735" priority="52">
      <formula>AND(COUNTIF(E37:V37,"&lt;&gt;" &amp; "")&gt;0,NOT(ISBLANK(C37)))</formula>
    </cfRule>
  </conditionalFormatting>
  <conditionalFormatting sqref="C38">
    <cfRule type="expression" dxfId="734" priority="53">
      <formula>COUNTIF(E38:V38,"&lt;&gt;" &amp; "")&gt;0</formula>
    </cfRule>
    <cfRule type="expression" dxfId="733" priority="54">
      <formula>AND(COUNTIF(E38:V38,"&lt;&gt;" &amp; "")&gt;0,NOT(ISBLANK(C38)))</formula>
    </cfRule>
  </conditionalFormatting>
  <conditionalFormatting sqref="C39">
    <cfRule type="expression" dxfId="732" priority="55">
      <formula>COUNTIF(E39:V39,"&lt;&gt;" &amp; "")&gt;0</formula>
    </cfRule>
    <cfRule type="expression" dxfId="731" priority="56">
      <formula>AND(COUNTIF(E39:V39,"&lt;&gt;" &amp; "")&gt;0,NOT(ISBLANK(C39)))</formula>
    </cfRule>
  </conditionalFormatting>
  <conditionalFormatting sqref="C4">
    <cfRule type="expression" dxfId="730" priority="5">
      <formula>COUNTIF(E4:V4,"&lt;&gt;" &amp; "")&gt;0</formula>
    </cfRule>
    <cfRule type="expression" dxfId="729" priority="6">
      <formula>AND(COUNTIF(E4:V4,"&lt;&gt;" &amp; "")&gt;0,NOT(ISBLANK(C4)))</formula>
    </cfRule>
  </conditionalFormatting>
  <conditionalFormatting sqref="C40">
    <cfRule type="expression" dxfId="728" priority="57">
      <formula>COUNTIF(E40:V40,"&lt;&gt;" &amp; "")&gt;0</formula>
    </cfRule>
    <cfRule type="expression" dxfId="727" priority="58">
      <formula>AND(COUNTIF(E40:V40,"&lt;&gt;" &amp; "")&gt;0,NOT(ISBLANK(C40)))</formula>
    </cfRule>
  </conditionalFormatting>
  <conditionalFormatting sqref="C41">
    <cfRule type="expression" dxfId="726" priority="59">
      <formula>COUNTIF(E41:V41,"&lt;&gt;" &amp; "")&gt;0</formula>
    </cfRule>
    <cfRule type="expression" dxfId="725" priority="60">
      <formula>AND(COUNTIF(E41:V41,"&lt;&gt;" &amp; "")&gt;0,NOT(ISBLANK(C41)))</formula>
    </cfRule>
  </conditionalFormatting>
  <conditionalFormatting sqref="C44">
    <cfRule type="expression" dxfId="724" priority="61">
      <formula>COUNTIF(E44:V44,"&lt;&gt;" &amp; "")&gt;0</formula>
    </cfRule>
    <cfRule type="expression" dxfId="723" priority="62">
      <formula>AND(COUNTIF(E44:V44,"&lt;&gt;" &amp; "")&gt;0,NOT(ISBLANK(C44)))</formula>
    </cfRule>
  </conditionalFormatting>
  <conditionalFormatting sqref="C45">
    <cfRule type="expression" dxfId="722" priority="63">
      <formula>COUNTIF(E45:V45,"&lt;&gt;" &amp; "")&gt;0</formula>
    </cfRule>
    <cfRule type="expression" dxfId="721" priority="64">
      <formula>AND(COUNTIF(E45:V45,"&lt;&gt;" &amp; "")&gt;0,NOT(ISBLANK(C45)))</formula>
    </cfRule>
  </conditionalFormatting>
  <conditionalFormatting sqref="C46">
    <cfRule type="expression" dxfId="720" priority="65">
      <formula>COUNTIF(E46:V46,"&lt;&gt;" &amp; "")&gt;0</formula>
    </cfRule>
    <cfRule type="expression" dxfId="719" priority="66">
      <formula>AND(COUNTIF(E46:V46,"&lt;&gt;" &amp; "")&gt;0,NOT(ISBLANK(C46)))</formula>
    </cfRule>
  </conditionalFormatting>
  <conditionalFormatting sqref="C47">
    <cfRule type="expression" dxfId="718" priority="67">
      <formula>COUNTIF(E47:V47,"&lt;&gt;" &amp; "")&gt;0</formula>
    </cfRule>
    <cfRule type="expression" dxfId="717" priority="68">
      <formula>AND(COUNTIF(E47:V47,"&lt;&gt;" &amp; "")&gt;0,NOT(ISBLANK(C47)))</formula>
    </cfRule>
  </conditionalFormatting>
  <conditionalFormatting sqref="C48">
    <cfRule type="expression" dxfId="716" priority="69">
      <formula>COUNTIF(E48:V48,"&lt;&gt;" &amp; "")&gt;0</formula>
    </cfRule>
    <cfRule type="expression" dxfId="715" priority="70">
      <formula>AND(COUNTIF(E48:V48,"&lt;&gt;" &amp; "")&gt;0,NOT(ISBLANK(C48)))</formula>
    </cfRule>
  </conditionalFormatting>
  <conditionalFormatting sqref="C5">
    <cfRule type="expression" dxfId="714" priority="7">
      <formula>COUNTIF(E5:V5,"&lt;&gt;" &amp; "")&gt;0</formula>
    </cfRule>
    <cfRule type="expression" dxfId="713" priority="8">
      <formula>AND(COUNTIF(E5:V5,"&lt;&gt;" &amp; "")&gt;0,NOT(ISBLANK(C5)))</formula>
    </cfRule>
  </conditionalFormatting>
  <conditionalFormatting sqref="C51">
    <cfRule type="expression" dxfId="712" priority="71">
      <formula>COUNTIF(E51:V51,"&lt;&gt;" &amp; "")&gt;0</formula>
    </cfRule>
    <cfRule type="expression" dxfId="711" priority="72">
      <formula>AND(COUNTIF(E51:V51,"&lt;&gt;" &amp; "")&gt;0,NOT(ISBLANK(C51)))</formula>
    </cfRule>
  </conditionalFormatting>
  <conditionalFormatting sqref="C52">
    <cfRule type="expression" dxfId="710" priority="73">
      <formula>COUNTIF(E52:V52,"&lt;&gt;" &amp; "")&gt;0</formula>
    </cfRule>
    <cfRule type="expression" dxfId="709" priority="74">
      <formula>AND(COUNTIF(E52:V52,"&lt;&gt;" &amp; "")&gt;0,NOT(ISBLANK(C52)))</formula>
    </cfRule>
  </conditionalFormatting>
  <conditionalFormatting sqref="C53">
    <cfRule type="expression" dxfId="708" priority="75">
      <formula>COUNTIF(E53:V53,"&lt;&gt;" &amp; "")&gt;0</formula>
    </cfRule>
    <cfRule type="expression" dxfId="707" priority="76">
      <formula>AND(COUNTIF(E53:V53,"&lt;&gt;" &amp; "")&gt;0,NOT(ISBLANK(C53)))</formula>
    </cfRule>
  </conditionalFormatting>
  <conditionalFormatting sqref="C54">
    <cfRule type="expression" dxfId="706" priority="77">
      <formula>COUNTIF(E54:V54,"&lt;&gt;" &amp; "")&gt;0</formula>
    </cfRule>
    <cfRule type="expression" dxfId="705" priority="78">
      <formula>AND(COUNTIF(E54:V54,"&lt;&gt;" &amp; "")&gt;0,NOT(ISBLANK(C54)))</formula>
    </cfRule>
  </conditionalFormatting>
  <conditionalFormatting sqref="C55">
    <cfRule type="expression" dxfId="704" priority="79">
      <formula>COUNTIF(E55:V55,"&lt;&gt;" &amp; "")&gt;0</formula>
    </cfRule>
    <cfRule type="expression" dxfId="703" priority="80">
      <formula>AND(COUNTIF(E55:V55,"&lt;&gt;" &amp; "")&gt;0,NOT(ISBLANK(C55)))</formula>
    </cfRule>
  </conditionalFormatting>
  <conditionalFormatting sqref="C6">
    <cfRule type="expression" dxfId="702" priority="9">
      <formula>COUNTIF(E6:V6,"&lt;&gt;" &amp; "")&gt;0</formula>
    </cfRule>
    <cfRule type="expression" dxfId="701" priority="10">
      <formula>AND(COUNTIF(E6:V6,"&lt;&gt;" &amp; "")&gt;0,NOT(ISBLANK(C6)))</formula>
    </cfRule>
  </conditionalFormatting>
  <conditionalFormatting sqref="C9">
    <cfRule type="expression" dxfId="700" priority="11">
      <formula>COUNTIF(E9:V9,"&lt;&gt;" &amp; "")&gt;0</formula>
    </cfRule>
    <cfRule type="expression" dxfId="699" priority="12">
      <formula>AND(COUNTIF(E9:V9,"&lt;&gt;" &amp; "")&gt;0,NOT(ISBLANK(C9)))</formula>
    </cfRule>
  </conditionalFormatting>
  <dataValidations count="40">
    <dataValidation type="list" allowBlank="1" showInputMessage="1" showErrorMessage="1" sqref="B2">
      <formula1>"Proportion"</formula1>
    </dataValidation>
    <dataValidation type="list" allowBlank="1" showInputMessage="1" showErrorMessage="1" sqref="B3">
      <formula1>"Proportion"</formula1>
    </dataValidation>
    <dataValidation type="list" allowBlank="1" showInputMessage="1" showErrorMessage="1" sqref="B4">
      <formula1>"Proportion"</formula1>
    </dataValidation>
    <dataValidation type="list" allowBlank="1" showInputMessage="1" showErrorMessage="1" sqref="B5">
      <formula1>"Proportion"</formula1>
    </dataValidation>
    <dataValidation type="list" allowBlank="1" showInputMessage="1" showErrorMessage="1" sqref="B6">
      <formula1>"Proportion"</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258"/>
  <sheetViews>
    <sheetView tabSelected="1" topLeftCell="E239" workbookViewId="0">
      <selection activeCell="T252" sqref="T252"/>
    </sheetView>
  </sheetViews>
  <sheetFormatPr defaultRowHeight="14.5" x14ac:dyDescent="0.35"/>
  <cols>
    <col min="1" max="1" width="53.26953125" customWidth="1"/>
    <col min="2" max="2" width="13.81640625" customWidth="1"/>
    <col min="3" max="3" width="10.54296875" customWidth="1"/>
    <col min="4" max="4" width="3.81640625" customWidth="1"/>
  </cols>
  <sheetData>
    <row r="1" spans="1:22" x14ac:dyDescent="0.35">
      <c r="A1" s="1" t="s">
        <v>73</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35">
      <c r="A2" s="1" t="str">
        <f>'Population Definitions'!$A$2</f>
        <v>0-4</v>
      </c>
      <c r="B2" t="s">
        <v>14</v>
      </c>
      <c r="C2" s="2">
        <v>0</v>
      </c>
      <c r="D2" s="3" t="s">
        <v>15</v>
      </c>
      <c r="E2" s="2"/>
      <c r="F2" s="2"/>
      <c r="G2" s="2"/>
      <c r="H2" s="2"/>
      <c r="I2" s="2"/>
      <c r="J2" s="2"/>
      <c r="K2" s="2"/>
      <c r="L2" s="2"/>
      <c r="M2" s="2"/>
      <c r="N2" s="2"/>
      <c r="O2" s="2"/>
      <c r="P2" s="2"/>
      <c r="Q2" s="2"/>
      <c r="R2" s="2"/>
      <c r="S2" s="2"/>
      <c r="T2" s="2"/>
      <c r="U2" s="2"/>
      <c r="V2" s="2"/>
    </row>
    <row r="3" spans="1:22" x14ac:dyDescent="0.35">
      <c r="A3" s="1" t="str">
        <f>'Population Definitions'!$A$3</f>
        <v>5-14</v>
      </c>
      <c r="B3" t="s">
        <v>14</v>
      </c>
      <c r="C3" s="2">
        <v>0</v>
      </c>
      <c r="D3" s="3" t="s">
        <v>15</v>
      </c>
      <c r="E3" s="2"/>
      <c r="F3" s="2"/>
      <c r="G3" s="2"/>
      <c r="H3" s="2"/>
      <c r="I3" s="2"/>
      <c r="J3" s="2"/>
      <c r="K3" s="2"/>
      <c r="L3" s="2"/>
      <c r="M3" s="2"/>
      <c r="N3" s="2"/>
      <c r="O3" s="2"/>
      <c r="P3" s="2"/>
      <c r="Q3" s="2"/>
      <c r="R3" s="2"/>
      <c r="S3" s="2"/>
      <c r="T3" s="2"/>
      <c r="U3" s="2"/>
      <c r="V3" s="2"/>
    </row>
    <row r="4" spans="1:22" x14ac:dyDescent="0.35">
      <c r="A4" s="1" t="str">
        <f>'Population Definitions'!$A$4</f>
        <v>15-64</v>
      </c>
      <c r="B4" t="s">
        <v>14</v>
      </c>
      <c r="C4" s="2">
        <v>0</v>
      </c>
      <c r="D4" s="3" t="s">
        <v>15</v>
      </c>
      <c r="E4" s="2"/>
      <c r="F4" s="2"/>
      <c r="G4" s="2"/>
      <c r="H4" s="2"/>
      <c r="I4" s="2"/>
      <c r="J4" s="2"/>
      <c r="K4" s="2"/>
      <c r="L4" s="2"/>
      <c r="M4" s="2"/>
      <c r="N4" s="2"/>
      <c r="O4" s="2"/>
      <c r="P4" s="2"/>
      <c r="Q4" s="2"/>
      <c r="R4" s="2"/>
      <c r="S4" s="2"/>
      <c r="T4" s="2"/>
      <c r="U4" s="2"/>
      <c r="V4" s="2"/>
    </row>
    <row r="5" spans="1:22" x14ac:dyDescent="0.35">
      <c r="A5" s="1" t="str">
        <f>'Population Definitions'!$A$5</f>
        <v>65+</v>
      </c>
      <c r="B5" t="s">
        <v>14</v>
      </c>
      <c r="C5" s="2">
        <v>0</v>
      </c>
      <c r="D5" s="3" t="s">
        <v>15</v>
      </c>
      <c r="E5" s="2"/>
      <c r="F5" s="2"/>
      <c r="G5" s="2"/>
      <c r="H5" s="2"/>
      <c r="I5" s="2"/>
      <c r="J5" s="2"/>
      <c r="K5" s="2"/>
      <c r="L5" s="2"/>
      <c r="M5" s="2"/>
      <c r="N5" s="2"/>
      <c r="O5" s="2"/>
      <c r="P5" s="2"/>
      <c r="Q5" s="2"/>
      <c r="R5" s="2"/>
      <c r="S5" s="2"/>
      <c r="T5" s="2"/>
      <c r="U5" s="2"/>
      <c r="V5" s="2"/>
    </row>
    <row r="6" spans="1:22" x14ac:dyDescent="0.35">
      <c r="A6" s="1" t="str">
        <f>'Population Definitions'!$B$6</f>
        <v>Prisoners</v>
      </c>
      <c r="B6" t="s">
        <v>14</v>
      </c>
      <c r="C6" s="2">
        <v>0</v>
      </c>
      <c r="D6" s="3" t="s">
        <v>15</v>
      </c>
      <c r="E6" s="2"/>
      <c r="F6" s="2"/>
      <c r="G6" s="2"/>
      <c r="H6" s="2"/>
      <c r="I6" s="2"/>
      <c r="J6" s="2"/>
      <c r="K6" s="2"/>
      <c r="L6" s="2"/>
      <c r="M6" s="2"/>
      <c r="N6" s="2"/>
      <c r="O6" s="2"/>
      <c r="P6" s="2"/>
      <c r="Q6" s="2"/>
      <c r="R6" s="2"/>
      <c r="S6" s="2"/>
      <c r="T6" s="2"/>
      <c r="U6" s="2"/>
      <c r="V6" s="2"/>
    </row>
    <row r="8" spans="1:22" x14ac:dyDescent="0.35">
      <c r="A8" s="1" t="s">
        <v>74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35">
      <c r="A9" s="1" t="str">
        <f>'Population Definitions'!$A$2</f>
        <v>0-4</v>
      </c>
      <c r="B9" t="s">
        <v>14</v>
      </c>
      <c r="C9" s="2">
        <v>0</v>
      </c>
      <c r="D9" s="3" t="s">
        <v>15</v>
      </c>
      <c r="E9" s="2"/>
      <c r="F9" s="2"/>
      <c r="G9" s="2"/>
      <c r="H9" s="2"/>
      <c r="I9" s="2"/>
      <c r="J9" s="2"/>
      <c r="K9" s="2"/>
      <c r="L9" s="2"/>
      <c r="M9" s="2"/>
      <c r="N9" s="2"/>
      <c r="O9" s="2"/>
      <c r="P9" s="2"/>
      <c r="Q9" s="2"/>
      <c r="R9" s="2"/>
      <c r="S9" s="2"/>
      <c r="T9" s="2"/>
      <c r="U9" s="2"/>
      <c r="V9" s="2"/>
    </row>
    <row r="10" spans="1:22" x14ac:dyDescent="0.35">
      <c r="A10" s="1" t="str">
        <f>'Population Definitions'!$A$3</f>
        <v>5-14</v>
      </c>
      <c r="B10" t="s">
        <v>14</v>
      </c>
      <c r="C10" s="2">
        <v>0</v>
      </c>
      <c r="D10" s="3" t="s">
        <v>15</v>
      </c>
      <c r="E10" s="2"/>
      <c r="F10" s="2"/>
      <c r="G10" s="2"/>
      <c r="H10" s="2"/>
      <c r="I10" s="2"/>
      <c r="J10" s="2"/>
      <c r="K10" s="2"/>
      <c r="L10" s="2"/>
      <c r="M10" s="2"/>
      <c r="N10" s="2"/>
      <c r="O10" s="2"/>
      <c r="P10" s="2"/>
      <c r="Q10" s="2"/>
      <c r="R10" s="2"/>
      <c r="S10" s="2"/>
      <c r="T10" s="2"/>
      <c r="U10" s="2"/>
      <c r="V10" s="2"/>
    </row>
    <row r="11" spans="1:22" x14ac:dyDescent="0.35">
      <c r="A11" s="1" t="str">
        <f>'Population Definitions'!$A$4</f>
        <v>15-64</v>
      </c>
      <c r="B11" t="s">
        <v>14</v>
      </c>
      <c r="C11" s="2">
        <v>0</v>
      </c>
      <c r="D11" s="3" t="s">
        <v>15</v>
      </c>
      <c r="E11" s="2"/>
      <c r="F11" s="2"/>
      <c r="G11" s="2"/>
      <c r="H11" s="2"/>
      <c r="I11" s="2"/>
      <c r="J11" s="2"/>
      <c r="K11" s="2"/>
      <c r="L11" s="2"/>
      <c r="M11" s="2"/>
      <c r="N11" s="2"/>
      <c r="O11" s="2"/>
      <c r="P11" s="2"/>
      <c r="Q11" s="2"/>
      <c r="R11" s="2"/>
      <c r="S11" s="2"/>
      <c r="T11" s="2"/>
      <c r="U11" s="2"/>
      <c r="V11" s="2"/>
    </row>
    <row r="12" spans="1:22" x14ac:dyDescent="0.35">
      <c r="A12" s="1" t="str">
        <f>'Population Definitions'!$A$5</f>
        <v>65+</v>
      </c>
      <c r="B12" t="s">
        <v>14</v>
      </c>
      <c r="C12" s="2">
        <v>0</v>
      </c>
      <c r="D12" s="3" t="s">
        <v>15</v>
      </c>
      <c r="E12" s="2"/>
      <c r="F12" s="2"/>
      <c r="G12" s="2"/>
      <c r="H12" s="2"/>
      <c r="I12" s="2"/>
      <c r="J12" s="2"/>
      <c r="K12" s="2"/>
      <c r="L12" s="2"/>
      <c r="M12" s="2"/>
      <c r="N12" s="2"/>
      <c r="O12" s="2"/>
      <c r="P12" s="2"/>
      <c r="Q12" s="2"/>
      <c r="R12" s="2"/>
      <c r="S12" s="2"/>
      <c r="T12" s="2"/>
      <c r="U12" s="2"/>
      <c r="V12" s="2"/>
    </row>
    <row r="13" spans="1:22" x14ac:dyDescent="0.35">
      <c r="A13" s="1" t="str">
        <f>'Population Definitions'!$B$6</f>
        <v>Prisoners</v>
      </c>
      <c r="B13" t="s">
        <v>14</v>
      </c>
      <c r="C13" s="2">
        <v>0</v>
      </c>
      <c r="D13" s="3" t="s">
        <v>15</v>
      </c>
      <c r="E13" s="2"/>
      <c r="F13" s="2"/>
      <c r="G13" s="2"/>
      <c r="H13" s="2"/>
      <c r="I13" s="2"/>
      <c r="J13" s="2"/>
      <c r="K13" s="2"/>
      <c r="L13" s="2"/>
      <c r="M13" s="2"/>
      <c r="N13" s="2"/>
      <c r="O13" s="2"/>
      <c r="P13" s="2"/>
      <c r="Q13" s="2"/>
      <c r="R13" s="2"/>
      <c r="S13" s="2"/>
      <c r="T13" s="2"/>
      <c r="U13" s="2"/>
      <c r="V13" s="2"/>
    </row>
    <row r="15" spans="1:22" x14ac:dyDescent="0.35">
      <c r="A15" s="1" t="s">
        <v>75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35">
      <c r="A16" s="1" t="str">
        <f>'Population Definitions'!$A$2</f>
        <v>0-4</v>
      </c>
      <c r="B16" t="s">
        <v>14</v>
      </c>
      <c r="C16" s="2">
        <v>0</v>
      </c>
      <c r="D16" s="3" t="s">
        <v>15</v>
      </c>
      <c r="E16" s="2"/>
      <c r="F16" s="2"/>
      <c r="G16" s="2"/>
      <c r="H16" s="2"/>
      <c r="I16" s="2"/>
      <c r="J16" s="2"/>
      <c r="K16" s="2"/>
      <c r="L16" s="2"/>
      <c r="M16" s="2"/>
      <c r="N16" s="2"/>
      <c r="O16" s="2"/>
      <c r="P16" s="2"/>
      <c r="Q16" s="2"/>
      <c r="R16" s="2"/>
      <c r="S16" s="2"/>
      <c r="T16" s="2"/>
      <c r="U16" s="2"/>
      <c r="V16" s="2"/>
    </row>
    <row r="17" spans="1:22" x14ac:dyDescent="0.35">
      <c r="A17" s="1" t="str">
        <f>'Population Definitions'!$A$3</f>
        <v>5-14</v>
      </c>
      <c r="B17" t="s">
        <v>14</v>
      </c>
      <c r="C17" s="2">
        <v>0</v>
      </c>
      <c r="D17" s="3" t="s">
        <v>15</v>
      </c>
      <c r="E17" s="2"/>
      <c r="F17" s="2"/>
      <c r="G17" s="2"/>
      <c r="H17" s="2"/>
      <c r="I17" s="2"/>
      <c r="J17" s="2"/>
      <c r="K17" s="2"/>
      <c r="L17" s="2"/>
      <c r="M17" s="2"/>
      <c r="N17" s="2"/>
      <c r="O17" s="2"/>
      <c r="P17" s="2"/>
      <c r="Q17" s="2"/>
      <c r="R17" s="2"/>
      <c r="S17" s="2"/>
      <c r="T17" s="2"/>
      <c r="U17" s="2"/>
      <c r="V17" s="2"/>
    </row>
    <row r="18" spans="1:22" x14ac:dyDescent="0.35">
      <c r="A18" s="1" t="str">
        <f>'Population Definitions'!$A$4</f>
        <v>15-64</v>
      </c>
      <c r="B18" t="s">
        <v>14</v>
      </c>
      <c r="C18" s="2">
        <v>0</v>
      </c>
      <c r="D18" s="3" t="s">
        <v>15</v>
      </c>
      <c r="E18" s="2"/>
      <c r="F18" s="2"/>
      <c r="G18" s="2"/>
      <c r="H18" s="2"/>
      <c r="I18" s="2"/>
      <c r="J18" s="2"/>
      <c r="K18" s="2"/>
      <c r="L18" s="2"/>
      <c r="M18" s="2"/>
      <c r="N18" s="2"/>
      <c r="O18" s="2"/>
      <c r="P18" s="2"/>
      <c r="Q18" s="2"/>
      <c r="R18" s="2"/>
      <c r="S18" s="2"/>
      <c r="T18" s="2"/>
      <c r="U18" s="2"/>
      <c r="V18" s="2"/>
    </row>
    <row r="19" spans="1:22" x14ac:dyDescent="0.35">
      <c r="A19" s="1" t="str">
        <f>'Population Definitions'!$A$5</f>
        <v>65+</v>
      </c>
      <c r="B19" t="s">
        <v>14</v>
      </c>
      <c r="C19" s="2">
        <v>0</v>
      </c>
      <c r="D19" s="3" t="s">
        <v>15</v>
      </c>
      <c r="E19" s="2"/>
      <c r="F19" s="2"/>
      <c r="G19" s="2"/>
      <c r="H19" s="2"/>
      <c r="I19" s="2"/>
      <c r="J19" s="2"/>
      <c r="K19" s="2"/>
      <c r="L19" s="2"/>
      <c r="M19" s="2"/>
      <c r="N19" s="2"/>
      <c r="O19" s="2"/>
      <c r="P19" s="2"/>
      <c r="Q19" s="2"/>
      <c r="R19" s="2"/>
      <c r="S19" s="2"/>
      <c r="T19" s="2"/>
      <c r="U19" s="2"/>
      <c r="V19" s="2"/>
    </row>
    <row r="20" spans="1:22" x14ac:dyDescent="0.35">
      <c r="A20" s="1" t="str">
        <f>'Population Definitions'!$B$6</f>
        <v>Prisoners</v>
      </c>
      <c r="B20" t="s">
        <v>14</v>
      </c>
      <c r="C20" s="2">
        <v>0</v>
      </c>
      <c r="D20" s="3" t="s">
        <v>15</v>
      </c>
      <c r="E20" s="2"/>
      <c r="F20" s="2"/>
      <c r="G20" s="2"/>
      <c r="H20" s="2"/>
      <c r="I20" s="2"/>
      <c r="J20" s="2"/>
      <c r="K20" s="2"/>
      <c r="L20" s="2"/>
      <c r="M20" s="2"/>
      <c r="N20" s="2"/>
      <c r="O20" s="2"/>
      <c r="P20" s="2"/>
      <c r="Q20" s="2"/>
      <c r="R20" s="2"/>
      <c r="S20" s="2"/>
      <c r="T20" s="2"/>
      <c r="U20" s="2"/>
      <c r="V20" s="2"/>
    </row>
    <row r="22" spans="1:22" x14ac:dyDescent="0.35">
      <c r="A22" s="1" t="s">
        <v>76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35">
      <c r="A23" s="1" t="str">
        <f>'Population Definitions'!$A$2</f>
        <v>0-4</v>
      </c>
      <c r="B23" t="s">
        <v>14</v>
      </c>
      <c r="C23" s="2">
        <v>0</v>
      </c>
      <c r="D23" s="3" t="s">
        <v>15</v>
      </c>
      <c r="E23" s="2"/>
      <c r="F23" s="2"/>
      <c r="G23" s="2"/>
      <c r="H23" s="2"/>
      <c r="I23" s="2"/>
      <c r="J23" s="2"/>
      <c r="K23" s="2"/>
      <c r="L23" s="2"/>
      <c r="M23" s="2"/>
      <c r="N23" s="2"/>
      <c r="O23" s="2"/>
      <c r="P23" s="2"/>
      <c r="Q23" s="2"/>
      <c r="R23" s="2"/>
      <c r="S23" s="2"/>
      <c r="T23" s="2"/>
      <c r="U23" s="2"/>
      <c r="V23" s="2"/>
    </row>
    <row r="24" spans="1:22" x14ac:dyDescent="0.35">
      <c r="A24" s="1" t="str">
        <f>'Population Definitions'!$A$3</f>
        <v>5-14</v>
      </c>
      <c r="B24" t="s">
        <v>14</v>
      </c>
      <c r="C24" s="2">
        <v>0</v>
      </c>
      <c r="D24" s="3" t="s">
        <v>15</v>
      </c>
      <c r="E24" s="2"/>
      <c r="F24" s="2"/>
      <c r="G24" s="2"/>
      <c r="H24" s="2"/>
      <c r="I24" s="2"/>
      <c r="J24" s="2"/>
      <c r="K24" s="2"/>
      <c r="L24" s="2"/>
      <c r="M24" s="2"/>
      <c r="N24" s="2"/>
      <c r="O24" s="2"/>
      <c r="P24" s="2"/>
      <c r="Q24" s="2"/>
      <c r="R24" s="2"/>
      <c r="S24" s="2"/>
      <c r="T24" s="2"/>
      <c r="U24" s="2"/>
      <c r="V24" s="2"/>
    </row>
    <row r="25" spans="1:22" x14ac:dyDescent="0.35">
      <c r="A25" s="1" t="str">
        <f>'Population Definitions'!$A$4</f>
        <v>15-64</v>
      </c>
      <c r="B25" t="s">
        <v>14</v>
      </c>
      <c r="C25" s="2">
        <v>0</v>
      </c>
      <c r="D25" s="3" t="s">
        <v>15</v>
      </c>
      <c r="E25" s="2"/>
      <c r="F25" s="2"/>
      <c r="G25" s="2"/>
      <c r="H25" s="2"/>
      <c r="I25" s="2"/>
      <c r="J25" s="2"/>
      <c r="K25" s="2"/>
      <c r="L25" s="2"/>
      <c r="M25" s="2"/>
      <c r="N25" s="2"/>
      <c r="O25" s="2"/>
      <c r="P25" s="2"/>
      <c r="Q25" s="2"/>
      <c r="R25" s="2"/>
      <c r="S25" s="2"/>
      <c r="T25" s="2"/>
      <c r="U25" s="2"/>
      <c r="V25" s="2"/>
    </row>
    <row r="26" spans="1:22" x14ac:dyDescent="0.35">
      <c r="A26" s="1" t="str">
        <f>'Population Definitions'!$A$5</f>
        <v>65+</v>
      </c>
      <c r="B26" t="s">
        <v>14</v>
      </c>
      <c r="C26" s="2">
        <v>0</v>
      </c>
      <c r="D26" s="3" t="s">
        <v>15</v>
      </c>
      <c r="E26" s="2"/>
      <c r="F26" s="2"/>
      <c r="G26" s="2"/>
      <c r="H26" s="2"/>
      <c r="I26" s="2"/>
      <c r="J26" s="2"/>
      <c r="K26" s="2"/>
      <c r="L26" s="2"/>
      <c r="M26" s="2"/>
      <c r="N26" s="2"/>
      <c r="O26" s="2"/>
      <c r="P26" s="2"/>
      <c r="Q26" s="2"/>
      <c r="R26" s="2"/>
      <c r="S26" s="2"/>
      <c r="T26" s="2"/>
      <c r="U26" s="2"/>
      <c r="V26" s="2"/>
    </row>
    <row r="27" spans="1:22" x14ac:dyDescent="0.35">
      <c r="A27" s="1" t="str">
        <f>'Population Definitions'!$B$6</f>
        <v>Prisoners</v>
      </c>
      <c r="B27" t="s">
        <v>14</v>
      </c>
      <c r="C27" s="2">
        <v>0</v>
      </c>
      <c r="D27" s="3" t="s">
        <v>15</v>
      </c>
      <c r="E27" s="2"/>
      <c r="F27" s="2"/>
      <c r="G27" s="2"/>
      <c r="H27" s="2"/>
      <c r="I27" s="2"/>
      <c r="J27" s="2"/>
      <c r="K27" s="2"/>
      <c r="L27" s="2"/>
      <c r="M27" s="2"/>
      <c r="N27" s="2"/>
      <c r="O27" s="2"/>
      <c r="P27" s="2"/>
      <c r="Q27" s="2"/>
      <c r="R27" s="2"/>
      <c r="S27" s="2"/>
      <c r="T27" s="2"/>
      <c r="U27" s="2"/>
      <c r="V27" s="2"/>
    </row>
    <row r="29" spans="1:22" x14ac:dyDescent="0.35">
      <c r="A29" s="1" t="s">
        <v>77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35">
      <c r="A30" s="1" t="str">
        <f>'Population Definitions'!$A$2</f>
        <v>0-4</v>
      </c>
      <c r="B30" t="s">
        <v>14</v>
      </c>
      <c r="C30" s="2">
        <v>0</v>
      </c>
      <c r="D30" s="3" t="s">
        <v>15</v>
      </c>
      <c r="E30" s="2"/>
      <c r="F30" s="2"/>
      <c r="G30" s="2"/>
      <c r="H30" s="2"/>
      <c r="I30" s="2"/>
      <c r="J30" s="2"/>
      <c r="K30" s="2"/>
      <c r="L30" s="2"/>
      <c r="M30" s="2"/>
      <c r="N30" s="2"/>
      <c r="O30" s="2"/>
      <c r="P30" s="2"/>
      <c r="Q30" s="2"/>
      <c r="R30" s="2"/>
      <c r="S30" s="2"/>
      <c r="T30" s="2"/>
      <c r="U30" s="2"/>
      <c r="V30" s="2"/>
    </row>
    <row r="31" spans="1:22" x14ac:dyDescent="0.35">
      <c r="A31" s="1" t="str">
        <f>'Population Definitions'!$A$3</f>
        <v>5-14</v>
      </c>
      <c r="B31" t="s">
        <v>14</v>
      </c>
      <c r="C31" s="2">
        <v>0</v>
      </c>
      <c r="D31" s="3" t="s">
        <v>15</v>
      </c>
      <c r="E31" s="2"/>
      <c r="F31" s="2"/>
      <c r="G31" s="2"/>
      <c r="H31" s="2"/>
      <c r="I31" s="2"/>
      <c r="J31" s="2"/>
      <c r="K31" s="2"/>
      <c r="L31" s="2"/>
      <c r="M31" s="2"/>
      <c r="N31" s="2"/>
      <c r="O31" s="2"/>
      <c r="P31" s="2"/>
      <c r="Q31" s="2"/>
      <c r="R31" s="2"/>
      <c r="S31" s="2"/>
      <c r="T31" s="2"/>
      <c r="U31" s="2"/>
      <c r="V31" s="2"/>
    </row>
    <row r="32" spans="1:22" x14ac:dyDescent="0.35">
      <c r="A32" s="1" t="str">
        <f>'Population Definitions'!$A$4</f>
        <v>15-64</v>
      </c>
      <c r="B32" t="s">
        <v>14</v>
      </c>
      <c r="C32" s="2">
        <v>0</v>
      </c>
      <c r="D32" s="3" t="s">
        <v>15</v>
      </c>
      <c r="E32" s="2"/>
      <c r="F32" s="2"/>
      <c r="G32" s="2"/>
      <c r="H32" s="2"/>
      <c r="I32" s="2"/>
      <c r="J32" s="2"/>
      <c r="K32" s="2"/>
      <c r="L32" s="2"/>
      <c r="M32" s="2"/>
      <c r="N32" s="2"/>
      <c r="O32" s="2"/>
      <c r="P32" s="2"/>
      <c r="Q32" s="2"/>
      <c r="R32" s="2"/>
      <c r="S32" s="2"/>
      <c r="T32" s="2"/>
      <c r="U32" s="2"/>
      <c r="V32" s="2"/>
    </row>
    <row r="33" spans="1:22" x14ac:dyDescent="0.35">
      <c r="A33" s="1" t="str">
        <f>'Population Definitions'!$A$5</f>
        <v>65+</v>
      </c>
      <c r="B33" t="s">
        <v>14</v>
      </c>
      <c r="C33" s="2">
        <v>0</v>
      </c>
      <c r="D33" s="3" t="s">
        <v>15</v>
      </c>
      <c r="E33" s="2"/>
      <c r="F33" s="2"/>
      <c r="G33" s="2"/>
      <c r="H33" s="2"/>
      <c r="I33" s="2"/>
      <c r="J33" s="2"/>
      <c r="K33" s="2"/>
      <c r="L33" s="2"/>
      <c r="M33" s="2"/>
      <c r="N33" s="2"/>
      <c r="O33" s="2"/>
      <c r="P33" s="2"/>
      <c r="Q33" s="2"/>
      <c r="R33" s="2"/>
      <c r="S33" s="2"/>
      <c r="T33" s="2"/>
      <c r="U33" s="2"/>
      <c r="V33" s="2"/>
    </row>
    <row r="34" spans="1:22" x14ac:dyDescent="0.35">
      <c r="A34" s="1" t="str">
        <f>'Population Definitions'!$B$6</f>
        <v>Prisoners</v>
      </c>
      <c r="B34" t="s">
        <v>14</v>
      </c>
      <c r="C34" s="2">
        <v>0</v>
      </c>
      <c r="D34" s="3" t="s">
        <v>15</v>
      </c>
      <c r="E34" s="2"/>
      <c r="F34" s="2"/>
      <c r="G34" s="2"/>
      <c r="H34" s="2"/>
      <c r="I34" s="2"/>
      <c r="J34" s="2"/>
      <c r="K34" s="2"/>
      <c r="L34" s="2"/>
      <c r="M34" s="2"/>
      <c r="N34" s="2"/>
      <c r="O34" s="2"/>
      <c r="P34" s="2"/>
      <c r="Q34" s="2"/>
      <c r="R34" s="2"/>
      <c r="S34" s="2"/>
      <c r="T34" s="2"/>
      <c r="U34" s="2"/>
      <c r="V34" s="2"/>
    </row>
    <row r="36" spans="1:22" x14ac:dyDescent="0.35">
      <c r="A36" s="1" t="s">
        <v>78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35">
      <c r="A37" s="1" t="str">
        <f>'Population Definitions'!$A$2</f>
        <v>0-4</v>
      </c>
      <c r="B37" t="s">
        <v>14</v>
      </c>
      <c r="C37" s="2">
        <v>0</v>
      </c>
      <c r="D37" s="3" t="s">
        <v>15</v>
      </c>
      <c r="E37" s="2"/>
      <c r="F37" s="2"/>
      <c r="G37" s="2"/>
      <c r="H37" s="2"/>
      <c r="I37" s="2"/>
      <c r="J37" s="2"/>
      <c r="K37" s="2"/>
      <c r="L37" s="2"/>
      <c r="M37" s="2"/>
      <c r="N37" s="2"/>
      <c r="O37" s="2"/>
      <c r="P37" s="2"/>
      <c r="Q37" s="2"/>
      <c r="R37" s="2"/>
      <c r="S37" s="2"/>
      <c r="T37" s="2"/>
      <c r="U37" s="2"/>
      <c r="V37" s="2"/>
    </row>
    <row r="38" spans="1:22" x14ac:dyDescent="0.35">
      <c r="A38" s="1" t="str">
        <f>'Population Definitions'!$A$3</f>
        <v>5-14</v>
      </c>
      <c r="B38" t="s">
        <v>14</v>
      </c>
      <c r="C38" s="2">
        <v>0</v>
      </c>
      <c r="D38" s="3" t="s">
        <v>15</v>
      </c>
      <c r="E38" s="2"/>
      <c r="F38" s="2"/>
      <c r="G38" s="2"/>
      <c r="H38" s="2"/>
      <c r="I38" s="2"/>
      <c r="J38" s="2"/>
      <c r="K38" s="2"/>
      <c r="L38" s="2"/>
      <c r="M38" s="2"/>
      <c r="N38" s="2"/>
      <c r="O38" s="2"/>
      <c r="P38" s="2"/>
      <c r="Q38" s="2"/>
      <c r="R38" s="2"/>
      <c r="S38" s="2"/>
      <c r="T38" s="2"/>
      <c r="U38" s="2"/>
      <c r="V38" s="2"/>
    </row>
    <row r="39" spans="1:22" x14ac:dyDescent="0.35">
      <c r="A39" s="1" t="str">
        <f>'Population Definitions'!$A$4</f>
        <v>15-64</v>
      </c>
      <c r="B39" t="s">
        <v>14</v>
      </c>
      <c r="C39" s="2">
        <v>0</v>
      </c>
      <c r="D39" s="3" t="s">
        <v>15</v>
      </c>
      <c r="E39" s="2"/>
      <c r="F39" s="2"/>
      <c r="G39" s="2"/>
      <c r="H39" s="2"/>
      <c r="I39" s="2"/>
      <c r="J39" s="2"/>
      <c r="K39" s="2"/>
      <c r="L39" s="2"/>
      <c r="M39" s="2"/>
      <c r="N39" s="2"/>
      <c r="O39" s="2"/>
      <c r="P39" s="2"/>
      <c r="Q39" s="2"/>
      <c r="R39" s="2"/>
      <c r="S39" s="2"/>
      <c r="T39" s="2"/>
      <c r="U39" s="2"/>
      <c r="V39" s="2"/>
    </row>
    <row r="40" spans="1:22" x14ac:dyDescent="0.35">
      <c r="A40" s="1" t="str">
        <f>'Population Definitions'!$A$5</f>
        <v>65+</v>
      </c>
      <c r="B40" t="s">
        <v>14</v>
      </c>
      <c r="C40" s="2">
        <v>0</v>
      </c>
      <c r="D40" s="3" t="s">
        <v>15</v>
      </c>
      <c r="E40" s="2"/>
      <c r="F40" s="2"/>
      <c r="G40" s="2"/>
      <c r="H40" s="2"/>
      <c r="I40" s="2"/>
      <c r="J40" s="2"/>
      <c r="K40" s="2"/>
      <c r="L40" s="2"/>
      <c r="M40" s="2"/>
      <c r="N40" s="2"/>
      <c r="O40" s="2"/>
      <c r="P40" s="2"/>
      <c r="Q40" s="2"/>
      <c r="R40" s="2"/>
      <c r="S40" s="2"/>
      <c r="T40" s="2"/>
      <c r="U40" s="2"/>
      <c r="V40" s="2"/>
    </row>
    <row r="41" spans="1:22" x14ac:dyDescent="0.35">
      <c r="A41" s="1" t="str">
        <f>'Population Definitions'!$B$6</f>
        <v>Prisoners</v>
      </c>
      <c r="B41" t="s">
        <v>14</v>
      </c>
      <c r="C41" s="2">
        <v>0</v>
      </c>
      <c r="D41" s="3" t="s">
        <v>15</v>
      </c>
      <c r="E41" s="2"/>
      <c r="F41" s="2"/>
      <c r="G41" s="2"/>
      <c r="H41" s="2"/>
      <c r="I41" s="2"/>
      <c r="J41" s="2"/>
      <c r="K41" s="2"/>
      <c r="L41" s="2"/>
      <c r="M41" s="2"/>
      <c r="N41" s="2"/>
      <c r="O41" s="2"/>
      <c r="P41" s="2"/>
      <c r="Q41" s="2"/>
      <c r="R41" s="2"/>
      <c r="S41" s="2"/>
      <c r="T41" s="2"/>
      <c r="U41" s="2"/>
      <c r="V41" s="2"/>
    </row>
    <row r="43" spans="1:22" x14ac:dyDescent="0.35">
      <c r="A43" s="1" t="s">
        <v>79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35">
      <c r="A44" s="1" t="str">
        <f>'Population Definitions'!$A$2</f>
        <v>0-4</v>
      </c>
      <c r="B44" t="s">
        <v>14</v>
      </c>
      <c r="C44" s="2">
        <v>0</v>
      </c>
      <c r="D44" s="3" t="s">
        <v>15</v>
      </c>
      <c r="E44" s="2"/>
      <c r="F44" s="2"/>
      <c r="G44" s="2"/>
      <c r="H44" s="2"/>
      <c r="I44" s="2"/>
      <c r="J44" s="2"/>
      <c r="K44" s="2"/>
      <c r="L44" s="2"/>
      <c r="M44" s="2"/>
      <c r="N44" s="2"/>
      <c r="O44" s="2"/>
      <c r="P44" s="2"/>
      <c r="Q44" s="2"/>
      <c r="R44" s="2"/>
      <c r="S44" s="2"/>
      <c r="T44" s="2"/>
      <c r="U44" s="2"/>
      <c r="V44" s="2"/>
    </row>
    <row r="45" spans="1:22" x14ac:dyDescent="0.35">
      <c r="A45" s="1" t="str">
        <f>'Population Definitions'!$A$3</f>
        <v>5-14</v>
      </c>
      <c r="B45" t="s">
        <v>14</v>
      </c>
      <c r="C45" s="2">
        <v>0</v>
      </c>
      <c r="D45" s="3" t="s">
        <v>15</v>
      </c>
      <c r="E45" s="2"/>
      <c r="F45" s="2"/>
      <c r="G45" s="2"/>
      <c r="H45" s="2"/>
      <c r="I45" s="2"/>
      <c r="J45" s="2"/>
      <c r="K45" s="2"/>
      <c r="L45" s="2"/>
      <c r="M45" s="2"/>
      <c r="N45" s="2"/>
      <c r="O45" s="2"/>
      <c r="P45" s="2"/>
      <c r="Q45" s="2"/>
      <c r="R45" s="2"/>
      <c r="S45" s="2"/>
      <c r="T45" s="2"/>
      <c r="U45" s="2"/>
      <c r="V45" s="2"/>
    </row>
    <row r="46" spans="1:22" x14ac:dyDescent="0.35">
      <c r="A46" s="1" t="str">
        <f>'Population Definitions'!$A$4</f>
        <v>15-64</v>
      </c>
      <c r="B46" t="s">
        <v>14</v>
      </c>
      <c r="C46" s="2">
        <v>0</v>
      </c>
      <c r="D46" s="3" t="s">
        <v>15</v>
      </c>
      <c r="E46" s="2"/>
      <c r="F46" s="2"/>
      <c r="G46" s="2"/>
      <c r="H46" s="2"/>
      <c r="I46" s="2"/>
      <c r="J46" s="2"/>
      <c r="K46" s="2"/>
      <c r="L46" s="2"/>
      <c r="M46" s="2"/>
      <c r="N46" s="2"/>
      <c r="O46" s="2"/>
      <c r="P46" s="2"/>
      <c r="Q46" s="2"/>
      <c r="R46" s="2"/>
      <c r="S46" s="2"/>
      <c r="T46" s="2"/>
      <c r="U46" s="2"/>
      <c r="V46" s="2"/>
    </row>
    <row r="47" spans="1:22" x14ac:dyDescent="0.35">
      <c r="A47" s="1" t="str">
        <f>'Population Definitions'!$A$5</f>
        <v>65+</v>
      </c>
      <c r="B47" t="s">
        <v>14</v>
      </c>
      <c r="C47" s="2">
        <v>0</v>
      </c>
      <c r="D47" s="3" t="s">
        <v>15</v>
      </c>
      <c r="E47" s="2"/>
      <c r="F47" s="2"/>
      <c r="G47" s="2"/>
      <c r="H47" s="2"/>
      <c r="I47" s="2"/>
      <c r="J47" s="2"/>
      <c r="K47" s="2"/>
      <c r="L47" s="2"/>
      <c r="M47" s="2"/>
      <c r="N47" s="2"/>
      <c r="O47" s="2"/>
      <c r="P47" s="2"/>
      <c r="Q47" s="2"/>
      <c r="R47" s="2"/>
      <c r="S47" s="2"/>
      <c r="T47" s="2"/>
      <c r="U47" s="2"/>
      <c r="V47" s="2"/>
    </row>
    <row r="48" spans="1:22" x14ac:dyDescent="0.35">
      <c r="A48" s="1" t="str">
        <f>'Population Definitions'!$B$6</f>
        <v>Prisoners</v>
      </c>
      <c r="B48" t="s">
        <v>14</v>
      </c>
      <c r="C48" s="2">
        <v>0</v>
      </c>
      <c r="D48" s="3" t="s">
        <v>15</v>
      </c>
      <c r="E48" s="2"/>
      <c r="F48" s="2"/>
      <c r="G48" s="2"/>
      <c r="H48" s="2"/>
      <c r="I48" s="2"/>
      <c r="J48" s="2"/>
      <c r="K48" s="2"/>
      <c r="L48" s="2"/>
      <c r="M48" s="2"/>
      <c r="N48" s="2"/>
      <c r="O48" s="2"/>
      <c r="P48" s="2"/>
      <c r="Q48" s="2"/>
      <c r="R48" s="2"/>
      <c r="S48" s="2"/>
      <c r="T48" s="2"/>
      <c r="U48" s="2"/>
      <c r="V48" s="2"/>
    </row>
    <row r="50" spans="1:22" x14ac:dyDescent="0.35">
      <c r="A50" s="1" t="s">
        <v>80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35">
      <c r="A51" s="1" t="str">
        <f>'Population Definitions'!$A$2</f>
        <v>0-4</v>
      </c>
      <c r="B51" t="s">
        <v>14</v>
      </c>
      <c r="C51" s="2">
        <v>0</v>
      </c>
      <c r="D51" s="3" t="s">
        <v>15</v>
      </c>
      <c r="E51" s="2"/>
      <c r="F51" s="2"/>
      <c r="G51" s="2"/>
      <c r="H51" s="2"/>
      <c r="I51" s="2"/>
      <c r="J51" s="2"/>
      <c r="K51" s="2"/>
      <c r="L51" s="2"/>
      <c r="M51" s="2"/>
      <c r="N51" s="2"/>
      <c r="O51" s="2"/>
      <c r="P51" s="2"/>
      <c r="Q51" s="2"/>
      <c r="R51" s="2"/>
      <c r="S51" s="2"/>
      <c r="T51" s="2"/>
      <c r="U51" s="2"/>
      <c r="V51" s="2"/>
    </row>
    <row r="52" spans="1:22" x14ac:dyDescent="0.35">
      <c r="A52" s="1" t="str">
        <f>'Population Definitions'!$A$3</f>
        <v>5-14</v>
      </c>
      <c r="B52" t="s">
        <v>14</v>
      </c>
      <c r="C52" s="2">
        <v>0</v>
      </c>
      <c r="D52" s="3" t="s">
        <v>15</v>
      </c>
      <c r="E52" s="2"/>
      <c r="F52" s="2"/>
      <c r="G52" s="2"/>
      <c r="H52" s="2"/>
      <c r="I52" s="2"/>
      <c r="J52" s="2"/>
      <c r="K52" s="2"/>
      <c r="L52" s="2"/>
      <c r="M52" s="2"/>
      <c r="N52" s="2"/>
      <c r="O52" s="2"/>
      <c r="P52" s="2"/>
      <c r="Q52" s="2"/>
      <c r="R52" s="2"/>
      <c r="S52" s="2"/>
      <c r="T52" s="2"/>
      <c r="U52" s="2"/>
      <c r="V52" s="2"/>
    </row>
    <row r="53" spans="1:22" x14ac:dyDescent="0.35">
      <c r="A53" s="1" t="str">
        <f>'Population Definitions'!$A$4</f>
        <v>15-64</v>
      </c>
      <c r="B53" t="s">
        <v>14</v>
      </c>
      <c r="C53" s="2">
        <v>0</v>
      </c>
      <c r="D53" s="3" t="s">
        <v>15</v>
      </c>
      <c r="E53" s="2"/>
      <c r="F53" s="2"/>
      <c r="G53" s="2"/>
      <c r="H53" s="2"/>
      <c r="I53" s="2"/>
      <c r="J53" s="2"/>
      <c r="K53" s="2"/>
      <c r="L53" s="2"/>
      <c r="M53" s="2"/>
      <c r="N53" s="2"/>
      <c r="O53" s="2"/>
      <c r="P53" s="2"/>
      <c r="Q53" s="2"/>
      <c r="R53" s="2"/>
      <c r="S53" s="2"/>
      <c r="T53" s="2"/>
      <c r="U53" s="2"/>
      <c r="V53" s="2"/>
    </row>
    <row r="54" spans="1:22" x14ac:dyDescent="0.35">
      <c r="A54" s="1" t="str">
        <f>'Population Definitions'!$A$5</f>
        <v>65+</v>
      </c>
      <c r="B54" t="s">
        <v>14</v>
      </c>
      <c r="C54" s="2">
        <v>0</v>
      </c>
      <c r="D54" s="3" t="s">
        <v>15</v>
      </c>
      <c r="E54" s="2"/>
      <c r="F54" s="2"/>
      <c r="G54" s="2"/>
      <c r="H54" s="2"/>
      <c r="I54" s="2"/>
      <c r="J54" s="2"/>
      <c r="K54" s="2"/>
      <c r="L54" s="2"/>
      <c r="M54" s="2"/>
      <c r="N54" s="2"/>
      <c r="O54" s="2"/>
      <c r="P54" s="2"/>
      <c r="Q54" s="2"/>
      <c r="R54" s="2"/>
      <c r="S54" s="2"/>
      <c r="T54" s="2"/>
      <c r="U54" s="2"/>
      <c r="V54" s="2"/>
    </row>
    <row r="55" spans="1:22" x14ac:dyDescent="0.35">
      <c r="A55" s="1" t="str">
        <f>'Population Definitions'!$B$6</f>
        <v>Prisoners</v>
      </c>
      <c r="B55" t="s">
        <v>14</v>
      </c>
      <c r="C55" s="2">
        <v>0</v>
      </c>
      <c r="D55" s="3" t="s">
        <v>15</v>
      </c>
      <c r="E55" s="2"/>
      <c r="F55" s="2"/>
      <c r="G55" s="2"/>
      <c r="H55" s="2"/>
      <c r="I55" s="2"/>
      <c r="J55" s="2"/>
      <c r="K55" s="2"/>
      <c r="L55" s="2"/>
      <c r="M55" s="2"/>
      <c r="N55" s="2"/>
      <c r="O55" s="2"/>
      <c r="P55" s="2"/>
      <c r="Q55" s="2"/>
      <c r="R55" s="2"/>
      <c r="S55" s="2"/>
      <c r="T55" s="2"/>
      <c r="U55" s="2"/>
      <c r="V55" s="2"/>
    </row>
    <row r="57" spans="1:22" x14ac:dyDescent="0.35">
      <c r="A57" s="1" t="s">
        <v>81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35">
      <c r="A58" s="1" t="str">
        <f>'Population Definitions'!$A$2</f>
        <v>0-4</v>
      </c>
      <c r="B58" t="s">
        <v>14</v>
      </c>
      <c r="C58" s="2">
        <v>0</v>
      </c>
      <c r="D58" s="3" t="s">
        <v>15</v>
      </c>
      <c r="E58" s="2"/>
      <c r="F58" s="2"/>
      <c r="G58" s="2"/>
      <c r="H58" s="2"/>
      <c r="I58" s="2"/>
      <c r="J58" s="2"/>
      <c r="K58" s="2"/>
      <c r="L58" s="2"/>
      <c r="M58" s="2"/>
      <c r="N58" s="2"/>
      <c r="O58" s="2"/>
      <c r="P58" s="2"/>
      <c r="Q58" s="2"/>
      <c r="R58" s="2"/>
      <c r="S58" s="2"/>
      <c r="T58" s="2"/>
      <c r="U58" s="2"/>
      <c r="V58" s="2"/>
    </row>
    <row r="59" spans="1:22" x14ac:dyDescent="0.35">
      <c r="A59" s="1" t="str">
        <f>'Population Definitions'!$A$3</f>
        <v>5-14</v>
      </c>
      <c r="B59" t="s">
        <v>14</v>
      </c>
      <c r="C59" s="2">
        <v>0</v>
      </c>
      <c r="D59" s="3" t="s">
        <v>15</v>
      </c>
      <c r="E59" s="2"/>
      <c r="F59" s="2"/>
      <c r="G59" s="2"/>
      <c r="H59" s="2"/>
      <c r="I59" s="2"/>
      <c r="J59" s="2"/>
      <c r="K59" s="2"/>
      <c r="L59" s="2"/>
      <c r="M59" s="2"/>
      <c r="N59" s="2"/>
      <c r="O59" s="2"/>
      <c r="P59" s="2"/>
      <c r="Q59" s="2"/>
      <c r="R59" s="2"/>
      <c r="S59" s="2"/>
      <c r="T59" s="2"/>
      <c r="U59" s="2"/>
      <c r="V59" s="2"/>
    </row>
    <row r="60" spans="1:22" x14ac:dyDescent="0.35">
      <c r="A60" s="1" t="str">
        <f>'Population Definitions'!$A$4</f>
        <v>15-64</v>
      </c>
      <c r="B60" t="s">
        <v>14</v>
      </c>
      <c r="C60" s="2">
        <v>0</v>
      </c>
      <c r="D60" s="3" t="s">
        <v>15</v>
      </c>
      <c r="E60" s="2"/>
      <c r="F60" s="2"/>
      <c r="G60" s="2"/>
      <c r="H60" s="2"/>
      <c r="I60" s="2"/>
      <c r="J60" s="2"/>
      <c r="K60" s="2"/>
      <c r="L60" s="2"/>
      <c r="M60" s="2"/>
      <c r="N60" s="2"/>
      <c r="O60" s="2"/>
      <c r="P60" s="2"/>
      <c r="Q60" s="2"/>
      <c r="R60" s="2"/>
      <c r="S60" s="2"/>
      <c r="T60" s="2"/>
      <c r="U60" s="2"/>
      <c r="V60" s="2"/>
    </row>
    <row r="61" spans="1:22" x14ac:dyDescent="0.35">
      <c r="A61" s="1" t="str">
        <f>'Population Definitions'!$A$5</f>
        <v>65+</v>
      </c>
      <c r="B61" t="s">
        <v>14</v>
      </c>
      <c r="C61" s="2">
        <v>0</v>
      </c>
      <c r="D61" s="3" t="s">
        <v>15</v>
      </c>
      <c r="E61" s="2"/>
      <c r="F61" s="2"/>
      <c r="G61" s="2"/>
      <c r="H61" s="2"/>
      <c r="I61" s="2"/>
      <c r="J61" s="2"/>
      <c r="K61" s="2"/>
      <c r="L61" s="2"/>
      <c r="M61" s="2"/>
      <c r="N61" s="2"/>
      <c r="O61" s="2"/>
      <c r="P61" s="2"/>
      <c r="Q61" s="2"/>
      <c r="R61" s="2"/>
      <c r="S61" s="2"/>
      <c r="T61" s="2"/>
      <c r="U61" s="2"/>
      <c r="V61" s="2"/>
    </row>
    <row r="62" spans="1:22" x14ac:dyDescent="0.35">
      <c r="A62" s="1" t="str">
        <f>'Population Definitions'!$B$6</f>
        <v>Prisoners</v>
      </c>
      <c r="B62" t="s">
        <v>14</v>
      </c>
      <c r="C62" s="2">
        <v>0</v>
      </c>
      <c r="D62" s="3" t="s">
        <v>15</v>
      </c>
      <c r="E62" s="2"/>
      <c r="F62" s="2"/>
      <c r="G62" s="2"/>
      <c r="H62" s="2"/>
      <c r="I62" s="2"/>
      <c r="J62" s="2"/>
      <c r="K62" s="2"/>
      <c r="L62" s="2"/>
      <c r="M62" s="2"/>
      <c r="N62" s="2"/>
      <c r="O62" s="2"/>
      <c r="P62" s="2"/>
      <c r="Q62" s="2"/>
      <c r="R62" s="2"/>
      <c r="S62" s="2"/>
      <c r="T62" s="2"/>
      <c r="U62" s="2"/>
      <c r="V62" s="2"/>
    </row>
    <row r="64" spans="1:22" x14ac:dyDescent="0.35">
      <c r="A64" s="1" t="s">
        <v>82</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35">
      <c r="A65" s="1" t="str">
        <f>'Population Definitions'!$A$2</f>
        <v>0-4</v>
      </c>
      <c r="B65" t="s">
        <v>14</v>
      </c>
      <c r="C65" s="2">
        <v>0</v>
      </c>
      <c r="D65" s="3" t="s">
        <v>15</v>
      </c>
      <c r="E65" s="2"/>
      <c r="F65" s="2"/>
      <c r="G65" s="2"/>
      <c r="H65" s="2"/>
      <c r="I65" s="2"/>
      <c r="J65" s="2"/>
      <c r="K65" s="2"/>
      <c r="L65" s="2"/>
      <c r="M65" s="2"/>
      <c r="N65" s="2"/>
      <c r="O65" s="2"/>
      <c r="P65" s="2"/>
      <c r="Q65" s="2"/>
      <c r="R65" s="2"/>
      <c r="S65" s="2"/>
      <c r="T65" s="2"/>
      <c r="U65" s="2"/>
      <c r="V65" s="2"/>
    </row>
    <row r="66" spans="1:22" x14ac:dyDescent="0.35">
      <c r="A66" s="1" t="str">
        <f>'Population Definitions'!$A$3</f>
        <v>5-14</v>
      </c>
      <c r="B66" t="s">
        <v>14</v>
      </c>
      <c r="C66" s="2">
        <v>0</v>
      </c>
      <c r="D66" s="3" t="s">
        <v>15</v>
      </c>
      <c r="E66" s="2"/>
      <c r="F66" s="2"/>
      <c r="G66" s="2"/>
      <c r="H66" s="2"/>
      <c r="I66" s="2"/>
      <c r="J66" s="2"/>
      <c r="K66" s="2"/>
      <c r="L66" s="2"/>
      <c r="M66" s="2"/>
      <c r="N66" s="2"/>
      <c r="O66" s="2"/>
      <c r="P66" s="2"/>
      <c r="Q66" s="2"/>
      <c r="R66" s="2"/>
      <c r="S66" s="2"/>
      <c r="T66" s="2"/>
      <c r="U66" s="2"/>
      <c r="V66" s="2"/>
    </row>
    <row r="67" spans="1:22" x14ac:dyDescent="0.35">
      <c r="A67" s="1" t="str">
        <f>'Population Definitions'!$A$4</f>
        <v>15-64</v>
      </c>
      <c r="B67" t="s">
        <v>14</v>
      </c>
      <c r="C67" s="2">
        <v>0</v>
      </c>
      <c r="D67" s="3" t="s">
        <v>15</v>
      </c>
      <c r="E67" s="2"/>
      <c r="F67" s="2"/>
      <c r="G67" s="2"/>
      <c r="H67" s="2"/>
      <c r="I67" s="2"/>
      <c r="J67" s="2"/>
      <c r="K67" s="2"/>
      <c r="L67" s="2"/>
      <c r="M67" s="2"/>
      <c r="N67" s="2"/>
      <c r="O67" s="2"/>
      <c r="P67" s="2"/>
      <c r="Q67" s="2"/>
      <c r="R67" s="2"/>
      <c r="S67" s="2"/>
      <c r="T67" s="2"/>
      <c r="U67" s="2"/>
      <c r="V67" s="2"/>
    </row>
    <row r="68" spans="1:22" x14ac:dyDescent="0.35">
      <c r="A68" s="1" t="str">
        <f>'Population Definitions'!$A$5</f>
        <v>65+</v>
      </c>
      <c r="B68" t="s">
        <v>14</v>
      </c>
      <c r="C68" s="2">
        <v>0</v>
      </c>
      <c r="D68" s="3" t="s">
        <v>15</v>
      </c>
      <c r="E68" s="2"/>
      <c r="F68" s="2"/>
      <c r="G68" s="2"/>
      <c r="H68" s="2"/>
      <c r="I68" s="2"/>
      <c r="J68" s="2"/>
      <c r="K68" s="2"/>
      <c r="L68" s="2"/>
      <c r="M68" s="2"/>
      <c r="N68" s="2"/>
      <c r="O68" s="2"/>
      <c r="P68" s="2"/>
      <c r="Q68" s="2"/>
      <c r="R68" s="2"/>
      <c r="S68" s="2"/>
      <c r="T68" s="2"/>
      <c r="U68" s="2"/>
      <c r="V68" s="2"/>
    </row>
    <row r="69" spans="1:22" x14ac:dyDescent="0.35">
      <c r="A69" s="1" t="str">
        <f>'Population Definitions'!$B$6</f>
        <v>Prisoners</v>
      </c>
      <c r="B69" t="s">
        <v>14</v>
      </c>
      <c r="C69" s="2">
        <v>0</v>
      </c>
      <c r="D69" s="3" t="s">
        <v>15</v>
      </c>
      <c r="E69" s="2"/>
      <c r="F69" s="2"/>
      <c r="G69" s="2"/>
      <c r="H69" s="2"/>
      <c r="I69" s="2"/>
      <c r="J69" s="2"/>
      <c r="K69" s="2"/>
      <c r="L69" s="2"/>
      <c r="M69" s="2"/>
      <c r="N69" s="2"/>
      <c r="O69" s="2"/>
      <c r="P69" s="2"/>
      <c r="Q69" s="2"/>
      <c r="R69" s="2"/>
      <c r="S69" s="2"/>
      <c r="T69" s="2"/>
      <c r="U69" s="2"/>
      <c r="V69" s="2"/>
    </row>
    <row r="71" spans="1:22" x14ac:dyDescent="0.35">
      <c r="A71" s="1" t="s">
        <v>83</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35">
      <c r="A72" s="1" t="str">
        <f>'Population Definitions'!$A$2</f>
        <v>0-4</v>
      </c>
      <c r="B72" t="s">
        <v>14</v>
      </c>
      <c r="C72" s="2">
        <v>0</v>
      </c>
      <c r="D72" s="3" t="s">
        <v>15</v>
      </c>
      <c r="E72" s="2"/>
      <c r="F72" s="2"/>
      <c r="G72" s="2"/>
      <c r="H72" s="2"/>
      <c r="I72" s="2"/>
      <c r="J72" s="2"/>
      <c r="K72" s="2"/>
      <c r="L72" s="2"/>
      <c r="M72" s="2"/>
      <c r="N72" s="2"/>
      <c r="O72" s="2"/>
      <c r="P72" s="2"/>
      <c r="Q72" s="2"/>
      <c r="R72" s="2"/>
      <c r="S72" s="2"/>
      <c r="T72" s="2"/>
      <c r="U72" s="2"/>
      <c r="V72" s="2"/>
    </row>
    <row r="73" spans="1:22" x14ac:dyDescent="0.35">
      <c r="A73" s="1" t="str">
        <f>'Population Definitions'!$A$3</f>
        <v>5-14</v>
      </c>
      <c r="B73" t="s">
        <v>14</v>
      </c>
      <c r="C73" s="2">
        <v>0</v>
      </c>
      <c r="D73" s="3" t="s">
        <v>15</v>
      </c>
      <c r="E73" s="2"/>
      <c r="F73" s="2"/>
      <c r="G73" s="2"/>
      <c r="H73" s="2"/>
      <c r="I73" s="2"/>
      <c r="J73" s="2"/>
      <c r="K73" s="2"/>
      <c r="L73" s="2"/>
      <c r="M73" s="2"/>
      <c r="N73" s="2"/>
      <c r="O73" s="2"/>
      <c r="P73" s="2"/>
      <c r="Q73" s="2"/>
      <c r="R73" s="2"/>
      <c r="S73" s="2"/>
      <c r="T73" s="2"/>
      <c r="U73" s="2"/>
      <c r="V73" s="2"/>
    </row>
    <row r="74" spans="1:22" x14ac:dyDescent="0.35">
      <c r="A74" s="1" t="str">
        <f>'Population Definitions'!$A$4</f>
        <v>15-64</v>
      </c>
      <c r="B74" t="s">
        <v>14</v>
      </c>
      <c r="C74" s="2">
        <v>0</v>
      </c>
      <c r="D74" s="3" t="s">
        <v>15</v>
      </c>
      <c r="E74" s="2"/>
      <c r="F74" s="2"/>
      <c r="G74" s="2"/>
      <c r="H74" s="2"/>
      <c r="I74" s="2"/>
      <c r="J74" s="2"/>
      <c r="K74" s="2"/>
      <c r="L74" s="2"/>
      <c r="M74" s="2"/>
      <c r="N74" s="2"/>
      <c r="O74" s="2"/>
      <c r="P74" s="2"/>
      <c r="Q74" s="2"/>
      <c r="R74" s="2"/>
      <c r="S74" s="2"/>
      <c r="T74" s="2"/>
      <c r="U74" s="2"/>
      <c r="V74" s="2"/>
    </row>
    <row r="75" spans="1:22" x14ac:dyDescent="0.35">
      <c r="A75" s="1" t="str">
        <f>'Population Definitions'!$A$5</f>
        <v>65+</v>
      </c>
      <c r="B75" t="s">
        <v>14</v>
      </c>
      <c r="C75" s="2">
        <v>0</v>
      </c>
      <c r="D75" s="3" t="s">
        <v>15</v>
      </c>
      <c r="E75" s="2"/>
      <c r="F75" s="2"/>
      <c r="G75" s="2"/>
      <c r="H75" s="2"/>
      <c r="I75" s="2"/>
      <c r="J75" s="2"/>
      <c r="K75" s="2"/>
      <c r="L75" s="2"/>
      <c r="M75" s="2"/>
      <c r="N75" s="2"/>
      <c r="O75" s="2"/>
      <c r="P75" s="2"/>
      <c r="Q75" s="2"/>
      <c r="R75" s="2"/>
      <c r="S75" s="2"/>
      <c r="T75" s="2"/>
      <c r="U75" s="2"/>
      <c r="V75" s="2"/>
    </row>
    <row r="76" spans="1:22" x14ac:dyDescent="0.35">
      <c r="A76" s="1" t="str">
        <f>'Population Definitions'!$B$6</f>
        <v>Prisoners</v>
      </c>
      <c r="B76" t="s">
        <v>14</v>
      </c>
      <c r="C76" s="2">
        <v>0</v>
      </c>
      <c r="D76" s="3" t="s">
        <v>15</v>
      </c>
      <c r="E76" s="2"/>
      <c r="F76" s="2"/>
      <c r="G76" s="2"/>
      <c r="H76" s="2"/>
      <c r="I76" s="2"/>
      <c r="J76" s="2"/>
      <c r="K76" s="2"/>
      <c r="L76" s="2"/>
      <c r="M76" s="2"/>
      <c r="N76" s="2"/>
      <c r="O76" s="2"/>
      <c r="P76" s="2"/>
      <c r="Q76" s="2"/>
      <c r="R76" s="2"/>
      <c r="S76" s="2"/>
      <c r="T76" s="2"/>
      <c r="U76" s="2"/>
      <c r="V76" s="2"/>
    </row>
    <row r="78" spans="1:22" x14ac:dyDescent="0.35">
      <c r="A78" s="1" t="s">
        <v>84</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35">
      <c r="A79" s="1" t="str">
        <f>'Population Definitions'!$A$2</f>
        <v>0-4</v>
      </c>
      <c r="B79" t="s">
        <v>14</v>
      </c>
      <c r="C79" s="2">
        <v>0</v>
      </c>
      <c r="D79" s="3" t="s">
        <v>15</v>
      </c>
      <c r="E79" s="2"/>
      <c r="F79" s="2"/>
      <c r="G79" s="2"/>
      <c r="H79" s="2"/>
      <c r="I79" s="2"/>
      <c r="J79" s="2"/>
      <c r="K79" s="2"/>
      <c r="L79" s="2"/>
      <c r="M79" s="2"/>
      <c r="N79" s="2"/>
      <c r="O79" s="2"/>
      <c r="P79" s="2"/>
      <c r="Q79" s="2"/>
      <c r="R79" s="2"/>
      <c r="S79" s="2"/>
      <c r="T79" s="2"/>
      <c r="U79" s="2"/>
      <c r="V79" s="2"/>
    </row>
    <row r="80" spans="1:22" x14ac:dyDescent="0.35">
      <c r="A80" s="1" t="str">
        <f>'Population Definitions'!$A$3</f>
        <v>5-14</v>
      </c>
      <c r="B80" t="s">
        <v>14</v>
      </c>
      <c r="C80" s="2">
        <v>0</v>
      </c>
      <c r="D80" s="3" t="s">
        <v>15</v>
      </c>
      <c r="E80" s="2"/>
      <c r="F80" s="2"/>
      <c r="G80" s="2"/>
      <c r="H80" s="2"/>
      <c r="I80" s="2"/>
      <c r="J80" s="2"/>
      <c r="K80" s="2"/>
      <c r="L80" s="2"/>
      <c r="M80" s="2"/>
      <c r="N80" s="2"/>
      <c r="O80" s="2"/>
      <c r="P80" s="2"/>
      <c r="Q80" s="2"/>
      <c r="R80" s="2"/>
      <c r="S80" s="2"/>
      <c r="T80" s="2"/>
      <c r="U80" s="2"/>
      <c r="V80" s="2"/>
    </row>
    <row r="81" spans="1:22" x14ac:dyDescent="0.35">
      <c r="A81" s="1" t="str">
        <f>'Population Definitions'!$A$4</f>
        <v>15-64</v>
      </c>
      <c r="B81" t="s">
        <v>14</v>
      </c>
      <c r="C81" s="2">
        <v>0</v>
      </c>
      <c r="D81" s="3" t="s">
        <v>15</v>
      </c>
      <c r="E81" s="2"/>
      <c r="F81" s="2"/>
      <c r="G81" s="2"/>
      <c r="H81" s="2"/>
      <c r="I81" s="2"/>
      <c r="J81" s="2"/>
      <c r="K81" s="2"/>
      <c r="L81" s="2"/>
      <c r="M81" s="2"/>
      <c r="N81" s="2"/>
      <c r="O81" s="2"/>
      <c r="P81" s="2"/>
      <c r="Q81" s="2"/>
      <c r="R81" s="2"/>
      <c r="S81" s="2"/>
      <c r="T81" s="2"/>
      <c r="U81" s="2"/>
      <c r="V81" s="2"/>
    </row>
    <row r="82" spans="1:22" x14ac:dyDescent="0.35">
      <c r="A82" s="1" t="str">
        <f>'Population Definitions'!$A$5</f>
        <v>65+</v>
      </c>
      <c r="B82" t="s">
        <v>14</v>
      </c>
      <c r="C82" s="2">
        <v>0</v>
      </c>
      <c r="D82" s="3" t="s">
        <v>15</v>
      </c>
      <c r="E82" s="2"/>
      <c r="F82" s="2"/>
      <c r="G82" s="2"/>
      <c r="H82" s="2"/>
      <c r="I82" s="2"/>
      <c r="J82" s="2"/>
      <c r="K82" s="2"/>
      <c r="L82" s="2"/>
      <c r="M82" s="2"/>
      <c r="N82" s="2"/>
      <c r="O82" s="2"/>
      <c r="P82" s="2"/>
      <c r="Q82" s="2"/>
      <c r="R82" s="2"/>
      <c r="S82" s="2"/>
      <c r="T82" s="2"/>
      <c r="U82" s="2"/>
      <c r="V82" s="2"/>
    </row>
    <row r="83" spans="1:22" x14ac:dyDescent="0.35">
      <c r="A83" s="1" t="str">
        <f>'Population Definitions'!$B$6</f>
        <v>Prisoners</v>
      </c>
      <c r="B83" t="s">
        <v>14</v>
      </c>
      <c r="C83" s="2">
        <v>0</v>
      </c>
      <c r="D83" s="3" t="s">
        <v>15</v>
      </c>
      <c r="E83" s="2"/>
      <c r="F83" s="2"/>
      <c r="G83" s="2"/>
      <c r="H83" s="2"/>
      <c r="I83" s="2"/>
      <c r="J83" s="2"/>
      <c r="K83" s="2"/>
      <c r="L83" s="2"/>
      <c r="M83" s="2"/>
      <c r="N83" s="2"/>
      <c r="O83" s="2"/>
      <c r="P83" s="2"/>
      <c r="Q83" s="2"/>
      <c r="R83" s="2"/>
      <c r="S83" s="2"/>
      <c r="T83" s="2"/>
      <c r="U83" s="2"/>
      <c r="V83" s="2"/>
    </row>
    <row r="85" spans="1:22" x14ac:dyDescent="0.35">
      <c r="A85" s="1" t="s">
        <v>85</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35">
      <c r="A86" s="1" t="str">
        <f>'Population Definitions'!$A$2</f>
        <v>0-4</v>
      </c>
      <c r="B86" t="s">
        <v>14</v>
      </c>
      <c r="C86" s="2">
        <v>0</v>
      </c>
      <c r="D86" s="3" t="s">
        <v>15</v>
      </c>
      <c r="E86" s="2"/>
      <c r="F86" s="2"/>
      <c r="G86" s="2"/>
      <c r="H86" s="2"/>
      <c r="I86" s="2"/>
      <c r="J86" s="2"/>
      <c r="K86" s="2"/>
      <c r="L86" s="2"/>
      <c r="M86" s="2"/>
      <c r="N86" s="2"/>
      <c r="O86" s="2"/>
      <c r="P86" s="2"/>
      <c r="Q86" s="2"/>
      <c r="R86" s="2"/>
      <c r="S86" s="2"/>
      <c r="T86" s="2"/>
      <c r="U86" s="2"/>
      <c r="V86" s="2"/>
    </row>
    <row r="87" spans="1:22" x14ac:dyDescent="0.35">
      <c r="A87" s="1" t="str">
        <f>'Population Definitions'!$A$3</f>
        <v>5-14</v>
      </c>
      <c r="B87" t="s">
        <v>14</v>
      </c>
      <c r="C87" s="2">
        <v>0</v>
      </c>
      <c r="D87" s="3" t="s">
        <v>15</v>
      </c>
      <c r="E87" s="2"/>
      <c r="F87" s="2"/>
      <c r="G87" s="2"/>
      <c r="H87" s="2"/>
      <c r="I87" s="2"/>
      <c r="J87" s="2"/>
      <c r="K87" s="2"/>
      <c r="L87" s="2"/>
      <c r="M87" s="2"/>
      <c r="N87" s="2"/>
      <c r="O87" s="2"/>
      <c r="P87" s="2"/>
      <c r="Q87" s="2"/>
      <c r="R87" s="2"/>
      <c r="S87" s="2"/>
      <c r="T87" s="2"/>
      <c r="U87" s="2"/>
      <c r="V87" s="2"/>
    </row>
    <row r="88" spans="1:22" x14ac:dyDescent="0.35">
      <c r="A88" s="1" t="str">
        <f>'Population Definitions'!$A$4</f>
        <v>15-64</v>
      </c>
      <c r="B88" t="s">
        <v>14</v>
      </c>
      <c r="C88" s="2">
        <v>0</v>
      </c>
      <c r="D88" s="3" t="s">
        <v>15</v>
      </c>
      <c r="E88" s="2"/>
      <c r="F88" s="2"/>
      <c r="G88" s="2"/>
      <c r="H88" s="2"/>
      <c r="I88" s="2"/>
      <c r="J88" s="2"/>
      <c r="K88" s="2"/>
      <c r="L88" s="2"/>
      <c r="M88" s="2"/>
      <c r="N88" s="2"/>
      <c r="O88" s="2"/>
      <c r="P88" s="2"/>
      <c r="Q88" s="2"/>
      <c r="R88" s="2"/>
      <c r="S88" s="2"/>
      <c r="T88" s="2"/>
      <c r="U88" s="2"/>
      <c r="V88" s="2"/>
    </row>
    <row r="89" spans="1:22" x14ac:dyDescent="0.35">
      <c r="A89" s="1" t="str">
        <f>'Population Definitions'!$A$5</f>
        <v>65+</v>
      </c>
      <c r="B89" t="s">
        <v>14</v>
      </c>
      <c r="C89" s="2">
        <v>0</v>
      </c>
      <c r="D89" s="3" t="s">
        <v>15</v>
      </c>
      <c r="E89" s="2"/>
      <c r="F89" s="2"/>
      <c r="G89" s="2"/>
      <c r="H89" s="2"/>
      <c r="I89" s="2"/>
      <c r="J89" s="2"/>
      <c r="K89" s="2"/>
      <c r="L89" s="2"/>
      <c r="M89" s="2"/>
      <c r="N89" s="2"/>
      <c r="O89" s="2"/>
      <c r="P89" s="2"/>
      <c r="Q89" s="2"/>
      <c r="R89" s="2"/>
      <c r="S89" s="2"/>
      <c r="T89" s="2"/>
      <c r="U89" s="2"/>
      <c r="V89" s="2"/>
    </row>
    <row r="90" spans="1:22" x14ac:dyDescent="0.35">
      <c r="A90" s="1" t="str">
        <f>'Population Definitions'!$B$6</f>
        <v>Prisoners</v>
      </c>
      <c r="B90" t="s">
        <v>14</v>
      </c>
      <c r="C90" s="2">
        <v>0</v>
      </c>
      <c r="D90" s="3" t="s">
        <v>15</v>
      </c>
      <c r="E90" s="2"/>
      <c r="F90" s="2"/>
      <c r="G90" s="2"/>
      <c r="H90" s="2"/>
      <c r="I90" s="2"/>
      <c r="J90" s="2"/>
      <c r="K90" s="2"/>
      <c r="L90" s="2"/>
      <c r="M90" s="2"/>
      <c r="N90" s="2"/>
      <c r="O90" s="2"/>
      <c r="P90" s="2"/>
      <c r="Q90" s="2"/>
      <c r="R90" s="2"/>
      <c r="S90" s="2"/>
      <c r="T90" s="2"/>
      <c r="U90" s="2"/>
      <c r="V90" s="2"/>
    </row>
    <row r="92" spans="1:22" x14ac:dyDescent="0.35">
      <c r="A92" s="1" t="s">
        <v>86</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35">
      <c r="A93" s="1" t="str">
        <f>'Population Definitions'!$A$2</f>
        <v>0-4</v>
      </c>
      <c r="B93" t="s">
        <v>14</v>
      </c>
      <c r="C93" s="2">
        <v>0</v>
      </c>
      <c r="D93" s="3" t="s">
        <v>15</v>
      </c>
      <c r="E93" s="2"/>
      <c r="F93" s="2"/>
      <c r="G93" s="2"/>
      <c r="H93" s="2"/>
      <c r="I93" s="2"/>
      <c r="J93" s="2"/>
      <c r="K93" s="2"/>
      <c r="L93" s="2"/>
      <c r="M93" s="2"/>
      <c r="N93" s="2"/>
      <c r="O93" s="2"/>
      <c r="P93" s="2"/>
      <c r="Q93" s="2"/>
      <c r="R93" s="2"/>
      <c r="S93" s="2"/>
      <c r="T93" s="2"/>
      <c r="U93" s="2"/>
      <c r="V93" s="2"/>
    </row>
    <row r="94" spans="1:22" x14ac:dyDescent="0.35">
      <c r="A94" s="1" t="str">
        <f>'Population Definitions'!$A$3</f>
        <v>5-14</v>
      </c>
      <c r="B94" t="s">
        <v>14</v>
      </c>
      <c r="C94" s="2">
        <v>0</v>
      </c>
      <c r="D94" s="3" t="s">
        <v>15</v>
      </c>
      <c r="E94" s="2"/>
      <c r="F94" s="2"/>
      <c r="G94" s="2"/>
      <c r="H94" s="2"/>
      <c r="I94" s="2"/>
      <c r="J94" s="2"/>
      <c r="K94" s="2"/>
      <c r="L94" s="2"/>
      <c r="M94" s="2"/>
      <c r="N94" s="2"/>
      <c r="O94" s="2"/>
      <c r="P94" s="2"/>
      <c r="Q94" s="2"/>
      <c r="R94" s="2"/>
      <c r="S94" s="2"/>
      <c r="T94" s="2"/>
      <c r="U94" s="2"/>
      <c r="V94" s="2"/>
    </row>
    <row r="95" spans="1:22" x14ac:dyDescent="0.35">
      <c r="A95" s="1" t="str">
        <f>'Population Definitions'!$A$4</f>
        <v>15-64</v>
      </c>
      <c r="B95" t="s">
        <v>14</v>
      </c>
      <c r="C95" s="2">
        <v>0</v>
      </c>
      <c r="D95" s="3" t="s">
        <v>15</v>
      </c>
      <c r="E95" s="2"/>
      <c r="F95" s="2"/>
      <c r="G95" s="2"/>
      <c r="H95" s="2"/>
      <c r="I95" s="2"/>
      <c r="J95" s="2"/>
      <c r="K95" s="2"/>
      <c r="L95" s="2"/>
      <c r="M95" s="2"/>
      <c r="N95" s="2"/>
      <c r="O95" s="2"/>
      <c r="P95" s="2"/>
      <c r="Q95" s="2"/>
      <c r="R95" s="2"/>
      <c r="S95" s="2"/>
      <c r="T95" s="2"/>
      <c r="U95" s="2"/>
      <c r="V95" s="2"/>
    </row>
    <row r="96" spans="1:22" x14ac:dyDescent="0.35">
      <c r="A96" s="1" t="str">
        <f>'Population Definitions'!$A$5</f>
        <v>65+</v>
      </c>
      <c r="B96" t="s">
        <v>14</v>
      </c>
      <c r="C96" s="2">
        <v>0</v>
      </c>
      <c r="D96" s="3" t="s">
        <v>15</v>
      </c>
      <c r="E96" s="2"/>
      <c r="F96" s="2"/>
      <c r="G96" s="2"/>
      <c r="H96" s="2"/>
      <c r="I96" s="2"/>
      <c r="J96" s="2"/>
      <c r="K96" s="2"/>
      <c r="L96" s="2"/>
      <c r="M96" s="2"/>
      <c r="N96" s="2"/>
      <c r="O96" s="2"/>
      <c r="P96" s="2"/>
      <c r="Q96" s="2"/>
      <c r="R96" s="2"/>
      <c r="S96" s="2"/>
      <c r="T96" s="2"/>
      <c r="U96" s="2"/>
      <c r="V96" s="2"/>
    </row>
    <row r="97" spans="1:22" x14ac:dyDescent="0.35">
      <c r="A97" s="1" t="str">
        <f>'Population Definitions'!$B$6</f>
        <v>Prisoners</v>
      </c>
      <c r="B97" t="s">
        <v>14</v>
      </c>
      <c r="C97" s="2">
        <v>0</v>
      </c>
      <c r="D97" s="3" t="s">
        <v>15</v>
      </c>
      <c r="E97" s="2"/>
      <c r="F97" s="2"/>
      <c r="G97" s="2"/>
      <c r="H97" s="2"/>
      <c r="I97" s="2"/>
      <c r="J97" s="2"/>
      <c r="K97" s="2"/>
      <c r="L97" s="2"/>
      <c r="M97" s="2"/>
      <c r="N97" s="2"/>
      <c r="O97" s="2"/>
      <c r="P97" s="2"/>
      <c r="Q97" s="2"/>
      <c r="R97" s="2"/>
      <c r="S97" s="2"/>
      <c r="T97" s="2"/>
      <c r="U97" s="2"/>
      <c r="V97" s="2"/>
    </row>
    <row r="99" spans="1:22" x14ac:dyDescent="0.35">
      <c r="A99" s="1" t="s">
        <v>87</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35">
      <c r="A100" s="1" t="str">
        <f>'Population Definitions'!$A$2</f>
        <v>0-4</v>
      </c>
      <c r="B100" t="s">
        <v>14</v>
      </c>
      <c r="C100" s="2">
        <v>0</v>
      </c>
      <c r="D100" s="3" t="s">
        <v>15</v>
      </c>
      <c r="E100" s="2"/>
      <c r="F100" s="2"/>
      <c r="G100" s="2"/>
      <c r="H100" s="2"/>
      <c r="I100" s="2"/>
      <c r="J100" s="2"/>
      <c r="K100" s="2"/>
      <c r="L100" s="2"/>
      <c r="M100" s="2"/>
      <c r="N100" s="2"/>
      <c r="O100" s="2"/>
      <c r="P100" s="2"/>
      <c r="Q100" s="2"/>
      <c r="R100" s="2"/>
      <c r="S100" s="2"/>
      <c r="T100" s="2"/>
      <c r="U100" s="2"/>
      <c r="V100" s="2"/>
    </row>
    <row r="101" spans="1:22" x14ac:dyDescent="0.35">
      <c r="A101" s="1" t="str">
        <f>'Population Definitions'!$A$3</f>
        <v>5-14</v>
      </c>
      <c r="B101" t="s">
        <v>14</v>
      </c>
      <c r="C101" s="2">
        <v>0</v>
      </c>
      <c r="D101" s="3" t="s">
        <v>15</v>
      </c>
      <c r="E101" s="2"/>
      <c r="F101" s="2"/>
      <c r="G101" s="2"/>
      <c r="H101" s="2"/>
      <c r="I101" s="2"/>
      <c r="J101" s="2"/>
      <c r="K101" s="2"/>
      <c r="L101" s="2"/>
      <c r="M101" s="2"/>
      <c r="N101" s="2"/>
      <c r="O101" s="2"/>
      <c r="P101" s="2"/>
      <c r="Q101" s="2"/>
      <c r="R101" s="2"/>
      <c r="S101" s="2"/>
      <c r="T101" s="2"/>
      <c r="U101" s="2"/>
      <c r="V101" s="2"/>
    </row>
    <row r="102" spans="1:22" x14ac:dyDescent="0.35">
      <c r="A102" s="1" t="str">
        <f>'Population Definitions'!$A$4</f>
        <v>15-64</v>
      </c>
      <c r="B102" t="s">
        <v>14</v>
      </c>
      <c r="C102" s="2">
        <v>0</v>
      </c>
      <c r="D102" s="3" t="s">
        <v>15</v>
      </c>
      <c r="E102" s="2"/>
      <c r="F102" s="2"/>
      <c r="G102" s="2"/>
      <c r="H102" s="2"/>
      <c r="I102" s="2"/>
      <c r="J102" s="2"/>
      <c r="K102" s="2"/>
      <c r="L102" s="2"/>
      <c r="M102" s="2"/>
      <c r="N102" s="2"/>
      <c r="O102" s="2"/>
      <c r="P102" s="2"/>
      <c r="Q102" s="2"/>
      <c r="R102" s="2"/>
      <c r="S102" s="2"/>
      <c r="T102" s="2"/>
      <c r="U102" s="2"/>
      <c r="V102" s="2"/>
    </row>
    <row r="103" spans="1:22" x14ac:dyDescent="0.35">
      <c r="A103" s="1" t="str">
        <f>'Population Definitions'!$A$5</f>
        <v>65+</v>
      </c>
      <c r="B103" t="s">
        <v>14</v>
      </c>
      <c r="C103" s="2">
        <v>0</v>
      </c>
      <c r="D103" s="3" t="s">
        <v>15</v>
      </c>
      <c r="E103" s="2"/>
      <c r="F103" s="2"/>
      <c r="G103" s="2"/>
      <c r="H103" s="2"/>
      <c r="I103" s="2"/>
      <c r="J103" s="2"/>
      <c r="K103" s="2"/>
      <c r="L103" s="2"/>
      <c r="M103" s="2"/>
      <c r="N103" s="2"/>
      <c r="O103" s="2"/>
      <c r="P103" s="2"/>
      <c r="Q103" s="2"/>
      <c r="R103" s="2"/>
      <c r="S103" s="2"/>
      <c r="T103" s="2"/>
      <c r="U103" s="2"/>
      <c r="V103" s="2"/>
    </row>
    <row r="104" spans="1:22" x14ac:dyDescent="0.35">
      <c r="A104" s="1" t="str">
        <f>'Population Definitions'!$B$6</f>
        <v>Prisoners</v>
      </c>
      <c r="B104" t="s">
        <v>14</v>
      </c>
      <c r="C104" s="2">
        <v>0</v>
      </c>
      <c r="D104" s="3" t="s">
        <v>15</v>
      </c>
      <c r="E104" s="2"/>
      <c r="F104" s="2"/>
      <c r="G104" s="2"/>
      <c r="H104" s="2"/>
      <c r="I104" s="2"/>
      <c r="J104" s="2"/>
      <c r="K104" s="2"/>
      <c r="L104" s="2"/>
      <c r="M104" s="2"/>
      <c r="N104" s="2"/>
      <c r="O104" s="2"/>
      <c r="P104" s="2"/>
      <c r="Q104" s="2"/>
      <c r="R104" s="2"/>
      <c r="S104" s="2"/>
      <c r="T104" s="2"/>
      <c r="U104" s="2"/>
      <c r="V104" s="2"/>
    </row>
    <row r="106" spans="1:22" x14ac:dyDescent="0.35">
      <c r="A106" s="1" t="s">
        <v>88</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35">
      <c r="A107" s="1" t="str">
        <f>'Population Definitions'!$A$2</f>
        <v>0-4</v>
      </c>
      <c r="B107" t="s">
        <v>14</v>
      </c>
      <c r="C107" s="2">
        <v>0</v>
      </c>
      <c r="D107" s="3" t="s">
        <v>15</v>
      </c>
      <c r="E107" s="2"/>
      <c r="F107" s="2"/>
      <c r="G107" s="2"/>
      <c r="H107" s="2"/>
      <c r="I107" s="2"/>
      <c r="J107" s="2"/>
      <c r="K107" s="2"/>
      <c r="L107" s="2"/>
      <c r="M107" s="2"/>
      <c r="N107" s="2"/>
      <c r="O107" s="2"/>
      <c r="P107" s="2"/>
      <c r="Q107" s="2"/>
      <c r="R107" s="2"/>
      <c r="S107" s="2"/>
      <c r="T107" s="2"/>
      <c r="U107" s="2"/>
      <c r="V107" s="2"/>
    </row>
    <row r="108" spans="1:22" x14ac:dyDescent="0.35">
      <c r="A108" s="1" t="str">
        <f>'Population Definitions'!$A$3</f>
        <v>5-14</v>
      </c>
      <c r="B108" t="s">
        <v>14</v>
      </c>
      <c r="C108" s="2">
        <v>0</v>
      </c>
      <c r="D108" s="3" t="s">
        <v>15</v>
      </c>
      <c r="E108" s="2"/>
      <c r="F108" s="2"/>
      <c r="G108" s="2"/>
      <c r="H108" s="2"/>
      <c r="I108" s="2"/>
      <c r="J108" s="2"/>
      <c r="K108" s="2"/>
      <c r="L108" s="2"/>
      <c r="M108" s="2"/>
      <c r="N108" s="2"/>
      <c r="O108" s="2"/>
      <c r="P108" s="2"/>
      <c r="Q108" s="2"/>
      <c r="R108" s="2"/>
      <c r="S108" s="2"/>
      <c r="T108" s="2"/>
      <c r="U108" s="2"/>
      <c r="V108" s="2"/>
    </row>
    <row r="109" spans="1:22" x14ac:dyDescent="0.35">
      <c r="A109" s="1" t="str">
        <f>'Population Definitions'!$A$4</f>
        <v>15-64</v>
      </c>
      <c r="B109" t="s">
        <v>14</v>
      </c>
      <c r="C109" s="2">
        <v>0</v>
      </c>
      <c r="D109" s="3" t="s">
        <v>15</v>
      </c>
      <c r="E109" s="2"/>
      <c r="F109" s="2"/>
      <c r="G109" s="2"/>
      <c r="H109" s="2"/>
      <c r="I109" s="2"/>
      <c r="J109" s="2"/>
      <c r="K109" s="2"/>
      <c r="L109" s="2"/>
      <c r="M109" s="2"/>
      <c r="N109" s="2"/>
      <c r="O109" s="2"/>
      <c r="P109" s="2"/>
      <c r="Q109" s="2"/>
      <c r="R109" s="2"/>
      <c r="S109" s="2"/>
      <c r="T109" s="2"/>
      <c r="U109" s="2"/>
      <c r="V109" s="2"/>
    </row>
    <row r="110" spans="1:22" x14ac:dyDescent="0.35">
      <c r="A110" s="1" t="str">
        <f>'Population Definitions'!$A$5</f>
        <v>65+</v>
      </c>
      <c r="B110" t="s">
        <v>14</v>
      </c>
      <c r="C110" s="2">
        <v>0</v>
      </c>
      <c r="D110" s="3" t="s">
        <v>15</v>
      </c>
      <c r="E110" s="2"/>
      <c r="F110" s="2"/>
      <c r="G110" s="2"/>
      <c r="H110" s="2"/>
      <c r="I110" s="2"/>
      <c r="J110" s="2"/>
      <c r="K110" s="2"/>
      <c r="L110" s="2"/>
      <c r="M110" s="2"/>
      <c r="N110" s="2"/>
      <c r="O110" s="2"/>
      <c r="P110" s="2"/>
      <c r="Q110" s="2"/>
      <c r="R110" s="2"/>
      <c r="S110" s="2"/>
      <c r="T110" s="2"/>
      <c r="U110" s="2"/>
      <c r="V110" s="2"/>
    </row>
    <row r="111" spans="1:22" x14ac:dyDescent="0.35">
      <c r="A111" s="1" t="str">
        <f>'Population Definitions'!$B$6</f>
        <v>Prisoners</v>
      </c>
      <c r="B111" t="s">
        <v>14</v>
      </c>
      <c r="C111" s="2">
        <v>0</v>
      </c>
      <c r="D111" s="3" t="s">
        <v>15</v>
      </c>
      <c r="E111" s="2"/>
      <c r="F111" s="2"/>
      <c r="G111" s="2"/>
      <c r="H111" s="2"/>
      <c r="I111" s="2"/>
      <c r="J111" s="2"/>
      <c r="K111" s="2"/>
      <c r="L111" s="2"/>
      <c r="M111" s="2"/>
      <c r="N111" s="2"/>
      <c r="O111" s="2"/>
      <c r="P111" s="2"/>
      <c r="Q111" s="2"/>
      <c r="R111" s="2"/>
      <c r="S111" s="2"/>
      <c r="T111" s="2"/>
      <c r="U111" s="2"/>
      <c r="V111" s="2"/>
    </row>
    <row r="113" spans="1:22" x14ac:dyDescent="0.35">
      <c r="A113" s="1" t="s">
        <v>89</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35">
      <c r="A114" s="1" t="str">
        <f>'Population Definitions'!$A$2</f>
        <v>0-4</v>
      </c>
      <c r="B114" t="s">
        <v>14</v>
      </c>
      <c r="C114" s="2">
        <v>0</v>
      </c>
      <c r="D114" s="3" t="s">
        <v>15</v>
      </c>
      <c r="E114" s="2"/>
      <c r="F114" s="2"/>
      <c r="G114" s="2"/>
      <c r="H114" s="2"/>
      <c r="I114" s="2"/>
      <c r="J114" s="2"/>
      <c r="K114" s="2"/>
      <c r="L114" s="2"/>
      <c r="M114" s="2"/>
      <c r="N114" s="2"/>
      <c r="O114" s="2"/>
      <c r="P114" s="2"/>
      <c r="Q114" s="2"/>
      <c r="R114" s="2"/>
      <c r="S114" s="2"/>
      <c r="T114" s="2"/>
      <c r="U114" s="2"/>
      <c r="V114" s="2"/>
    </row>
    <row r="115" spans="1:22" x14ac:dyDescent="0.35">
      <c r="A115" s="1" t="str">
        <f>'Population Definitions'!$A$3</f>
        <v>5-14</v>
      </c>
      <c r="B115" t="s">
        <v>14</v>
      </c>
      <c r="C115" s="2">
        <v>0</v>
      </c>
      <c r="D115" s="3" t="s">
        <v>15</v>
      </c>
      <c r="E115" s="2"/>
      <c r="F115" s="2"/>
      <c r="G115" s="2"/>
      <c r="H115" s="2"/>
      <c r="I115" s="2"/>
      <c r="J115" s="2"/>
      <c r="K115" s="2"/>
      <c r="L115" s="2"/>
      <c r="M115" s="2"/>
      <c r="N115" s="2"/>
      <c r="O115" s="2"/>
      <c r="P115" s="2"/>
      <c r="Q115" s="2"/>
      <c r="R115" s="2"/>
      <c r="S115" s="2"/>
      <c r="T115" s="2"/>
      <c r="U115" s="2"/>
      <c r="V115" s="2"/>
    </row>
    <row r="116" spans="1:22" x14ac:dyDescent="0.35">
      <c r="A116" s="1" t="str">
        <f>'Population Definitions'!$A$4</f>
        <v>15-64</v>
      </c>
      <c r="B116" t="s">
        <v>14</v>
      </c>
      <c r="C116" s="2">
        <v>0</v>
      </c>
      <c r="D116" s="3" t="s">
        <v>15</v>
      </c>
      <c r="E116" s="2"/>
      <c r="F116" s="2"/>
      <c r="G116" s="2"/>
      <c r="H116" s="2"/>
      <c r="I116" s="2"/>
      <c r="J116" s="2"/>
      <c r="K116" s="2"/>
      <c r="L116" s="2"/>
      <c r="M116" s="2"/>
      <c r="N116" s="2"/>
      <c r="O116" s="2"/>
      <c r="P116" s="2"/>
      <c r="Q116" s="2"/>
      <c r="R116" s="2"/>
      <c r="S116" s="2"/>
      <c r="T116" s="2"/>
      <c r="U116" s="2"/>
      <c r="V116" s="2"/>
    </row>
    <row r="117" spans="1:22" x14ac:dyDescent="0.35">
      <c r="A117" s="1" t="str">
        <f>'Population Definitions'!$A$5</f>
        <v>65+</v>
      </c>
      <c r="B117" t="s">
        <v>14</v>
      </c>
      <c r="C117" s="2">
        <v>0</v>
      </c>
      <c r="D117" s="3" t="s">
        <v>15</v>
      </c>
      <c r="E117" s="2"/>
      <c r="F117" s="2"/>
      <c r="G117" s="2"/>
      <c r="H117" s="2"/>
      <c r="I117" s="2"/>
      <c r="J117" s="2"/>
      <c r="K117" s="2"/>
      <c r="L117" s="2"/>
      <c r="M117" s="2"/>
      <c r="N117" s="2"/>
      <c r="O117" s="2"/>
      <c r="P117" s="2"/>
      <c r="Q117" s="2"/>
      <c r="R117" s="2"/>
      <c r="S117" s="2"/>
      <c r="T117" s="2"/>
      <c r="U117" s="2"/>
      <c r="V117" s="2"/>
    </row>
    <row r="118" spans="1:22" x14ac:dyDescent="0.35">
      <c r="A118" s="1" t="str">
        <f>'Population Definitions'!$B$6</f>
        <v>Prisoners</v>
      </c>
      <c r="B118" t="s">
        <v>14</v>
      </c>
      <c r="C118" s="2">
        <v>0</v>
      </c>
      <c r="D118" s="3" t="s">
        <v>15</v>
      </c>
      <c r="E118" s="2"/>
      <c r="F118" s="2"/>
      <c r="G118" s="2"/>
      <c r="H118" s="2"/>
      <c r="I118" s="2"/>
      <c r="J118" s="2"/>
      <c r="K118" s="2"/>
      <c r="L118" s="2"/>
      <c r="M118" s="2"/>
      <c r="N118" s="2"/>
      <c r="O118" s="2"/>
      <c r="P118" s="2"/>
      <c r="Q118" s="2"/>
      <c r="R118" s="2"/>
      <c r="S118" s="2"/>
      <c r="T118" s="2"/>
      <c r="U118" s="2"/>
      <c r="V118" s="2"/>
    </row>
    <row r="120" spans="1:22" x14ac:dyDescent="0.35">
      <c r="A120" s="1" t="s">
        <v>90</v>
      </c>
      <c r="B120" s="1" t="s">
        <v>12</v>
      </c>
      <c r="C120" s="1" t="s">
        <v>13</v>
      </c>
      <c r="D120" s="1"/>
      <c r="E120" s="1">
        <v>2000</v>
      </c>
      <c r="F120" s="1">
        <v>2001</v>
      </c>
      <c r="G120" s="1">
        <v>2002</v>
      </c>
      <c r="H120" s="1">
        <v>2003</v>
      </c>
      <c r="I120" s="1">
        <v>2004</v>
      </c>
      <c r="J120" s="1">
        <v>2005</v>
      </c>
      <c r="K120" s="1">
        <v>2006</v>
      </c>
      <c r="L120" s="1">
        <v>2007</v>
      </c>
      <c r="M120" s="1">
        <v>2008</v>
      </c>
      <c r="N120" s="1">
        <v>2009</v>
      </c>
      <c r="O120" s="1">
        <v>2010</v>
      </c>
      <c r="P120" s="1">
        <v>2011</v>
      </c>
      <c r="Q120" s="1">
        <v>2012</v>
      </c>
      <c r="R120" s="1">
        <v>2013</v>
      </c>
      <c r="S120" s="1">
        <v>2014</v>
      </c>
      <c r="T120" s="1">
        <v>2015</v>
      </c>
      <c r="U120" s="1">
        <v>2016</v>
      </c>
      <c r="V120" s="1">
        <v>2017</v>
      </c>
    </row>
    <row r="121" spans="1:22" x14ac:dyDescent="0.35">
      <c r="A121" s="1" t="str">
        <f>'Population Definitions'!$A$2</f>
        <v>0-4</v>
      </c>
      <c r="B121" t="s">
        <v>14</v>
      </c>
      <c r="C121" s="2">
        <v>0</v>
      </c>
      <c r="D121" s="3" t="s">
        <v>15</v>
      </c>
      <c r="E121" s="2"/>
      <c r="F121" s="2"/>
      <c r="G121" s="2"/>
      <c r="H121" s="2"/>
      <c r="I121" s="2"/>
      <c r="J121" s="2"/>
      <c r="K121" s="2"/>
      <c r="L121" s="2"/>
      <c r="M121" s="2"/>
      <c r="N121" s="2"/>
      <c r="O121" s="2"/>
      <c r="P121" s="2"/>
      <c r="Q121" s="2"/>
      <c r="R121" s="2"/>
      <c r="S121" s="2"/>
      <c r="T121" s="2"/>
      <c r="U121" s="2"/>
      <c r="V121" s="2"/>
    </row>
    <row r="122" spans="1:22" x14ac:dyDescent="0.35">
      <c r="A122" s="1" t="str">
        <f>'Population Definitions'!$A$3</f>
        <v>5-14</v>
      </c>
      <c r="B122" t="s">
        <v>14</v>
      </c>
      <c r="C122" s="2">
        <v>0</v>
      </c>
      <c r="D122" s="3" t="s">
        <v>15</v>
      </c>
      <c r="E122" s="2"/>
      <c r="F122" s="2"/>
      <c r="G122" s="2"/>
      <c r="H122" s="2"/>
      <c r="I122" s="2"/>
      <c r="J122" s="2"/>
      <c r="K122" s="2"/>
      <c r="L122" s="2"/>
      <c r="M122" s="2"/>
      <c r="N122" s="2"/>
      <c r="O122" s="2"/>
      <c r="P122" s="2"/>
      <c r="Q122" s="2"/>
      <c r="R122" s="2"/>
      <c r="S122" s="2"/>
      <c r="T122" s="2"/>
      <c r="U122" s="2"/>
      <c r="V122" s="2"/>
    </row>
    <row r="123" spans="1:22" x14ac:dyDescent="0.35">
      <c r="A123" s="1" t="str">
        <f>'Population Definitions'!$A$4</f>
        <v>15-64</v>
      </c>
      <c r="B123" t="s">
        <v>14</v>
      </c>
      <c r="C123" s="2">
        <v>0</v>
      </c>
      <c r="D123" s="3" t="s">
        <v>15</v>
      </c>
      <c r="E123" s="2"/>
      <c r="F123" s="2"/>
      <c r="G123" s="2"/>
      <c r="H123" s="2"/>
      <c r="I123" s="2"/>
      <c r="J123" s="2"/>
      <c r="K123" s="2"/>
      <c r="L123" s="2"/>
      <c r="M123" s="2"/>
      <c r="N123" s="2"/>
      <c r="O123" s="2"/>
      <c r="P123" s="2"/>
      <c r="Q123" s="2"/>
      <c r="R123" s="2"/>
      <c r="S123" s="2"/>
      <c r="T123" s="2"/>
      <c r="U123" s="2"/>
      <c r="V123" s="2"/>
    </row>
    <row r="124" spans="1:22" x14ac:dyDescent="0.35">
      <c r="A124" s="1" t="str">
        <f>'Population Definitions'!$A$5</f>
        <v>65+</v>
      </c>
      <c r="B124" t="s">
        <v>14</v>
      </c>
      <c r="C124" s="2">
        <v>0</v>
      </c>
      <c r="D124" s="3" t="s">
        <v>15</v>
      </c>
      <c r="E124" s="2"/>
      <c r="F124" s="2"/>
      <c r="G124" s="2"/>
      <c r="H124" s="2"/>
      <c r="I124" s="2"/>
      <c r="J124" s="2"/>
      <c r="K124" s="2"/>
      <c r="L124" s="2"/>
      <c r="M124" s="2"/>
      <c r="N124" s="2"/>
      <c r="O124" s="2"/>
      <c r="P124" s="2"/>
      <c r="Q124" s="2"/>
      <c r="R124" s="2"/>
      <c r="S124" s="2"/>
      <c r="T124" s="2"/>
      <c r="U124" s="2"/>
      <c r="V124" s="2"/>
    </row>
    <row r="125" spans="1:22" x14ac:dyDescent="0.35">
      <c r="A125" s="1" t="str">
        <f>'Population Definitions'!$B$6</f>
        <v>Prisoners</v>
      </c>
      <c r="B125" t="s">
        <v>14</v>
      </c>
      <c r="C125" s="2">
        <v>0</v>
      </c>
      <c r="D125" s="3" t="s">
        <v>15</v>
      </c>
      <c r="E125" s="2"/>
      <c r="F125" s="2"/>
      <c r="G125" s="2"/>
      <c r="H125" s="2"/>
      <c r="I125" s="2"/>
      <c r="J125" s="2"/>
      <c r="K125" s="2"/>
      <c r="L125" s="2"/>
      <c r="M125" s="2"/>
      <c r="N125" s="2"/>
      <c r="O125" s="2"/>
      <c r="P125" s="2"/>
      <c r="Q125" s="2"/>
      <c r="R125" s="2"/>
      <c r="S125" s="2"/>
      <c r="T125" s="2"/>
      <c r="U125" s="2"/>
      <c r="V125" s="2"/>
    </row>
    <row r="127" spans="1:22" x14ac:dyDescent="0.35">
      <c r="A127" s="1" t="s">
        <v>91</v>
      </c>
      <c r="B127" s="1" t="s">
        <v>12</v>
      </c>
      <c r="C127" s="1" t="s">
        <v>13</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row>
    <row r="128" spans="1:22" x14ac:dyDescent="0.35">
      <c r="A128" s="1" t="str">
        <f>'Population Definitions'!$A$2</f>
        <v>0-4</v>
      </c>
      <c r="B128" t="s">
        <v>14</v>
      </c>
      <c r="C128" s="2">
        <v>0</v>
      </c>
      <c r="D128" s="3" t="s">
        <v>15</v>
      </c>
      <c r="E128" s="2"/>
      <c r="F128" s="2"/>
      <c r="G128" s="2"/>
      <c r="H128" s="2"/>
      <c r="I128" s="2"/>
      <c r="J128" s="2"/>
      <c r="K128" s="2"/>
      <c r="L128" s="2"/>
      <c r="M128" s="2"/>
      <c r="N128" s="2"/>
      <c r="O128" s="2"/>
      <c r="P128" s="2"/>
      <c r="Q128" s="2"/>
      <c r="R128" s="2"/>
      <c r="S128" s="2"/>
      <c r="T128" s="2"/>
      <c r="U128" s="2"/>
      <c r="V128" s="2"/>
    </row>
    <row r="129" spans="1:22" x14ac:dyDescent="0.35">
      <c r="A129" s="1" t="str">
        <f>'Population Definitions'!$A$3</f>
        <v>5-14</v>
      </c>
      <c r="B129" t="s">
        <v>14</v>
      </c>
      <c r="C129" s="2">
        <v>0</v>
      </c>
      <c r="D129" s="3" t="s">
        <v>15</v>
      </c>
      <c r="E129" s="2"/>
      <c r="F129" s="2"/>
      <c r="G129" s="2"/>
      <c r="H129" s="2"/>
      <c r="I129" s="2"/>
      <c r="J129" s="2"/>
      <c r="K129" s="2"/>
      <c r="L129" s="2"/>
      <c r="M129" s="2"/>
      <c r="N129" s="2"/>
      <c r="O129" s="2"/>
      <c r="P129" s="2"/>
      <c r="Q129" s="2"/>
      <c r="R129" s="2"/>
      <c r="S129" s="2"/>
      <c r="T129" s="2"/>
      <c r="U129" s="2"/>
      <c r="V129" s="2"/>
    </row>
    <row r="130" spans="1:22" x14ac:dyDescent="0.35">
      <c r="A130" s="1" t="str">
        <f>'Population Definitions'!$A$4</f>
        <v>15-64</v>
      </c>
      <c r="B130" t="s">
        <v>14</v>
      </c>
      <c r="C130" s="2">
        <v>0</v>
      </c>
      <c r="D130" s="3" t="s">
        <v>15</v>
      </c>
      <c r="E130" s="2"/>
      <c r="F130" s="2"/>
      <c r="G130" s="2"/>
      <c r="H130" s="2"/>
      <c r="I130" s="2"/>
      <c r="J130" s="2"/>
      <c r="K130" s="2"/>
      <c r="L130" s="2"/>
      <c r="M130" s="2"/>
      <c r="N130" s="2"/>
      <c r="O130" s="2"/>
      <c r="P130" s="2"/>
      <c r="Q130" s="2"/>
      <c r="R130" s="2"/>
      <c r="S130" s="2"/>
      <c r="T130" s="2"/>
      <c r="U130" s="2"/>
      <c r="V130" s="2"/>
    </row>
    <row r="131" spans="1:22" x14ac:dyDescent="0.35">
      <c r="A131" s="1" t="str">
        <f>'Population Definitions'!$A$5</f>
        <v>65+</v>
      </c>
      <c r="B131" t="s">
        <v>14</v>
      </c>
      <c r="C131" s="2">
        <v>0</v>
      </c>
      <c r="D131" s="3" t="s">
        <v>15</v>
      </c>
      <c r="E131" s="2"/>
      <c r="F131" s="2"/>
      <c r="G131" s="2"/>
      <c r="H131" s="2"/>
      <c r="I131" s="2"/>
      <c r="J131" s="2"/>
      <c r="K131" s="2"/>
      <c r="L131" s="2"/>
      <c r="M131" s="2"/>
      <c r="N131" s="2"/>
      <c r="O131" s="2"/>
      <c r="P131" s="2"/>
      <c r="Q131" s="2"/>
      <c r="R131" s="2"/>
      <c r="S131" s="2"/>
      <c r="T131" s="2"/>
      <c r="U131" s="2"/>
      <c r="V131" s="2"/>
    </row>
    <row r="132" spans="1:22" x14ac:dyDescent="0.35">
      <c r="A132" s="1" t="str">
        <f>'Population Definitions'!$B$6</f>
        <v>Prisoners</v>
      </c>
      <c r="B132" t="s">
        <v>14</v>
      </c>
      <c r="C132" s="2">
        <v>0</v>
      </c>
      <c r="D132" s="3" t="s">
        <v>15</v>
      </c>
      <c r="E132" s="2"/>
      <c r="F132" s="2"/>
      <c r="G132" s="2"/>
      <c r="H132" s="2"/>
      <c r="I132" s="2"/>
      <c r="J132" s="2"/>
      <c r="K132" s="2"/>
      <c r="L132" s="2"/>
      <c r="M132" s="2"/>
      <c r="N132" s="2"/>
      <c r="O132" s="2"/>
      <c r="P132" s="2"/>
      <c r="Q132" s="2"/>
      <c r="R132" s="2"/>
      <c r="S132" s="2"/>
      <c r="T132" s="2"/>
      <c r="U132" s="2"/>
      <c r="V132" s="2"/>
    </row>
    <row r="134" spans="1:22" x14ac:dyDescent="0.35">
      <c r="A134" s="1" t="s">
        <v>92</v>
      </c>
      <c r="B134" s="1" t="s">
        <v>12</v>
      </c>
      <c r="C134" s="1" t="s">
        <v>13</v>
      </c>
      <c r="D134" s="1"/>
      <c r="E134" s="1">
        <v>2000</v>
      </c>
      <c r="F134" s="1">
        <v>2001</v>
      </c>
      <c r="G134" s="1">
        <v>2002</v>
      </c>
      <c r="H134" s="1">
        <v>2003</v>
      </c>
      <c r="I134" s="1">
        <v>2004</v>
      </c>
      <c r="J134" s="1">
        <v>2005</v>
      </c>
      <c r="K134" s="1">
        <v>2006</v>
      </c>
      <c r="L134" s="1">
        <v>2007</v>
      </c>
      <c r="M134" s="1">
        <v>2008</v>
      </c>
      <c r="N134" s="1">
        <v>2009</v>
      </c>
      <c r="O134" s="1">
        <v>2010</v>
      </c>
      <c r="P134" s="1">
        <v>2011</v>
      </c>
      <c r="Q134" s="1">
        <v>2012</v>
      </c>
      <c r="R134" s="1">
        <v>2013</v>
      </c>
      <c r="S134" s="1">
        <v>2014</v>
      </c>
      <c r="T134" s="1">
        <v>2015</v>
      </c>
      <c r="U134" s="1">
        <v>2016</v>
      </c>
      <c r="V134" s="1">
        <v>2017</v>
      </c>
    </row>
    <row r="135" spans="1:22" x14ac:dyDescent="0.35">
      <c r="A135" s="1" t="str">
        <f>'Population Definitions'!$A$2</f>
        <v>0-4</v>
      </c>
      <c r="B135" t="s">
        <v>14</v>
      </c>
      <c r="C135" s="2">
        <v>0</v>
      </c>
      <c r="D135" s="3" t="s">
        <v>15</v>
      </c>
      <c r="E135" s="2"/>
      <c r="F135" s="2"/>
      <c r="G135" s="2"/>
      <c r="H135" s="2"/>
      <c r="I135" s="2"/>
      <c r="J135" s="2"/>
      <c r="K135" s="2"/>
      <c r="L135" s="2"/>
      <c r="M135" s="2"/>
      <c r="N135" s="2"/>
      <c r="O135" s="2"/>
      <c r="P135" s="2"/>
      <c r="Q135" s="2"/>
      <c r="R135" s="2"/>
      <c r="S135" s="2"/>
      <c r="T135" s="2"/>
      <c r="U135" s="2"/>
      <c r="V135" s="2"/>
    </row>
    <row r="136" spans="1:22" x14ac:dyDescent="0.35">
      <c r="A136" s="1" t="str">
        <f>'Population Definitions'!$A$3</f>
        <v>5-14</v>
      </c>
      <c r="B136" t="s">
        <v>14</v>
      </c>
      <c r="C136" s="2">
        <v>0</v>
      </c>
      <c r="D136" s="3" t="s">
        <v>15</v>
      </c>
      <c r="E136" s="2"/>
      <c r="F136" s="2"/>
      <c r="G136" s="2"/>
      <c r="H136" s="2"/>
      <c r="I136" s="2"/>
      <c r="J136" s="2"/>
      <c r="K136" s="2"/>
      <c r="L136" s="2"/>
      <c r="M136" s="2"/>
      <c r="N136" s="2"/>
      <c r="O136" s="2"/>
      <c r="P136" s="2"/>
      <c r="Q136" s="2"/>
      <c r="R136" s="2"/>
      <c r="S136" s="2"/>
      <c r="T136" s="2"/>
      <c r="U136" s="2"/>
      <c r="V136" s="2"/>
    </row>
    <row r="137" spans="1:22" x14ac:dyDescent="0.35">
      <c r="A137" s="1" t="str">
        <f>'Population Definitions'!$A$4</f>
        <v>15-64</v>
      </c>
      <c r="B137" t="s">
        <v>14</v>
      </c>
      <c r="C137" s="2">
        <v>0</v>
      </c>
      <c r="D137" s="3" t="s">
        <v>15</v>
      </c>
      <c r="E137" s="2"/>
      <c r="F137" s="2"/>
      <c r="G137" s="2"/>
      <c r="H137" s="2"/>
      <c r="I137" s="2"/>
      <c r="J137" s="2"/>
      <c r="K137" s="2"/>
      <c r="L137" s="2"/>
      <c r="M137" s="2"/>
      <c r="N137" s="2"/>
      <c r="O137" s="2"/>
      <c r="P137" s="2"/>
      <c r="Q137" s="2"/>
      <c r="R137" s="2"/>
      <c r="S137" s="2"/>
      <c r="T137" s="2"/>
      <c r="U137" s="2"/>
      <c r="V137" s="2"/>
    </row>
    <row r="138" spans="1:22" x14ac:dyDescent="0.35">
      <c r="A138" s="1" t="str">
        <f>'Population Definitions'!$A$5</f>
        <v>65+</v>
      </c>
      <c r="B138" t="s">
        <v>14</v>
      </c>
      <c r="C138" s="2">
        <v>0</v>
      </c>
      <c r="D138" s="3" t="s">
        <v>15</v>
      </c>
      <c r="E138" s="2"/>
      <c r="F138" s="2"/>
      <c r="G138" s="2"/>
      <c r="H138" s="2"/>
      <c r="I138" s="2"/>
      <c r="J138" s="2"/>
      <c r="K138" s="2"/>
      <c r="L138" s="2"/>
      <c r="M138" s="2"/>
      <c r="N138" s="2"/>
      <c r="O138" s="2"/>
      <c r="P138" s="2"/>
      <c r="Q138" s="2"/>
      <c r="R138" s="2"/>
      <c r="S138" s="2"/>
      <c r="T138" s="2"/>
      <c r="U138" s="2"/>
      <c r="V138" s="2"/>
    </row>
    <row r="139" spans="1:22" x14ac:dyDescent="0.35">
      <c r="A139" s="1" t="str">
        <f>'Population Definitions'!$B$6</f>
        <v>Prisoners</v>
      </c>
      <c r="B139" t="s">
        <v>14</v>
      </c>
      <c r="C139" s="2">
        <v>0</v>
      </c>
      <c r="D139" s="3" t="s">
        <v>15</v>
      </c>
      <c r="E139" s="2"/>
      <c r="F139" s="2"/>
      <c r="G139" s="2"/>
      <c r="H139" s="2"/>
      <c r="I139" s="2"/>
      <c r="J139" s="2"/>
      <c r="K139" s="2"/>
      <c r="L139" s="2"/>
      <c r="M139" s="2"/>
      <c r="N139" s="2"/>
      <c r="O139" s="2"/>
      <c r="P139" s="2"/>
      <c r="Q139" s="2"/>
      <c r="R139" s="2"/>
      <c r="S139" s="2"/>
      <c r="T139" s="2"/>
      <c r="U139" s="2"/>
      <c r="V139" s="2"/>
    </row>
    <row r="141" spans="1:22" x14ac:dyDescent="0.35">
      <c r="A141" s="1" t="s">
        <v>93</v>
      </c>
      <c r="B141" s="1" t="s">
        <v>12</v>
      </c>
      <c r="C141" s="1" t="s">
        <v>13</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row>
    <row r="142" spans="1:22" x14ac:dyDescent="0.35">
      <c r="A142" s="1" t="str">
        <f>'Population Definitions'!$A$2</f>
        <v>0-4</v>
      </c>
      <c r="B142" t="s">
        <v>14</v>
      </c>
      <c r="C142" s="2">
        <v>0</v>
      </c>
      <c r="D142" s="3" t="s">
        <v>15</v>
      </c>
      <c r="E142" s="2"/>
      <c r="F142" s="2"/>
      <c r="G142" s="2"/>
      <c r="H142" s="2"/>
      <c r="I142" s="2"/>
      <c r="J142" s="2"/>
      <c r="K142" s="2"/>
      <c r="L142" s="2"/>
      <c r="M142" s="2"/>
      <c r="N142" s="2"/>
      <c r="O142" s="2"/>
      <c r="P142" s="2"/>
      <c r="Q142" s="2"/>
      <c r="R142" s="2"/>
      <c r="S142" s="2"/>
      <c r="T142" s="2"/>
      <c r="U142" s="2"/>
      <c r="V142" s="2"/>
    </row>
    <row r="143" spans="1:22" x14ac:dyDescent="0.35">
      <c r="A143" s="1" t="str">
        <f>'Population Definitions'!$A$3</f>
        <v>5-14</v>
      </c>
      <c r="B143" t="s">
        <v>14</v>
      </c>
      <c r="C143" s="2">
        <v>0</v>
      </c>
      <c r="D143" s="3" t="s">
        <v>15</v>
      </c>
      <c r="E143" s="2"/>
      <c r="F143" s="2"/>
      <c r="G143" s="2"/>
      <c r="H143" s="2"/>
      <c r="I143" s="2"/>
      <c r="J143" s="2"/>
      <c r="K143" s="2"/>
      <c r="L143" s="2"/>
      <c r="M143" s="2"/>
      <c r="N143" s="2"/>
      <c r="O143" s="2"/>
      <c r="P143" s="2"/>
      <c r="Q143" s="2"/>
      <c r="R143" s="2"/>
      <c r="S143" s="2"/>
      <c r="T143" s="2"/>
      <c r="U143" s="2"/>
      <c r="V143" s="2"/>
    </row>
    <row r="144" spans="1:22" x14ac:dyDescent="0.35">
      <c r="A144" s="1" t="str">
        <f>'Population Definitions'!$A$4</f>
        <v>15-64</v>
      </c>
      <c r="B144" t="s">
        <v>14</v>
      </c>
      <c r="C144" s="2">
        <v>0</v>
      </c>
      <c r="D144" s="3" t="s">
        <v>15</v>
      </c>
      <c r="E144" s="2"/>
      <c r="F144" s="2"/>
      <c r="G144" s="2"/>
      <c r="H144" s="2"/>
      <c r="I144" s="2"/>
      <c r="J144" s="2"/>
      <c r="K144" s="2"/>
      <c r="L144" s="2"/>
      <c r="M144" s="2"/>
      <c r="N144" s="2"/>
      <c r="O144" s="2"/>
      <c r="P144" s="2"/>
      <c r="Q144" s="2"/>
      <c r="R144" s="2"/>
      <c r="S144" s="2"/>
      <c r="T144" s="2"/>
      <c r="U144" s="2"/>
      <c r="V144" s="2"/>
    </row>
    <row r="145" spans="1:22" x14ac:dyDescent="0.35">
      <c r="A145" s="1" t="str">
        <f>'Population Definitions'!$A$5</f>
        <v>65+</v>
      </c>
      <c r="B145" t="s">
        <v>14</v>
      </c>
      <c r="C145" s="2">
        <v>0</v>
      </c>
      <c r="D145" s="3" t="s">
        <v>15</v>
      </c>
      <c r="E145" s="2"/>
      <c r="F145" s="2"/>
      <c r="G145" s="2"/>
      <c r="H145" s="2"/>
      <c r="I145" s="2"/>
      <c r="J145" s="2"/>
      <c r="K145" s="2"/>
      <c r="L145" s="2"/>
      <c r="M145" s="2"/>
      <c r="N145" s="2"/>
      <c r="O145" s="2"/>
      <c r="P145" s="2"/>
      <c r="Q145" s="2"/>
      <c r="R145" s="2"/>
      <c r="S145" s="2"/>
      <c r="T145" s="2"/>
      <c r="U145" s="2"/>
      <c r="V145" s="2"/>
    </row>
    <row r="146" spans="1:22" x14ac:dyDescent="0.35">
      <c r="A146" s="1" t="str">
        <f>'Population Definitions'!$B$6</f>
        <v>Prisoners</v>
      </c>
      <c r="B146" t="s">
        <v>14</v>
      </c>
      <c r="C146" s="2">
        <v>0</v>
      </c>
      <c r="D146" s="3" t="s">
        <v>15</v>
      </c>
      <c r="E146" s="2"/>
      <c r="F146" s="2"/>
      <c r="G146" s="2"/>
      <c r="H146" s="2"/>
      <c r="I146" s="2"/>
      <c r="J146" s="2"/>
      <c r="K146" s="2"/>
      <c r="L146" s="2"/>
      <c r="M146" s="2"/>
      <c r="N146" s="2"/>
      <c r="O146" s="2"/>
      <c r="P146" s="2"/>
      <c r="Q146" s="2"/>
      <c r="R146" s="2"/>
      <c r="S146" s="2"/>
      <c r="T146" s="2"/>
      <c r="U146" s="2"/>
      <c r="V146" s="2"/>
    </row>
    <row r="148" spans="1:22" x14ac:dyDescent="0.35">
      <c r="A148" s="1" t="s">
        <v>94</v>
      </c>
      <c r="B148" s="1" t="s">
        <v>12</v>
      </c>
      <c r="C148" s="1" t="s">
        <v>13</v>
      </c>
      <c r="D148" s="1"/>
      <c r="E148" s="1">
        <v>2000</v>
      </c>
      <c r="F148" s="1">
        <v>2001</v>
      </c>
      <c r="G148" s="1">
        <v>2002</v>
      </c>
      <c r="H148" s="1">
        <v>2003</v>
      </c>
      <c r="I148" s="1">
        <v>2004</v>
      </c>
      <c r="J148" s="1">
        <v>2005</v>
      </c>
      <c r="K148" s="1">
        <v>2006</v>
      </c>
      <c r="L148" s="1">
        <v>2007</v>
      </c>
      <c r="M148" s="1">
        <v>2008</v>
      </c>
      <c r="N148" s="1">
        <v>2009</v>
      </c>
      <c r="O148" s="1">
        <v>2010</v>
      </c>
      <c r="P148" s="1">
        <v>2011</v>
      </c>
      <c r="Q148" s="1">
        <v>2012</v>
      </c>
      <c r="R148" s="1">
        <v>2013</v>
      </c>
      <c r="S148" s="1">
        <v>2014</v>
      </c>
      <c r="T148" s="1">
        <v>2015</v>
      </c>
      <c r="U148" s="1">
        <v>2016</v>
      </c>
      <c r="V148" s="1">
        <v>2017</v>
      </c>
    </row>
    <row r="149" spans="1:22" x14ac:dyDescent="0.35">
      <c r="A149" s="1" t="str">
        <f>'Population Definitions'!$A$2</f>
        <v>0-4</v>
      </c>
      <c r="B149" t="s">
        <v>14</v>
      </c>
      <c r="C149" s="2">
        <v>0</v>
      </c>
      <c r="D149" s="3" t="s">
        <v>15</v>
      </c>
      <c r="E149" s="2"/>
      <c r="F149" s="2"/>
      <c r="G149" s="2"/>
      <c r="H149" s="2"/>
      <c r="I149" s="2"/>
      <c r="J149" s="2"/>
      <c r="K149" s="2"/>
      <c r="L149" s="2"/>
      <c r="M149" s="2"/>
      <c r="N149" s="2"/>
      <c r="O149" s="2"/>
      <c r="P149" s="2"/>
      <c r="Q149" s="2"/>
      <c r="R149" s="2"/>
      <c r="S149" s="2"/>
      <c r="T149" s="2"/>
      <c r="U149" s="2"/>
      <c r="V149" s="2"/>
    </row>
    <row r="150" spans="1:22" x14ac:dyDescent="0.35">
      <c r="A150" s="1" t="str">
        <f>'Population Definitions'!$A$3</f>
        <v>5-14</v>
      </c>
      <c r="B150" t="s">
        <v>14</v>
      </c>
      <c r="C150" s="2">
        <v>0</v>
      </c>
      <c r="D150" s="3" t="s">
        <v>15</v>
      </c>
      <c r="E150" s="2"/>
      <c r="F150" s="2"/>
      <c r="G150" s="2"/>
      <c r="H150" s="2"/>
      <c r="I150" s="2"/>
      <c r="J150" s="2"/>
      <c r="K150" s="2"/>
      <c r="L150" s="2"/>
      <c r="M150" s="2"/>
      <c r="N150" s="2"/>
      <c r="O150" s="2"/>
      <c r="P150" s="2"/>
      <c r="Q150" s="2"/>
      <c r="R150" s="2"/>
      <c r="S150" s="2"/>
      <c r="T150" s="2"/>
      <c r="U150" s="2"/>
      <c r="V150" s="2"/>
    </row>
    <row r="151" spans="1:22" x14ac:dyDescent="0.35">
      <c r="A151" s="1" t="str">
        <f>'Population Definitions'!$A$4</f>
        <v>15-64</v>
      </c>
      <c r="B151" t="s">
        <v>14</v>
      </c>
      <c r="C151" s="2">
        <v>0</v>
      </c>
      <c r="D151" s="3" t="s">
        <v>15</v>
      </c>
      <c r="E151" s="2"/>
      <c r="F151" s="2"/>
      <c r="G151" s="2"/>
      <c r="H151" s="2"/>
      <c r="I151" s="2"/>
      <c r="J151" s="2"/>
      <c r="K151" s="2"/>
      <c r="L151" s="2"/>
      <c r="M151" s="2"/>
      <c r="N151" s="2"/>
      <c r="O151" s="2"/>
      <c r="P151" s="2"/>
      <c r="Q151" s="2"/>
      <c r="R151" s="2"/>
      <c r="S151" s="2"/>
      <c r="T151" s="2"/>
      <c r="U151" s="2"/>
      <c r="V151" s="2"/>
    </row>
    <row r="152" spans="1:22" x14ac:dyDescent="0.35">
      <c r="A152" s="1" t="str">
        <f>'Population Definitions'!$A$5</f>
        <v>65+</v>
      </c>
      <c r="B152" t="s">
        <v>14</v>
      </c>
      <c r="C152" s="2">
        <v>0</v>
      </c>
      <c r="D152" s="3" t="s">
        <v>15</v>
      </c>
      <c r="E152" s="2"/>
      <c r="F152" s="2"/>
      <c r="G152" s="2"/>
      <c r="H152" s="2"/>
      <c r="I152" s="2"/>
      <c r="J152" s="2"/>
      <c r="K152" s="2"/>
      <c r="L152" s="2"/>
      <c r="M152" s="2"/>
      <c r="N152" s="2"/>
      <c r="O152" s="2"/>
      <c r="P152" s="2"/>
      <c r="Q152" s="2"/>
      <c r="R152" s="2"/>
      <c r="S152" s="2"/>
      <c r="T152" s="2"/>
      <c r="U152" s="2"/>
      <c r="V152" s="2"/>
    </row>
    <row r="153" spans="1:22" x14ac:dyDescent="0.35">
      <c r="A153" s="1" t="str">
        <f>'Population Definitions'!$B$6</f>
        <v>Prisoners</v>
      </c>
      <c r="B153" t="s">
        <v>14</v>
      </c>
      <c r="C153" s="2">
        <v>0</v>
      </c>
      <c r="D153" s="3" t="s">
        <v>15</v>
      </c>
      <c r="E153" s="2"/>
      <c r="F153" s="2"/>
      <c r="G153" s="2"/>
      <c r="H153" s="2"/>
      <c r="I153" s="2"/>
      <c r="J153" s="2"/>
      <c r="K153" s="2"/>
      <c r="L153" s="2"/>
      <c r="M153" s="2"/>
      <c r="N153" s="2"/>
      <c r="O153" s="2"/>
      <c r="P153" s="2"/>
      <c r="Q153" s="2"/>
      <c r="R153" s="2"/>
      <c r="S153" s="2"/>
      <c r="T153" s="2"/>
      <c r="U153" s="2"/>
      <c r="V153" s="2"/>
    </row>
    <row r="155" spans="1:22" x14ac:dyDescent="0.35">
      <c r="A155" s="1" t="s">
        <v>95</v>
      </c>
      <c r="B155" s="1" t="s">
        <v>12</v>
      </c>
      <c r="C155" s="1" t="s">
        <v>13</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row>
    <row r="156" spans="1:22" x14ac:dyDescent="0.35">
      <c r="A156" s="1" t="str">
        <f>'Population Definitions'!$A$2</f>
        <v>0-4</v>
      </c>
      <c r="B156" t="s">
        <v>14</v>
      </c>
      <c r="C156" s="2">
        <v>0</v>
      </c>
      <c r="D156" s="3" t="s">
        <v>15</v>
      </c>
      <c r="E156" s="2"/>
      <c r="F156" s="2"/>
      <c r="G156" s="2"/>
      <c r="H156" s="2"/>
      <c r="I156" s="2"/>
      <c r="J156" s="2"/>
      <c r="K156" s="2"/>
      <c r="L156" s="2"/>
      <c r="M156" s="2"/>
      <c r="N156" s="2"/>
      <c r="O156" s="2"/>
      <c r="P156" s="2"/>
      <c r="Q156" s="2"/>
      <c r="R156" s="2"/>
      <c r="S156" s="2"/>
      <c r="T156" s="2"/>
      <c r="U156" s="2"/>
      <c r="V156" s="2"/>
    </row>
    <row r="157" spans="1:22" x14ac:dyDescent="0.35">
      <c r="A157" s="1" t="str">
        <f>'Population Definitions'!$A$3</f>
        <v>5-14</v>
      </c>
      <c r="B157" t="s">
        <v>14</v>
      </c>
      <c r="C157" s="2">
        <v>0</v>
      </c>
      <c r="D157" s="3" t="s">
        <v>15</v>
      </c>
      <c r="E157" s="2"/>
      <c r="F157" s="2"/>
      <c r="G157" s="2"/>
      <c r="H157" s="2"/>
      <c r="I157" s="2"/>
      <c r="J157" s="2"/>
      <c r="K157" s="2"/>
      <c r="L157" s="2"/>
      <c r="M157" s="2"/>
      <c r="N157" s="2"/>
      <c r="O157" s="2"/>
      <c r="P157" s="2"/>
      <c r="Q157" s="2"/>
      <c r="R157" s="2"/>
      <c r="S157" s="2"/>
      <c r="T157" s="2"/>
      <c r="U157" s="2"/>
      <c r="V157" s="2"/>
    </row>
    <row r="158" spans="1:22" x14ac:dyDescent="0.35">
      <c r="A158" s="1" t="str">
        <f>'Population Definitions'!$A$4</f>
        <v>15-64</v>
      </c>
      <c r="B158" t="s">
        <v>14</v>
      </c>
      <c r="C158" s="2">
        <v>0</v>
      </c>
      <c r="D158" s="3" t="s">
        <v>15</v>
      </c>
      <c r="E158" s="2"/>
      <c r="F158" s="2"/>
      <c r="G158" s="2"/>
      <c r="H158" s="2"/>
      <c r="I158" s="2"/>
      <c r="J158" s="2"/>
      <c r="K158" s="2"/>
      <c r="L158" s="2"/>
      <c r="M158" s="2"/>
      <c r="N158" s="2"/>
      <c r="O158" s="2"/>
      <c r="P158" s="2"/>
      <c r="Q158" s="2"/>
      <c r="R158" s="2"/>
      <c r="S158" s="2"/>
      <c r="T158" s="2"/>
      <c r="U158" s="2"/>
      <c r="V158" s="2"/>
    </row>
    <row r="159" spans="1:22" x14ac:dyDescent="0.35">
      <c r="A159" s="1" t="str">
        <f>'Population Definitions'!$A$5</f>
        <v>65+</v>
      </c>
      <c r="B159" t="s">
        <v>14</v>
      </c>
      <c r="C159" s="2">
        <v>0</v>
      </c>
      <c r="D159" s="3" t="s">
        <v>15</v>
      </c>
      <c r="E159" s="2"/>
      <c r="F159" s="2"/>
      <c r="G159" s="2"/>
      <c r="H159" s="2"/>
      <c r="I159" s="2"/>
      <c r="J159" s="2"/>
      <c r="K159" s="2"/>
      <c r="L159" s="2"/>
      <c r="M159" s="2"/>
      <c r="N159" s="2"/>
      <c r="O159" s="2"/>
      <c r="P159" s="2"/>
      <c r="Q159" s="2"/>
      <c r="R159" s="2"/>
      <c r="S159" s="2"/>
      <c r="T159" s="2"/>
      <c r="U159" s="2"/>
      <c r="V159" s="2"/>
    </row>
    <row r="160" spans="1:22" x14ac:dyDescent="0.35">
      <c r="A160" s="1" t="str">
        <f>'Population Definitions'!$B$6</f>
        <v>Prisoners</v>
      </c>
      <c r="B160" t="s">
        <v>14</v>
      </c>
      <c r="C160" s="2">
        <v>0</v>
      </c>
      <c r="D160" s="3" t="s">
        <v>15</v>
      </c>
      <c r="E160" s="2"/>
      <c r="F160" s="2"/>
      <c r="G160" s="2"/>
      <c r="H160" s="2"/>
      <c r="I160" s="2"/>
      <c r="J160" s="2"/>
      <c r="K160" s="2"/>
      <c r="L160" s="2"/>
      <c r="M160" s="2"/>
      <c r="N160" s="2"/>
      <c r="O160" s="2"/>
      <c r="P160" s="2"/>
      <c r="Q160" s="2"/>
      <c r="R160" s="2"/>
      <c r="S160" s="2"/>
      <c r="T160" s="2"/>
      <c r="U160" s="2"/>
      <c r="V160" s="2"/>
    </row>
    <row r="162" spans="1:22" x14ac:dyDescent="0.35">
      <c r="A162" s="1" t="s">
        <v>96</v>
      </c>
      <c r="B162" s="1" t="s">
        <v>12</v>
      </c>
      <c r="C162" s="1" t="s">
        <v>13</v>
      </c>
      <c r="D162" s="1"/>
      <c r="E162" s="1">
        <v>2000</v>
      </c>
      <c r="F162" s="1">
        <v>2001</v>
      </c>
      <c r="G162" s="1">
        <v>2002</v>
      </c>
      <c r="H162" s="1">
        <v>2003</v>
      </c>
      <c r="I162" s="1">
        <v>2004</v>
      </c>
      <c r="J162" s="1">
        <v>2005</v>
      </c>
      <c r="K162" s="1">
        <v>2006</v>
      </c>
      <c r="L162" s="1">
        <v>2007</v>
      </c>
      <c r="M162" s="1">
        <v>2008</v>
      </c>
      <c r="N162" s="1">
        <v>2009</v>
      </c>
      <c r="O162" s="1">
        <v>2010</v>
      </c>
      <c r="P162" s="1">
        <v>2011</v>
      </c>
      <c r="Q162" s="1">
        <v>2012</v>
      </c>
      <c r="R162" s="1">
        <v>2013</v>
      </c>
      <c r="S162" s="1">
        <v>2014</v>
      </c>
      <c r="T162" s="1">
        <v>2015</v>
      </c>
      <c r="U162" s="1">
        <v>2016</v>
      </c>
      <c r="V162" s="1">
        <v>2017</v>
      </c>
    </row>
    <row r="163" spans="1:22" x14ac:dyDescent="0.35">
      <c r="A163" s="1" t="str">
        <f>'Population Definitions'!$A$2</f>
        <v>0-4</v>
      </c>
      <c r="B163" t="s">
        <v>14</v>
      </c>
      <c r="C163" s="2">
        <v>0</v>
      </c>
      <c r="D163" s="3" t="s">
        <v>15</v>
      </c>
      <c r="E163" s="2"/>
      <c r="F163" s="2"/>
      <c r="G163" s="2"/>
      <c r="H163" s="2"/>
      <c r="I163" s="2"/>
      <c r="J163" s="2"/>
      <c r="K163" s="2"/>
      <c r="L163" s="2"/>
      <c r="M163" s="2"/>
      <c r="N163" s="2"/>
      <c r="O163" s="2"/>
      <c r="P163" s="2"/>
      <c r="Q163" s="2"/>
      <c r="R163" s="2"/>
      <c r="S163" s="2"/>
      <c r="T163" s="2"/>
      <c r="U163" s="2"/>
      <c r="V163" s="2"/>
    </row>
    <row r="164" spans="1:22" x14ac:dyDescent="0.35">
      <c r="A164" s="1" t="str">
        <f>'Population Definitions'!$A$3</f>
        <v>5-14</v>
      </c>
      <c r="B164" t="s">
        <v>14</v>
      </c>
      <c r="C164" s="2">
        <v>0</v>
      </c>
      <c r="D164" s="3" t="s">
        <v>15</v>
      </c>
      <c r="E164" s="2"/>
      <c r="F164" s="2"/>
      <c r="G164" s="2"/>
      <c r="H164" s="2"/>
      <c r="I164" s="2"/>
      <c r="J164" s="2"/>
      <c r="K164" s="2"/>
      <c r="L164" s="2"/>
      <c r="M164" s="2"/>
      <c r="N164" s="2"/>
      <c r="O164" s="2"/>
      <c r="P164" s="2"/>
      <c r="Q164" s="2"/>
      <c r="R164" s="2"/>
      <c r="S164" s="2"/>
      <c r="T164" s="2"/>
      <c r="U164" s="2"/>
      <c r="V164" s="2"/>
    </row>
    <row r="165" spans="1:22" x14ac:dyDescent="0.35">
      <c r="A165" s="1" t="str">
        <f>'Population Definitions'!$A$4</f>
        <v>15-64</v>
      </c>
      <c r="B165" t="s">
        <v>14</v>
      </c>
      <c r="C165" s="2">
        <v>0</v>
      </c>
      <c r="D165" s="3" t="s">
        <v>15</v>
      </c>
      <c r="E165" s="2"/>
      <c r="F165" s="2"/>
      <c r="G165" s="2"/>
      <c r="H165" s="2"/>
      <c r="I165" s="2"/>
      <c r="J165" s="2"/>
      <c r="K165" s="2"/>
      <c r="L165" s="2"/>
      <c r="M165" s="2"/>
      <c r="N165" s="2"/>
      <c r="O165" s="2"/>
      <c r="P165" s="2"/>
      <c r="Q165" s="2"/>
      <c r="R165" s="2"/>
      <c r="S165" s="2"/>
      <c r="T165" s="2"/>
      <c r="U165" s="2"/>
      <c r="V165" s="2"/>
    </row>
    <row r="166" spans="1:22" x14ac:dyDescent="0.35">
      <c r="A166" s="1" t="str">
        <f>'Population Definitions'!$A$5</f>
        <v>65+</v>
      </c>
      <c r="B166" t="s">
        <v>14</v>
      </c>
      <c r="C166" s="2">
        <v>0</v>
      </c>
      <c r="D166" s="3" t="s">
        <v>15</v>
      </c>
      <c r="E166" s="2"/>
      <c r="F166" s="2"/>
      <c r="G166" s="2"/>
      <c r="H166" s="2"/>
      <c r="I166" s="2"/>
      <c r="J166" s="2"/>
      <c r="K166" s="2"/>
      <c r="L166" s="2"/>
      <c r="M166" s="2"/>
      <c r="N166" s="2"/>
      <c r="O166" s="2"/>
      <c r="P166" s="2"/>
      <c r="Q166" s="2"/>
      <c r="R166" s="2"/>
      <c r="S166" s="2"/>
      <c r="T166" s="2"/>
      <c r="U166" s="2"/>
      <c r="V166" s="2"/>
    </row>
    <row r="167" spans="1:22" x14ac:dyDescent="0.35">
      <c r="A167" s="1" t="str">
        <f>'Population Definitions'!$B$6</f>
        <v>Prisoners</v>
      </c>
      <c r="B167" t="s">
        <v>14</v>
      </c>
      <c r="C167" s="2">
        <v>0</v>
      </c>
      <c r="D167" s="3" t="s">
        <v>15</v>
      </c>
      <c r="E167" s="2"/>
      <c r="F167" s="2"/>
      <c r="G167" s="2"/>
      <c r="H167" s="2"/>
      <c r="I167" s="2"/>
      <c r="J167" s="2"/>
      <c r="K167" s="2"/>
      <c r="L167" s="2"/>
      <c r="M167" s="2"/>
      <c r="N167" s="2"/>
      <c r="O167" s="2"/>
      <c r="P167" s="2"/>
      <c r="Q167" s="2"/>
      <c r="R167" s="2"/>
      <c r="S167" s="2"/>
      <c r="T167" s="2"/>
      <c r="U167" s="2"/>
      <c r="V167" s="2"/>
    </row>
    <row r="169" spans="1:22" x14ac:dyDescent="0.35">
      <c r="A169" s="1" t="s">
        <v>97</v>
      </c>
      <c r="B169" s="1" t="s">
        <v>12</v>
      </c>
      <c r="C169" s="1" t="s">
        <v>13</v>
      </c>
      <c r="D169" s="1"/>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row>
    <row r="170" spans="1:22" x14ac:dyDescent="0.35">
      <c r="A170" s="1" t="str">
        <f>'Population Definitions'!$A$2</f>
        <v>0-4</v>
      </c>
      <c r="B170" t="s">
        <v>14</v>
      </c>
      <c r="C170" s="2">
        <v>0</v>
      </c>
      <c r="D170" s="3" t="s">
        <v>15</v>
      </c>
      <c r="E170" s="2"/>
      <c r="F170" s="2"/>
      <c r="G170" s="2"/>
      <c r="H170" s="2"/>
      <c r="I170" s="2"/>
      <c r="J170" s="2"/>
      <c r="K170" s="2"/>
      <c r="L170" s="2"/>
      <c r="M170" s="2"/>
      <c r="N170" s="2"/>
      <c r="O170" s="2"/>
      <c r="P170" s="2"/>
      <c r="Q170" s="2"/>
      <c r="R170" s="2"/>
      <c r="S170" s="2"/>
      <c r="T170" s="2"/>
      <c r="U170" s="2"/>
      <c r="V170" s="2"/>
    </row>
    <row r="171" spans="1:22" x14ac:dyDescent="0.35">
      <c r="A171" s="1" t="str">
        <f>'Population Definitions'!$A$3</f>
        <v>5-14</v>
      </c>
      <c r="B171" t="s">
        <v>14</v>
      </c>
      <c r="C171" s="2">
        <v>0</v>
      </c>
      <c r="D171" s="3" t="s">
        <v>15</v>
      </c>
      <c r="E171" s="2"/>
      <c r="F171" s="2"/>
      <c r="G171" s="2"/>
      <c r="H171" s="2"/>
      <c r="I171" s="2"/>
      <c r="J171" s="2"/>
      <c r="K171" s="2"/>
      <c r="L171" s="2"/>
      <c r="M171" s="2"/>
      <c r="N171" s="2"/>
      <c r="O171" s="2"/>
      <c r="P171" s="2"/>
      <c r="Q171" s="2"/>
      <c r="R171" s="2"/>
      <c r="S171" s="2"/>
      <c r="T171" s="2"/>
      <c r="U171" s="2"/>
      <c r="V171" s="2"/>
    </row>
    <row r="172" spans="1:22" x14ac:dyDescent="0.35">
      <c r="A172" s="1" t="str">
        <f>'Population Definitions'!$A$4</f>
        <v>15-64</v>
      </c>
      <c r="B172" t="s">
        <v>14</v>
      </c>
      <c r="C172" s="2">
        <v>0</v>
      </c>
      <c r="D172" s="3" t="s">
        <v>15</v>
      </c>
      <c r="E172" s="2"/>
      <c r="F172" s="2"/>
      <c r="G172" s="2"/>
      <c r="H172" s="2"/>
      <c r="I172" s="2"/>
      <c r="J172" s="2"/>
      <c r="K172" s="2"/>
      <c r="L172" s="2"/>
      <c r="M172" s="2"/>
      <c r="N172" s="2"/>
      <c r="O172" s="2"/>
      <c r="P172" s="2"/>
      <c r="Q172" s="2"/>
      <c r="R172" s="2"/>
      <c r="S172" s="2"/>
      <c r="T172" s="2"/>
      <c r="U172" s="2"/>
      <c r="V172" s="2"/>
    </row>
    <row r="173" spans="1:22" x14ac:dyDescent="0.35">
      <c r="A173" s="1" t="str">
        <f>'Population Definitions'!$A$5</f>
        <v>65+</v>
      </c>
      <c r="B173" t="s">
        <v>14</v>
      </c>
      <c r="C173" s="2">
        <v>0</v>
      </c>
      <c r="D173" s="3" t="s">
        <v>15</v>
      </c>
      <c r="E173" s="2"/>
      <c r="F173" s="2"/>
      <c r="G173" s="2"/>
      <c r="H173" s="2"/>
      <c r="I173" s="2"/>
      <c r="J173" s="2"/>
      <c r="K173" s="2"/>
      <c r="L173" s="2"/>
      <c r="M173" s="2"/>
      <c r="N173" s="2"/>
      <c r="O173" s="2"/>
      <c r="P173" s="2"/>
      <c r="Q173" s="2"/>
      <c r="R173" s="2"/>
      <c r="S173" s="2"/>
      <c r="T173" s="2"/>
      <c r="U173" s="2"/>
      <c r="V173" s="2"/>
    </row>
    <row r="174" spans="1:22" x14ac:dyDescent="0.35">
      <c r="A174" s="1" t="str">
        <f>'Population Definitions'!$B$6</f>
        <v>Prisoners</v>
      </c>
      <c r="B174" t="s">
        <v>14</v>
      </c>
      <c r="C174" s="2">
        <v>0</v>
      </c>
      <c r="D174" s="3" t="s">
        <v>15</v>
      </c>
      <c r="E174" s="2"/>
      <c r="F174" s="2"/>
      <c r="G174" s="2"/>
      <c r="H174" s="2"/>
      <c r="I174" s="2"/>
      <c r="J174" s="2"/>
      <c r="K174" s="2"/>
      <c r="L174" s="2"/>
      <c r="M174" s="2"/>
      <c r="N174" s="2"/>
      <c r="O174" s="2"/>
      <c r="P174" s="2"/>
      <c r="Q174" s="2"/>
      <c r="R174" s="2"/>
      <c r="S174" s="2"/>
      <c r="T174" s="2"/>
      <c r="U174" s="2"/>
      <c r="V174" s="2"/>
    </row>
    <row r="176" spans="1:22" x14ac:dyDescent="0.35">
      <c r="A176" s="1" t="s">
        <v>98</v>
      </c>
      <c r="B176" s="1" t="s">
        <v>12</v>
      </c>
      <c r="C176" s="1" t="s">
        <v>13</v>
      </c>
      <c r="D176" s="1"/>
      <c r="E176" s="1">
        <v>2000</v>
      </c>
      <c r="F176" s="1">
        <v>2001</v>
      </c>
      <c r="G176" s="1">
        <v>2002</v>
      </c>
      <c r="H176" s="1">
        <v>2003</v>
      </c>
      <c r="I176" s="1">
        <v>2004</v>
      </c>
      <c r="J176" s="1">
        <v>2005</v>
      </c>
      <c r="K176" s="1">
        <v>2006</v>
      </c>
      <c r="L176" s="1">
        <v>2007</v>
      </c>
      <c r="M176" s="1">
        <v>2008</v>
      </c>
      <c r="N176" s="1">
        <v>2009</v>
      </c>
      <c r="O176" s="1">
        <v>2010</v>
      </c>
      <c r="P176" s="1">
        <v>2011</v>
      </c>
      <c r="Q176" s="1">
        <v>2012</v>
      </c>
      <c r="R176" s="1">
        <v>2013</v>
      </c>
      <c r="S176" s="1">
        <v>2014</v>
      </c>
      <c r="T176" s="1">
        <v>2015</v>
      </c>
      <c r="U176" s="1">
        <v>2016</v>
      </c>
      <c r="V176" s="1">
        <v>2017</v>
      </c>
    </row>
    <row r="177" spans="1:22" x14ac:dyDescent="0.35">
      <c r="A177" s="1" t="str">
        <f>'Population Definitions'!$A$2</f>
        <v>0-4</v>
      </c>
      <c r="B177" t="s">
        <v>14</v>
      </c>
      <c r="C177" s="2">
        <v>0</v>
      </c>
      <c r="D177" s="3" t="s">
        <v>15</v>
      </c>
      <c r="E177" s="2"/>
      <c r="F177" s="2"/>
      <c r="G177" s="2"/>
      <c r="H177" s="2"/>
      <c r="I177" s="2"/>
      <c r="J177" s="2"/>
      <c r="K177" s="2"/>
      <c r="L177" s="2"/>
      <c r="M177" s="2"/>
      <c r="N177" s="2"/>
      <c r="O177" s="2"/>
      <c r="P177" s="2"/>
      <c r="Q177" s="2"/>
      <c r="R177" s="2"/>
      <c r="S177" s="2"/>
      <c r="T177" s="2"/>
      <c r="U177" s="2"/>
      <c r="V177" s="2"/>
    </row>
    <row r="178" spans="1:22" x14ac:dyDescent="0.35">
      <c r="A178" s="1" t="str">
        <f>'Population Definitions'!$A$3</f>
        <v>5-14</v>
      </c>
      <c r="B178" t="s">
        <v>14</v>
      </c>
      <c r="C178" s="2">
        <v>0</v>
      </c>
      <c r="D178" s="3" t="s">
        <v>15</v>
      </c>
      <c r="E178" s="2"/>
      <c r="F178" s="2"/>
      <c r="G178" s="2"/>
      <c r="H178" s="2"/>
      <c r="I178" s="2"/>
      <c r="J178" s="2"/>
      <c r="K178" s="2"/>
      <c r="L178" s="2"/>
      <c r="M178" s="2"/>
      <c r="N178" s="2"/>
      <c r="O178" s="2"/>
      <c r="P178" s="2"/>
      <c r="Q178" s="2"/>
      <c r="R178" s="2"/>
      <c r="S178" s="2"/>
      <c r="T178" s="2"/>
      <c r="U178" s="2"/>
      <c r="V178" s="2"/>
    </row>
    <row r="179" spans="1:22" x14ac:dyDescent="0.35">
      <c r="A179" s="1" t="str">
        <f>'Population Definitions'!$A$4</f>
        <v>15-64</v>
      </c>
      <c r="B179" t="s">
        <v>14</v>
      </c>
      <c r="C179" s="2">
        <v>0</v>
      </c>
      <c r="D179" s="3" t="s">
        <v>15</v>
      </c>
      <c r="E179" s="2"/>
      <c r="F179" s="2"/>
      <c r="G179" s="2"/>
      <c r="H179" s="2"/>
      <c r="I179" s="2"/>
      <c r="J179" s="2"/>
      <c r="K179" s="2"/>
      <c r="L179" s="2"/>
      <c r="M179" s="2"/>
      <c r="N179" s="2"/>
      <c r="O179" s="2"/>
      <c r="P179" s="2"/>
      <c r="Q179" s="2"/>
      <c r="R179" s="2"/>
      <c r="S179" s="2"/>
      <c r="T179" s="2"/>
      <c r="U179" s="2"/>
      <c r="V179" s="2"/>
    </row>
    <row r="180" spans="1:22" x14ac:dyDescent="0.35">
      <c r="A180" s="1" t="str">
        <f>'Population Definitions'!$A$5</f>
        <v>65+</v>
      </c>
      <c r="B180" t="s">
        <v>14</v>
      </c>
      <c r="C180" s="2">
        <v>0</v>
      </c>
      <c r="D180" s="3" t="s">
        <v>15</v>
      </c>
      <c r="E180" s="2"/>
      <c r="F180" s="2"/>
      <c r="G180" s="2"/>
      <c r="H180" s="2"/>
      <c r="I180" s="2"/>
      <c r="J180" s="2"/>
      <c r="K180" s="2"/>
      <c r="L180" s="2"/>
      <c r="M180" s="2"/>
      <c r="N180" s="2"/>
      <c r="O180" s="2"/>
      <c r="P180" s="2"/>
      <c r="Q180" s="2"/>
      <c r="R180" s="2"/>
      <c r="S180" s="2"/>
      <c r="T180" s="2"/>
      <c r="U180" s="2"/>
      <c r="V180" s="2"/>
    </row>
    <row r="181" spans="1:22" x14ac:dyDescent="0.35">
      <c r="A181" s="1" t="str">
        <f>'Population Definitions'!$B$6</f>
        <v>Prisoners</v>
      </c>
      <c r="B181" t="s">
        <v>14</v>
      </c>
      <c r="C181" s="2">
        <v>0</v>
      </c>
      <c r="D181" s="3" t="s">
        <v>15</v>
      </c>
      <c r="E181" s="2"/>
      <c r="F181" s="2"/>
      <c r="G181" s="2"/>
      <c r="H181" s="2"/>
      <c r="I181" s="2"/>
      <c r="J181" s="2"/>
      <c r="K181" s="2"/>
      <c r="L181" s="2"/>
      <c r="M181" s="2"/>
      <c r="N181" s="2"/>
      <c r="O181" s="2"/>
      <c r="P181" s="2"/>
      <c r="Q181" s="2"/>
      <c r="R181" s="2"/>
      <c r="S181" s="2"/>
      <c r="T181" s="2"/>
      <c r="U181" s="2"/>
      <c r="V181" s="2"/>
    </row>
    <row r="183" spans="1:22" x14ac:dyDescent="0.35">
      <c r="A183" s="1" t="s">
        <v>99</v>
      </c>
      <c r="B183" s="1" t="s">
        <v>12</v>
      </c>
      <c r="C183" s="1" t="s">
        <v>13</v>
      </c>
      <c r="D183" s="1"/>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row>
    <row r="184" spans="1:22" x14ac:dyDescent="0.35">
      <c r="A184" s="1" t="str">
        <f>'Population Definitions'!$A$2</f>
        <v>0-4</v>
      </c>
      <c r="B184" t="s">
        <v>14</v>
      </c>
      <c r="C184" s="2">
        <v>0</v>
      </c>
      <c r="D184" s="3" t="s">
        <v>15</v>
      </c>
      <c r="E184" s="2"/>
      <c r="F184" s="2"/>
      <c r="G184" s="2"/>
      <c r="H184" s="2"/>
      <c r="I184" s="2"/>
      <c r="J184" s="2"/>
      <c r="K184" s="2"/>
      <c r="L184" s="2"/>
      <c r="M184" s="2"/>
      <c r="N184" s="2"/>
      <c r="O184" s="2"/>
      <c r="P184" s="2"/>
      <c r="Q184" s="2"/>
      <c r="R184" s="2"/>
      <c r="S184" s="2"/>
      <c r="T184" s="2"/>
      <c r="U184" s="2"/>
      <c r="V184" s="2"/>
    </row>
    <row r="185" spans="1:22" x14ac:dyDescent="0.35">
      <c r="A185" s="1" t="str">
        <f>'Population Definitions'!$A$3</f>
        <v>5-14</v>
      </c>
      <c r="B185" t="s">
        <v>14</v>
      </c>
      <c r="C185" s="2">
        <v>0</v>
      </c>
      <c r="D185" s="3" t="s">
        <v>15</v>
      </c>
      <c r="E185" s="2"/>
      <c r="F185" s="2"/>
      <c r="G185" s="2"/>
      <c r="H185" s="2"/>
      <c r="I185" s="2"/>
      <c r="J185" s="2"/>
      <c r="K185" s="2"/>
      <c r="L185" s="2"/>
      <c r="M185" s="2"/>
      <c r="N185" s="2"/>
      <c r="O185" s="2"/>
      <c r="P185" s="2"/>
      <c r="Q185" s="2"/>
      <c r="R185" s="2"/>
      <c r="S185" s="2"/>
      <c r="T185" s="2"/>
      <c r="U185" s="2"/>
      <c r="V185" s="2"/>
    </row>
    <row r="186" spans="1:22" x14ac:dyDescent="0.35">
      <c r="A186" s="1" t="str">
        <f>'Population Definitions'!$A$4</f>
        <v>15-64</v>
      </c>
      <c r="B186" t="s">
        <v>14</v>
      </c>
      <c r="C186" s="2">
        <v>0</v>
      </c>
      <c r="D186" s="3" t="s">
        <v>15</v>
      </c>
      <c r="E186" s="2"/>
      <c r="F186" s="2"/>
      <c r="G186" s="2"/>
      <c r="H186" s="2"/>
      <c r="I186" s="2"/>
      <c r="J186" s="2"/>
      <c r="K186" s="2"/>
      <c r="L186" s="2"/>
      <c r="M186" s="2"/>
      <c r="N186" s="2"/>
      <c r="O186" s="2"/>
      <c r="P186" s="2"/>
      <c r="Q186" s="2"/>
      <c r="R186" s="2"/>
      <c r="S186" s="2"/>
      <c r="T186" s="2"/>
      <c r="U186" s="2"/>
      <c r="V186" s="2"/>
    </row>
    <row r="187" spans="1:22" x14ac:dyDescent="0.35">
      <c r="A187" s="1" t="str">
        <f>'Population Definitions'!$A$5</f>
        <v>65+</v>
      </c>
      <c r="B187" t="s">
        <v>14</v>
      </c>
      <c r="C187" s="2">
        <v>0</v>
      </c>
      <c r="D187" s="3" t="s">
        <v>15</v>
      </c>
      <c r="E187" s="2"/>
      <c r="F187" s="2"/>
      <c r="G187" s="2"/>
      <c r="H187" s="2"/>
      <c r="I187" s="2"/>
      <c r="J187" s="2"/>
      <c r="K187" s="2"/>
      <c r="L187" s="2"/>
      <c r="M187" s="2"/>
      <c r="N187" s="2"/>
      <c r="O187" s="2"/>
      <c r="P187" s="2"/>
      <c r="Q187" s="2"/>
      <c r="R187" s="2"/>
      <c r="S187" s="2"/>
      <c r="T187" s="2"/>
      <c r="U187" s="2"/>
      <c r="V187" s="2"/>
    </row>
    <row r="188" spans="1:22" x14ac:dyDescent="0.35">
      <c r="A188" s="1" t="str">
        <f>'Population Definitions'!$B$6</f>
        <v>Prisoners</v>
      </c>
      <c r="B188" t="s">
        <v>14</v>
      </c>
      <c r="C188" s="2">
        <v>0</v>
      </c>
      <c r="D188" s="3" t="s">
        <v>15</v>
      </c>
      <c r="E188" s="2"/>
      <c r="F188" s="2"/>
      <c r="G188" s="2"/>
      <c r="H188" s="2"/>
      <c r="I188" s="2"/>
      <c r="J188" s="2"/>
      <c r="K188" s="2"/>
      <c r="L188" s="2"/>
      <c r="M188" s="2"/>
      <c r="N188" s="2"/>
      <c r="O188" s="2"/>
      <c r="P188" s="2"/>
      <c r="Q188" s="2"/>
      <c r="R188" s="2"/>
      <c r="S188" s="2"/>
      <c r="T188" s="2"/>
      <c r="U188" s="2"/>
      <c r="V188" s="2"/>
    </row>
    <row r="190" spans="1:22" x14ac:dyDescent="0.35">
      <c r="A190" s="1" t="s">
        <v>100</v>
      </c>
      <c r="B190" s="1" t="s">
        <v>12</v>
      </c>
      <c r="C190" s="1" t="s">
        <v>13</v>
      </c>
      <c r="D190" s="1"/>
      <c r="E190" s="1">
        <v>2000</v>
      </c>
      <c r="F190" s="1">
        <v>2001</v>
      </c>
      <c r="G190" s="1">
        <v>2002</v>
      </c>
      <c r="H190" s="1">
        <v>2003</v>
      </c>
      <c r="I190" s="1">
        <v>2004</v>
      </c>
      <c r="J190" s="1">
        <v>2005</v>
      </c>
      <c r="K190" s="1">
        <v>2006</v>
      </c>
      <c r="L190" s="1">
        <v>2007</v>
      </c>
      <c r="M190" s="1">
        <v>2008</v>
      </c>
      <c r="N190" s="1">
        <v>2009</v>
      </c>
      <c r="O190" s="1">
        <v>2010</v>
      </c>
      <c r="P190" s="1">
        <v>2011</v>
      </c>
      <c r="Q190" s="1">
        <v>2012</v>
      </c>
      <c r="R190" s="1">
        <v>2013</v>
      </c>
      <c r="S190" s="1">
        <v>2014</v>
      </c>
      <c r="T190" s="1">
        <v>2015</v>
      </c>
      <c r="U190" s="1">
        <v>2016</v>
      </c>
      <c r="V190" s="1">
        <v>2017</v>
      </c>
    </row>
    <row r="191" spans="1:22" x14ac:dyDescent="0.35">
      <c r="A191" s="1" t="str">
        <f>'Population Definitions'!$A$2</f>
        <v>0-4</v>
      </c>
      <c r="B191" t="s">
        <v>14</v>
      </c>
      <c r="C191" s="2">
        <v>0</v>
      </c>
      <c r="D191" s="3" t="s">
        <v>15</v>
      </c>
      <c r="E191" s="2"/>
      <c r="F191" s="2"/>
      <c r="G191" s="2"/>
      <c r="H191" s="2"/>
      <c r="I191" s="2"/>
      <c r="J191" s="2"/>
      <c r="K191" s="2"/>
      <c r="L191" s="2"/>
      <c r="M191" s="2"/>
      <c r="N191" s="2"/>
      <c r="O191" s="2"/>
      <c r="P191" s="2"/>
      <c r="Q191" s="2"/>
      <c r="R191" s="2"/>
      <c r="S191" s="2"/>
      <c r="T191" s="2"/>
      <c r="U191" s="2"/>
      <c r="V191" s="2"/>
    </row>
    <row r="192" spans="1:22" x14ac:dyDescent="0.35">
      <c r="A192" s="1" t="str">
        <f>'Population Definitions'!$A$3</f>
        <v>5-14</v>
      </c>
      <c r="B192" t="s">
        <v>14</v>
      </c>
      <c r="C192" s="2">
        <v>0</v>
      </c>
      <c r="D192" s="3" t="s">
        <v>15</v>
      </c>
      <c r="E192" s="2"/>
      <c r="F192" s="2"/>
      <c r="G192" s="2"/>
      <c r="H192" s="2"/>
      <c r="I192" s="2"/>
      <c r="J192" s="2"/>
      <c r="K192" s="2"/>
      <c r="L192" s="2"/>
      <c r="M192" s="2"/>
      <c r="N192" s="2"/>
      <c r="O192" s="2"/>
      <c r="P192" s="2"/>
      <c r="Q192" s="2"/>
      <c r="R192" s="2"/>
      <c r="S192" s="2"/>
      <c r="T192" s="2"/>
      <c r="U192" s="2"/>
      <c r="V192" s="2"/>
    </row>
    <row r="193" spans="1:22" x14ac:dyDescent="0.35">
      <c r="A193" s="1" t="str">
        <f>'Population Definitions'!$A$4</f>
        <v>15-64</v>
      </c>
      <c r="B193" t="s">
        <v>14</v>
      </c>
      <c r="C193" s="2">
        <v>0</v>
      </c>
      <c r="D193" s="3" t="s">
        <v>15</v>
      </c>
      <c r="E193" s="2"/>
      <c r="F193" s="2"/>
      <c r="G193" s="2"/>
      <c r="H193" s="2"/>
      <c r="I193" s="2"/>
      <c r="J193" s="2"/>
      <c r="K193" s="2"/>
      <c r="L193" s="2"/>
      <c r="M193" s="2"/>
      <c r="N193" s="2"/>
      <c r="O193" s="2"/>
      <c r="P193" s="2"/>
      <c r="Q193" s="2"/>
      <c r="R193" s="2"/>
      <c r="S193" s="2"/>
      <c r="T193" s="2"/>
      <c r="U193" s="2"/>
      <c r="V193" s="2"/>
    </row>
    <row r="194" spans="1:22" x14ac:dyDescent="0.35">
      <c r="A194" s="1" t="str">
        <f>'Population Definitions'!$A$5</f>
        <v>65+</v>
      </c>
      <c r="B194" t="s">
        <v>14</v>
      </c>
      <c r="C194" s="2">
        <v>0</v>
      </c>
      <c r="D194" s="3" t="s">
        <v>15</v>
      </c>
      <c r="E194" s="2"/>
      <c r="F194" s="2"/>
      <c r="G194" s="2"/>
      <c r="H194" s="2"/>
      <c r="I194" s="2"/>
      <c r="J194" s="2"/>
      <c r="K194" s="2"/>
      <c r="L194" s="2"/>
      <c r="M194" s="2"/>
      <c r="N194" s="2"/>
      <c r="O194" s="2"/>
      <c r="P194" s="2"/>
      <c r="Q194" s="2"/>
      <c r="R194" s="2"/>
      <c r="S194" s="2"/>
      <c r="T194" s="2"/>
      <c r="U194" s="2"/>
      <c r="V194" s="2"/>
    </row>
    <row r="195" spans="1:22" x14ac:dyDescent="0.35">
      <c r="A195" s="1" t="str">
        <f>'Population Definitions'!$B$6</f>
        <v>Prisoners</v>
      </c>
      <c r="B195" t="s">
        <v>14</v>
      </c>
      <c r="C195" s="2">
        <v>0</v>
      </c>
      <c r="D195" s="3" t="s">
        <v>15</v>
      </c>
      <c r="E195" s="2"/>
      <c r="F195" s="2"/>
      <c r="G195" s="2"/>
      <c r="H195" s="2"/>
      <c r="I195" s="2"/>
      <c r="J195" s="2"/>
      <c r="K195" s="2"/>
      <c r="L195" s="2"/>
      <c r="M195" s="2"/>
      <c r="N195" s="2"/>
      <c r="O195" s="2"/>
      <c r="P195" s="2"/>
      <c r="Q195" s="2"/>
      <c r="R195" s="2"/>
      <c r="S195" s="2"/>
      <c r="T195" s="2"/>
      <c r="U195" s="2"/>
      <c r="V195" s="2"/>
    </row>
    <row r="197" spans="1:22" x14ac:dyDescent="0.35">
      <c r="A197" s="1" t="s">
        <v>101</v>
      </c>
      <c r="B197" s="1" t="s">
        <v>12</v>
      </c>
      <c r="C197" s="1" t="s">
        <v>13</v>
      </c>
      <c r="D197" s="1"/>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row>
    <row r="198" spans="1:22" x14ac:dyDescent="0.35">
      <c r="A198" s="1" t="str">
        <f>'Population Definitions'!$A$2</f>
        <v>0-4</v>
      </c>
      <c r="B198" t="s">
        <v>14</v>
      </c>
      <c r="C198" s="2">
        <v>0</v>
      </c>
      <c r="D198" s="3" t="s">
        <v>15</v>
      </c>
      <c r="E198" s="2"/>
      <c r="F198" s="2"/>
      <c r="G198" s="2"/>
      <c r="H198" s="2"/>
      <c r="I198" s="2"/>
      <c r="J198" s="2"/>
      <c r="K198" s="2"/>
      <c r="L198" s="2"/>
      <c r="M198" s="2"/>
      <c r="N198" s="2"/>
      <c r="O198" s="2"/>
      <c r="P198" s="2"/>
      <c r="Q198" s="2"/>
      <c r="R198" s="2"/>
      <c r="S198" s="2"/>
      <c r="T198" s="2"/>
      <c r="U198" s="2"/>
      <c r="V198" s="2"/>
    </row>
    <row r="199" spans="1:22" x14ac:dyDescent="0.35">
      <c r="A199" s="1" t="str">
        <f>'Population Definitions'!$A$3</f>
        <v>5-14</v>
      </c>
      <c r="B199" t="s">
        <v>14</v>
      </c>
      <c r="C199" s="2">
        <v>0</v>
      </c>
      <c r="D199" s="3" t="s">
        <v>15</v>
      </c>
      <c r="E199" s="2"/>
      <c r="F199" s="2"/>
      <c r="G199" s="2"/>
      <c r="H199" s="2"/>
      <c r="I199" s="2"/>
      <c r="J199" s="2"/>
      <c r="K199" s="2"/>
      <c r="L199" s="2"/>
      <c r="M199" s="2"/>
      <c r="N199" s="2"/>
      <c r="O199" s="2"/>
      <c r="P199" s="2"/>
      <c r="Q199" s="2"/>
      <c r="R199" s="2"/>
      <c r="S199" s="2"/>
      <c r="T199" s="2"/>
      <c r="U199" s="2"/>
      <c r="V199" s="2"/>
    </row>
    <row r="200" spans="1:22" x14ac:dyDescent="0.35">
      <c r="A200" s="1" t="str">
        <f>'Population Definitions'!$A$4</f>
        <v>15-64</v>
      </c>
      <c r="B200" t="s">
        <v>14</v>
      </c>
      <c r="C200" s="2">
        <v>0</v>
      </c>
      <c r="D200" s="3" t="s">
        <v>15</v>
      </c>
      <c r="E200" s="2"/>
      <c r="F200" s="2"/>
      <c r="G200" s="2"/>
      <c r="H200" s="2"/>
      <c r="I200" s="2"/>
      <c r="J200" s="2"/>
      <c r="K200" s="2"/>
      <c r="L200" s="2"/>
      <c r="M200" s="2"/>
      <c r="N200" s="2"/>
      <c r="O200" s="2"/>
      <c r="P200" s="2"/>
      <c r="Q200" s="2"/>
      <c r="R200" s="2"/>
      <c r="S200" s="2"/>
      <c r="T200" s="2"/>
      <c r="U200" s="2"/>
      <c r="V200" s="2"/>
    </row>
    <row r="201" spans="1:22" x14ac:dyDescent="0.35">
      <c r="A201" s="1" t="str">
        <f>'Population Definitions'!$A$5</f>
        <v>65+</v>
      </c>
      <c r="B201" t="s">
        <v>14</v>
      </c>
      <c r="C201" s="2">
        <v>0</v>
      </c>
      <c r="D201" s="3" t="s">
        <v>15</v>
      </c>
      <c r="E201" s="2"/>
      <c r="F201" s="2"/>
      <c r="G201" s="2"/>
      <c r="H201" s="2"/>
      <c r="I201" s="2"/>
      <c r="J201" s="2"/>
      <c r="K201" s="2"/>
      <c r="L201" s="2"/>
      <c r="M201" s="2"/>
      <c r="N201" s="2"/>
      <c r="O201" s="2"/>
      <c r="P201" s="2"/>
      <c r="Q201" s="2"/>
      <c r="R201" s="2"/>
      <c r="S201" s="2"/>
      <c r="T201" s="2"/>
      <c r="U201" s="2"/>
      <c r="V201" s="2"/>
    </row>
    <row r="202" spans="1:22" x14ac:dyDescent="0.35">
      <c r="A202" s="1" t="str">
        <f>'Population Definitions'!$B$6</f>
        <v>Prisoners</v>
      </c>
      <c r="B202" t="s">
        <v>14</v>
      </c>
      <c r="C202" s="2">
        <v>0</v>
      </c>
      <c r="D202" s="3" t="s">
        <v>15</v>
      </c>
      <c r="E202" s="2"/>
      <c r="F202" s="2"/>
      <c r="G202" s="2"/>
      <c r="H202" s="2"/>
      <c r="I202" s="2"/>
      <c r="J202" s="2"/>
      <c r="K202" s="2"/>
      <c r="L202" s="2"/>
      <c r="M202" s="2"/>
      <c r="N202" s="2"/>
      <c r="O202" s="2"/>
      <c r="P202" s="2"/>
      <c r="Q202" s="2"/>
      <c r="R202" s="2"/>
      <c r="S202" s="2"/>
      <c r="T202" s="2"/>
      <c r="U202" s="2"/>
      <c r="V202" s="2"/>
    </row>
    <row r="204" spans="1:22" x14ac:dyDescent="0.35">
      <c r="A204" s="1" t="s">
        <v>102</v>
      </c>
      <c r="B204" s="1" t="s">
        <v>12</v>
      </c>
      <c r="C204" s="1" t="s">
        <v>13</v>
      </c>
      <c r="D204" s="1"/>
      <c r="E204" s="1">
        <v>2000</v>
      </c>
      <c r="F204" s="1">
        <v>2001</v>
      </c>
      <c r="G204" s="1">
        <v>2002</v>
      </c>
      <c r="H204" s="1">
        <v>2003</v>
      </c>
      <c r="I204" s="1">
        <v>2004</v>
      </c>
      <c r="J204" s="1">
        <v>2005</v>
      </c>
      <c r="K204" s="1">
        <v>2006</v>
      </c>
      <c r="L204" s="1">
        <v>2007</v>
      </c>
      <c r="M204" s="1">
        <v>2008</v>
      </c>
      <c r="N204" s="1">
        <v>2009</v>
      </c>
      <c r="O204" s="1">
        <v>2010</v>
      </c>
      <c r="P204" s="1">
        <v>2011</v>
      </c>
      <c r="Q204" s="1">
        <v>2012</v>
      </c>
      <c r="R204" s="1">
        <v>2013</v>
      </c>
      <c r="S204" s="1">
        <v>2014</v>
      </c>
      <c r="T204" s="1">
        <v>2015</v>
      </c>
      <c r="U204" s="1">
        <v>2016</v>
      </c>
      <c r="V204" s="1">
        <v>2017</v>
      </c>
    </row>
    <row r="205" spans="1:22" x14ac:dyDescent="0.35">
      <c r="A205" s="1" t="str">
        <f>'Population Definitions'!$A$2</f>
        <v>0-4</v>
      </c>
      <c r="B205" t="s">
        <v>14</v>
      </c>
      <c r="C205" s="2">
        <v>0</v>
      </c>
      <c r="D205" s="3" t="s">
        <v>15</v>
      </c>
      <c r="E205" s="2"/>
      <c r="F205" s="2"/>
      <c r="G205" s="2"/>
      <c r="H205" s="2"/>
      <c r="I205" s="2"/>
      <c r="J205" s="2"/>
      <c r="K205" s="2"/>
      <c r="L205" s="2"/>
      <c r="M205" s="2"/>
      <c r="N205" s="2"/>
      <c r="O205" s="2"/>
      <c r="P205" s="2"/>
      <c r="Q205" s="2"/>
      <c r="R205" s="2"/>
      <c r="S205" s="2"/>
      <c r="T205" s="2"/>
      <c r="U205" s="2"/>
      <c r="V205" s="2"/>
    </row>
    <row r="206" spans="1:22" x14ac:dyDescent="0.35">
      <c r="A206" s="1" t="str">
        <f>'Population Definitions'!$A$3</f>
        <v>5-14</v>
      </c>
      <c r="B206" t="s">
        <v>14</v>
      </c>
      <c r="C206" s="2">
        <v>0</v>
      </c>
      <c r="D206" s="3" t="s">
        <v>15</v>
      </c>
      <c r="E206" s="2"/>
      <c r="F206" s="2"/>
      <c r="G206" s="2"/>
      <c r="H206" s="2"/>
      <c r="I206" s="2"/>
      <c r="J206" s="2"/>
      <c r="K206" s="2"/>
      <c r="L206" s="2"/>
      <c r="M206" s="2"/>
      <c r="N206" s="2"/>
      <c r="O206" s="2"/>
      <c r="P206" s="2"/>
      <c r="Q206" s="2"/>
      <c r="R206" s="2"/>
      <c r="S206" s="2"/>
      <c r="T206" s="2"/>
      <c r="U206" s="2"/>
      <c r="V206" s="2"/>
    </row>
    <row r="207" spans="1:22" x14ac:dyDescent="0.35">
      <c r="A207" s="1" t="str">
        <f>'Population Definitions'!$A$4</f>
        <v>15-64</v>
      </c>
      <c r="B207" t="s">
        <v>14</v>
      </c>
      <c r="C207" s="2">
        <v>0</v>
      </c>
      <c r="D207" s="3" t="s">
        <v>15</v>
      </c>
      <c r="E207" s="2"/>
      <c r="F207" s="2"/>
      <c r="G207" s="2"/>
      <c r="H207" s="2"/>
      <c r="I207" s="2"/>
      <c r="J207" s="2"/>
      <c r="K207" s="2"/>
      <c r="L207" s="2"/>
      <c r="M207" s="2"/>
      <c r="N207" s="2"/>
      <c r="O207" s="2"/>
      <c r="P207" s="2"/>
      <c r="Q207" s="2"/>
      <c r="R207" s="2"/>
      <c r="S207" s="2"/>
      <c r="T207" s="2"/>
      <c r="U207" s="2"/>
      <c r="V207" s="2"/>
    </row>
    <row r="208" spans="1:22" x14ac:dyDescent="0.35">
      <c r="A208" s="1" t="str">
        <f>'Population Definitions'!$A$5</f>
        <v>65+</v>
      </c>
      <c r="B208" t="s">
        <v>14</v>
      </c>
      <c r="C208" s="2">
        <v>0</v>
      </c>
      <c r="D208" s="3" t="s">
        <v>15</v>
      </c>
      <c r="E208" s="2"/>
      <c r="F208" s="2"/>
      <c r="G208" s="2"/>
      <c r="H208" s="2"/>
      <c r="I208" s="2"/>
      <c r="J208" s="2"/>
      <c r="K208" s="2"/>
      <c r="L208" s="2"/>
      <c r="M208" s="2"/>
      <c r="N208" s="2"/>
      <c r="O208" s="2"/>
      <c r="P208" s="2"/>
      <c r="Q208" s="2"/>
      <c r="R208" s="2"/>
      <c r="S208" s="2"/>
      <c r="T208" s="2"/>
      <c r="U208" s="2"/>
      <c r="V208" s="2"/>
    </row>
    <row r="209" spans="1:22" x14ac:dyDescent="0.35">
      <c r="A209" s="1" t="str">
        <f>'Population Definitions'!$B$6</f>
        <v>Prisoners</v>
      </c>
      <c r="B209" t="s">
        <v>14</v>
      </c>
      <c r="C209" s="2">
        <v>0</v>
      </c>
      <c r="D209" s="3" t="s">
        <v>15</v>
      </c>
      <c r="E209" s="2"/>
      <c r="F209" s="2"/>
      <c r="G209" s="2"/>
      <c r="H209" s="2"/>
      <c r="I209" s="2"/>
      <c r="J209" s="2"/>
      <c r="K209" s="2"/>
      <c r="L209" s="2"/>
      <c r="M209" s="2"/>
      <c r="N209" s="2"/>
      <c r="O209" s="2"/>
      <c r="P209" s="2"/>
      <c r="Q209" s="2"/>
      <c r="R209" s="2"/>
      <c r="S209" s="2"/>
      <c r="T209" s="2"/>
      <c r="U209" s="2"/>
      <c r="V209" s="2"/>
    </row>
    <row r="211" spans="1:22" x14ac:dyDescent="0.35">
      <c r="A211" s="1" t="s">
        <v>103</v>
      </c>
      <c r="B211" s="1" t="s">
        <v>12</v>
      </c>
      <c r="C211" s="1" t="s">
        <v>13</v>
      </c>
      <c r="D211" s="1"/>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row>
    <row r="212" spans="1:22" x14ac:dyDescent="0.35">
      <c r="A212" s="1" t="str">
        <f>'Population Definitions'!$A$2</f>
        <v>0-4</v>
      </c>
      <c r="B212" t="s">
        <v>14</v>
      </c>
      <c r="C212" s="2">
        <v>0</v>
      </c>
      <c r="D212" s="3" t="s">
        <v>15</v>
      </c>
      <c r="E212" s="2"/>
      <c r="F212" s="2"/>
      <c r="G212" s="2"/>
      <c r="H212" s="2"/>
      <c r="I212" s="2"/>
      <c r="J212" s="2"/>
      <c r="K212" s="2"/>
      <c r="L212" s="2"/>
      <c r="M212" s="2"/>
      <c r="N212" s="2"/>
      <c r="O212" s="2"/>
      <c r="P212" s="2"/>
      <c r="Q212" s="2"/>
      <c r="R212" s="2"/>
      <c r="S212" s="2"/>
      <c r="T212" s="2"/>
      <c r="U212" s="2"/>
      <c r="V212" s="2"/>
    </row>
    <row r="213" spans="1:22" x14ac:dyDescent="0.35">
      <c r="A213" s="1" t="str">
        <f>'Population Definitions'!$A$3</f>
        <v>5-14</v>
      </c>
      <c r="B213" t="s">
        <v>14</v>
      </c>
      <c r="C213" s="2">
        <v>0</v>
      </c>
      <c r="D213" s="3" t="s">
        <v>15</v>
      </c>
      <c r="E213" s="2"/>
      <c r="F213" s="2"/>
      <c r="G213" s="2"/>
      <c r="H213" s="2"/>
      <c r="I213" s="2"/>
      <c r="J213" s="2"/>
      <c r="K213" s="2"/>
      <c r="L213" s="2"/>
      <c r="M213" s="2"/>
      <c r="N213" s="2"/>
      <c r="O213" s="2"/>
      <c r="P213" s="2"/>
      <c r="Q213" s="2"/>
      <c r="R213" s="2"/>
      <c r="S213" s="2"/>
      <c r="T213" s="2"/>
      <c r="U213" s="2"/>
      <c r="V213" s="2"/>
    </row>
    <row r="214" spans="1:22" x14ac:dyDescent="0.35">
      <c r="A214" s="1" t="str">
        <f>'Population Definitions'!$A$4</f>
        <v>15-64</v>
      </c>
      <c r="B214" t="s">
        <v>14</v>
      </c>
      <c r="C214" s="2">
        <v>0</v>
      </c>
      <c r="D214" s="3" t="s">
        <v>15</v>
      </c>
      <c r="E214" s="2"/>
      <c r="F214" s="2"/>
      <c r="G214" s="2"/>
      <c r="H214" s="2"/>
      <c r="I214" s="2"/>
      <c r="J214" s="2"/>
      <c r="K214" s="2"/>
      <c r="L214" s="2"/>
      <c r="M214" s="2"/>
      <c r="N214" s="2"/>
      <c r="O214" s="2"/>
      <c r="P214" s="2"/>
      <c r="Q214" s="2"/>
      <c r="R214" s="2"/>
      <c r="S214" s="2"/>
      <c r="T214" s="2"/>
      <c r="U214" s="2"/>
      <c r="V214" s="2"/>
    </row>
    <row r="215" spans="1:22" x14ac:dyDescent="0.35">
      <c r="A215" s="1" t="str">
        <f>'Population Definitions'!$A$5</f>
        <v>65+</v>
      </c>
      <c r="B215" t="s">
        <v>14</v>
      </c>
      <c r="C215" s="2">
        <v>0</v>
      </c>
      <c r="D215" s="3" t="s">
        <v>15</v>
      </c>
      <c r="E215" s="2"/>
      <c r="F215" s="2"/>
      <c r="G215" s="2"/>
      <c r="H215" s="2"/>
      <c r="I215" s="2"/>
      <c r="J215" s="2"/>
      <c r="K215" s="2"/>
      <c r="L215" s="2"/>
      <c r="M215" s="2"/>
      <c r="N215" s="2"/>
      <c r="O215" s="2"/>
      <c r="P215" s="2"/>
      <c r="Q215" s="2"/>
      <c r="R215" s="2"/>
      <c r="S215" s="2"/>
      <c r="T215" s="2"/>
      <c r="U215" s="2"/>
      <c r="V215" s="2"/>
    </row>
    <row r="216" spans="1:22" x14ac:dyDescent="0.35">
      <c r="A216" s="1" t="str">
        <f>'Population Definitions'!$B$6</f>
        <v>Prisoners</v>
      </c>
      <c r="B216" t="s">
        <v>14</v>
      </c>
      <c r="C216" s="2">
        <v>0</v>
      </c>
      <c r="D216" s="3" t="s">
        <v>15</v>
      </c>
      <c r="E216" s="2"/>
      <c r="F216" s="2"/>
      <c r="G216" s="2"/>
      <c r="H216" s="2"/>
      <c r="I216" s="2"/>
      <c r="J216" s="2"/>
      <c r="K216" s="2"/>
      <c r="L216" s="2"/>
      <c r="M216" s="2"/>
      <c r="N216" s="2"/>
      <c r="O216" s="2"/>
      <c r="P216" s="2"/>
      <c r="Q216" s="2"/>
      <c r="R216" s="2"/>
      <c r="S216" s="2"/>
      <c r="T216" s="2"/>
      <c r="U216" s="2"/>
      <c r="V216" s="2"/>
    </row>
    <row r="218" spans="1:22" x14ac:dyDescent="0.35">
      <c r="A218" s="1" t="s">
        <v>104</v>
      </c>
      <c r="B218" s="1" t="s">
        <v>12</v>
      </c>
      <c r="C218" s="1" t="s">
        <v>13</v>
      </c>
      <c r="D218" s="1"/>
      <c r="E218" s="1">
        <v>2000</v>
      </c>
      <c r="F218" s="1">
        <v>2001</v>
      </c>
      <c r="G218" s="1">
        <v>2002</v>
      </c>
      <c r="H218" s="1">
        <v>2003</v>
      </c>
      <c r="I218" s="1">
        <v>2004</v>
      </c>
      <c r="J218" s="1">
        <v>2005</v>
      </c>
      <c r="K218" s="1">
        <v>2006</v>
      </c>
      <c r="L218" s="1">
        <v>2007</v>
      </c>
      <c r="M218" s="1">
        <v>2008</v>
      </c>
      <c r="N218" s="1">
        <v>2009</v>
      </c>
      <c r="O218" s="1">
        <v>2010</v>
      </c>
      <c r="P218" s="1">
        <v>2011</v>
      </c>
      <c r="Q218" s="1">
        <v>2012</v>
      </c>
      <c r="R218" s="1">
        <v>2013</v>
      </c>
      <c r="S218" s="1">
        <v>2014</v>
      </c>
      <c r="T218" s="1">
        <v>2015</v>
      </c>
      <c r="U218" s="1">
        <v>2016</v>
      </c>
      <c r="V218" s="1">
        <v>2017</v>
      </c>
    </row>
    <row r="219" spans="1:22" x14ac:dyDescent="0.35">
      <c r="A219" s="1" t="str">
        <f>'Population Definitions'!$A$2</f>
        <v>0-4</v>
      </c>
      <c r="B219" t="s">
        <v>14</v>
      </c>
      <c r="C219" s="2">
        <v>0</v>
      </c>
      <c r="D219" s="3" t="s">
        <v>15</v>
      </c>
      <c r="E219" s="2"/>
      <c r="F219" s="2"/>
      <c r="G219" s="2"/>
      <c r="H219" s="2"/>
      <c r="I219" s="2"/>
      <c r="J219" s="2"/>
      <c r="K219" s="2"/>
      <c r="L219" s="2"/>
      <c r="M219" s="2"/>
      <c r="N219" s="2"/>
      <c r="O219" s="2"/>
      <c r="P219" s="2"/>
      <c r="Q219" s="2"/>
      <c r="R219" s="2"/>
      <c r="S219" s="2"/>
      <c r="T219" s="2"/>
      <c r="U219" s="2"/>
      <c r="V219" s="2"/>
    </row>
    <row r="220" spans="1:22" x14ac:dyDescent="0.35">
      <c r="A220" s="1" t="str">
        <f>'Population Definitions'!$A$3</f>
        <v>5-14</v>
      </c>
      <c r="B220" t="s">
        <v>14</v>
      </c>
      <c r="C220" s="2">
        <v>0</v>
      </c>
      <c r="D220" s="3" t="s">
        <v>15</v>
      </c>
      <c r="E220" s="2"/>
      <c r="F220" s="2"/>
      <c r="G220" s="2"/>
      <c r="H220" s="2"/>
      <c r="I220" s="2"/>
      <c r="J220" s="2"/>
      <c r="K220" s="2"/>
      <c r="L220" s="2"/>
      <c r="M220" s="2"/>
      <c r="N220" s="2"/>
      <c r="O220" s="2"/>
      <c r="P220" s="2"/>
      <c r="Q220" s="2"/>
      <c r="R220" s="2"/>
      <c r="S220" s="2"/>
      <c r="T220" s="2"/>
      <c r="U220" s="2"/>
      <c r="V220" s="2"/>
    </row>
    <row r="221" spans="1:22" x14ac:dyDescent="0.35">
      <c r="A221" s="1" t="str">
        <f>'Population Definitions'!$A$4</f>
        <v>15-64</v>
      </c>
      <c r="B221" t="s">
        <v>14</v>
      </c>
      <c r="C221" s="2">
        <v>0</v>
      </c>
      <c r="D221" s="3" t="s">
        <v>15</v>
      </c>
      <c r="E221" s="2"/>
      <c r="F221" s="2"/>
      <c r="G221" s="2"/>
      <c r="H221" s="2"/>
      <c r="I221" s="2"/>
      <c r="J221" s="2"/>
      <c r="K221" s="2"/>
      <c r="L221" s="2"/>
      <c r="M221" s="2"/>
      <c r="N221" s="2"/>
      <c r="O221" s="2"/>
      <c r="P221" s="2"/>
      <c r="Q221" s="2"/>
      <c r="R221" s="2"/>
      <c r="S221" s="2"/>
      <c r="T221" s="2"/>
      <c r="U221" s="2"/>
      <c r="V221" s="2"/>
    </row>
    <row r="222" spans="1:22" x14ac:dyDescent="0.35">
      <c r="A222" s="1" t="str">
        <f>'Population Definitions'!$A$5</f>
        <v>65+</v>
      </c>
      <c r="B222" t="s">
        <v>14</v>
      </c>
      <c r="C222" s="2">
        <v>0</v>
      </c>
      <c r="D222" s="3" t="s">
        <v>15</v>
      </c>
      <c r="E222" s="2"/>
      <c r="F222" s="2"/>
      <c r="G222" s="2"/>
      <c r="H222" s="2"/>
      <c r="I222" s="2"/>
      <c r="J222" s="2"/>
      <c r="K222" s="2"/>
      <c r="L222" s="2"/>
      <c r="M222" s="2"/>
      <c r="N222" s="2"/>
      <c r="O222" s="2"/>
      <c r="P222" s="2"/>
      <c r="Q222" s="2"/>
      <c r="R222" s="2"/>
      <c r="S222" s="2"/>
      <c r="T222" s="2"/>
      <c r="U222" s="2"/>
      <c r="V222" s="2"/>
    </row>
    <row r="223" spans="1:22" x14ac:dyDescent="0.35">
      <c r="A223" s="1" t="str">
        <f>'Population Definitions'!$B$6</f>
        <v>Prisoners</v>
      </c>
      <c r="B223" t="s">
        <v>14</v>
      </c>
      <c r="C223" s="2">
        <v>0</v>
      </c>
      <c r="D223" s="3" t="s">
        <v>15</v>
      </c>
      <c r="E223" s="2"/>
      <c r="F223" s="2"/>
      <c r="G223" s="2"/>
      <c r="H223" s="2"/>
      <c r="I223" s="2"/>
      <c r="J223" s="2"/>
      <c r="K223" s="2"/>
      <c r="L223" s="2"/>
      <c r="M223" s="2"/>
      <c r="N223" s="2"/>
      <c r="O223" s="2"/>
      <c r="P223" s="2"/>
      <c r="Q223" s="2"/>
      <c r="R223" s="2"/>
      <c r="S223" s="2"/>
      <c r="T223" s="2"/>
      <c r="U223" s="2"/>
      <c r="V223" s="2"/>
    </row>
    <row r="225" spans="1:22" x14ac:dyDescent="0.35">
      <c r="A225" s="1" t="s">
        <v>105</v>
      </c>
      <c r="B225" s="1" t="s">
        <v>12</v>
      </c>
      <c r="C225" s="1" t="s">
        <v>13</v>
      </c>
      <c r="D225" s="1"/>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row>
    <row r="226" spans="1:22" x14ac:dyDescent="0.35">
      <c r="A226" s="1" t="str">
        <f>'Population Definitions'!$A$2</f>
        <v>0-4</v>
      </c>
      <c r="B226" t="s">
        <v>14</v>
      </c>
      <c r="C226" s="2">
        <v>0</v>
      </c>
      <c r="D226" s="3" t="s">
        <v>15</v>
      </c>
      <c r="E226" s="2"/>
      <c r="F226" s="2"/>
      <c r="G226" s="2"/>
      <c r="H226" s="2"/>
      <c r="I226" s="2"/>
      <c r="J226" s="2"/>
      <c r="K226" s="2"/>
      <c r="L226" s="2"/>
      <c r="M226" s="2"/>
      <c r="N226" s="2"/>
      <c r="O226" s="2"/>
      <c r="P226" s="2"/>
      <c r="Q226" s="2"/>
      <c r="R226" s="2"/>
      <c r="S226" s="2"/>
      <c r="T226" s="2"/>
      <c r="U226" s="2"/>
      <c r="V226" s="2"/>
    </row>
    <row r="227" spans="1:22" x14ac:dyDescent="0.35">
      <c r="A227" s="1" t="str">
        <f>'Population Definitions'!$A$3</f>
        <v>5-14</v>
      </c>
      <c r="B227" t="s">
        <v>14</v>
      </c>
      <c r="C227" s="2">
        <v>0</v>
      </c>
      <c r="D227" s="3" t="s">
        <v>15</v>
      </c>
      <c r="E227" s="2"/>
      <c r="F227" s="2"/>
      <c r="G227" s="2"/>
      <c r="H227" s="2"/>
      <c r="I227" s="2"/>
      <c r="J227" s="2"/>
      <c r="K227" s="2"/>
      <c r="L227" s="2"/>
      <c r="M227" s="2"/>
      <c r="N227" s="2"/>
      <c r="O227" s="2"/>
      <c r="P227" s="2"/>
      <c r="Q227" s="2"/>
      <c r="R227" s="2"/>
      <c r="S227" s="2"/>
      <c r="T227" s="2"/>
      <c r="U227" s="2"/>
      <c r="V227" s="2"/>
    </row>
    <row r="228" spans="1:22" x14ac:dyDescent="0.35">
      <c r="A228" s="1" t="str">
        <f>'Population Definitions'!$A$4</f>
        <v>15-64</v>
      </c>
      <c r="B228" t="s">
        <v>14</v>
      </c>
      <c r="C228" s="2">
        <v>0</v>
      </c>
      <c r="D228" s="3" t="s">
        <v>15</v>
      </c>
      <c r="E228" s="2"/>
      <c r="F228" s="2"/>
      <c r="G228" s="2"/>
      <c r="H228" s="2"/>
      <c r="I228" s="2"/>
      <c r="J228" s="2"/>
      <c r="K228" s="2"/>
      <c r="L228" s="2"/>
      <c r="M228" s="2"/>
      <c r="N228" s="2"/>
      <c r="O228" s="2"/>
      <c r="P228" s="2"/>
      <c r="Q228" s="2"/>
      <c r="R228" s="2"/>
      <c r="S228" s="2"/>
      <c r="T228" s="2"/>
      <c r="U228" s="2"/>
      <c r="V228" s="2"/>
    </row>
    <row r="229" spans="1:22" x14ac:dyDescent="0.35">
      <c r="A229" s="1" t="str">
        <f>'Population Definitions'!$A$5</f>
        <v>65+</v>
      </c>
      <c r="B229" t="s">
        <v>14</v>
      </c>
      <c r="C229" s="2">
        <v>0</v>
      </c>
      <c r="D229" s="3" t="s">
        <v>15</v>
      </c>
      <c r="E229" s="2"/>
      <c r="F229" s="2"/>
      <c r="G229" s="2"/>
      <c r="H229" s="2"/>
      <c r="I229" s="2"/>
      <c r="J229" s="2"/>
      <c r="K229" s="2"/>
      <c r="L229" s="2"/>
      <c r="M229" s="2"/>
      <c r="N229" s="2"/>
      <c r="O229" s="2"/>
      <c r="P229" s="2"/>
      <c r="Q229" s="2"/>
      <c r="R229" s="2"/>
      <c r="S229" s="2"/>
      <c r="T229" s="2"/>
      <c r="U229" s="2"/>
      <c r="V229" s="2"/>
    </row>
    <row r="230" spans="1:22" x14ac:dyDescent="0.35">
      <c r="A230" s="1" t="str">
        <f>'Population Definitions'!$B$6</f>
        <v>Prisoners</v>
      </c>
      <c r="B230" t="s">
        <v>14</v>
      </c>
      <c r="C230" s="2">
        <v>0</v>
      </c>
      <c r="D230" s="3" t="s">
        <v>15</v>
      </c>
      <c r="E230" s="2"/>
      <c r="F230" s="2"/>
      <c r="G230" s="2"/>
      <c r="H230" s="2"/>
      <c r="I230" s="2"/>
      <c r="J230" s="2"/>
      <c r="K230" s="2"/>
      <c r="L230" s="2"/>
      <c r="M230" s="2"/>
      <c r="N230" s="2"/>
      <c r="O230" s="2"/>
      <c r="P230" s="2"/>
      <c r="Q230" s="2"/>
      <c r="R230" s="2"/>
      <c r="S230" s="2"/>
      <c r="T230" s="2"/>
      <c r="U230" s="2"/>
      <c r="V230" s="2"/>
    </row>
    <row r="232" spans="1:22" x14ac:dyDescent="0.35">
      <c r="A232" s="1" t="s">
        <v>106</v>
      </c>
      <c r="B232" s="1" t="s">
        <v>12</v>
      </c>
      <c r="C232" s="1" t="s">
        <v>13</v>
      </c>
      <c r="D232" s="1"/>
      <c r="E232" s="1">
        <v>2000</v>
      </c>
      <c r="F232" s="1">
        <v>2001</v>
      </c>
      <c r="G232" s="1">
        <v>2002</v>
      </c>
      <c r="H232" s="1">
        <v>2003</v>
      </c>
      <c r="I232" s="1">
        <v>2004</v>
      </c>
      <c r="J232" s="1">
        <v>2005</v>
      </c>
      <c r="K232" s="1">
        <v>2006</v>
      </c>
      <c r="L232" s="1">
        <v>2007</v>
      </c>
      <c r="M232" s="1">
        <v>2008</v>
      </c>
      <c r="N232" s="1">
        <v>2009</v>
      </c>
      <c r="O232" s="1">
        <v>2010</v>
      </c>
      <c r="P232" s="1">
        <v>2011</v>
      </c>
      <c r="Q232" s="1">
        <v>2012</v>
      </c>
      <c r="R232" s="1">
        <v>2013</v>
      </c>
      <c r="S232" s="1">
        <v>2014</v>
      </c>
      <c r="T232" s="1">
        <v>2015</v>
      </c>
      <c r="U232" s="1">
        <v>2016</v>
      </c>
      <c r="V232" s="1">
        <v>2017</v>
      </c>
    </row>
    <row r="233" spans="1:22" x14ac:dyDescent="0.35">
      <c r="A233" s="1" t="str">
        <f>'Population Definitions'!$A$2</f>
        <v>0-4</v>
      </c>
      <c r="B233" t="s">
        <v>14</v>
      </c>
      <c r="C233" s="2">
        <v>0</v>
      </c>
      <c r="D233" s="3" t="s">
        <v>15</v>
      </c>
      <c r="E233" s="2"/>
      <c r="F233" s="2"/>
      <c r="G233" s="2"/>
      <c r="H233" s="2"/>
      <c r="I233" s="2"/>
      <c r="J233" s="2"/>
      <c r="K233" s="2"/>
      <c r="L233" s="2"/>
      <c r="M233" s="2"/>
      <c r="N233" s="2"/>
      <c r="O233" s="2"/>
      <c r="P233" s="2"/>
      <c r="Q233" s="2"/>
      <c r="R233" s="2"/>
      <c r="S233" s="2"/>
      <c r="T233" s="2"/>
      <c r="U233" s="2"/>
      <c r="V233" s="2"/>
    </row>
    <row r="234" spans="1:22" x14ac:dyDescent="0.35">
      <c r="A234" s="1" t="str">
        <f>'Population Definitions'!$A$3</f>
        <v>5-14</v>
      </c>
      <c r="B234" t="s">
        <v>14</v>
      </c>
      <c r="C234" s="2">
        <v>0</v>
      </c>
      <c r="D234" s="3" t="s">
        <v>15</v>
      </c>
      <c r="E234" s="2"/>
      <c r="F234" s="2"/>
      <c r="G234" s="2"/>
      <c r="H234" s="2"/>
      <c r="I234" s="2"/>
      <c r="J234" s="2"/>
      <c r="K234" s="2"/>
      <c r="L234" s="2"/>
      <c r="M234" s="2"/>
      <c r="N234" s="2"/>
      <c r="O234" s="2"/>
      <c r="P234" s="2"/>
      <c r="Q234" s="2"/>
      <c r="R234" s="2"/>
      <c r="S234" s="2"/>
      <c r="T234" s="2"/>
      <c r="U234" s="2"/>
      <c r="V234" s="2"/>
    </row>
    <row r="235" spans="1:22" x14ac:dyDescent="0.35">
      <c r="A235" s="1" t="str">
        <f>'Population Definitions'!$A$4</f>
        <v>15-64</v>
      </c>
      <c r="B235" t="s">
        <v>14</v>
      </c>
      <c r="C235" s="2">
        <v>0</v>
      </c>
      <c r="D235" s="3" t="s">
        <v>15</v>
      </c>
      <c r="E235" s="2"/>
      <c r="F235" s="2"/>
      <c r="G235" s="2"/>
      <c r="H235" s="2"/>
      <c r="I235" s="2"/>
      <c r="J235" s="2"/>
      <c r="K235" s="2"/>
      <c r="L235" s="2"/>
      <c r="M235" s="2"/>
      <c r="N235" s="2"/>
      <c r="O235" s="2"/>
      <c r="P235" s="2"/>
      <c r="Q235" s="2"/>
      <c r="R235" s="2"/>
      <c r="S235" s="2"/>
      <c r="T235" s="2"/>
      <c r="U235" s="2"/>
      <c r="V235" s="2"/>
    </row>
    <row r="236" spans="1:22" x14ac:dyDescent="0.35">
      <c r="A236" s="1" t="str">
        <f>'Population Definitions'!$A$5</f>
        <v>65+</v>
      </c>
      <c r="B236" t="s">
        <v>14</v>
      </c>
      <c r="C236" s="2">
        <v>0</v>
      </c>
      <c r="D236" s="3" t="s">
        <v>15</v>
      </c>
      <c r="E236" s="2"/>
      <c r="F236" s="2"/>
      <c r="G236" s="2"/>
      <c r="H236" s="2"/>
      <c r="I236" s="2"/>
      <c r="J236" s="2"/>
      <c r="K236" s="2"/>
      <c r="L236" s="2"/>
      <c r="M236" s="2"/>
      <c r="N236" s="2"/>
      <c r="O236" s="2"/>
      <c r="P236" s="2"/>
      <c r="Q236" s="2"/>
      <c r="R236" s="2"/>
      <c r="S236" s="2"/>
      <c r="T236" s="2"/>
      <c r="U236" s="2"/>
      <c r="V236" s="2"/>
    </row>
    <row r="237" spans="1:22" x14ac:dyDescent="0.35">
      <c r="A237" s="1" t="str">
        <f>'Population Definitions'!$B$6</f>
        <v>Prisoners</v>
      </c>
      <c r="B237" t="s">
        <v>14</v>
      </c>
      <c r="C237" s="2">
        <v>0</v>
      </c>
      <c r="D237" s="3" t="s">
        <v>15</v>
      </c>
      <c r="E237" s="2"/>
      <c r="F237" s="2"/>
      <c r="G237" s="2"/>
      <c r="H237" s="2"/>
      <c r="I237" s="2"/>
      <c r="J237" s="2"/>
      <c r="K237" s="2"/>
      <c r="L237" s="2"/>
      <c r="M237" s="2"/>
      <c r="N237" s="2"/>
      <c r="O237" s="2"/>
      <c r="P237" s="2"/>
      <c r="Q237" s="2"/>
      <c r="R237" s="2"/>
      <c r="S237" s="2"/>
      <c r="T237" s="2"/>
      <c r="U237" s="2"/>
      <c r="V237" s="2"/>
    </row>
    <row r="239" spans="1:22" x14ac:dyDescent="0.35">
      <c r="A239" s="1" t="s">
        <v>107</v>
      </c>
      <c r="B239" s="1" t="s">
        <v>12</v>
      </c>
      <c r="C239" s="1" t="s">
        <v>13</v>
      </c>
      <c r="D239" s="1"/>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row>
    <row r="240" spans="1:22" x14ac:dyDescent="0.35">
      <c r="A240" s="1" t="str">
        <f>'Population Definitions'!$A$2</f>
        <v>0-4</v>
      </c>
      <c r="B240" t="s">
        <v>14</v>
      </c>
      <c r="C240" s="2">
        <v>0</v>
      </c>
      <c r="D240" s="3" t="s">
        <v>15</v>
      </c>
      <c r="E240" s="2"/>
      <c r="F240" s="2"/>
      <c r="G240" s="2"/>
      <c r="H240" s="2"/>
      <c r="I240" s="2"/>
      <c r="J240" s="2"/>
      <c r="K240" s="2"/>
      <c r="L240" s="2"/>
      <c r="M240" s="2"/>
      <c r="N240" s="2"/>
      <c r="O240" s="2"/>
      <c r="P240" s="2"/>
      <c r="Q240" s="2"/>
      <c r="R240" s="2"/>
      <c r="S240" s="2"/>
      <c r="T240" s="2"/>
      <c r="U240" s="2"/>
      <c r="V240" s="2"/>
    </row>
    <row r="241" spans="1:22" x14ac:dyDescent="0.35">
      <c r="A241" s="1" t="str">
        <f>'Population Definitions'!$A$3</f>
        <v>5-14</v>
      </c>
      <c r="B241" t="s">
        <v>14</v>
      </c>
      <c r="C241" s="2">
        <v>0</v>
      </c>
      <c r="D241" s="3" t="s">
        <v>15</v>
      </c>
      <c r="E241" s="2"/>
      <c r="F241" s="2"/>
      <c r="G241" s="2"/>
      <c r="H241" s="2"/>
      <c r="I241" s="2"/>
      <c r="J241" s="2"/>
      <c r="K241" s="2"/>
      <c r="L241" s="2"/>
      <c r="M241" s="2"/>
      <c r="N241" s="2"/>
      <c r="O241" s="2"/>
      <c r="P241" s="2"/>
      <c r="Q241" s="2"/>
      <c r="R241" s="2"/>
      <c r="S241" s="2"/>
      <c r="T241" s="2"/>
      <c r="U241" s="2"/>
      <c r="V241" s="2"/>
    </row>
    <row r="242" spans="1:22" x14ac:dyDescent="0.35">
      <c r="A242" s="1" t="str">
        <f>'Population Definitions'!$A$4</f>
        <v>15-64</v>
      </c>
      <c r="B242" t="s">
        <v>14</v>
      </c>
      <c r="C242" s="2">
        <v>0</v>
      </c>
      <c r="D242" s="3" t="s">
        <v>15</v>
      </c>
      <c r="E242" s="2"/>
      <c r="F242" s="2"/>
      <c r="G242" s="2"/>
      <c r="H242" s="2"/>
      <c r="I242" s="2"/>
      <c r="J242" s="2"/>
      <c r="K242" s="2"/>
      <c r="L242" s="2"/>
      <c r="M242" s="2"/>
      <c r="N242" s="2"/>
      <c r="O242" s="2"/>
      <c r="P242" s="2"/>
      <c r="Q242" s="2"/>
      <c r="R242" s="2"/>
      <c r="S242" s="2"/>
      <c r="T242" s="2"/>
      <c r="U242" s="2"/>
      <c r="V242" s="2"/>
    </row>
    <row r="243" spans="1:22" x14ac:dyDescent="0.35">
      <c r="A243" s="1" t="str">
        <f>'Population Definitions'!$A$5</f>
        <v>65+</v>
      </c>
      <c r="B243" t="s">
        <v>14</v>
      </c>
      <c r="C243" s="2">
        <v>0</v>
      </c>
      <c r="D243" s="3" t="s">
        <v>15</v>
      </c>
      <c r="E243" s="2"/>
      <c r="F243" s="2"/>
      <c r="G243" s="2"/>
      <c r="H243" s="2"/>
      <c r="I243" s="2"/>
      <c r="J243" s="2"/>
      <c r="K243" s="2"/>
      <c r="L243" s="2"/>
      <c r="M243" s="2"/>
      <c r="N243" s="2"/>
      <c r="O243" s="2"/>
      <c r="P243" s="2"/>
      <c r="Q243" s="2"/>
      <c r="R243" s="2"/>
      <c r="S243" s="2"/>
      <c r="T243" s="2"/>
      <c r="U243" s="2"/>
      <c r="V243" s="2"/>
    </row>
    <row r="244" spans="1:22" x14ac:dyDescent="0.35">
      <c r="A244" s="1" t="str">
        <f>'Population Definitions'!$B$6</f>
        <v>Prisoners</v>
      </c>
      <c r="B244" t="s">
        <v>14</v>
      </c>
      <c r="C244" s="2">
        <v>0</v>
      </c>
      <c r="D244" s="3" t="s">
        <v>15</v>
      </c>
      <c r="E244" s="2"/>
      <c r="F244" s="2"/>
      <c r="G244" s="2"/>
      <c r="H244" s="2"/>
      <c r="I244" s="2"/>
      <c r="J244" s="2"/>
      <c r="K244" s="2"/>
      <c r="L244" s="2"/>
      <c r="M244" s="2"/>
      <c r="N244" s="2"/>
      <c r="O244" s="2"/>
      <c r="P244" s="2"/>
      <c r="Q244" s="2"/>
      <c r="R244" s="2"/>
      <c r="S244" s="2"/>
      <c r="T244" s="2"/>
      <c r="U244" s="2"/>
      <c r="V244" s="2"/>
    </row>
    <row r="246" spans="1:22" x14ac:dyDescent="0.35">
      <c r="A246" s="1" t="s">
        <v>143</v>
      </c>
      <c r="B246" s="1" t="s">
        <v>12</v>
      </c>
      <c r="C246" s="1" t="s">
        <v>13</v>
      </c>
      <c r="D246" s="1"/>
      <c r="E246" s="1">
        <v>2000</v>
      </c>
      <c r="F246" s="1">
        <v>2001</v>
      </c>
      <c r="G246" s="1">
        <v>2002</v>
      </c>
      <c r="H246" s="1">
        <v>2003</v>
      </c>
      <c r="I246" s="1">
        <v>2004</v>
      </c>
      <c r="J246" s="1">
        <v>2005</v>
      </c>
      <c r="K246" s="1">
        <v>2006</v>
      </c>
      <c r="L246" s="1">
        <v>2007</v>
      </c>
      <c r="M246" s="1">
        <v>2008</v>
      </c>
      <c r="N246" s="1">
        <v>2009</v>
      </c>
      <c r="O246" s="1">
        <v>2010</v>
      </c>
      <c r="P246" s="1">
        <v>2011</v>
      </c>
      <c r="Q246" s="1">
        <v>2012</v>
      </c>
      <c r="R246" s="1">
        <v>2013</v>
      </c>
      <c r="S246" s="1">
        <v>2014</v>
      </c>
      <c r="T246" s="1">
        <v>2015</v>
      </c>
      <c r="U246" s="1">
        <v>2016</v>
      </c>
      <c r="V246" s="1">
        <v>2017</v>
      </c>
    </row>
    <row r="247" spans="1:22" x14ac:dyDescent="0.35">
      <c r="A247" s="1" t="str">
        <f>'Population Definitions'!$A$2</f>
        <v>0-4</v>
      </c>
      <c r="B247" t="s">
        <v>145</v>
      </c>
      <c r="C247" s="2"/>
      <c r="D247" s="3" t="s">
        <v>15</v>
      </c>
      <c r="E247" s="2"/>
      <c r="F247" s="2"/>
      <c r="G247" s="2"/>
      <c r="H247" s="2"/>
      <c r="I247" s="2"/>
      <c r="J247" s="2"/>
      <c r="K247" s="2"/>
      <c r="L247" s="2"/>
      <c r="M247" s="2"/>
      <c r="N247" s="2"/>
      <c r="O247" s="2">
        <v>0.01</v>
      </c>
      <c r="P247" s="2"/>
      <c r="Q247" s="2"/>
      <c r="R247" s="2"/>
      <c r="S247" s="2"/>
      <c r="T247" s="2">
        <v>0.01</v>
      </c>
      <c r="U247" s="2"/>
      <c r="V247" s="2"/>
    </row>
    <row r="248" spans="1:22" x14ac:dyDescent="0.35">
      <c r="A248" s="1" t="str">
        <f>'Population Definitions'!$A$3</f>
        <v>5-14</v>
      </c>
      <c r="B248" t="s">
        <v>145</v>
      </c>
      <c r="C248" s="2"/>
      <c r="D248" s="3" t="s">
        <v>15</v>
      </c>
      <c r="E248" s="2"/>
      <c r="F248" s="2"/>
      <c r="G248" s="2"/>
      <c r="H248" s="2"/>
      <c r="I248" s="2"/>
      <c r="J248" s="2"/>
      <c r="K248" s="2"/>
      <c r="L248" s="2"/>
      <c r="M248" s="2"/>
      <c r="N248" s="2"/>
      <c r="O248" s="2">
        <v>4.4999999999999998E-2</v>
      </c>
      <c r="P248" s="2"/>
      <c r="Q248" s="2"/>
      <c r="R248" s="2"/>
      <c r="S248" s="2"/>
      <c r="T248" s="2">
        <v>0.04</v>
      </c>
      <c r="U248" s="2"/>
      <c r="V248" s="2"/>
    </row>
    <row r="249" spans="1:22" x14ac:dyDescent="0.35">
      <c r="A249" s="1" t="str">
        <f>'Population Definitions'!$A$4</f>
        <v>15-64</v>
      </c>
      <c r="B249" t="s">
        <v>145</v>
      </c>
      <c r="C249" s="2"/>
      <c r="D249" s="3" t="s">
        <v>15</v>
      </c>
      <c r="E249" s="2"/>
      <c r="F249" s="2"/>
      <c r="G249" s="2"/>
      <c r="H249" s="2"/>
      <c r="I249" s="2"/>
      <c r="J249" s="2"/>
      <c r="K249" s="2"/>
      <c r="L249" s="2"/>
      <c r="M249" s="2"/>
      <c r="N249" s="2"/>
      <c r="O249" s="2">
        <v>0.3</v>
      </c>
      <c r="P249" s="2"/>
      <c r="Q249" s="2"/>
      <c r="R249" s="2"/>
      <c r="S249" s="2"/>
      <c r="T249" s="2">
        <v>0.28000000000000003</v>
      </c>
      <c r="U249" s="2"/>
      <c r="V249" s="2"/>
    </row>
    <row r="250" spans="1:22" x14ac:dyDescent="0.35">
      <c r="A250" s="1" t="str">
        <f>'Population Definitions'!$A$5</f>
        <v>65+</v>
      </c>
      <c r="B250" t="s">
        <v>145</v>
      </c>
      <c r="C250" s="2"/>
      <c r="D250" s="3" t="s">
        <v>15</v>
      </c>
      <c r="E250" s="2"/>
      <c r="F250" s="2"/>
      <c r="G250" s="2"/>
      <c r="H250" s="2"/>
      <c r="I250" s="2"/>
      <c r="J250" s="2"/>
      <c r="K250" s="2"/>
      <c r="L250" s="2"/>
      <c r="M250" s="2"/>
      <c r="N250" s="2"/>
      <c r="O250" s="2">
        <v>0.3</v>
      </c>
      <c r="P250" s="2"/>
      <c r="Q250" s="2"/>
      <c r="R250" s="2"/>
      <c r="S250" s="2"/>
      <c r="T250" s="2">
        <v>0.31</v>
      </c>
      <c r="U250" s="2"/>
      <c r="V250" s="2"/>
    </row>
    <row r="251" spans="1:22" x14ac:dyDescent="0.35">
      <c r="A251" s="1" t="str">
        <f>'Population Definitions'!$B$6</f>
        <v>Prisoners</v>
      </c>
      <c r="B251" t="s">
        <v>145</v>
      </c>
      <c r="C251" s="2"/>
      <c r="D251" s="3" t="s">
        <v>15</v>
      </c>
      <c r="E251" s="2"/>
      <c r="F251" s="2"/>
      <c r="G251" s="2"/>
      <c r="H251" s="2"/>
      <c r="I251" s="2"/>
      <c r="J251" s="2"/>
      <c r="K251" s="2"/>
      <c r="L251" s="2"/>
      <c r="M251" s="2"/>
      <c r="N251" s="2"/>
      <c r="O251" s="2">
        <v>0.45</v>
      </c>
      <c r="P251" s="2"/>
      <c r="Q251" s="2"/>
      <c r="R251" s="2"/>
      <c r="S251" s="2"/>
      <c r="T251" s="2">
        <v>0.4</v>
      </c>
      <c r="U251" s="2"/>
      <c r="V251" s="2"/>
    </row>
    <row r="253" spans="1:22" x14ac:dyDescent="0.35">
      <c r="A253" s="1" t="s">
        <v>144</v>
      </c>
      <c r="B253" s="1" t="s">
        <v>12</v>
      </c>
      <c r="C253" s="1" t="s">
        <v>13</v>
      </c>
      <c r="D253" s="1"/>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row>
    <row r="254" spans="1:22" x14ac:dyDescent="0.35">
      <c r="A254" s="1" t="str">
        <f>'Population Definitions'!$A$2</f>
        <v>0-4</v>
      </c>
      <c r="B254" t="s">
        <v>145</v>
      </c>
      <c r="C254" s="2"/>
      <c r="D254" s="3" t="s">
        <v>15</v>
      </c>
      <c r="E254" s="2"/>
      <c r="F254" s="2"/>
      <c r="G254" s="2"/>
      <c r="H254" s="2"/>
      <c r="I254" s="2"/>
      <c r="J254" s="2"/>
      <c r="K254" s="2"/>
      <c r="L254" s="2">
        <v>1E-3</v>
      </c>
      <c r="M254" s="2"/>
      <c r="N254" s="2"/>
      <c r="O254" s="2"/>
      <c r="P254" s="2"/>
      <c r="Q254" s="2"/>
      <c r="R254" s="2"/>
      <c r="S254" s="2"/>
      <c r="T254" s="2">
        <v>2.9999999999999997E-4</v>
      </c>
      <c r="U254" s="2"/>
      <c r="V254" s="2"/>
    </row>
    <row r="255" spans="1:22" x14ac:dyDescent="0.35">
      <c r="A255" s="1" t="str">
        <f>'Population Definitions'!$A$3</f>
        <v>5-14</v>
      </c>
      <c r="B255" t="s">
        <v>145</v>
      </c>
      <c r="C255" s="2"/>
      <c r="D255" s="3" t="s">
        <v>15</v>
      </c>
      <c r="E255" s="2"/>
      <c r="F255" s="2"/>
      <c r="G255" s="2"/>
      <c r="H255" s="2"/>
      <c r="I255" s="2"/>
      <c r="J255" s="2"/>
      <c r="K255" s="2"/>
      <c r="L255" s="2">
        <v>3.5000000000000001E-3</v>
      </c>
      <c r="M255" s="2"/>
      <c r="N255" s="2"/>
      <c r="O255" s="2"/>
      <c r="P255" s="2"/>
      <c r="Q255" s="2"/>
      <c r="R255" s="2"/>
      <c r="S255" s="2"/>
      <c r="T255" s="2">
        <v>1.6999999999999999E-3</v>
      </c>
      <c r="U255" s="2"/>
      <c r="V255" s="2"/>
    </row>
    <row r="256" spans="1:22" x14ac:dyDescent="0.35">
      <c r="A256" s="1" t="str">
        <f>'Population Definitions'!$A$4</f>
        <v>15-64</v>
      </c>
      <c r="B256" t="s">
        <v>145</v>
      </c>
      <c r="C256" s="2"/>
      <c r="D256" s="3" t="s">
        <v>15</v>
      </c>
      <c r="E256" s="2"/>
      <c r="F256" s="2"/>
      <c r="G256" s="2"/>
      <c r="H256" s="2"/>
      <c r="I256" s="2"/>
      <c r="J256" s="2"/>
      <c r="K256" s="2"/>
      <c r="L256" s="2">
        <v>5.4999999999999997E-3</v>
      </c>
      <c r="M256" s="2"/>
      <c r="N256" s="2"/>
      <c r="O256" s="2"/>
      <c r="P256" s="2"/>
      <c r="Q256" s="2"/>
      <c r="R256" s="2"/>
      <c r="S256" s="2"/>
      <c r="T256" s="2">
        <v>4.0000000000000001E-3</v>
      </c>
      <c r="U256" s="2"/>
      <c r="V256" s="2"/>
    </row>
    <row r="257" spans="1:22" x14ac:dyDescent="0.35">
      <c r="A257" s="1" t="str">
        <f>'Population Definitions'!$A$5</f>
        <v>65+</v>
      </c>
      <c r="B257" t="s">
        <v>145</v>
      </c>
      <c r="C257" s="2"/>
      <c r="D257" s="3" t="s">
        <v>15</v>
      </c>
      <c r="E257" s="2"/>
      <c r="F257" s="2"/>
      <c r="G257" s="2"/>
      <c r="H257" s="2"/>
      <c r="I257" s="2"/>
      <c r="J257" s="2"/>
      <c r="K257" s="2"/>
      <c r="L257" s="2">
        <v>5.0000000000000001E-3</v>
      </c>
      <c r="M257" s="2"/>
      <c r="N257" s="2"/>
      <c r="O257" s="2"/>
      <c r="P257" s="2"/>
      <c r="Q257" s="2"/>
      <c r="R257" s="2"/>
      <c r="S257" s="2"/>
      <c r="T257" s="2">
        <v>4.0000000000000001E-3</v>
      </c>
      <c r="U257" s="2"/>
      <c r="V257" s="2"/>
    </row>
    <row r="258" spans="1:22" x14ac:dyDescent="0.35">
      <c r="A258" s="1" t="str">
        <f>'Population Definitions'!$B$6</f>
        <v>Prisoners</v>
      </c>
      <c r="B258" t="s">
        <v>145</v>
      </c>
      <c r="C258" s="2"/>
      <c r="D258" s="3" t="s">
        <v>15</v>
      </c>
      <c r="E258" s="2"/>
      <c r="F258" s="2">
        <v>0.02</v>
      </c>
      <c r="G258" s="2"/>
      <c r="H258" s="2"/>
      <c r="I258" s="2"/>
      <c r="J258" s="2"/>
      <c r="K258" s="2"/>
      <c r="L258" s="2"/>
      <c r="M258" s="2"/>
      <c r="N258" s="2"/>
      <c r="O258" s="2"/>
      <c r="P258" s="2">
        <v>0.01</v>
      </c>
      <c r="Q258" s="2"/>
      <c r="R258" s="2"/>
      <c r="S258" s="2"/>
      <c r="T258" s="2"/>
      <c r="U258" s="2"/>
      <c r="V258" s="2">
        <v>7.4999999999999997E-3</v>
      </c>
    </row>
  </sheetData>
  <conditionalFormatting sqref="C2 C9 C16 C23 C30 C37 C44 C51 C58 C65 C72 C79 C86 C93 C100 C107 C114 C121 C128 C135 C142 C149 C156 C163 C170 C177 C184 C191 C198 C205 C212 C219 C226 C233 C240">
    <cfRule type="expression" dxfId="698" priority="21">
      <formula>COUNTIF(E2:V2,"&lt;&gt;" &amp; "")&gt;0</formula>
    </cfRule>
    <cfRule type="expression" dxfId="697" priority="22">
      <formula>AND(COUNTIF(E2:V2,"&lt;&gt;" &amp; "")&gt;0,NOT(ISBLANK(C2)))</formula>
    </cfRule>
  </conditionalFormatting>
  <conditionalFormatting sqref="C3 C10 C17 C24 C31 C38 C45 C52 C59 C66 C73 C80 C87 C94 C101 C108 C115 C122 C129 C136 C143 C150 C157 C164 C171 C178 C185 C192 C199 C206 C213 C220 C227 C234 C241">
    <cfRule type="expression" dxfId="696" priority="23">
      <formula>COUNTIF(E3:V3,"&lt;&gt;" &amp; "")&gt;0</formula>
    </cfRule>
    <cfRule type="expression" dxfId="695" priority="24">
      <formula>AND(COUNTIF(E3:V3,"&lt;&gt;" &amp; "")&gt;0,NOT(ISBLANK(C3)))</formula>
    </cfRule>
  </conditionalFormatting>
  <conditionalFormatting sqref="C4 C11 C18 C25 C32 C39 C46 C53 C60 C67 C74 C81 C88 C95 C102 C109 C116 C123 C130 C137 C144 C151 C158 C165 C172 C179 C186 C193 C200 C207 C214 C221 C228 C235 C242">
    <cfRule type="expression" dxfId="694" priority="25">
      <formula>COUNTIF(E4:V4,"&lt;&gt;" &amp; "")&gt;0</formula>
    </cfRule>
    <cfRule type="expression" dxfId="693" priority="26">
      <formula>AND(COUNTIF(E4:V4,"&lt;&gt;" &amp; "")&gt;0,NOT(ISBLANK(C4)))</formula>
    </cfRule>
  </conditionalFormatting>
  <conditionalFormatting sqref="C5 C12 C19 C26 C33 C40 C47 C54 C61 C68 C75 C82 C89 C96 C103 C110 C117 C124 C131 C138 C145 C152 C159 C166 C173 C180 C187 C194 C201 C208 C215 C222 C229 C236 C243">
    <cfRule type="expression" dxfId="692" priority="27">
      <formula>COUNTIF(E5:V5,"&lt;&gt;" &amp; "")&gt;0</formula>
    </cfRule>
    <cfRule type="expression" dxfId="691" priority="28">
      <formula>AND(COUNTIF(E5:V5,"&lt;&gt;" &amp; "")&gt;0,NOT(ISBLANK(C5)))</formula>
    </cfRule>
  </conditionalFormatting>
  <conditionalFormatting sqref="C6 C13 C20 C27 C34 C41 C48 C55 C62 C69 C76 C83 C90 C97 C104 C111 C118 C125 C132 C139 C146 C153 C160 C167 C174 C181 C188 C195 C202 C209 C216 C223 C230 C237 C244">
    <cfRule type="expression" dxfId="690" priority="29">
      <formula>COUNTIF(E6:V6,"&lt;&gt;" &amp; "")&gt;0</formula>
    </cfRule>
    <cfRule type="expression" dxfId="689" priority="30">
      <formula>AND(COUNTIF(E6:V6,"&lt;&gt;" &amp; "")&gt;0,NOT(ISBLANK(C6)))</formula>
    </cfRule>
  </conditionalFormatting>
  <conditionalFormatting sqref="C247">
    <cfRule type="expression" dxfId="19" priority="11">
      <formula>COUNTIF(E247:V247,"&lt;&gt;" &amp; "")&gt;0</formula>
    </cfRule>
    <cfRule type="expression" dxfId="18" priority="12">
      <formula>AND(COUNTIF(E247:V247,"&lt;&gt;" &amp; "")&gt;0,NOT(ISBLANK(C247)))</formula>
    </cfRule>
  </conditionalFormatting>
  <conditionalFormatting sqref="C248">
    <cfRule type="expression" dxfId="17" priority="13">
      <formula>COUNTIF(E248:V248,"&lt;&gt;" &amp; "")&gt;0</formula>
    </cfRule>
    <cfRule type="expression" dxfId="16" priority="14">
      <formula>AND(COUNTIF(E248:V248,"&lt;&gt;" &amp; "")&gt;0,NOT(ISBLANK(C248)))</formula>
    </cfRule>
  </conditionalFormatting>
  <conditionalFormatting sqref="C249">
    <cfRule type="expression" dxfId="15" priority="15">
      <formula>COUNTIF(E249:V249,"&lt;&gt;" &amp; "")&gt;0</formula>
    </cfRule>
    <cfRule type="expression" dxfId="14" priority="16">
      <formula>AND(COUNTIF(E249:V249,"&lt;&gt;" &amp; "")&gt;0,NOT(ISBLANK(C249)))</formula>
    </cfRule>
  </conditionalFormatting>
  <conditionalFormatting sqref="C250">
    <cfRule type="expression" dxfId="13" priority="17">
      <formula>COUNTIF(E250:V250,"&lt;&gt;" &amp; "")&gt;0</formula>
    </cfRule>
    <cfRule type="expression" dxfId="12" priority="18">
      <formula>AND(COUNTIF(E250:V250,"&lt;&gt;" &amp; "")&gt;0,NOT(ISBLANK(C250)))</formula>
    </cfRule>
  </conditionalFormatting>
  <conditionalFormatting sqref="C251">
    <cfRule type="expression" dxfId="11" priority="19">
      <formula>COUNTIF(E251:V251,"&lt;&gt;" &amp; "")&gt;0</formula>
    </cfRule>
    <cfRule type="expression" dxfId="10" priority="20">
      <formula>AND(COUNTIF(E251:V251,"&lt;&gt;" &amp; "")&gt;0,NOT(ISBLANK(C251)))</formula>
    </cfRule>
  </conditionalFormatting>
  <conditionalFormatting sqref="C254">
    <cfRule type="expression" dxfId="9" priority="1">
      <formula>COUNTIF(E254:V254,"&lt;&gt;" &amp; "")&gt;0</formula>
    </cfRule>
    <cfRule type="expression" dxfId="8" priority="2">
      <formula>AND(COUNTIF(E254:V254,"&lt;&gt;" &amp; "")&gt;0,NOT(ISBLANK(C254)))</formula>
    </cfRule>
  </conditionalFormatting>
  <conditionalFormatting sqref="C255">
    <cfRule type="expression" dxfId="7" priority="3">
      <formula>COUNTIF(E255:V255,"&lt;&gt;" &amp; "")&gt;0</formula>
    </cfRule>
    <cfRule type="expression" dxfId="6" priority="4">
      <formula>AND(COUNTIF(E255:V255,"&lt;&gt;" &amp; "")&gt;0,NOT(ISBLANK(C255)))</formula>
    </cfRule>
  </conditionalFormatting>
  <conditionalFormatting sqref="C256">
    <cfRule type="expression" dxfId="5" priority="5">
      <formula>COUNTIF(E256:V256,"&lt;&gt;" &amp; "")&gt;0</formula>
    </cfRule>
    <cfRule type="expression" dxfId="4" priority="6">
      <formula>AND(COUNTIF(E256:V256,"&lt;&gt;" &amp; "")&gt;0,NOT(ISBLANK(C256)))</formula>
    </cfRule>
  </conditionalFormatting>
  <conditionalFormatting sqref="C257">
    <cfRule type="expression" dxfId="3" priority="7">
      <formula>COUNTIF(E257:V257,"&lt;&gt;" &amp; "")&gt;0</formula>
    </cfRule>
    <cfRule type="expression" dxfId="2" priority="8">
      <formula>AND(COUNTIF(E257:V257,"&lt;&gt;" &amp; "")&gt;0,NOT(ISBLANK(C257)))</formula>
    </cfRule>
  </conditionalFormatting>
  <conditionalFormatting sqref="C258">
    <cfRule type="expression" dxfId="1" priority="9">
      <formula>COUNTIF(E258:V258,"&lt;&gt;" &amp; "")&gt;0</formula>
    </cfRule>
    <cfRule type="expression" dxfId="0" priority="10">
      <formula>AND(COUNTIF(E258:V258,"&lt;&gt;" &amp; "")&gt;0,NOT(ISBLANK(C258)))</formula>
    </cfRule>
  </conditionalFormatting>
  <dataValidations count="17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 type="list" allowBlank="1" showInputMessage="1" showErrorMessage="1" sqref="B65">
      <formula1>"Number"</formula1>
    </dataValidation>
    <dataValidation type="list" allowBlank="1" showInputMessage="1" showErrorMessage="1" sqref="B66">
      <formula1>"Number"</formula1>
    </dataValidation>
    <dataValidation type="list" allowBlank="1" showInputMessage="1" showErrorMessage="1" sqref="B67">
      <formula1>"Number"</formula1>
    </dataValidation>
    <dataValidation type="list" allowBlank="1" showInputMessage="1" showErrorMessage="1" sqref="B68">
      <formula1>"Number"</formula1>
    </dataValidation>
    <dataValidation type="list" allowBlank="1" showInputMessage="1" showErrorMessage="1" sqref="B69">
      <formula1>"Number"</formula1>
    </dataValidation>
    <dataValidation type="list" allowBlank="1" showInputMessage="1" showErrorMessage="1" sqref="B72">
      <formula1>"Number"</formula1>
    </dataValidation>
    <dataValidation type="list" allowBlank="1" showInputMessage="1" showErrorMessage="1" sqref="B73">
      <formula1>"Number"</formula1>
    </dataValidation>
    <dataValidation type="list" allowBlank="1" showInputMessage="1" showErrorMessage="1" sqref="B74">
      <formula1>"Number"</formula1>
    </dataValidation>
    <dataValidation type="list" allowBlank="1" showInputMessage="1" showErrorMessage="1" sqref="B75">
      <formula1>"Number"</formula1>
    </dataValidation>
    <dataValidation type="list" allowBlank="1" showInputMessage="1" showErrorMessage="1" sqref="B76">
      <formula1>"Number"</formula1>
    </dataValidation>
    <dataValidation type="list" allowBlank="1" showInputMessage="1" showErrorMessage="1" sqref="B79">
      <formula1>"Number"</formula1>
    </dataValidation>
    <dataValidation type="list" allowBlank="1" showInputMessage="1" showErrorMessage="1" sqref="B80">
      <formula1>"Number"</formula1>
    </dataValidation>
    <dataValidation type="list" allowBlank="1" showInputMessage="1" showErrorMessage="1" sqref="B81">
      <formula1>"Number"</formula1>
    </dataValidation>
    <dataValidation type="list" allowBlank="1" showInputMessage="1" showErrorMessage="1" sqref="B82">
      <formula1>"Number"</formula1>
    </dataValidation>
    <dataValidation type="list" allowBlank="1" showInputMessage="1" showErrorMessage="1" sqref="B83">
      <formula1>"Number"</formula1>
    </dataValidation>
    <dataValidation type="list" allowBlank="1" showInputMessage="1" showErrorMessage="1" sqref="B86">
      <formula1>"Number"</formula1>
    </dataValidation>
    <dataValidation type="list" allowBlank="1" showInputMessage="1" showErrorMessage="1" sqref="B87">
      <formula1>"Number"</formula1>
    </dataValidation>
    <dataValidation type="list" allowBlank="1" showInputMessage="1" showErrorMessage="1" sqref="B88">
      <formula1>"Number"</formula1>
    </dataValidation>
    <dataValidation type="list" allowBlank="1" showInputMessage="1" showErrorMessage="1" sqref="B89">
      <formula1>"Number"</formula1>
    </dataValidation>
    <dataValidation type="list" allowBlank="1" showInputMessage="1" showErrorMessage="1" sqref="B90">
      <formula1>"Number"</formula1>
    </dataValidation>
    <dataValidation type="list" allowBlank="1" showInputMessage="1" showErrorMessage="1" sqref="B93">
      <formula1>"Number"</formula1>
    </dataValidation>
    <dataValidation type="list" allowBlank="1" showInputMessage="1" showErrorMessage="1" sqref="B94">
      <formula1>"Number"</formula1>
    </dataValidation>
    <dataValidation type="list" allowBlank="1" showInputMessage="1" showErrorMessage="1" sqref="B95">
      <formula1>"Number"</formula1>
    </dataValidation>
    <dataValidation type="list" allowBlank="1" showInputMessage="1" showErrorMessage="1" sqref="B96">
      <formula1>"Number"</formula1>
    </dataValidation>
    <dataValidation type="list" allowBlank="1" showInputMessage="1" showErrorMessage="1" sqref="B97">
      <formula1>"Number"</formula1>
    </dataValidation>
    <dataValidation type="list" allowBlank="1" showInputMessage="1" showErrorMessage="1" sqref="B100">
      <formula1>"Number"</formula1>
    </dataValidation>
    <dataValidation type="list" allowBlank="1" showInputMessage="1" showErrorMessage="1" sqref="B101">
      <formula1>"Number"</formula1>
    </dataValidation>
    <dataValidation type="list" allowBlank="1" showInputMessage="1" showErrorMessage="1" sqref="B102">
      <formula1>"Number"</formula1>
    </dataValidation>
    <dataValidation type="list" allowBlank="1" showInputMessage="1" showErrorMessage="1" sqref="B103">
      <formula1>"Number"</formula1>
    </dataValidation>
    <dataValidation type="list" allowBlank="1" showInputMessage="1" showErrorMessage="1" sqref="B104">
      <formula1>"Number"</formula1>
    </dataValidation>
    <dataValidation type="list" allowBlank="1" showInputMessage="1" showErrorMessage="1" sqref="B107">
      <formula1>"Number"</formula1>
    </dataValidation>
    <dataValidation type="list" allowBlank="1" showInputMessage="1" showErrorMessage="1" sqref="B108">
      <formula1>"Number"</formula1>
    </dataValidation>
    <dataValidation type="list" allowBlank="1" showInputMessage="1" showErrorMessage="1" sqref="B109">
      <formula1>"Number"</formula1>
    </dataValidation>
    <dataValidation type="list" allowBlank="1" showInputMessage="1" showErrorMessage="1" sqref="B110">
      <formula1>"Number"</formula1>
    </dataValidation>
    <dataValidation type="list" allowBlank="1" showInputMessage="1" showErrorMessage="1" sqref="B111">
      <formula1>"Number"</formula1>
    </dataValidation>
    <dataValidation type="list" allowBlank="1" showInputMessage="1" showErrorMessage="1" sqref="B114">
      <formula1>"Number"</formula1>
    </dataValidation>
    <dataValidation type="list" allowBlank="1" showInputMessage="1" showErrorMessage="1" sqref="B115">
      <formula1>"Number"</formula1>
    </dataValidation>
    <dataValidation type="list" allowBlank="1" showInputMessage="1" showErrorMessage="1" sqref="B116">
      <formula1>"Number"</formula1>
    </dataValidation>
    <dataValidation type="list" allowBlank="1" showInputMessage="1" showErrorMessage="1" sqref="B117">
      <formula1>"Number"</formula1>
    </dataValidation>
    <dataValidation type="list" allowBlank="1" showInputMessage="1" showErrorMessage="1" sqref="B118">
      <formula1>"Number"</formula1>
    </dataValidation>
    <dataValidation type="list" allowBlank="1" showInputMessage="1" showErrorMessage="1" sqref="B121">
      <formula1>"Number"</formula1>
    </dataValidation>
    <dataValidation type="list" allowBlank="1" showInputMessage="1" showErrorMessage="1" sqref="B122">
      <formula1>"Number"</formula1>
    </dataValidation>
    <dataValidation type="list" allowBlank="1" showInputMessage="1" showErrorMessage="1" sqref="B123">
      <formula1>"Number"</formula1>
    </dataValidation>
    <dataValidation type="list" allowBlank="1" showInputMessage="1" showErrorMessage="1" sqref="B124">
      <formula1>"Number"</formula1>
    </dataValidation>
    <dataValidation type="list" allowBlank="1" showInputMessage="1" showErrorMessage="1" sqref="B125">
      <formula1>"Number"</formula1>
    </dataValidation>
    <dataValidation type="list" allowBlank="1" showInputMessage="1" showErrorMessage="1" sqref="B128">
      <formula1>"Number"</formula1>
    </dataValidation>
    <dataValidation type="list" allowBlank="1" showInputMessage="1" showErrorMessage="1" sqref="B129">
      <formula1>"Number"</formula1>
    </dataValidation>
    <dataValidation type="list" allowBlank="1" showInputMessage="1" showErrorMessage="1" sqref="B130">
      <formula1>"Number"</formula1>
    </dataValidation>
    <dataValidation type="list" allowBlank="1" showInputMessage="1" showErrorMessage="1" sqref="B131">
      <formula1>"Number"</formula1>
    </dataValidation>
    <dataValidation type="list" allowBlank="1" showInputMessage="1" showErrorMessage="1" sqref="B132">
      <formula1>"Number"</formula1>
    </dataValidation>
    <dataValidation type="list" allowBlank="1" showInputMessage="1" showErrorMessage="1" sqref="B135">
      <formula1>"Number"</formula1>
    </dataValidation>
    <dataValidation type="list" allowBlank="1" showInputMessage="1" showErrorMessage="1" sqref="B136">
      <formula1>"Number"</formula1>
    </dataValidation>
    <dataValidation type="list" allowBlank="1" showInputMessage="1" showErrorMessage="1" sqref="B137">
      <formula1>"Number"</formula1>
    </dataValidation>
    <dataValidation type="list" allowBlank="1" showInputMessage="1" showErrorMessage="1" sqref="B138">
      <formula1>"Number"</formula1>
    </dataValidation>
    <dataValidation type="list" allowBlank="1" showInputMessage="1" showErrorMessage="1" sqref="B139">
      <formula1>"Number"</formula1>
    </dataValidation>
    <dataValidation type="list" allowBlank="1" showInputMessage="1" showErrorMessage="1" sqref="B142">
      <formula1>"Number"</formula1>
    </dataValidation>
    <dataValidation type="list" allowBlank="1" showInputMessage="1" showErrorMessage="1" sqref="B143">
      <formula1>"Number"</formula1>
    </dataValidation>
    <dataValidation type="list" allowBlank="1" showInputMessage="1" showErrorMessage="1" sqref="B144">
      <formula1>"Number"</formula1>
    </dataValidation>
    <dataValidation type="list" allowBlank="1" showInputMessage="1" showErrorMessage="1" sqref="B145">
      <formula1>"Number"</formula1>
    </dataValidation>
    <dataValidation type="list" allowBlank="1" showInputMessage="1" showErrorMessage="1" sqref="B146">
      <formula1>"Number"</formula1>
    </dataValidation>
    <dataValidation type="list" allowBlank="1" showInputMessage="1" showErrorMessage="1" sqref="B149">
      <formula1>"Number"</formula1>
    </dataValidation>
    <dataValidation type="list" allowBlank="1" showInputMessage="1" showErrorMessage="1" sqref="B150">
      <formula1>"Number"</formula1>
    </dataValidation>
    <dataValidation type="list" allowBlank="1" showInputMessage="1" showErrorMessage="1" sqref="B151">
      <formula1>"Number"</formula1>
    </dataValidation>
    <dataValidation type="list" allowBlank="1" showInputMessage="1" showErrorMessage="1" sqref="B152">
      <formula1>"Number"</formula1>
    </dataValidation>
    <dataValidation type="list" allowBlank="1" showInputMessage="1" showErrorMessage="1" sqref="B153">
      <formula1>"Number"</formula1>
    </dataValidation>
    <dataValidation type="list" allowBlank="1" showInputMessage="1" showErrorMessage="1" sqref="B156">
      <formula1>"Number"</formula1>
    </dataValidation>
    <dataValidation type="list" allowBlank="1" showInputMessage="1" showErrorMessage="1" sqref="B157">
      <formula1>"Number"</formula1>
    </dataValidation>
    <dataValidation type="list" allowBlank="1" showInputMessage="1" showErrorMessage="1" sqref="B158">
      <formula1>"Number"</formula1>
    </dataValidation>
    <dataValidation type="list" allowBlank="1" showInputMessage="1" showErrorMessage="1" sqref="B159">
      <formula1>"Number"</formula1>
    </dataValidation>
    <dataValidation type="list" allowBlank="1" showInputMessage="1" showErrorMessage="1" sqref="B160">
      <formula1>"Number"</formula1>
    </dataValidation>
    <dataValidation type="list" allowBlank="1" showInputMessage="1" showErrorMessage="1" sqref="B163">
      <formula1>"Number"</formula1>
    </dataValidation>
    <dataValidation type="list" allowBlank="1" showInputMessage="1" showErrorMessage="1" sqref="B164">
      <formula1>"Number"</formula1>
    </dataValidation>
    <dataValidation type="list" allowBlank="1" showInputMessage="1" showErrorMessage="1" sqref="B165">
      <formula1>"Number"</formula1>
    </dataValidation>
    <dataValidation type="list" allowBlank="1" showInputMessage="1" showErrorMessage="1" sqref="B166">
      <formula1>"Number"</formula1>
    </dataValidation>
    <dataValidation type="list" allowBlank="1" showInputMessage="1" showErrorMessage="1" sqref="B167">
      <formula1>"Number"</formula1>
    </dataValidation>
    <dataValidation type="list" allowBlank="1" showInputMessage="1" showErrorMessage="1" sqref="B170">
      <formula1>"Number"</formula1>
    </dataValidation>
    <dataValidation type="list" allowBlank="1" showInputMessage="1" showErrorMessage="1" sqref="B171">
      <formula1>"Number"</formula1>
    </dataValidation>
    <dataValidation type="list" allowBlank="1" showInputMessage="1" showErrorMessage="1" sqref="B172">
      <formula1>"Number"</formula1>
    </dataValidation>
    <dataValidation type="list" allowBlank="1" showInputMessage="1" showErrorMessage="1" sqref="B173">
      <formula1>"Number"</formula1>
    </dataValidation>
    <dataValidation type="list" allowBlank="1" showInputMessage="1" showErrorMessage="1" sqref="B174">
      <formula1>"Number"</formula1>
    </dataValidation>
    <dataValidation type="list" allowBlank="1" showInputMessage="1" showErrorMessage="1" sqref="B177">
      <formula1>"Number"</formula1>
    </dataValidation>
    <dataValidation type="list" allowBlank="1" showInputMessage="1" showErrorMessage="1" sqref="B178">
      <formula1>"Number"</formula1>
    </dataValidation>
    <dataValidation type="list" allowBlank="1" showInputMessage="1" showErrorMessage="1" sqref="B179">
      <formula1>"Number"</formula1>
    </dataValidation>
    <dataValidation type="list" allowBlank="1" showInputMessage="1" showErrorMessage="1" sqref="B180">
      <formula1>"Number"</formula1>
    </dataValidation>
    <dataValidation type="list" allowBlank="1" showInputMessage="1" showErrorMessage="1" sqref="B181">
      <formula1>"Number"</formula1>
    </dataValidation>
    <dataValidation type="list" allowBlank="1" showInputMessage="1" showErrorMessage="1" sqref="B184">
      <formula1>"Number"</formula1>
    </dataValidation>
    <dataValidation type="list" allowBlank="1" showInputMessage="1" showErrorMessage="1" sqref="B185">
      <formula1>"Number"</formula1>
    </dataValidation>
    <dataValidation type="list" allowBlank="1" showInputMessage="1" showErrorMessage="1" sqref="B186">
      <formula1>"Number"</formula1>
    </dataValidation>
    <dataValidation type="list" allowBlank="1" showInputMessage="1" showErrorMessage="1" sqref="B187">
      <formula1>"Number"</formula1>
    </dataValidation>
    <dataValidation type="list" allowBlank="1" showInputMessage="1" showErrorMessage="1" sqref="B188">
      <formula1>"Number"</formula1>
    </dataValidation>
    <dataValidation type="list" allowBlank="1" showInputMessage="1" showErrorMessage="1" sqref="B191">
      <formula1>"Number"</formula1>
    </dataValidation>
    <dataValidation type="list" allowBlank="1" showInputMessage="1" showErrorMessage="1" sqref="B192">
      <formula1>"Number"</formula1>
    </dataValidation>
    <dataValidation type="list" allowBlank="1" showInputMessage="1" showErrorMessage="1" sqref="B193">
      <formula1>"Number"</formula1>
    </dataValidation>
    <dataValidation type="list" allowBlank="1" showInputMessage="1" showErrorMessage="1" sqref="B194">
      <formula1>"Number"</formula1>
    </dataValidation>
    <dataValidation type="list" allowBlank="1" showInputMessage="1" showErrorMessage="1" sqref="B195">
      <formula1>"Number"</formula1>
    </dataValidation>
    <dataValidation type="list" allowBlank="1" showInputMessage="1" showErrorMessage="1" sqref="B198">
      <formula1>"Number"</formula1>
    </dataValidation>
    <dataValidation type="list" allowBlank="1" showInputMessage="1" showErrorMessage="1" sqref="B199">
      <formula1>"Number"</formula1>
    </dataValidation>
    <dataValidation type="list" allowBlank="1" showInputMessage="1" showErrorMessage="1" sqref="B200">
      <formula1>"Number"</formula1>
    </dataValidation>
    <dataValidation type="list" allowBlank="1" showInputMessage="1" showErrorMessage="1" sqref="B201">
      <formula1>"Number"</formula1>
    </dataValidation>
    <dataValidation type="list" allowBlank="1" showInputMessage="1" showErrorMessage="1" sqref="B202">
      <formula1>"Number"</formula1>
    </dataValidation>
    <dataValidation type="list" allowBlank="1" showInputMessage="1" showErrorMessage="1" sqref="B205">
      <formula1>"Number"</formula1>
    </dataValidation>
    <dataValidation type="list" allowBlank="1" showInputMessage="1" showErrorMessage="1" sqref="B206">
      <formula1>"Number"</formula1>
    </dataValidation>
    <dataValidation type="list" allowBlank="1" showInputMessage="1" showErrorMessage="1" sqref="B207">
      <formula1>"Number"</formula1>
    </dataValidation>
    <dataValidation type="list" allowBlank="1" showInputMessage="1" showErrorMessage="1" sqref="B208">
      <formula1>"Number"</formula1>
    </dataValidation>
    <dataValidation type="list" allowBlank="1" showInputMessage="1" showErrorMessage="1" sqref="B209">
      <formula1>"Number"</formula1>
    </dataValidation>
    <dataValidation type="list" allowBlank="1" showInputMessage="1" showErrorMessage="1" sqref="B212">
      <formula1>"Number"</formula1>
    </dataValidation>
    <dataValidation type="list" allowBlank="1" showInputMessage="1" showErrorMessage="1" sqref="B213">
      <formula1>"Number"</formula1>
    </dataValidation>
    <dataValidation type="list" allowBlank="1" showInputMessage="1" showErrorMessage="1" sqref="B214">
      <formula1>"Number"</formula1>
    </dataValidation>
    <dataValidation type="list" allowBlank="1" showInputMessage="1" showErrorMessage="1" sqref="B215">
      <formula1>"Number"</formula1>
    </dataValidation>
    <dataValidation type="list" allowBlank="1" showInputMessage="1" showErrorMessage="1" sqref="B216">
      <formula1>"Number"</formula1>
    </dataValidation>
    <dataValidation type="list" allowBlank="1" showInputMessage="1" showErrorMessage="1" sqref="B219">
      <formula1>"Number"</formula1>
    </dataValidation>
    <dataValidation type="list" allowBlank="1" showInputMessage="1" showErrorMessage="1" sqref="B220">
      <formula1>"Number"</formula1>
    </dataValidation>
    <dataValidation type="list" allowBlank="1" showInputMessage="1" showErrorMessage="1" sqref="B221">
      <formula1>"Number"</formula1>
    </dataValidation>
    <dataValidation type="list" allowBlank="1" showInputMessage="1" showErrorMessage="1" sqref="B222">
      <formula1>"Number"</formula1>
    </dataValidation>
    <dataValidation type="list" allowBlank="1" showInputMessage="1" showErrorMessage="1" sqref="B223">
      <formula1>"Number"</formula1>
    </dataValidation>
    <dataValidation type="list" allowBlank="1" showInputMessage="1" showErrorMessage="1" sqref="B226">
      <formula1>"Number"</formula1>
    </dataValidation>
    <dataValidation type="list" allowBlank="1" showInputMessage="1" showErrorMessage="1" sqref="B227">
      <formula1>"Number"</formula1>
    </dataValidation>
    <dataValidation type="list" allowBlank="1" showInputMessage="1" showErrorMessage="1" sqref="B228">
      <formula1>"Number"</formula1>
    </dataValidation>
    <dataValidation type="list" allowBlank="1" showInputMessage="1" showErrorMessage="1" sqref="B229">
      <formula1>"Number"</formula1>
    </dataValidation>
    <dataValidation type="list" allowBlank="1" showInputMessage="1" showErrorMessage="1" sqref="B230">
      <formula1>"Number"</formula1>
    </dataValidation>
    <dataValidation type="list" allowBlank="1" showInputMessage="1" showErrorMessage="1" sqref="B233">
      <formula1>"Number"</formula1>
    </dataValidation>
    <dataValidation type="list" allowBlank="1" showInputMessage="1" showErrorMessage="1" sqref="B234">
      <formula1>"Number"</formula1>
    </dataValidation>
    <dataValidation type="list" allowBlank="1" showInputMessage="1" showErrorMessage="1" sqref="B235">
      <formula1>"Number"</formula1>
    </dataValidation>
    <dataValidation type="list" allowBlank="1" showInputMessage="1" showErrorMessage="1" sqref="B236">
      <formula1>"Number"</formula1>
    </dataValidation>
    <dataValidation type="list" allowBlank="1" showInputMessage="1" showErrorMessage="1" sqref="B237">
      <formula1>"Number"</formula1>
    </dataValidation>
    <dataValidation type="list" allowBlank="1" showInputMessage="1" showErrorMessage="1" sqref="B240">
      <formula1>"Number"</formula1>
    </dataValidation>
    <dataValidation type="list" allowBlank="1" showInputMessage="1" showErrorMessage="1" sqref="B241">
      <formula1>"Number"</formula1>
    </dataValidation>
    <dataValidation type="list" allowBlank="1" showInputMessage="1" showErrorMessage="1" sqref="B242">
      <formula1>"Number"</formula1>
    </dataValidation>
    <dataValidation type="list" allowBlank="1" showInputMessage="1" showErrorMessage="1" sqref="B243">
      <formula1>"Number"</formula1>
    </dataValidation>
    <dataValidation type="list" allowBlank="1" showInputMessage="1" showErrorMessage="1" sqref="B244">
      <formula1>"Number"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41"/>
  <sheetViews>
    <sheetView workbookViewId="0">
      <selection activeCell="F22" sqref="F22"/>
    </sheetView>
  </sheetViews>
  <sheetFormatPr defaultRowHeight="14.5" x14ac:dyDescent="0.35"/>
  <cols>
    <col min="1" max="1" width="96.26953125" customWidth="1"/>
    <col min="2" max="2" width="13.81640625" customWidth="1"/>
    <col min="3" max="3" width="10.54296875" customWidth="1"/>
    <col min="4" max="4" width="3.81640625" customWidth="1"/>
  </cols>
  <sheetData>
    <row r="1" spans="1:22" x14ac:dyDescent="0.35">
      <c r="A1" s="1" t="s">
        <v>108</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35">
      <c r="A2" s="1" t="str">
        <f>'Population Definitions'!$A$2</f>
        <v>0-4</v>
      </c>
      <c r="B2" t="s">
        <v>109</v>
      </c>
      <c r="C2" s="4">
        <v>0.5</v>
      </c>
      <c r="D2" s="3" t="s">
        <v>15</v>
      </c>
      <c r="E2" s="4"/>
      <c r="F2" s="4"/>
      <c r="G2" s="4"/>
      <c r="H2" s="4"/>
      <c r="I2" s="4"/>
      <c r="J2" s="4"/>
      <c r="K2" s="4"/>
      <c r="L2" s="4"/>
      <c r="M2" s="4"/>
      <c r="N2" s="4"/>
      <c r="O2" s="4"/>
      <c r="P2" s="4"/>
      <c r="Q2" s="4"/>
      <c r="R2" s="4"/>
      <c r="S2" s="4"/>
      <c r="T2" s="4"/>
      <c r="U2" s="4"/>
      <c r="V2" s="4"/>
    </row>
    <row r="3" spans="1:22" x14ac:dyDescent="0.35">
      <c r="A3" s="1" t="str">
        <f>'Population Definitions'!$A$3</f>
        <v>5-14</v>
      </c>
      <c r="B3" t="s">
        <v>109</v>
      </c>
      <c r="C3" s="4">
        <v>0.5</v>
      </c>
      <c r="D3" s="3" t="s">
        <v>15</v>
      </c>
      <c r="E3" s="4"/>
      <c r="F3" s="4"/>
      <c r="G3" s="4"/>
      <c r="H3" s="4"/>
      <c r="I3" s="4"/>
      <c r="J3" s="4"/>
      <c r="K3" s="4"/>
      <c r="L3" s="4"/>
      <c r="M3" s="4"/>
      <c r="N3" s="4"/>
      <c r="O3" s="4"/>
      <c r="P3" s="4"/>
      <c r="Q3" s="4"/>
      <c r="R3" s="4"/>
      <c r="S3" s="4"/>
      <c r="T3" s="4"/>
      <c r="U3" s="4"/>
      <c r="V3" s="4"/>
    </row>
    <row r="4" spans="1:22" x14ac:dyDescent="0.35">
      <c r="A4" s="1" t="str">
        <f>'Population Definitions'!$A$4</f>
        <v>15-64</v>
      </c>
      <c r="B4" t="s">
        <v>109</v>
      </c>
      <c r="C4" s="4">
        <v>1</v>
      </c>
      <c r="D4" s="3" t="s">
        <v>15</v>
      </c>
      <c r="E4" s="4"/>
      <c r="F4" s="4"/>
      <c r="G4" s="4"/>
      <c r="H4" s="4"/>
      <c r="I4" s="4"/>
      <c r="J4" s="4"/>
      <c r="K4" s="4"/>
      <c r="L4" s="4"/>
      <c r="M4" s="4"/>
      <c r="N4" s="4"/>
      <c r="O4" s="4"/>
      <c r="P4" s="4"/>
      <c r="Q4" s="4"/>
      <c r="R4" s="4"/>
      <c r="S4" s="4"/>
      <c r="T4" s="4"/>
      <c r="U4" s="4"/>
      <c r="V4" s="4"/>
    </row>
    <row r="5" spans="1:22" x14ac:dyDescent="0.35">
      <c r="A5" s="1" t="str">
        <f>'Population Definitions'!$A$5</f>
        <v>65+</v>
      </c>
      <c r="B5" t="s">
        <v>109</v>
      </c>
      <c r="C5" s="4">
        <v>1</v>
      </c>
      <c r="D5" s="3" t="s">
        <v>15</v>
      </c>
      <c r="E5" s="4"/>
      <c r="F5" s="4"/>
      <c r="G5" s="4"/>
      <c r="H5" s="4"/>
      <c r="I5" s="4"/>
      <c r="J5" s="4"/>
      <c r="K5" s="4"/>
      <c r="L5" s="4"/>
      <c r="M5" s="4"/>
      <c r="N5" s="4"/>
      <c r="O5" s="4"/>
      <c r="P5" s="4"/>
      <c r="Q5" s="4"/>
      <c r="R5" s="4"/>
      <c r="S5" s="4"/>
      <c r="T5" s="4"/>
      <c r="U5" s="4"/>
      <c r="V5" s="4"/>
    </row>
    <row r="6" spans="1:22" x14ac:dyDescent="0.35">
      <c r="A6" s="1" t="str">
        <f>'Population Definitions'!$B$6</f>
        <v>Prisoners</v>
      </c>
      <c r="B6" t="s">
        <v>109</v>
      </c>
      <c r="C6" s="4">
        <v>1</v>
      </c>
      <c r="D6" s="3" t="s">
        <v>15</v>
      </c>
      <c r="E6" s="4"/>
      <c r="F6" s="4"/>
      <c r="G6" s="4"/>
      <c r="H6" s="4"/>
      <c r="I6" s="4"/>
      <c r="J6" s="4"/>
      <c r="K6" s="4"/>
      <c r="L6" s="4"/>
      <c r="M6" s="4"/>
      <c r="N6" s="4"/>
      <c r="O6" s="4"/>
      <c r="P6" s="4"/>
      <c r="Q6" s="4"/>
      <c r="R6" s="4"/>
      <c r="S6" s="4"/>
      <c r="T6" s="4"/>
      <c r="U6" s="4"/>
      <c r="V6" s="4"/>
    </row>
    <row r="8" spans="1:22" x14ac:dyDescent="0.35">
      <c r="A8" s="1" t="s">
        <v>110</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35">
      <c r="A9" s="1" t="str">
        <f>'Population Definitions'!$A$2</f>
        <v>0-4</v>
      </c>
      <c r="B9" t="s">
        <v>109</v>
      </c>
      <c r="C9" s="4">
        <v>0.5</v>
      </c>
      <c r="D9" s="3" t="s">
        <v>15</v>
      </c>
      <c r="E9" s="4"/>
      <c r="F9" s="4"/>
      <c r="G9" s="4"/>
      <c r="H9" s="4"/>
      <c r="I9" s="4"/>
      <c r="J9" s="4"/>
      <c r="K9" s="4"/>
      <c r="L9" s="4"/>
      <c r="M9" s="4"/>
      <c r="N9" s="4"/>
      <c r="O9" s="4"/>
      <c r="P9" s="4"/>
      <c r="Q9" s="4"/>
      <c r="R9" s="4"/>
      <c r="S9" s="4"/>
      <c r="T9" s="4"/>
      <c r="U9" s="4"/>
      <c r="V9" s="4"/>
    </row>
    <row r="10" spans="1:22" x14ac:dyDescent="0.35">
      <c r="A10" s="1" t="str">
        <f>'Population Definitions'!$A$3</f>
        <v>5-14</v>
      </c>
      <c r="B10" t="s">
        <v>109</v>
      </c>
      <c r="C10" s="4">
        <v>0.5</v>
      </c>
      <c r="D10" s="3" t="s">
        <v>15</v>
      </c>
      <c r="E10" s="4"/>
      <c r="F10" s="4"/>
      <c r="G10" s="4"/>
      <c r="H10" s="4"/>
      <c r="I10" s="4"/>
      <c r="J10" s="4"/>
      <c r="K10" s="4"/>
      <c r="L10" s="4"/>
      <c r="M10" s="4"/>
      <c r="N10" s="4"/>
      <c r="O10" s="4"/>
      <c r="P10" s="4"/>
      <c r="Q10" s="4"/>
      <c r="R10" s="4"/>
      <c r="S10" s="4"/>
      <c r="T10" s="4"/>
      <c r="U10" s="4"/>
      <c r="V10" s="4"/>
    </row>
    <row r="11" spans="1:22" x14ac:dyDescent="0.35">
      <c r="A11" s="1" t="str">
        <f>'Population Definitions'!$A$4</f>
        <v>15-64</v>
      </c>
      <c r="B11" t="s">
        <v>109</v>
      </c>
      <c r="C11" s="4">
        <v>0.5</v>
      </c>
      <c r="D11" s="3" t="s">
        <v>15</v>
      </c>
      <c r="E11" s="4"/>
      <c r="F11" s="4"/>
      <c r="G11" s="4"/>
      <c r="H11" s="4"/>
      <c r="I11" s="4"/>
      <c r="J11" s="4"/>
      <c r="K11" s="4"/>
      <c r="L11" s="4"/>
      <c r="M11" s="4"/>
      <c r="N11" s="4"/>
      <c r="O11" s="4"/>
      <c r="P11" s="4"/>
      <c r="Q11" s="4"/>
      <c r="R11" s="4"/>
      <c r="S11" s="4"/>
      <c r="T11" s="4"/>
      <c r="U11" s="4"/>
      <c r="V11" s="4"/>
    </row>
    <row r="12" spans="1:22" x14ac:dyDescent="0.35">
      <c r="A12" s="1" t="str">
        <f>'Population Definitions'!$A$5</f>
        <v>65+</v>
      </c>
      <c r="B12" t="s">
        <v>109</v>
      </c>
      <c r="C12" s="4">
        <v>0.5</v>
      </c>
      <c r="D12" s="3" t="s">
        <v>15</v>
      </c>
      <c r="E12" s="4"/>
      <c r="F12" s="4"/>
      <c r="G12" s="4"/>
      <c r="H12" s="4"/>
      <c r="I12" s="4"/>
      <c r="J12" s="4"/>
      <c r="K12" s="4"/>
      <c r="L12" s="4"/>
      <c r="M12" s="4"/>
      <c r="N12" s="4"/>
      <c r="O12" s="4"/>
      <c r="P12" s="4"/>
      <c r="Q12" s="4"/>
      <c r="R12" s="4"/>
      <c r="S12" s="4"/>
      <c r="T12" s="4"/>
      <c r="U12" s="4"/>
      <c r="V12" s="4"/>
    </row>
    <row r="13" spans="1:22" x14ac:dyDescent="0.35">
      <c r="A13" s="1" t="str">
        <f>'Population Definitions'!$B$6</f>
        <v>Prisoners</v>
      </c>
      <c r="B13" t="s">
        <v>109</v>
      </c>
      <c r="C13" s="4">
        <v>0.5</v>
      </c>
      <c r="D13" s="3" t="s">
        <v>15</v>
      </c>
      <c r="E13" s="4"/>
      <c r="F13" s="4"/>
      <c r="G13" s="4"/>
      <c r="H13" s="4"/>
      <c r="I13" s="4"/>
      <c r="J13" s="4"/>
      <c r="K13" s="4"/>
      <c r="L13" s="4"/>
      <c r="M13" s="4"/>
      <c r="N13" s="4"/>
      <c r="O13" s="4"/>
      <c r="P13" s="4"/>
      <c r="Q13" s="4"/>
      <c r="R13" s="4"/>
      <c r="S13" s="4"/>
      <c r="T13" s="4"/>
      <c r="U13" s="4"/>
      <c r="V13" s="4"/>
    </row>
    <row r="15" spans="1:22" x14ac:dyDescent="0.35">
      <c r="A15" s="1" t="s">
        <v>111</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35">
      <c r="A16" s="1" t="str">
        <f>'Population Definitions'!$A$2</f>
        <v>0-4</v>
      </c>
      <c r="B16" t="s">
        <v>109</v>
      </c>
      <c r="C16" s="4">
        <v>10</v>
      </c>
      <c r="D16" s="3" t="s">
        <v>15</v>
      </c>
      <c r="E16" s="4"/>
      <c r="F16" s="4"/>
      <c r="G16" s="4"/>
      <c r="H16" s="4"/>
      <c r="I16" s="4"/>
      <c r="J16" s="4"/>
      <c r="K16" s="4"/>
      <c r="L16" s="4"/>
      <c r="M16" s="4"/>
      <c r="N16" s="4"/>
      <c r="O16" s="4"/>
      <c r="P16" s="4"/>
      <c r="Q16" s="4"/>
      <c r="R16" s="4"/>
      <c r="S16" s="4"/>
      <c r="T16" s="4"/>
      <c r="U16" s="4"/>
      <c r="V16" s="4"/>
    </row>
    <row r="17" spans="1:22" x14ac:dyDescent="0.35">
      <c r="A17" s="1" t="str">
        <f>'Population Definitions'!$A$3</f>
        <v>5-14</v>
      </c>
      <c r="B17" t="s">
        <v>109</v>
      </c>
      <c r="C17" s="4">
        <v>1</v>
      </c>
      <c r="D17" s="3" t="s">
        <v>15</v>
      </c>
      <c r="E17" s="4"/>
      <c r="F17" s="4"/>
      <c r="G17" s="4"/>
      <c r="H17" s="4"/>
      <c r="I17" s="4"/>
      <c r="J17" s="4"/>
      <c r="K17" s="4"/>
      <c r="L17" s="4"/>
      <c r="M17" s="4"/>
      <c r="N17" s="4"/>
      <c r="O17" s="4"/>
      <c r="P17" s="4"/>
      <c r="Q17" s="4"/>
      <c r="R17" s="4"/>
      <c r="S17" s="4"/>
      <c r="T17" s="4"/>
      <c r="U17" s="4"/>
      <c r="V17" s="4"/>
    </row>
    <row r="18" spans="1:22" x14ac:dyDescent="0.35">
      <c r="A18" s="1" t="str">
        <f>'Population Definitions'!$A$4</f>
        <v>15-64</v>
      </c>
      <c r="B18" t="s">
        <v>109</v>
      </c>
      <c r="C18" s="4">
        <v>1</v>
      </c>
      <c r="D18" s="3" t="s">
        <v>15</v>
      </c>
      <c r="E18" s="4"/>
      <c r="F18" s="4"/>
      <c r="G18" s="4"/>
      <c r="H18" s="4"/>
      <c r="I18" s="4"/>
      <c r="J18" s="4"/>
      <c r="K18" s="4"/>
      <c r="L18" s="4"/>
      <c r="M18" s="4"/>
      <c r="N18" s="4"/>
      <c r="O18" s="4"/>
      <c r="P18" s="4"/>
      <c r="Q18" s="4"/>
      <c r="R18" s="4"/>
      <c r="S18" s="4"/>
      <c r="T18" s="4"/>
      <c r="U18" s="4"/>
      <c r="V18" s="4"/>
    </row>
    <row r="19" spans="1:22" x14ac:dyDescent="0.35">
      <c r="A19" s="1" t="str">
        <f>'Population Definitions'!$A$5</f>
        <v>65+</v>
      </c>
      <c r="B19" t="s">
        <v>109</v>
      </c>
      <c r="C19" s="4">
        <v>1</v>
      </c>
      <c r="D19" s="3" t="s">
        <v>15</v>
      </c>
      <c r="E19" s="4"/>
      <c r="F19" s="4"/>
      <c r="G19" s="4"/>
      <c r="H19" s="4"/>
      <c r="I19" s="4"/>
      <c r="J19" s="4"/>
      <c r="K19" s="4"/>
      <c r="L19" s="4"/>
      <c r="M19" s="4"/>
      <c r="N19" s="4"/>
      <c r="O19" s="4"/>
      <c r="P19" s="4"/>
      <c r="Q19" s="4"/>
      <c r="R19" s="4"/>
      <c r="S19" s="4"/>
      <c r="T19" s="4"/>
      <c r="U19" s="4"/>
      <c r="V19" s="4"/>
    </row>
    <row r="20" spans="1:22" x14ac:dyDescent="0.35">
      <c r="A20" s="1" t="str">
        <f>'Population Definitions'!$B$6</f>
        <v>Prisoners</v>
      </c>
      <c r="B20" t="s">
        <v>109</v>
      </c>
      <c r="C20" s="4">
        <v>10</v>
      </c>
      <c r="D20" s="3" t="s">
        <v>15</v>
      </c>
      <c r="E20" s="4"/>
      <c r="F20" s="4"/>
      <c r="G20" s="4"/>
      <c r="H20" s="4"/>
      <c r="I20" s="4"/>
      <c r="J20" s="4"/>
      <c r="K20" s="4"/>
      <c r="L20" s="4"/>
      <c r="M20" s="4"/>
      <c r="N20" s="4"/>
      <c r="O20" s="4"/>
      <c r="P20" s="4"/>
      <c r="Q20" s="4"/>
      <c r="R20" s="4"/>
      <c r="S20" s="4"/>
      <c r="T20" s="4"/>
      <c r="U20" s="4"/>
      <c r="V20" s="4"/>
    </row>
    <row r="22" spans="1:22" x14ac:dyDescent="0.35">
      <c r="A22" s="1" t="s">
        <v>112</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35">
      <c r="A23" s="1" t="str">
        <f>'Population Definitions'!$A$2</f>
        <v>0-4</v>
      </c>
      <c r="B23" t="s">
        <v>109</v>
      </c>
      <c r="C23" s="4">
        <v>0.22</v>
      </c>
      <c r="D23" s="3" t="s">
        <v>15</v>
      </c>
      <c r="E23" s="4"/>
      <c r="F23" s="4"/>
      <c r="G23" s="4"/>
      <c r="H23" s="4"/>
      <c r="I23" s="4"/>
      <c r="J23" s="4"/>
      <c r="K23" s="4"/>
      <c r="L23" s="4"/>
      <c r="M23" s="4"/>
      <c r="N23" s="4"/>
      <c r="O23" s="4"/>
      <c r="P23" s="4"/>
      <c r="Q23" s="4"/>
      <c r="R23" s="4"/>
      <c r="S23" s="4"/>
      <c r="T23" s="4"/>
      <c r="U23" s="4"/>
      <c r="V23" s="4"/>
    </row>
    <row r="24" spans="1:22" x14ac:dyDescent="0.35">
      <c r="A24" s="1" t="str">
        <f>'Population Definitions'!$A$3</f>
        <v>5-14</v>
      </c>
      <c r="B24" t="s">
        <v>109</v>
      </c>
      <c r="C24" s="4">
        <v>0.22</v>
      </c>
      <c r="D24" s="3" t="s">
        <v>15</v>
      </c>
      <c r="E24" s="4"/>
      <c r="F24" s="4"/>
      <c r="G24" s="4"/>
      <c r="H24" s="4"/>
      <c r="I24" s="4"/>
      <c r="J24" s="4"/>
      <c r="K24" s="4"/>
      <c r="L24" s="4"/>
      <c r="M24" s="4"/>
      <c r="N24" s="4"/>
      <c r="O24" s="4"/>
      <c r="P24" s="4"/>
      <c r="Q24" s="4"/>
      <c r="R24" s="4"/>
      <c r="S24" s="4"/>
      <c r="T24" s="4"/>
      <c r="U24" s="4"/>
      <c r="V24" s="4"/>
    </row>
    <row r="25" spans="1:22" x14ac:dyDescent="0.35">
      <c r="A25" s="1" t="str">
        <f>'Population Definitions'!$A$4</f>
        <v>15-64</v>
      </c>
      <c r="B25" t="s">
        <v>109</v>
      </c>
      <c r="C25" s="4">
        <v>0.22</v>
      </c>
      <c r="D25" s="3" t="s">
        <v>15</v>
      </c>
      <c r="E25" s="4"/>
      <c r="F25" s="4"/>
      <c r="G25" s="4"/>
      <c r="H25" s="4"/>
      <c r="I25" s="4"/>
      <c r="J25" s="4"/>
      <c r="K25" s="4"/>
      <c r="L25" s="4"/>
      <c r="M25" s="4"/>
      <c r="N25" s="4"/>
      <c r="O25" s="4"/>
      <c r="P25" s="4"/>
      <c r="Q25" s="4"/>
      <c r="R25" s="4"/>
      <c r="S25" s="4"/>
      <c r="T25" s="4"/>
      <c r="U25" s="4"/>
      <c r="V25" s="4"/>
    </row>
    <row r="26" spans="1:22" x14ac:dyDescent="0.35">
      <c r="A26" s="1" t="str">
        <f>'Population Definitions'!$A$5</f>
        <v>65+</v>
      </c>
      <c r="B26" t="s">
        <v>109</v>
      </c>
      <c r="C26" s="4">
        <v>0.22</v>
      </c>
      <c r="D26" s="3" t="s">
        <v>15</v>
      </c>
      <c r="E26" s="4"/>
      <c r="F26" s="4"/>
      <c r="G26" s="4"/>
      <c r="H26" s="4"/>
      <c r="I26" s="4"/>
      <c r="J26" s="4"/>
      <c r="K26" s="4"/>
      <c r="L26" s="4"/>
      <c r="M26" s="4"/>
      <c r="N26" s="4"/>
      <c r="O26" s="4"/>
      <c r="P26" s="4"/>
      <c r="Q26" s="4"/>
      <c r="R26" s="4"/>
      <c r="S26" s="4"/>
      <c r="T26" s="4"/>
      <c r="U26" s="4"/>
      <c r="V26" s="4"/>
    </row>
    <row r="27" spans="1:22" x14ac:dyDescent="0.35">
      <c r="A27" s="1" t="str">
        <f>'Population Definitions'!$B$6</f>
        <v>Prisoners</v>
      </c>
      <c r="B27" t="s">
        <v>109</v>
      </c>
      <c r="C27" s="4">
        <v>0.22</v>
      </c>
      <c r="D27" s="3" t="s">
        <v>15</v>
      </c>
      <c r="E27" s="4"/>
      <c r="F27" s="4"/>
      <c r="G27" s="4"/>
      <c r="H27" s="4"/>
      <c r="I27" s="4"/>
      <c r="J27" s="4"/>
      <c r="K27" s="4"/>
      <c r="L27" s="4"/>
      <c r="M27" s="4"/>
      <c r="N27" s="4"/>
      <c r="O27" s="4"/>
      <c r="P27" s="4"/>
      <c r="Q27" s="4"/>
      <c r="R27" s="4"/>
      <c r="S27" s="4"/>
      <c r="T27" s="4"/>
      <c r="U27" s="4"/>
      <c r="V27" s="4"/>
    </row>
    <row r="29" spans="1:22" x14ac:dyDescent="0.35">
      <c r="A29" s="1" t="s">
        <v>113</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35">
      <c r="A30" s="1" t="str">
        <f>'Population Definitions'!$A$2</f>
        <v>0-4</v>
      </c>
      <c r="B30" t="s">
        <v>109</v>
      </c>
      <c r="C30" s="4">
        <v>1</v>
      </c>
      <c r="D30" s="3" t="s">
        <v>15</v>
      </c>
      <c r="E30" s="4"/>
      <c r="F30" s="4"/>
      <c r="G30" s="4"/>
      <c r="H30" s="4"/>
      <c r="I30" s="4"/>
      <c r="J30" s="4"/>
      <c r="K30" s="4"/>
      <c r="L30" s="4"/>
      <c r="M30" s="4"/>
      <c r="N30" s="4"/>
      <c r="O30" s="4"/>
      <c r="P30" s="4"/>
      <c r="Q30" s="4"/>
      <c r="R30" s="4"/>
      <c r="S30" s="4"/>
      <c r="T30" s="4"/>
      <c r="U30" s="4"/>
      <c r="V30" s="4"/>
    </row>
    <row r="31" spans="1:22" x14ac:dyDescent="0.35">
      <c r="A31" s="1" t="str">
        <f>'Population Definitions'!$A$3</f>
        <v>5-14</v>
      </c>
      <c r="B31" t="s">
        <v>109</v>
      </c>
      <c r="C31" s="4">
        <v>1</v>
      </c>
      <c r="D31" s="3" t="s">
        <v>15</v>
      </c>
      <c r="E31" s="4"/>
      <c r="F31" s="4"/>
      <c r="G31" s="4"/>
      <c r="H31" s="4"/>
      <c r="I31" s="4"/>
      <c r="J31" s="4"/>
      <c r="K31" s="4"/>
      <c r="L31" s="4"/>
      <c r="M31" s="4"/>
      <c r="N31" s="4"/>
      <c r="O31" s="4"/>
      <c r="P31" s="4"/>
      <c r="Q31" s="4"/>
      <c r="R31" s="4"/>
      <c r="S31" s="4"/>
      <c r="T31" s="4"/>
      <c r="U31" s="4"/>
      <c r="V31" s="4"/>
    </row>
    <row r="32" spans="1:22" x14ac:dyDescent="0.35">
      <c r="A32" s="1" t="str">
        <f>'Population Definitions'!$A$4</f>
        <v>15-64</v>
      </c>
      <c r="B32" t="s">
        <v>109</v>
      </c>
      <c r="C32" s="4">
        <v>1</v>
      </c>
      <c r="D32" s="3" t="s">
        <v>15</v>
      </c>
      <c r="E32" s="4"/>
      <c r="F32" s="4"/>
      <c r="G32" s="4"/>
      <c r="H32" s="4"/>
      <c r="I32" s="4"/>
      <c r="J32" s="4"/>
      <c r="K32" s="4"/>
      <c r="L32" s="4"/>
      <c r="M32" s="4"/>
      <c r="N32" s="4"/>
      <c r="O32" s="4"/>
      <c r="P32" s="4"/>
      <c r="Q32" s="4"/>
      <c r="R32" s="4"/>
      <c r="S32" s="4"/>
      <c r="T32" s="4"/>
      <c r="U32" s="4"/>
      <c r="V32" s="4"/>
    </row>
    <row r="33" spans="1:22" x14ac:dyDescent="0.35">
      <c r="A33" s="1" t="str">
        <f>'Population Definitions'!$A$5</f>
        <v>65+</v>
      </c>
      <c r="B33" t="s">
        <v>109</v>
      </c>
      <c r="C33" s="4">
        <v>1</v>
      </c>
      <c r="D33" s="3" t="s">
        <v>15</v>
      </c>
      <c r="E33" s="4"/>
      <c r="F33" s="4"/>
      <c r="G33" s="4"/>
      <c r="H33" s="4"/>
      <c r="I33" s="4"/>
      <c r="J33" s="4"/>
      <c r="K33" s="4"/>
      <c r="L33" s="4"/>
      <c r="M33" s="4"/>
      <c r="N33" s="4"/>
      <c r="O33" s="4"/>
      <c r="P33" s="4"/>
      <c r="Q33" s="4"/>
      <c r="R33" s="4"/>
      <c r="S33" s="4"/>
      <c r="T33" s="4"/>
      <c r="U33" s="4"/>
      <c r="V33" s="4"/>
    </row>
    <row r="34" spans="1:22" x14ac:dyDescent="0.35">
      <c r="A34" s="1" t="str">
        <f>'Population Definitions'!$B$6</f>
        <v>Prisoners</v>
      </c>
      <c r="B34" t="s">
        <v>109</v>
      </c>
      <c r="C34" s="4">
        <v>1</v>
      </c>
      <c r="D34" s="3" t="s">
        <v>15</v>
      </c>
      <c r="E34" s="4"/>
      <c r="F34" s="4"/>
      <c r="G34" s="4"/>
      <c r="H34" s="4"/>
      <c r="I34" s="4"/>
      <c r="J34" s="4"/>
      <c r="K34" s="4"/>
      <c r="L34" s="4"/>
      <c r="M34" s="4"/>
      <c r="N34" s="4"/>
      <c r="O34" s="4"/>
      <c r="P34" s="4"/>
      <c r="Q34" s="4"/>
      <c r="R34" s="4"/>
      <c r="S34" s="4"/>
      <c r="T34" s="4"/>
      <c r="U34" s="4"/>
      <c r="V34" s="4"/>
    </row>
    <row r="36" spans="1:22" x14ac:dyDescent="0.35">
      <c r="A36" s="1" t="s">
        <v>114</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35">
      <c r="A37" s="1" t="str">
        <f>'Population Definitions'!$A$2</f>
        <v>0-4</v>
      </c>
      <c r="B37" t="s">
        <v>109</v>
      </c>
      <c r="C37" s="4">
        <v>1</v>
      </c>
      <c r="D37" s="3" t="s">
        <v>15</v>
      </c>
      <c r="E37" s="4"/>
      <c r="F37" s="4"/>
      <c r="G37" s="4"/>
      <c r="H37" s="4"/>
      <c r="I37" s="4"/>
      <c r="J37" s="4"/>
      <c r="K37" s="4"/>
      <c r="L37" s="4"/>
      <c r="M37" s="4"/>
      <c r="N37" s="4"/>
      <c r="O37" s="4"/>
      <c r="P37" s="4"/>
      <c r="Q37" s="4"/>
      <c r="R37" s="4"/>
      <c r="S37" s="4"/>
      <c r="T37" s="4"/>
      <c r="U37" s="4"/>
      <c r="V37" s="4"/>
    </row>
    <row r="38" spans="1:22" x14ac:dyDescent="0.35">
      <c r="A38" s="1" t="str">
        <f>'Population Definitions'!$A$3</f>
        <v>5-14</v>
      </c>
      <c r="B38" t="s">
        <v>109</v>
      </c>
      <c r="C38" s="4">
        <v>1</v>
      </c>
      <c r="D38" s="3" t="s">
        <v>15</v>
      </c>
      <c r="E38" s="4"/>
      <c r="F38" s="4"/>
      <c r="G38" s="4"/>
      <c r="H38" s="4"/>
      <c r="I38" s="4"/>
      <c r="J38" s="4"/>
      <c r="K38" s="4"/>
      <c r="L38" s="4"/>
      <c r="M38" s="4"/>
      <c r="N38" s="4"/>
      <c r="O38" s="4"/>
      <c r="P38" s="4"/>
      <c r="Q38" s="4"/>
      <c r="R38" s="4"/>
      <c r="S38" s="4"/>
      <c r="T38" s="4"/>
      <c r="U38" s="4"/>
      <c r="V38" s="4"/>
    </row>
    <row r="39" spans="1:22" x14ac:dyDescent="0.35">
      <c r="A39" s="1" t="str">
        <f>'Population Definitions'!$A$4</f>
        <v>15-64</v>
      </c>
      <c r="B39" t="s">
        <v>109</v>
      </c>
      <c r="C39" s="4">
        <v>1</v>
      </c>
      <c r="D39" s="3" t="s">
        <v>15</v>
      </c>
      <c r="E39" s="4"/>
      <c r="F39" s="4"/>
      <c r="G39" s="4"/>
      <c r="H39" s="4"/>
      <c r="I39" s="4"/>
      <c r="J39" s="4"/>
      <c r="K39" s="4"/>
      <c r="L39" s="4"/>
      <c r="M39" s="4"/>
      <c r="N39" s="4"/>
      <c r="O39" s="4"/>
      <c r="P39" s="4"/>
      <c r="Q39" s="4"/>
      <c r="R39" s="4"/>
      <c r="S39" s="4"/>
      <c r="T39" s="4"/>
      <c r="U39" s="4"/>
      <c r="V39" s="4"/>
    </row>
    <row r="40" spans="1:22" x14ac:dyDescent="0.35">
      <c r="A40" s="1" t="str">
        <f>'Population Definitions'!$A$5</f>
        <v>65+</v>
      </c>
      <c r="B40" t="s">
        <v>109</v>
      </c>
      <c r="C40" s="4">
        <v>1</v>
      </c>
      <c r="D40" s="3" t="s">
        <v>15</v>
      </c>
      <c r="E40" s="4"/>
      <c r="F40" s="4"/>
      <c r="G40" s="4"/>
      <c r="H40" s="4"/>
      <c r="I40" s="4"/>
      <c r="J40" s="4"/>
      <c r="K40" s="4"/>
      <c r="L40" s="4"/>
      <c r="M40" s="4"/>
      <c r="N40" s="4"/>
      <c r="O40" s="4"/>
      <c r="P40" s="4"/>
      <c r="Q40" s="4"/>
      <c r="R40" s="4"/>
      <c r="S40" s="4"/>
      <c r="T40" s="4"/>
      <c r="U40" s="4"/>
      <c r="V40" s="4"/>
    </row>
    <row r="41" spans="1:22" x14ac:dyDescent="0.35">
      <c r="A41" s="1" t="str">
        <f>'Population Definitions'!$B$6</f>
        <v>Prisoners</v>
      </c>
      <c r="B41" t="s">
        <v>109</v>
      </c>
      <c r="C41" s="4">
        <v>1</v>
      </c>
      <c r="D41" s="3" t="s">
        <v>15</v>
      </c>
      <c r="E41" s="4"/>
      <c r="F41" s="4"/>
      <c r="G41" s="4"/>
      <c r="H41" s="4"/>
      <c r="I41" s="4"/>
      <c r="J41" s="4"/>
      <c r="K41" s="4"/>
      <c r="L41" s="4"/>
      <c r="M41" s="4"/>
      <c r="N41" s="4"/>
      <c r="O41" s="4"/>
      <c r="P41" s="4"/>
      <c r="Q41" s="4"/>
      <c r="R41" s="4"/>
      <c r="S41" s="4"/>
      <c r="T41" s="4"/>
      <c r="U41" s="4"/>
      <c r="V41" s="4"/>
    </row>
  </sheetData>
  <conditionalFormatting sqref="C10">
    <cfRule type="expression" dxfId="688" priority="23">
      <formula>COUNTIF(E10:V10,"&lt;&gt;" &amp; "")&gt;0</formula>
    </cfRule>
    <cfRule type="expression" dxfId="687" priority="24">
      <formula>AND(COUNTIF(E10:V10,"&lt;&gt;" &amp; "")&gt;0,NOT(ISBLANK(C10)))</formula>
    </cfRule>
  </conditionalFormatting>
  <conditionalFormatting sqref="C11">
    <cfRule type="expression" dxfId="686" priority="25">
      <formula>COUNTIF(E11:V11,"&lt;&gt;" &amp; "")&gt;0</formula>
    </cfRule>
    <cfRule type="expression" dxfId="685" priority="26">
      <formula>AND(COUNTIF(E11:V11,"&lt;&gt;" &amp; "")&gt;0,NOT(ISBLANK(C11)))</formula>
    </cfRule>
  </conditionalFormatting>
  <conditionalFormatting sqref="C12">
    <cfRule type="expression" dxfId="684" priority="27">
      <formula>COUNTIF(E12:V12,"&lt;&gt;" &amp; "")&gt;0</formula>
    </cfRule>
    <cfRule type="expression" dxfId="683" priority="28">
      <formula>AND(COUNTIF(E12:V12,"&lt;&gt;" &amp; "")&gt;0,NOT(ISBLANK(C12)))</formula>
    </cfRule>
  </conditionalFormatting>
  <conditionalFormatting sqref="C13">
    <cfRule type="expression" dxfId="682" priority="29">
      <formula>COUNTIF(E13:V13,"&lt;&gt;" &amp; "")&gt;0</formula>
    </cfRule>
    <cfRule type="expression" dxfId="681" priority="30">
      <formula>AND(COUNTIF(E13:V13,"&lt;&gt;" &amp; "")&gt;0,NOT(ISBLANK(C13)))</formula>
    </cfRule>
  </conditionalFormatting>
  <conditionalFormatting sqref="C16">
    <cfRule type="expression" dxfId="680" priority="31">
      <formula>COUNTIF(E16:V16,"&lt;&gt;" &amp; "")&gt;0</formula>
    </cfRule>
    <cfRule type="expression" dxfId="679" priority="32">
      <formula>AND(COUNTIF(E16:V16,"&lt;&gt;" &amp; "")&gt;0,NOT(ISBLANK(C16)))</formula>
    </cfRule>
  </conditionalFormatting>
  <conditionalFormatting sqref="C17">
    <cfRule type="expression" dxfId="678" priority="33">
      <formula>COUNTIF(E17:V17,"&lt;&gt;" &amp; "")&gt;0</formula>
    </cfRule>
    <cfRule type="expression" dxfId="677" priority="34">
      <formula>AND(COUNTIF(E17:V17,"&lt;&gt;" &amp; "")&gt;0,NOT(ISBLANK(C17)))</formula>
    </cfRule>
  </conditionalFormatting>
  <conditionalFormatting sqref="C18">
    <cfRule type="expression" dxfId="676" priority="35">
      <formula>COUNTIF(E18:V18,"&lt;&gt;" &amp; "")&gt;0</formula>
    </cfRule>
    <cfRule type="expression" dxfId="675" priority="36">
      <formula>AND(COUNTIF(E18:V18,"&lt;&gt;" &amp; "")&gt;0,NOT(ISBLANK(C18)))</formula>
    </cfRule>
  </conditionalFormatting>
  <conditionalFormatting sqref="C19">
    <cfRule type="expression" dxfId="674" priority="37">
      <formula>COUNTIF(E19:V19,"&lt;&gt;" &amp; "")&gt;0</formula>
    </cfRule>
    <cfRule type="expression" dxfId="673" priority="38">
      <formula>AND(COUNTIF(E19:V19,"&lt;&gt;" &amp; "")&gt;0,NOT(ISBLANK(C19)))</formula>
    </cfRule>
  </conditionalFormatting>
  <conditionalFormatting sqref="C20">
    <cfRule type="expression" dxfId="672" priority="39">
      <formula>COUNTIF(E20:V20,"&lt;&gt;" &amp; "")&gt;0</formula>
    </cfRule>
    <cfRule type="expression" dxfId="671" priority="40">
      <formula>AND(COUNTIF(E20:V20,"&lt;&gt;" &amp; "")&gt;0,NOT(ISBLANK(C20)))</formula>
    </cfRule>
  </conditionalFormatting>
  <conditionalFormatting sqref="C23">
    <cfRule type="expression" dxfId="670" priority="41">
      <formula>COUNTIF(E23:V23,"&lt;&gt;" &amp; "")&gt;0</formula>
    </cfRule>
    <cfRule type="expression" dxfId="669" priority="42">
      <formula>AND(COUNTIF(E23:V23,"&lt;&gt;" &amp; "")&gt;0,NOT(ISBLANK(C23)))</formula>
    </cfRule>
  </conditionalFormatting>
  <conditionalFormatting sqref="C24">
    <cfRule type="expression" dxfId="668" priority="43">
      <formula>COUNTIF(E24:V24,"&lt;&gt;" &amp; "")&gt;0</formula>
    </cfRule>
    <cfRule type="expression" dxfId="667" priority="44">
      <formula>AND(COUNTIF(E24:V24,"&lt;&gt;" &amp; "")&gt;0,NOT(ISBLANK(C24)))</formula>
    </cfRule>
  </conditionalFormatting>
  <conditionalFormatting sqref="C25">
    <cfRule type="expression" dxfId="666" priority="45">
      <formula>COUNTIF(E25:V25,"&lt;&gt;" &amp; "")&gt;0</formula>
    </cfRule>
    <cfRule type="expression" dxfId="665" priority="46">
      <formula>AND(COUNTIF(E25:V25,"&lt;&gt;" &amp; "")&gt;0,NOT(ISBLANK(C25)))</formula>
    </cfRule>
  </conditionalFormatting>
  <conditionalFormatting sqref="C26">
    <cfRule type="expression" dxfId="664" priority="47">
      <formula>COUNTIF(E26:V26,"&lt;&gt;" &amp; "")&gt;0</formula>
    </cfRule>
    <cfRule type="expression" dxfId="663" priority="48">
      <formula>AND(COUNTIF(E26:V26,"&lt;&gt;" &amp; "")&gt;0,NOT(ISBLANK(C26)))</formula>
    </cfRule>
  </conditionalFormatting>
  <conditionalFormatting sqref="C27">
    <cfRule type="expression" dxfId="662" priority="49">
      <formula>COUNTIF(E27:V27,"&lt;&gt;" &amp; "")&gt;0</formula>
    </cfRule>
    <cfRule type="expression" dxfId="661" priority="50">
      <formula>AND(COUNTIF(E27:V27,"&lt;&gt;" &amp; "")&gt;0,NOT(ISBLANK(C27)))</formula>
    </cfRule>
  </conditionalFormatting>
  <conditionalFormatting sqref="C30">
    <cfRule type="expression" dxfId="660" priority="51">
      <formula>COUNTIF(E30:V30,"&lt;&gt;" &amp; "")&gt;0</formula>
    </cfRule>
    <cfRule type="expression" dxfId="659" priority="52">
      <formula>AND(COUNTIF(E30:V30,"&lt;&gt;" &amp; "")&gt;0,NOT(ISBLANK(C30)))</formula>
    </cfRule>
  </conditionalFormatting>
  <conditionalFormatting sqref="C31">
    <cfRule type="expression" dxfId="658" priority="53">
      <formula>COUNTIF(E31:V31,"&lt;&gt;" &amp; "")&gt;0</formula>
    </cfRule>
    <cfRule type="expression" dxfId="657" priority="54">
      <formula>AND(COUNTIF(E31:V31,"&lt;&gt;" &amp; "")&gt;0,NOT(ISBLANK(C31)))</formula>
    </cfRule>
  </conditionalFormatting>
  <conditionalFormatting sqref="C32">
    <cfRule type="expression" dxfId="656" priority="55">
      <formula>COUNTIF(E32:V32,"&lt;&gt;" &amp; "")&gt;0</formula>
    </cfRule>
    <cfRule type="expression" dxfId="655" priority="56">
      <formula>AND(COUNTIF(E32:V32,"&lt;&gt;" &amp; "")&gt;0,NOT(ISBLANK(C32)))</formula>
    </cfRule>
  </conditionalFormatting>
  <conditionalFormatting sqref="C33">
    <cfRule type="expression" dxfId="654" priority="57">
      <formula>COUNTIF(E33:V33,"&lt;&gt;" &amp; "")&gt;0</formula>
    </cfRule>
    <cfRule type="expression" dxfId="653" priority="58">
      <formula>AND(COUNTIF(E33:V33,"&lt;&gt;" &amp; "")&gt;0,NOT(ISBLANK(C33)))</formula>
    </cfRule>
  </conditionalFormatting>
  <conditionalFormatting sqref="C34">
    <cfRule type="expression" dxfId="652" priority="59">
      <formula>COUNTIF(E34:V34,"&lt;&gt;" &amp; "")&gt;0</formula>
    </cfRule>
    <cfRule type="expression" dxfId="651" priority="60">
      <formula>AND(COUNTIF(E34:V34,"&lt;&gt;" &amp; "")&gt;0,NOT(ISBLANK(C34)))</formula>
    </cfRule>
  </conditionalFormatting>
  <conditionalFormatting sqref="C37">
    <cfRule type="expression" dxfId="650" priority="61">
      <formula>COUNTIF(E37:V37,"&lt;&gt;" &amp; "")&gt;0</formula>
    </cfRule>
    <cfRule type="expression" dxfId="649" priority="62">
      <formula>AND(COUNTIF(E37:V37,"&lt;&gt;" &amp; "")&gt;0,NOT(ISBLANK(C37)))</formula>
    </cfRule>
  </conditionalFormatting>
  <conditionalFormatting sqref="C38">
    <cfRule type="expression" dxfId="648" priority="63">
      <formula>COUNTIF(E38:V38,"&lt;&gt;" &amp; "")&gt;0</formula>
    </cfRule>
    <cfRule type="expression" dxfId="647" priority="64">
      <formula>AND(COUNTIF(E38:V38,"&lt;&gt;" &amp; "")&gt;0,NOT(ISBLANK(C38)))</formula>
    </cfRule>
  </conditionalFormatting>
  <conditionalFormatting sqref="C39">
    <cfRule type="expression" dxfId="646" priority="65">
      <formula>COUNTIF(E39:V39,"&lt;&gt;" &amp; "")&gt;0</formula>
    </cfRule>
    <cfRule type="expression" dxfId="645" priority="66">
      <formula>AND(COUNTIF(E39:V39,"&lt;&gt;" &amp; "")&gt;0,NOT(ISBLANK(C39)))</formula>
    </cfRule>
  </conditionalFormatting>
  <conditionalFormatting sqref="C40">
    <cfRule type="expression" dxfId="644" priority="67">
      <formula>COUNTIF(E40:V40,"&lt;&gt;" &amp; "")&gt;0</formula>
    </cfRule>
    <cfRule type="expression" dxfId="643" priority="68">
      <formula>AND(COUNTIF(E40:V40,"&lt;&gt;" &amp; "")&gt;0,NOT(ISBLANK(C40)))</formula>
    </cfRule>
  </conditionalFormatting>
  <conditionalFormatting sqref="C41">
    <cfRule type="expression" dxfId="642" priority="69">
      <formula>COUNTIF(E41:V41,"&lt;&gt;" &amp; "")&gt;0</formula>
    </cfRule>
    <cfRule type="expression" dxfId="641" priority="70">
      <formula>AND(COUNTIF(E41:V41,"&lt;&gt;" &amp; "")&gt;0,NOT(ISBLANK(C41)))</formula>
    </cfRule>
  </conditionalFormatting>
  <conditionalFormatting sqref="C9">
    <cfRule type="expression" dxfId="640" priority="21">
      <formula>COUNTIF(E9:V9,"&lt;&gt;" &amp; "")&gt;0</formula>
    </cfRule>
    <cfRule type="expression" dxfId="639" priority="22">
      <formula>AND(COUNTIF(E9:V9,"&lt;&gt;" &amp; "")&gt;0,NOT(ISBLANK(C9)))</formula>
    </cfRule>
  </conditionalFormatting>
  <conditionalFormatting sqref="C2">
    <cfRule type="expression" dxfId="638" priority="1">
      <formula>COUNTIF(E2:V2,"&lt;&gt;" &amp; "")&gt;0</formula>
    </cfRule>
    <cfRule type="expression" dxfId="637" priority="2">
      <formula>AND(COUNTIF(E2:V2,"&lt;&gt;" &amp; "")&gt;0,NOT(ISBLANK(C2)))</formula>
    </cfRule>
  </conditionalFormatting>
  <conditionalFormatting sqref="C3">
    <cfRule type="expression" dxfId="636" priority="3">
      <formula>COUNTIF(E3:V3,"&lt;&gt;" &amp; "")&gt;0</formula>
    </cfRule>
    <cfRule type="expression" dxfId="635" priority="4">
      <formula>AND(COUNTIF(E3:V3,"&lt;&gt;" &amp; "")&gt;0,NOT(ISBLANK(C3)))</formula>
    </cfRule>
  </conditionalFormatting>
  <conditionalFormatting sqref="C4">
    <cfRule type="expression" dxfId="634" priority="5">
      <formula>COUNTIF(E4:V4,"&lt;&gt;" &amp; "")&gt;0</formula>
    </cfRule>
    <cfRule type="expression" dxfId="633" priority="6">
      <formula>AND(COUNTIF(E4:V4,"&lt;&gt;" &amp; "")&gt;0,NOT(ISBLANK(C4)))</formula>
    </cfRule>
  </conditionalFormatting>
  <conditionalFormatting sqref="C5">
    <cfRule type="expression" dxfId="632" priority="7">
      <formula>COUNTIF(E5:V5,"&lt;&gt;" &amp; "")&gt;0</formula>
    </cfRule>
    <cfRule type="expression" dxfId="631" priority="8">
      <formula>AND(COUNTIF(E5:V5,"&lt;&gt;" &amp; "")&gt;0,NOT(ISBLANK(C5)))</formula>
    </cfRule>
  </conditionalFormatting>
  <conditionalFormatting sqref="C6">
    <cfRule type="expression" dxfId="630" priority="9">
      <formula>COUNTIF(E6:V6,"&lt;&gt;" &amp; "")&gt;0</formula>
    </cfRule>
    <cfRule type="expression" dxfId="629" priority="10">
      <formula>AND(COUNTIF(E6:V6,"&lt;&gt;" &amp; "")&gt;0,NOT(ISBLANK(C6)))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Population Definitions</vt:lpstr>
      <vt:lpstr>Demographics</vt:lpstr>
      <vt:lpstr>Notifications</vt:lpstr>
      <vt:lpstr>Treatment outcomes</vt:lpstr>
      <vt:lpstr>Latent treatment</vt:lpstr>
      <vt:lpstr>Initialization estimates</vt:lpstr>
      <vt:lpstr>New infections proportions</vt:lpstr>
      <vt:lpstr>Optional data</vt:lpstr>
      <vt:lpstr>Infection susceptibility</vt:lpstr>
      <vt:lpstr>Untreated TB progression rates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2018-09-08T17:13:33Z</dcterms:created>
  <dcterms:modified xsi:type="dcterms:W3CDTF">2018-09-11T09:53:21Z</dcterms:modified>
</cp:coreProperties>
</file>