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omesh\projects\bmgf\cat-typhoid\inputs\notebooks\YAML_calibration_tutorials\assets\"/>
    </mc:Choice>
  </mc:AlternateContent>
  <xr:revisionPtr revIDLastSave="0" documentId="13_ncr:1_{FAEF5768-EC95-4A8D-B67E-DF8089D6DF71}" xr6:coauthVersionLast="47" xr6:coauthVersionMax="47" xr10:uidLastSave="{00000000-0000-0000-0000-000000000000}"/>
  <bookViews>
    <workbookView xWindow="1170" yWindow="1170" windowWidth="30810" windowHeight="17250" xr2:uid="{00000000-000D-0000-FFFF-FFFF00000000}"/>
  </bookViews>
  <sheets>
    <sheet name="Databook Pages" sheetId="2" r:id="rId1"/>
    <sheet name="Transitions" sheetId="4" r:id="rId2"/>
    <sheet name="Compartments" sheetId="3" r:id="rId3"/>
    <sheet name="Parameters" sheetId="6" r:id="rId4"/>
    <sheet name="Characteristics" sheetId="5" r:id="rId5"/>
    <sheet name="Interactions" sheetId="11"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6" l="1"/>
  <c r="I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I1" authorId="0" shapeId="0" xr:uid="{EBCB3D16-EAE4-48FD-98F3-EFC52254A2C0}">
      <text>
        <r>
          <rPr>
            <sz val="11"/>
            <color theme="1"/>
            <rFont val="Calibri"/>
            <family val="2"/>
            <scheme val="minor"/>
          </rPr>
          <t>This column defines a 'default_value' attribute for a 'par'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948A81A4-AEAE-4DFB-AAAF-015611A339D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5B85688E-3045-474A-9926-801F8DAD8FE2}">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65E6092C-0A03-45D1-A040-3837C11059C6}">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B7D13BDE-386D-497E-B8DF-859CC7A0BE49}">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E2B1109F-7480-40DE-9F92-BE51F76E5E7C}">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<sst xmlns="http://schemas.openxmlformats.org/spreadsheetml/2006/main" count="338" uniqueCount="190">
  <si>
    <t>Datasheet Code Name</t>
  </si>
  <si>
    <t>Datasheet Title</t>
  </si>
  <si>
    <t>Code Name</t>
  </si>
  <si>
    <t>Display Name</t>
  </si>
  <si>
    <t>Is Source</t>
  </si>
  <si>
    <t>Is Sink</t>
  </si>
  <si>
    <t>Is Junction</t>
  </si>
  <si>
    <t>Databook Page</t>
  </si>
  <si>
    <t>Databook Order</t>
  </si>
  <si>
    <t>Setup Weight</t>
  </si>
  <si>
    <t>sus</t>
  </si>
  <si>
    <t>Susceptible</t>
  </si>
  <si>
    <t>y</t>
  </si>
  <si>
    <t>Components</t>
  </si>
  <si>
    <t>Denominator</t>
  </si>
  <si>
    <t>Default Value</t>
  </si>
  <si>
    <t>Format</t>
  </si>
  <si>
    <t>Function</t>
  </si>
  <si>
    <t>Probability</t>
  </si>
  <si>
    <t>Duration</t>
  </si>
  <si>
    <t>Minimum value</t>
  </si>
  <si>
    <t>Maximum value</t>
  </si>
  <si>
    <t>Fraction</t>
  </si>
  <si>
    <t>Timed</t>
  </si>
  <si>
    <t>Vaccination rate</t>
  </si>
  <si>
    <t>Number</t>
  </si>
  <si>
    <t>alive</t>
  </si>
  <si>
    <t>Total population</t>
  </si>
  <si>
    <t>birth</t>
  </si>
  <si>
    <t>Birth</t>
  </si>
  <si>
    <t>b_rate</t>
  </si>
  <si>
    <t>Birth rate</t>
  </si>
  <si>
    <t>typhoid</t>
  </si>
  <si>
    <t>gcat: Database measure</t>
  </si>
  <si>
    <t>gcat: Database causes</t>
  </si>
  <si>
    <t>gcat: Database scenario</t>
  </si>
  <si>
    <t>#ignore</t>
  </si>
  <si>
    <t>Vaccination</t>
  </si>
  <si>
    <t>vaccination</t>
  </si>
  <si>
    <t>targetable</t>
  </si>
  <si>
    <t>demographic</t>
  </si>
  <si>
    <t>Demographics</t>
  </si>
  <si>
    <t>Infected with Typhoid</t>
  </si>
  <si>
    <t>First-line treatment for Typhoid</t>
  </si>
  <si>
    <t>Second-line treatment for Typhoid</t>
  </si>
  <si>
    <t>Junction to become a Typhoid carrier</t>
  </si>
  <si>
    <t>Carrier of Typhoid</t>
  </si>
  <si>
    <t>death</t>
  </si>
  <si>
    <t>Death</t>
  </si>
  <si>
    <t>vac_rate</t>
  </si>
  <si>
    <t>d_rate</t>
  </si>
  <si>
    <t>d_rate,typ_d_rate</t>
  </si>
  <si>
    <t>Background mortality rate</t>
  </si>
  <si>
    <t>typ_d_rate</t>
  </si>
  <si>
    <t>Mortality rate due to Typhoid</t>
  </si>
  <si>
    <t>Typhoid</t>
  </si>
  <si>
    <t>Rate</t>
  </si>
  <si>
    <t>Diagnosis Rate for Typhoid</t>
  </si>
  <si>
    <t>First-line treatment success for typhoid</t>
  </si>
  <si>
    <t>First-line treatment failure for typhoid</t>
  </si>
  <si>
    <t>Second-line treatment success for typhoid</t>
  </si>
  <si>
    <t>Proportion</t>
  </si>
  <si>
    <t>Diagnosis and Treatment</t>
  </si>
  <si>
    <t>Carrier and Recovered</t>
  </si>
  <si>
    <t>Sensitivity of Typhoid Tests</t>
  </si>
  <si>
    <t>Testing Rate for Typhoid</t>
  </si>
  <si>
    <t>Infectiousness (Typhoid)</t>
  </si>
  <si>
    <t>typ_num_deaths</t>
  </si>
  <si>
    <t>Number of typhoid deaths</t>
  </si>
  <si>
    <t>typ_d_rate:flow</t>
  </si>
  <si>
    <t>deaths</t>
  </si>
  <si>
    <t>life_exp</t>
  </si>
  <si>
    <t>typ_dw</t>
  </si>
  <si>
    <t>Typhoid disability weight</t>
  </si>
  <si>
    <t>Life expectancy</t>
  </si>
  <si>
    <t>typ_incidence</t>
  </si>
  <si>
    <t>Typhoid incidence</t>
  </si>
  <si>
    <t>Number infected with typhoid</t>
  </si>
  <si>
    <t>Force of infection (Typhoid, outgoing)</t>
  </si>
  <si>
    <t>Force of infection (vaccinated Typhoid, incoming)</t>
  </si>
  <si>
    <t>Force of infection (Typhoid, incoming)</t>
  </si>
  <si>
    <t>From population type</t>
  </si>
  <si>
    <t>To population type</t>
  </si>
  <si>
    <t>contacts</t>
  </si>
  <si>
    <t>Contacts</t>
  </si>
  <si>
    <t>default</t>
  </si>
  <si>
    <t>typ_car_wt</t>
  </si>
  <si>
    <t>&gt;</t>
  </si>
  <si>
    <t>typ_inf</t>
  </si>
  <si>
    <t>typ_foi_in</t>
  </si>
  <si>
    <t>typ_trt</t>
  </si>
  <si>
    <t>typ_trt2</t>
  </si>
  <si>
    <t>typ_j_car</t>
  </si>
  <si>
    <t>typ_car</t>
  </si>
  <si>
    <t>vac_typ_eff</t>
  </si>
  <si>
    <t>typ_active_inf</t>
  </si>
  <si>
    <t>typ_num_inf</t>
  </si>
  <si>
    <t>SRC_POP_AVG(typ_foi_out, contacts,alive)</t>
  </si>
  <si>
    <t>typ_foi_out</t>
  </si>
  <si>
    <t>vac_typ_foi_in</t>
  </si>
  <si>
    <t>typ_infx</t>
  </si>
  <si>
    <t>typ_prop_carrier</t>
  </si>
  <si>
    <t>typ_trt2_success</t>
  </si>
  <si>
    <t>typ_trt_fail</t>
  </si>
  <si>
    <t>typ_trt_success</t>
  </si>
  <si>
    <t>typ_dia_rate</t>
  </si>
  <si>
    <t>:typ_inf</t>
  </si>
  <si>
    <t>typ_sens</t>
  </si>
  <si>
    <t>typ_test_rate</t>
  </si>
  <si>
    <t>Output</t>
  </si>
  <si>
    <t>typ_prev</t>
  </si>
  <si>
    <t>Timescale</t>
  </si>
  <si>
    <t>typ_susceptibility</t>
  </si>
  <si>
    <t>Typhoid susceptibility</t>
  </si>
  <si>
    <t>typ_foi</t>
  </si>
  <si>
    <t>FOI</t>
  </si>
  <si>
    <t>typ_susceptibility*typ_foi</t>
  </si>
  <si>
    <t>typ_cfr</t>
  </si>
  <si>
    <t>Typhoid death rate</t>
  </si>
  <si>
    <t>typ_inf_dur</t>
  </si>
  <si>
    <t>typ_cfr/typ_inf_dur</t>
  </si>
  <si>
    <t>1-typ_trt_success</t>
  </si>
  <si>
    <t>vaccinated</t>
  </si>
  <si>
    <t>Relative infectiousness of Chronic Carriers (Typhoid)</t>
  </si>
  <si>
    <t>Average duration of infections (Typhoid)</t>
  </si>
  <si>
    <t>Proportion of Typhoid cases going to carrier</t>
  </si>
  <si>
    <t>Constituents</t>
  </si>
  <si>
    <t>Number ever infected (typhoid)</t>
  </si>
  <si>
    <t>(1-vac_typ_eff)*typ_foi_in</t>
  </si>
  <si>
    <t>All-cause deaths</t>
  </si>
  <si>
    <t>typ_trt1_base_success</t>
  </si>
  <si>
    <t>typ_trt2_base_success</t>
  </si>
  <si>
    <t>typ_amr1</t>
  </si>
  <si>
    <t>typ_amr2</t>
  </si>
  <si>
    <t>Baseline typhoid first-line treatment success rate</t>
  </si>
  <si>
    <t>Baseline typhoid second-line treatment success rate</t>
  </si>
  <si>
    <t>(1-typ_amr1)*typ_trt1_base_success</t>
  </si>
  <si>
    <t>(1-typ_amr2)*typ_trt2_base_success</t>
  </si>
  <si>
    <t>Proportion of AMR to the first-line typhoid treatment</t>
  </si>
  <si>
    <t>Proportion of AMR to the second-line typhoid treatment</t>
  </si>
  <si>
    <t>typ_trtf</t>
  </si>
  <si>
    <t>Second-line treatment failure for Typhoid</t>
  </si>
  <si>
    <t>typ_trt2_fail</t>
  </si>
  <si>
    <t>Second-line treatment failure for typhoid</t>
  </si>
  <si>
    <t>1-typ_trt2_success</t>
  </si>
  <si>
    <t>migrated</t>
  </si>
  <si>
    <t>Migrated</t>
  </si>
  <si>
    <t>mig_rate</t>
  </si>
  <si>
    <t>Migration Rate</t>
  </si>
  <si>
    <t>num_vac</t>
  </si>
  <si>
    <t>num_diag</t>
  </si>
  <si>
    <t>num_treat</t>
  </si>
  <si>
    <t>typ_dia_rate:flow</t>
  </si>
  <si>
    <t>Number of people vaccinated</t>
  </si>
  <si>
    <t>Number of people diagnosed</t>
  </si>
  <si>
    <t>Number of people treated</t>
  </si>
  <si>
    <t>Provenance</t>
  </si>
  <si>
    <t>Pieters et. al. 2018</t>
  </si>
  <si>
    <t>Calibrated</t>
  </si>
  <si>
    <t>Pitzer et. al. 2014  (R0/duration)</t>
  </si>
  <si>
    <t>Hornick (1970)</t>
  </si>
  <si>
    <t>Assumption</t>
  </si>
  <si>
    <t>Placeholder value</t>
  </si>
  <si>
    <t>Dolecek et. al (2008)</t>
  </si>
  <si>
    <t>Ames and Robins (1943)</t>
  </si>
  <si>
    <t>Bilcke et al 2019 (via Antillion 2017)</t>
  </si>
  <si>
    <t>typ_sens*(1/typ_inf_dur)/(1-typ_test_rate)</t>
  </si>
  <si>
    <t>typ_trt_hold</t>
  </si>
  <si>
    <t>typ_trt_dur</t>
  </si>
  <si>
    <t>Typhoid treatment hold</t>
  </si>
  <si>
    <t>Typhoid treatment duration</t>
  </si>
  <si>
    <t>typ_inf, typ_trt_hold, typ_trt, typ_trt2, typ_trtf, typ_car</t>
  </si>
  <si>
    <t>typ_inf,  typ_trt_hold, typ_trt, typ_trt2, typ_trtf</t>
  </si>
  <si>
    <t>General Typhoid-related durations</t>
  </si>
  <si>
    <t>typ_gen_dur</t>
  </si>
  <si>
    <t>typ_inf:typ_trt</t>
  </si>
  <si>
    <t>typ_inf_dur*typ_infx*(typ_active_inf + typ_car_wt * typ_car)/alive</t>
  </si>
  <si>
    <t>Not used at the moment</t>
  </si>
  <si>
    <t>vac_dur</t>
  </si>
  <si>
    <t>Vaccine efficacy (typhoid)</t>
  </si>
  <si>
    <t>Vaccine duration of protection</t>
  </si>
  <si>
    <t>vac</t>
  </si>
  <si>
    <t>Vaccinated</t>
  </si>
  <si>
    <t>sus, vac, typ_inf, typ_trt,  typ_trt_hold, typ_trt2, typ_trtf, typ_car</t>
  </si>
  <si>
    <t>Total number of people</t>
  </si>
  <si>
    <t>sus:vac</t>
  </si>
  <si>
    <t>Active infections</t>
  </si>
  <si>
    <t>Prevalence</t>
  </si>
  <si>
    <t>Total vaccinated population</t>
  </si>
  <si>
    <t>:death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</si>
</sst>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theme="1"/>
      <name val="Calibri"/>
      <family val="2"/>
    </font>
    <font>
      <sz val="11"/>
      <color rgb="FF006100"/>
      <name val="Calibri"/>
      <family val="2"/>
      <scheme val="minor"/>
    </font>
    <font>
      <sz val="11"/>
      <color rgb="FF9C5700"/>
      <name val="Calibri"/>
      <family val="2"/>
      <scheme val="minor"/>
    </font>
    <font>
      <b/>
      <sz val="11"/>
      <color rgb="FF006100"/>
      <name val="Calibri"/>
      <family val="2"/>
      <scheme val="minor"/>
    </font>
    <font>
      <b/>
      <sz val="11"/>
      <color rgb="FF9C5700"/>
      <name val="Calibri"/>
      <family val="2"/>
      <scheme val="minor"/>
    </font>
    <font>
      <sz val="11"/>
      <name val="Calibri"/>
      <family val="2"/>
      <scheme val="minor"/>
    </font>
    <font>
      <sz val="11"/>
      <color rgb="FFFF0000"/>
      <name val="Calibri"/>
      <family val="2"/>
    </font>
    <font>
      <b/>
      <sz val="11"/>
      <color theme="8" tint="-0.499984740745262"/>
      <name val="Calibri"/>
      <family val="2"/>
      <scheme val="minor"/>
    </font>
    <font>
      <sz val="11"/>
      <name val="Calibri"/>
      <family val="2"/>
    </font>
    <font>
      <sz val="10"/>
      <color rgb="FF000000"/>
      <name val="Tahoma"/>
      <family val="2"/>
    </font>
    <font>
      <sz val="10"/>
      <color rgb="FF000000"/>
      <name val="Calibri"/>
      <family val="2"/>
    </font>
    <font>
      <sz val="10"/>
      <color rgb="FF000000"/>
      <name val="Calibri"/>
      <family val="2"/>
      <scheme val="minor"/>
    </font>
    <font>
      <sz val="9"/>
      <color indexed="81"/>
      <name val="Tahoma"/>
      <family val="2"/>
    </font>
    <font>
      <sz val="8"/>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8" tint="0.79998168889431442"/>
        <bgColor indexed="64"/>
      </patternFill>
    </fill>
  </fills>
  <borders count="2">
    <border>
      <left/>
      <right/>
      <top/>
      <bottom/>
      <diagonal/>
    </border>
    <border>
      <left/>
      <right style="thin">
        <color indexed="64"/>
      </right>
      <top/>
      <bottom/>
      <diagonal/>
    </border>
  </borders>
  <cellStyleXfs count="3">
    <xf numFmtId="0" fontId="0" fillId="0" borderId="0"/>
    <xf numFmtId="0" fontId="3" fillId="2" borderId="0" applyNumberFormat="0" applyBorder="0" applyAlignment="0" applyProtection="0"/>
    <xf numFmtId="0" fontId="4" fillId="3" borderId="0" applyNumberFormat="0" applyBorder="0" applyAlignment="0" applyProtection="0"/>
  </cellStyleXfs>
  <cellXfs count="23">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5" fillId="2" borderId="0" xfId="1" applyFont="1" applyAlignment="1">
      <alignment horizontal="left"/>
    </xf>
    <xf numFmtId="0" fontId="5" fillId="2" borderId="0" xfId="1" applyFont="1"/>
    <xf numFmtId="0" fontId="5" fillId="2" borderId="0" xfId="1" applyFont="1" applyAlignment="1">
      <alignment horizontal="center"/>
    </xf>
    <xf numFmtId="0" fontId="1" fillId="0" borderId="1" xfId="0" applyFont="1" applyBorder="1" applyAlignment="1">
      <alignment horizontal="center"/>
    </xf>
    <xf numFmtId="0" fontId="0" fillId="0" borderId="1" xfId="0" applyBorder="1"/>
    <xf numFmtId="0" fontId="5" fillId="2" borderId="1" xfId="1" applyFont="1" applyBorder="1"/>
    <xf numFmtId="0" fontId="0" fillId="0" borderId="1" xfId="0" applyBorder="1" applyAlignment="1">
      <alignment horizontal="center"/>
    </xf>
    <xf numFmtId="0" fontId="6" fillId="3" borderId="0" xfId="2" applyFont="1" applyAlignment="1">
      <alignment horizontal="center"/>
    </xf>
    <xf numFmtId="0" fontId="1" fillId="0" borderId="0" xfId="0" applyFont="1" applyAlignment="1">
      <alignment horizontal="left"/>
    </xf>
    <xf numFmtId="0" fontId="2" fillId="0" borderId="0" xfId="0" applyFont="1" applyAlignment="1">
      <alignment horizontal="center"/>
    </xf>
    <xf numFmtId="0" fontId="7" fillId="0" borderId="0" xfId="0" applyFont="1"/>
    <xf numFmtId="0" fontId="8" fillId="0" borderId="0" xfId="0" applyFont="1"/>
    <xf numFmtId="0" fontId="9" fillId="4" borderId="0" xfId="1" applyFont="1" applyFill="1" applyAlignment="1">
      <alignment horizontal="left"/>
    </xf>
    <xf numFmtId="0" fontId="9" fillId="4" borderId="1" xfId="1" applyFont="1" applyFill="1" applyBorder="1" applyAlignment="1">
      <alignment horizontal="left"/>
    </xf>
    <xf numFmtId="49" fontId="0" fillId="0" borderId="0" xfId="0" applyNumberFormat="1"/>
    <xf numFmtId="0" fontId="10" fillId="0" borderId="0" xfId="0" applyFont="1"/>
    <xf numFmtId="0" fontId="0" fillId="0" borderId="0" xfId="0" applyAlignment="1">
      <alignment horizontal="right"/>
    </xf>
  </cellXfs>
  <cellStyles count="3">
    <cellStyle name="Good" xfId="1" builtinId="26"/>
    <cellStyle name="Neutral" xfId="2" builtinId="28"/>
    <cellStyle name="Normal" xfId="0" builtinId="0"/>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abSelected="1" workbookViewId="0">
      <selection activeCell="R13" sqref="R13"/>
    </sheetView>
  </sheetViews>
  <sheetFormatPr defaultColWidth="9" defaultRowHeight="15" x14ac:dyDescent="0.25"/>
  <cols>
    <col min="1" max="2" width="25.7109375" customWidth="1"/>
  </cols>
  <sheetData>
    <row r="1" spans="1:2" x14ac:dyDescent="0.25">
      <c r="A1" s="1" t="s">
        <v>0</v>
      </c>
      <c r="B1" s="1" t="s">
        <v>1</v>
      </c>
    </row>
    <row r="2" spans="1:2" x14ac:dyDescent="0.25">
      <c r="A2" s="2" t="s">
        <v>40</v>
      </c>
      <c r="B2" s="2" t="s">
        <v>41</v>
      </c>
    </row>
    <row r="3" spans="1:2" x14ac:dyDescent="0.25">
      <c r="A3" s="2" t="s">
        <v>38</v>
      </c>
      <c r="B3" s="2" t="s">
        <v>37</v>
      </c>
    </row>
    <row r="4" spans="1:2" x14ac:dyDescent="0.25">
      <c r="A4" s="2" t="s">
        <v>32</v>
      </c>
      <c r="B4" s="2" t="s">
        <v>55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
  <sheetViews>
    <sheetView zoomScale="85" zoomScaleNormal="85" workbookViewId="0">
      <pane ySplit="1" topLeftCell="A2" activePane="bottomLeft" state="frozen"/>
      <selection pane="bottomLeft" activeCell="G21" sqref="G21"/>
    </sheetView>
  </sheetViews>
  <sheetFormatPr defaultRowHeight="15" x14ac:dyDescent="0.25"/>
  <cols>
    <col min="1" max="1" width="12" bestFit="1" customWidth="1"/>
    <col min="2" max="2" width="11.28515625" bestFit="1" customWidth="1"/>
    <col min="3" max="3" width="14.42578125" bestFit="1" customWidth="1"/>
    <col min="4" max="4" width="10.85546875" bestFit="1" customWidth="1"/>
    <col min="5" max="5" width="26.5703125" bestFit="1" customWidth="1"/>
    <col min="6" max="6" width="27.85546875" bestFit="1" customWidth="1"/>
    <col min="7" max="7" width="20.42578125" customWidth="1"/>
    <col min="8" max="8" width="16.28515625" bestFit="1" customWidth="1"/>
    <col min="9" max="9" width="21.7109375" customWidth="1"/>
    <col min="10" max="10" width="15.5703125" customWidth="1"/>
  </cols>
  <sheetData>
    <row r="1" spans="1:10" x14ac:dyDescent="0.25">
      <c r="B1" s="14" t="s">
        <v>28</v>
      </c>
      <c r="C1" s="14" t="s">
        <v>10</v>
      </c>
      <c r="D1" s="5" t="s">
        <v>181</v>
      </c>
      <c r="E1" s="14" t="s">
        <v>88</v>
      </c>
      <c r="F1" s="14" t="s">
        <v>47</v>
      </c>
      <c r="G1" s="14" t="s">
        <v>145</v>
      </c>
    </row>
    <row r="2" spans="1:10" x14ac:dyDescent="0.25">
      <c r="A2" s="14" t="s">
        <v>28</v>
      </c>
      <c r="C2" s="3" t="s">
        <v>30</v>
      </c>
    </row>
    <row r="3" spans="1:10" x14ac:dyDescent="0.25">
      <c r="A3" s="14" t="s">
        <v>10</v>
      </c>
      <c r="D3" t="s">
        <v>49</v>
      </c>
      <c r="E3" t="s">
        <v>89</v>
      </c>
      <c r="F3" t="s">
        <v>50</v>
      </c>
      <c r="G3" t="s">
        <v>147</v>
      </c>
    </row>
    <row r="4" spans="1:10" x14ac:dyDescent="0.25">
      <c r="A4" s="5" t="s">
        <v>181</v>
      </c>
      <c r="C4" t="s">
        <v>178</v>
      </c>
      <c r="E4" t="s">
        <v>99</v>
      </c>
      <c r="F4" t="s">
        <v>50</v>
      </c>
      <c r="G4" t="s">
        <v>147</v>
      </c>
    </row>
    <row r="6" spans="1:10" x14ac:dyDescent="0.25">
      <c r="B6" s="14" t="s">
        <v>88</v>
      </c>
      <c r="C6" s="14" t="s">
        <v>167</v>
      </c>
      <c r="D6" s="14" t="s">
        <v>91</v>
      </c>
      <c r="E6" s="14" t="s">
        <v>140</v>
      </c>
      <c r="F6" s="14" t="s">
        <v>92</v>
      </c>
      <c r="G6" s="14" t="s">
        <v>93</v>
      </c>
      <c r="H6" s="14" t="s">
        <v>10</v>
      </c>
      <c r="I6" s="14" t="s">
        <v>47</v>
      </c>
      <c r="J6" s="14" t="s">
        <v>145</v>
      </c>
    </row>
    <row r="7" spans="1:10" x14ac:dyDescent="0.25">
      <c r="A7" s="14" t="s">
        <v>88</v>
      </c>
      <c r="C7" t="s">
        <v>105</v>
      </c>
      <c r="F7" t="s">
        <v>119</v>
      </c>
      <c r="I7" t="s">
        <v>51</v>
      </c>
      <c r="J7" t="s">
        <v>147</v>
      </c>
    </row>
    <row r="8" spans="1:10" x14ac:dyDescent="0.25">
      <c r="A8" s="14" t="s">
        <v>90</v>
      </c>
      <c r="D8" s="16" t="s">
        <v>87</v>
      </c>
      <c r="F8" t="s">
        <v>104</v>
      </c>
    </row>
    <row r="9" spans="1:10" x14ac:dyDescent="0.25">
      <c r="A9" s="14" t="s">
        <v>91</v>
      </c>
      <c r="E9" t="s">
        <v>87</v>
      </c>
      <c r="F9" t="s">
        <v>102</v>
      </c>
    </row>
    <row r="10" spans="1:10" x14ac:dyDescent="0.25">
      <c r="A10" s="14" t="s">
        <v>140</v>
      </c>
      <c r="F10" t="s">
        <v>119</v>
      </c>
      <c r="I10" t="s">
        <v>51</v>
      </c>
      <c r="J10" t="s">
        <v>147</v>
      </c>
    </row>
    <row r="11" spans="1:10" x14ac:dyDescent="0.25">
      <c r="A11" s="14" t="s">
        <v>92</v>
      </c>
      <c r="G11" t="s">
        <v>101</v>
      </c>
      <c r="H11" t="s">
        <v>87</v>
      </c>
    </row>
    <row r="12" spans="1:10" x14ac:dyDescent="0.25">
      <c r="A12" s="14" t="s">
        <v>93</v>
      </c>
      <c r="I12" t="s">
        <v>50</v>
      </c>
      <c r="J12" t="s">
        <v>147</v>
      </c>
    </row>
    <row r="15" spans="1:10" x14ac:dyDescent="0.25">
      <c r="B15" s="5" t="s">
        <v>90</v>
      </c>
    </row>
    <row r="16" spans="1:10" x14ac:dyDescent="0.25">
      <c r="A16" s="14" t="s">
        <v>167</v>
      </c>
      <c r="B16" t="s">
        <v>168</v>
      </c>
    </row>
  </sheetData>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workbookViewId="0">
      <pane ySplit="1" topLeftCell="A2" activePane="bottomLeft" state="frozen"/>
      <selection pane="bottomLeft" activeCell="A2" sqref="A2:B2"/>
    </sheetView>
  </sheetViews>
  <sheetFormatPr defaultColWidth="8.85546875" defaultRowHeight="15" x14ac:dyDescent="0.25"/>
  <cols>
    <col min="1" max="1" width="12" bestFit="1" customWidth="1"/>
    <col min="2" max="2" width="42.5703125" bestFit="1" customWidth="1"/>
    <col min="3" max="7" width="15.7109375" customWidth="1"/>
    <col min="8" max="8" width="13.28515625" style="10" bestFit="1" customWidth="1"/>
    <col min="9" max="9" width="13.28515625" bestFit="1" customWidth="1"/>
    <col min="10" max="10" width="22.28515625" bestFit="1" customWidth="1"/>
    <col min="11" max="11" width="20.28515625" bestFit="1" customWidth="1"/>
    <col min="12" max="12" width="22" bestFit="1" customWidth="1"/>
  </cols>
  <sheetData>
    <row r="1" spans="1:12" x14ac:dyDescent="0.25">
      <c r="A1" s="1" t="s">
        <v>2</v>
      </c>
      <c r="B1" s="1" t="s">
        <v>3</v>
      </c>
      <c r="C1" s="1" t="s">
        <v>4</v>
      </c>
      <c r="D1" s="1" t="s">
        <v>5</v>
      </c>
      <c r="E1" s="1" t="s">
        <v>6</v>
      </c>
      <c r="F1" s="1" t="s">
        <v>7</v>
      </c>
      <c r="G1" s="1" t="s">
        <v>8</v>
      </c>
      <c r="H1" s="9" t="s">
        <v>9</v>
      </c>
      <c r="I1" s="9" t="s">
        <v>15</v>
      </c>
      <c r="J1" s="13" t="s">
        <v>33</v>
      </c>
      <c r="K1" s="13" t="s">
        <v>34</v>
      </c>
      <c r="L1" s="13" t="s">
        <v>35</v>
      </c>
    </row>
    <row r="2" spans="1:12" x14ac:dyDescent="0.25">
      <c r="A2" s="3" t="s">
        <v>28</v>
      </c>
      <c r="B2" s="3" t="s">
        <v>29</v>
      </c>
      <c r="C2" s="2" t="s">
        <v>12</v>
      </c>
      <c r="D2" s="1"/>
      <c r="E2" s="1"/>
      <c r="F2" s="1"/>
      <c r="G2" s="1"/>
      <c r="H2" s="9"/>
    </row>
    <row r="3" spans="1:12" x14ac:dyDescent="0.25">
      <c r="A3" s="3" t="s">
        <v>10</v>
      </c>
      <c r="B3" s="3" t="s">
        <v>11</v>
      </c>
      <c r="C3" s="3"/>
      <c r="D3" s="3"/>
      <c r="E3" s="3"/>
      <c r="F3" s="3"/>
      <c r="G3" s="2"/>
      <c r="H3" s="12"/>
    </row>
    <row r="4" spans="1:12" x14ac:dyDescent="0.25">
      <c r="A4" s="3" t="s">
        <v>181</v>
      </c>
      <c r="B4" s="3" t="s">
        <v>182</v>
      </c>
      <c r="C4" s="3"/>
      <c r="D4" s="3"/>
      <c r="E4" s="3"/>
      <c r="F4" s="3"/>
      <c r="G4" s="2"/>
      <c r="H4" s="12"/>
    </row>
    <row r="5" spans="1:12" x14ac:dyDescent="0.25">
      <c r="A5" s="3" t="s">
        <v>88</v>
      </c>
      <c r="B5" s="3" t="s">
        <v>42</v>
      </c>
      <c r="C5" s="2"/>
      <c r="D5" s="2"/>
      <c r="E5" s="2"/>
      <c r="F5" s="3"/>
      <c r="G5" s="2"/>
      <c r="H5" s="12"/>
    </row>
    <row r="6" spans="1:12" x14ac:dyDescent="0.25">
      <c r="A6" s="3" t="s">
        <v>167</v>
      </c>
      <c r="B6" s="3" t="s">
        <v>169</v>
      </c>
      <c r="C6" s="2"/>
      <c r="D6" s="2"/>
      <c r="E6" s="2"/>
      <c r="F6" s="3" t="s">
        <v>32</v>
      </c>
      <c r="G6" s="2"/>
      <c r="H6" s="12"/>
      <c r="I6">
        <v>0</v>
      </c>
    </row>
    <row r="7" spans="1:12" x14ac:dyDescent="0.25">
      <c r="A7" s="3" t="s">
        <v>90</v>
      </c>
      <c r="B7" s="3" t="s">
        <v>43</v>
      </c>
      <c r="C7" s="2"/>
      <c r="D7" s="2"/>
      <c r="E7" s="2" t="s">
        <v>12</v>
      </c>
      <c r="F7" s="3"/>
      <c r="G7" s="2"/>
      <c r="H7" s="12"/>
    </row>
    <row r="8" spans="1:12" x14ac:dyDescent="0.25">
      <c r="A8" s="3" t="s">
        <v>91</v>
      </c>
      <c r="B8" s="3" t="s">
        <v>44</v>
      </c>
      <c r="C8" s="2"/>
      <c r="D8" s="2"/>
      <c r="E8" s="2" t="s">
        <v>12</v>
      </c>
      <c r="F8" t="s">
        <v>32</v>
      </c>
      <c r="I8">
        <v>0</v>
      </c>
    </row>
    <row r="9" spans="1:12" x14ac:dyDescent="0.25">
      <c r="A9" s="3" t="s">
        <v>140</v>
      </c>
      <c r="B9" s="3" t="s">
        <v>141</v>
      </c>
      <c r="C9" s="2"/>
      <c r="D9" s="2"/>
      <c r="E9" s="2"/>
      <c r="F9" t="s">
        <v>32</v>
      </c>
      <c r="I9">
        <v>0</v>
      </c>
    </row>
    <row r="10" spans="1:12" x14ac:dyDescent="0.25">
      <c r="A10" s="3" t="s">
        <v>92</v>
      </c>
      <c r="B10" s="3" t="s">
        <v>45</v>
      </c>
      <c r="C10" s="2"/>
      <c r="D10" s="2"/>
      <c r="E10" s="2" t="s">
        <v>12</v>
      </c>
    </row>
    <row r="11" spans="1:12" x14ac:dyDescent="0.25">
      <c r="A11" s="3" t="s">
        <v>93</v>
      </c>
      <c r="B11" s="3" t="s">
        <v>46</v>
      </c>
      <c r="C11" s="2"/>
      <c r="D11" s="2"/>
      <c r="E11" s="2"/>
      <c r="F11" t="s">
        <v>32</v>
      </c>
      <c r="I11">
        <v>0</v>
      </c>
    </row>
    <row r="12" spans="1:12" x14ac:dyDescent="0.25">
      <c r="A12" s="3" t="s">
        <v>47</v>
      </c>
      <c r="B12" s="3" t="s">
        <v>48</v>
      </c>
      <c r="C12" s="2"/>
      <c r="D12" s="2" t="s">
        <v>12</v>
      </c>
      <c r="E12" s="2"/>
    </row>
    <row r="13" spans="1:12" x14ac:dyDescent="0.25">
      <c r="A13" s="3" t="s">
        <v>145</v>
      </c>
      <c r="B13" s="3" t="s">
        <v>146</v>
      </c>
      <c r="D13" s="2" t="s">
        <v>12</v>
      </c>
    </row>
  </sheetData>
  <dataValidations count="1">
    <dataValidation type="list" showInputMessage="1" showErrorMessage="1" sqref="C3:E4 E5:E7 C5:C7 D5:D6" xr:uid="{00000000-0002-0000-0200-000000000000}">
      <formula1>"n,y"</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0"/>
  <sheetViews>
    <sheetView zoomScale="70" zoomScaleNormal="70" workbookViewId="0">
      <pane xSplit="1" ySplit="1" topLeftCell="C2" activePane="bottomRight" state="frozen"/>
      <selection pane="topRight" activeCell="B1" sqref="B1"/>
      <selection pane="bottomLeft" activeCell="A2" sqref="A2"/>
      <selection pane="bottomRight" activeCell="J12" sqref="J12"/>
    </sheetView>
  </sheetViews>
  <sheetFormatPr defaultColWidth="8.85546875" defaultRowHeight="15" x14ac:dyDescent="0.25"/>
  <cols>
    <col min="1" max="1" width="21.7109375" customWidth="1"/>
    <col min="2" max="2" width="54.85546875" bestFit="1" customWidth="1"/>
    <col min="3" max="3" width="11.42578125" customWidth="1"/>
    <col min="4" max="4" width="34.7109375" bestFit="1" customWidth="1"/>
    <col min="5" max="6" width="18.85546875" customWidth="1"/>
    <col min="7" max="7" width="15.140625" style="2" customWidth="1"/>
    <col min="8" max="8" width="15.42578125" style="2" customWidth="1"/>
    <col min="9" max="9" width="11.28515625" customWidth="1"/>
    <col min="10" max="10" width="51.5703125" bestFit="1" customWidth="1"/>
    <col min="11" max="11" width="26.140625" customWidth="1"/>
    <col min="12" max="12" width="18.28515625" style="10" customWidth="1"/>
  </cols>
  <sheetData>
    <row r="1" spans="1:12" x14ac:dyDescent="0.25">
      <c r="A1" s="1" t="s">
        <v>2</v>
      </c>
      <c r="B1" s="1" t="s">
        <v>3</v>
      </c>
      <c r="C1" s="1" t="s">
        <v>16</v>
      </c>
      <c r="D1" s="1" t="s">
        <v>156</v>
      </c>
      <c r="E1" s="1" t="s">
        <v>7</v>
      </c>
      <c r="F1" s="1" t="s">
        <v>111</v>
      </c>
      <c r="G1" s="1" t="s">
        <v>20</v>
      </c>
      <c r="H1" s="1" t="s">
        <v>21</v>
      </c>
      <c r="I1" s="1" t="s">
        <v>15</v>
      </c>
      <c r="J1" s="1" t="s">
        <v>17</v>
      </c>
      <c r="K1" s="1" t="s">
        <v>39</v>
      </c>
      <c r="L1" s="9" t="s">
        <v>23</v>
      </c>
    </row>
    <row r="2" spans="1:12" x14ac:dyDescent="0.25">
      <c r="A2" s="14" t="s">
        <v>30</v>
      </c>
      <c r="B2" s="3" t="s">
        <v>31</v>
      </c>
      <c r="C2" t="s">
        <v>25</v>
      </c>
      <c r="E2" s="2" t="s">
        <v>40</v>
      </c>
      <c r="F2" s="2"/>
      <c r="G2" s="2">
        <v>0</v>
      </c>
    </row>
    <row r="3" spans="1:12" x14ac:dyDescent="0.25">
      <c r="A3" s="14" t="s">
        <v>70</v>
      </c>
      <c r="B3" s="3" t="s">
        <v>129</v>
      </c>
      <c r="C3" t="s">
        <v>25</v>
      </c>
      <c r="E3" s="2" t="s">
        <v>40</v>
      </c>
      <c r="F3" s="2"/>
      <c r="J3" t="s">
        <v>189</v>
      </c>
    </row>
    <row r="4" spans="1:12" x14ac:dyDescent="0.25">
      <c r="A4" s="5" t="s">
        <v>50</v>
      </c>
      <c r="B4" t="s">
        <v>52</v>
      </c>
      <c r="C4" t="s">
        <v>18</v>
      </c>
      <c r="E4" s="2" t="s">
        <v>40</v>
      </c>
      <c r="F4" s="2"/>
    </row>
    <row r="5" spans="1:12" x14ac:dyDescent="0.25">
      <c r="A5" s="5" t="s">
        <v>147</v>
      </c>
      <c r="B5" t="s">
        <v>148</v>
      </c>
      <c r="C5" t="s">
        <v>18</v>
      </c>
      <c r="E5" s="2" t="s">
        <v>40</v>
      </c>
      <c r="F5" s="2"/>
    </row>
    <row r="6" spans="1:12" x14ac:dyDescent="0.25">
      <c r="A6" s="3"/>
      <c r="B6" s="3"/>
      <c r="E6" s="2"/>
      <c r="F6" s="2"/>
    </row>
    <row r="7" spans="1:12" s="7" customFormat="1" x14ac:dyDescent="0.25">
      <c r="A7" s="6" t="s">
        <v>36</v>
      </c>
      <c r="B7" s="6" t="s">
        <v>37</v>
      </c>
      <c r="E7" s="8"/>
      <c r="F7" s="8"/>
      <c r="G7" s="8"/>
      <c r="H7" s="8"/>
      <c r="L7" s="11"/>
    </row>
    <row r="8" spans="1:12" x14ac:dyDescent="0.25">
      <c r="A8" s="14" t="s">
        <v>49</v>
      </c>
      <c r="B8" s="3" t="s">
        <v>24</v>
      </c>
      <c r="C8" t="s">
        <v>18</v>
      </c>
      <c r="E8" s="2" t="s">
        <v>38</v>
      </c>
      <c r="F8" s="2"/>
      <c r="G8" s="2">
        <v>0</v>
      </c>
      <c r="I8">
        <v>0</v>
      </c>
    </row>
    <row r="9" spans="1:12" x14ac:dyDescent="0.25">
      <c r="A9" s="14" t="s">
        <v>178</v>
      </c>
      <c r="B9" s="3" t="s">
        <v>180</v>
      </c>
      <c r="C9" t="s">
        <v>19</v>
      </c>
      <c r="E9" s="2" t="s">
        <v>38</v>
      </c>
      <c r="G9"/>
      <c r="H9"/>
      <c r="I9">
        <v>3</v>
      </c>
      <c r="L9" s="12" t="s">
        <v>12</v>
      </c>
    </row>
    <row r="10" spans="1:12" x14ac:dyDescent="0.25">
      <c r="A10" s="14" t="s">
        <v>94</v>
      </c>
      <c r="B10" s="3" t="s">
        <v>179</v>
      </c>
      <c r="C10" t="s">
        <v>22</v>
      </c>
      <c r="E10" s="2" t="s">
        <v>38</v>
      </c>
      <c r="F10" s="2"/>
      <c r="G10" s="2">
        <v>0</v>
      </c>
      <c r="I10">
        <v>0.8</v>
      </c>
    </row>
    <row r="11" spans="1:12" x14ac:dyDescent="0.25">
      <c r="A11" s="3"/>
      <c r="B11" s="3"/>
      <c r="E11" s="2"/>
      <c r="F11" s="2"/>
    </row>
    <row r="12" spans="1:12" s="18" customFormat="1" x14ac:dyDescent="0.25">
      <c r="A12" s="18" t="s">
        <v>36</v>
      </c>
      <c r="B12" s="18" t="s">
        <v>55</v>
      </c>
      <c r="L12" s="19"/>
    </row>
    <row r="13" spans="1:12" x14ac:dyDescent="0.25">
      <c r="A13" s="5" t="s">
        <v>117</v>
      </c>
      <c r="B13" t="s">
        <v>54</v>
      </c>
      <c r="C13" t="s">
        <v>56</v>
      </c>
      <c r="D13" t="s">
        <v>157</v>
      </c>
      <c r="E13" s="2" t="s">
        <v>32</v>
      </c>
      <c r="F13" s="2">
        <v>1</v>
      </c>
      <c r="I13">
        <v>2.4899999999999999E-2</v>
      </c>
    </row>
    <row r="14" spans="1:12" x14ac:dyDescent="0.25">
      <c r="A14" s="5" t="s">
        <v>53</v>
      </c>
      <c r="B14" t="s">
        <v>118</v>
      </c>
      <c r="C14" t="s">
        <v>56</v>
      </c>
      <c r="J14" t="s">
        <v>120</v>
      </c>
    </row>
    <row r="15" spans="1:12" x14ac:dyDescent="0.25">
      <c r="A15" s="14" t="s">
        <v>119</v>
      </c>
      <c r="B15" s="3" t="s">
        <v>124</v>
      </c>
      <c r="C15" t="s">
        <v>19</v>
      </c>
      <c r="D15" t="s">
        <v>160</v>
      </c>
      <c r="E15" s="2"/>
      <c r="F15" s="2"/>
      <c r="G15" s="2">
        <v>0</v>
      </c>
      <c r="J15" s="4" t="s">
        <v>174</v>
      </c>
      <c r="K15" s="15" t="s">
        <v>12</v>
      </c>
    </row>
    <row r="16" spans="1:12" x14ac:dyDescent="0.25">
      <c r="A16" s="5" t="s">
        <v>100</v>
      </c>
      <c r="B16" s="3" t="s">
        <v>66</v>
      </c>
      <c r="C16" t="s">
        <v>18</v>
      </c>
      <c r="D16" t="s">
        <v>159</v>
      </c>
      <c r="E16" s="2" t="s">
        <v>32</v>
      </c>
      <c r="F16" s="2"/>
      <c r="G16"/>
      <c r="H16"/>
      <c r="I16">
        <f>2.8/I22</f>
        <v>36.524999999999999</v>
      </c>
      <c r="K16" s="2"/>
    </row>
    <row r="17" spans="1:12" x14ac:dyDescent="0.25">
      <c r="A17" s="5" t="s">
        <v>98</v>
      </c>
      <c r="B17" t="s">
        <v>78</v>
      </c>
      <c r="C17" t="s">
        <v>56</v>
      </c>
      <c r="E17" s="2"/>
      <c r="F17" s="2"/>
      <c r="G17"/>
      <c r="H17"/>
      <c r="J17" s="21" t="s">
        <v>176</v>
      </c>
      <c r="K17" s="2"/>
    </row>
    <row r="18" spans="1:12" x14ac:dyDescent="0.25">
      <c r="A18" s="5" t="s">
        <v>114</v>
      </c>
      <c r="B18" t="s">
        <v>80</v>
      </c>
      <c r="E18" s="2"/>
      <c r="F18" s="2"/>
      <c r="J18" t="s">
        <v>97</v>
      </c>
      <c r="K18" s="2" t="s">
        <v>12</v>
      </c>
    </row>
    <row r="19" spans="1:12" x14ac:dyDescent="0.25">
      <c r="A19" s="5" t="s">
        <v>89</v>
      </c>
      <c r="B19" t="s">
        <v>115</v>
      </c>
      <c r="C19" t="s">
        <v>56</v>
      </c>
      <c r="E19" s="2"/>
      <c r="F19" s="2"/>
      <c r="J19" t="s">
        <v>116</v>
      </c>
      <c r="K19" s="2"/>
    </row>
    <row r="20" spans="1:12" x14ac:dyDescent="0.25">
      <c r="A20" s="5" t="s">
        <v>99</v>
      </c>
      <c r="B20" t="s">
        <v>79</v>
      </c>
      <c r="C20" t="s">
        <v>56</v>
      </c>
      <c r="E20" s="2"/>
      <c r="F20" s="2"/>
      <c r="J20" t="s">
        <v>128</v>
      </c>
    </row>
    <row r="21" spans="1:12" x14ac:dyDescent="0.25">
      <c r="A21" s="5" t="s">
        <v>112</v>
      </c>
      <c r="B21" t="s">
        <v>113</v>
      </c>
      <c r="D21" t="s">
        <v>158</v>
      </c>
      <c r="E21" s="2" t="s">
        <v>32</v>
      </c>
      <c r="F21" s="2"/>
      <c r="I21">
        <v>1</v>
      </c>
      <c r="J21" s="17"/>
    </row>
    <row r="22" spans="1:12" x14ac:dyDescent="0.25">
      <c r="A22" s="5" t="s">
        <v>174</v>
      </c>
      <c r="B22" t="s">
        <v>173</v>
      </c>
      <c r="C22" t="s">
        <v>19</v>
      </c>
      <c r="E22" s="2" t="s">
        <v>32</v>
      </c>
      <c r="F22" s="2"/>
      <c r="I22">
        <f>28/365.25</f>
        <v>7.665982203969883E-2</v>
      </c>
      <c r="J22" s="17"/>
    </row>
    <row r="23" spans="1:12" x14ac:dyDescent="0.25">
      <c r="A23" s="5"/>
      <c r="E23" s="2"/>
      <c r="F23" s="2"/>
      <c r="J23" s="17"/>
    </row>
    <row r="24" spans="1:12" s="7" customFormat="1" x14ac:dyDescent="0.25">
      <c r="A24" s="6" t="s">
        <v>36</v>
      </c>
      <c r="B24" s="6" t="s">
        <v>62</v>
      </c>
      <c r="G24" s="8"/>
      <c r="H24" s="8"/>
      <c r="L24" s="11"/>
    </row>
    <row r="25" spans="1:12" x14ac:dyDescent="0.25">
      <c r="A25" s="5" t="s">
        <v>105</v>
      </c>
      <c r="B25" t="s">
        <v>57</v>
      </c>
      <c r="C25" t="s">
        <v>56</v>
      </c>
      <c r="E25" s="2"/>
      <c r="F25" s="2"/>
      <c r="J25" t="s">
        <v>166</v>
      </c>
    </row>
    <row r="26" spans="1:12" x14ac:dyDescent="0.25">
      <c r="A26" s="5" t="s">
        <v>107</v>
      </c>
      <c r="B26" t="s">
        <v>64</v>
      </c>
      <c r="C26" t="s">
        <v>18</v>
      </c>
      <c r="D26" t="s">
        <v>161</v>
      </c>
      <c r="E26" s="2" t="s">
        <v>32</v>
      </c>
      <c r="F26" s="2"/>
      <c r="I26">
        <v>1</v>
      </c>
    </row>
    <row r="27" spans="1:12" x14ac:dyDescent="0.25">
      <c r="A27" s="5" t="s">
        <v>108</v>
      </c>
      <c r="B27" t="s">
        <v>65</v>
      </c>
      <c r="C27" t="s">
        <v>18</v>
      </c>
      <c r="E27" s="2" t="s">
        <v>32</v>
      </c>
      <c r="F27" s="2"/>
    </row>
    <row r="28" spans="1:12" x14ac:dyDescent="0.25">
      <c r="A28" s="5" t="s">
        <v>168</v>
      </c>
      <c r="B28" t="s">
        <v>170</v>
      </c>
      <c r="C28" t="s">
        <v>19</v>
      </c>
      <c r="E28" s="2"/>
      <c r="F28" s="2"/>
      <c r="J28" s="20" t="s">
        <v>174</v>
      </c>
    </row>
    <row r="29" spans="1:12" x14ac:dyDescent="0.25">
      <c r="A29" s="5" t="s">
        <v>104</v>
      </c>
      <c r="B29" t="s">
        <v>58</v>
      </c>
      <c r="C29" t="s">
        <v>61</v>
      </c>
      <c r="E29" s="2"/>
      <c r="F29" s="2"/>
      <c r="J29" t="s">
        <v>136</v>
      </c>
    </row>
    <row r="30" spans="1:12" x14ac:dyDescent="0.25">
      <c r="A30" s="5" t="s">
        <v>103</v>
      </c>
      <c r="B30" t="s">
        <v>59</v>
      </c>
      <c r="C30" t="s">
        <v>61</v>
      </c>
      <c r="E30" s="2"/>
      <c r="F30" s="2"/>
      <c r="J30" s="20" t="s">
        <v>121</v>
      </c>
    </row>
    <row r="31" spans="1:12" x14ac:dyDescent="0.25">
      <c r="A31" s="5" t="s">
        <v>102</v>
      </c>
      <c r="B31" t="s">
        <v>60</v>
      </c>
      <c r="C31" t="s">
        <v>61</v>
      </c>
      <c r="E31" s="2"/>
      <c r="F31" s="2"/>
      <c r="J31" t="s">
        <v>137</v>
      </c>
    </row>
    <row r="32" spans="1:12" x14ac:dyDescent="0.25">
      <c r="A32" s="5" t="s">
        <v>142</v>
      </c>
      <c r="B32" t="s">
        <v>143</v>
      </c>
      <c r="C32" t="s">
        <v>61</v>
      </c>
      <c r="E32" s="2"/>
      <c r="F32" s="2"/>
      <c r="J32" t="s">
        <v>144</v>
      </c>
    </row>
    <row r="33" spans="1:12" x14ac:dyDescent="0.25">
      <c r="A33" s="5" t="s">
        <v>132</v>
      </c>
      <c r="B33" t="s">
        <v>138</v>
      </c>
      <c r="C33" t="s">
        <v>61</v>
      </c>
      <c r="D33" t="s">
        <v>162</v>
      </c>
      <c r="E33" s="2" t="s">
        <v>32</v>
      </c>
      <c r="F33" s="2"/>
      <c r="I33">
        <v>0</v>
      </c>
    </row>
    <row r="34" spans="1:12" x14ac:dyDescent="0.25">
      <c r="A34" s="5" t="s">
        <v>133</v>
      </c>
      <c r="B34" t="s">
        <v>139</v>
      </c>
      <c r="C34" t="s">
        <v>61</v>
      </c>
      <c r="D34" t="s">
        <v>162</v>
      </c>
      <c r="E34" s="2" t="s">
        <v>32</v>
      </c>
      <c r="F34" s="2"/>
      <c r="I34" s="22">
        <v>0</v>
      </c>
    </row>
    <row r="35" spans="1:12" x14ac:dyDescent="0.25">
      <c r="A35" s="5" t="s">
        <v>130</v>
      </c>
      <c r="B35" t="s">
        <v>134</v>
      </c>
      <c r="C35" t="s">
        <v>61</v>
      </c>
      <c r="D35" t="s">
        <v>163</v>
      </c>
      <c r="E35" s="2" t="s">
        <v>32</v>
      </c>
      <c r="F35" s="2"/>
      <c r="I35" s="22">
        <v>0.90700000000000003</v>
      </c>
    </row>
    <row r="36" spans="1:12" x14ac:dyDescent="0.25">
      <c r="A36" s="5" t="s">
        <v>131</v>
      </c>
      <c r="B36" t="s">
        <v>135</v>
      </c>
      <c r="C36" t="s">
        <v>61</v>
      </c>
      <c r="D36" t="s">
        <v>177</v>
      </c>
      <c r="E36" s="2" t="s">
        <v>32</v>
      </c>
      <c r="F36" s="2"/>
      <c r="I36" s="22">
        <v>1</v>
      </c>
    </row>
    <row r="37" spans="1:12" x14ac:dyDescent="0.25">
      <c r="A37" s="5"/>
      <c r="E37" s="2"/>
      <c r="F37" s="2"/>
    </row>
    <row r="38" spans="1:12" s="7" customFormat="1" x14ac:dyDescent="0.25">
      <c r="A38" s="6" t="s">
        <v>36</v>
      </c>
      <c r="B38" s="6" t="s">
        <v>63</v>
      </c>
      <c r="G38" s="8"/>
      <c r="H38" s="8"/>
      <c r="L38" s="11"/>
    </row>
    <row r="39" spans="1:12" x14ac:dyDescent="0.25">
      <c r="A39" s="5" t="s">
        <v>101</v>
      </c>
      <c r="B39" t="s">
        <v>125</v>
      </c>
      <c r="C39" t="s">
        <v>61</v>
      </c>
      <c r="D39" t="s">
        <v>164</v>
      </c>
      <c r="E39" s="2" t="s">
        <v>32</v>
      </c>
      <c r="F39" s="2"/>
    </row>
    <row r="40" spans="1:12" x14ac:dyDescent="0.25">
      <c r="A40" s="5" t="s">
        <v>86</v>
      </c>
      <c r="B40" t="s">
        <v>123</v>
      </c>
      <c r="C40" t="s">
        <v>18</v>
      </c>
      <c r="D40" t="s">
        <v>165</v>
      </c>
      <c r="E40" s="2" t="s">
        <v>32</v>
      </c>
      <c r="F40" s="2"/>
      <c r="I40">
        <v>0.25</v>
      </c>
    </row>
    <row r="41" spans="1:12" x14ac:dyDescent="0.25">
      <c r="A41" s="5"/>
      <c r="E41" s="2"/>
      <c r="F41" s="2"/>
    </row>
    <row r="42" spans="1:12" s="7" customFormat="1" x14ac:dyDescent="0.25">
      <c r="A42" s="6" t="s">
        <v>36</v>
      </c>
      <c r="B42" s="6" t="s">
        <v>109</v>
      </c>
      <c r="G42" s="8"/>
      <c r="H42" s="8"/>
      <c r="L42" s="11"/>
    </row>
    <row r="43" spans="1:12" x14ac:dyDescent="0.25">
      <c r="A43" s="5" t="s">
        <v>75</v>
      </c>
      <c r="B43" t="s">
        <v>76</v>
      </c>
      <c r="C43" t="s">
        <v>25</v>
      </c>
      <c r="E43" s="2" t="s">
        <v>32</v>
      </c>
      <c r="F43" s="2">
        <v>1</v>
      </c>
      <c r="J43" t="s">
        <v>106</v>
      </c>
    </row>
    <row r="44" spans="1:12" x14ac:dyDescent="0.25">
      <c r="A44" s="5" t="s">
        <v>71</v>
      </c>
      <c r="B44" t="s">
        <v>74</v>
      </c>
      <c r="C44" t="s">
        <v>19</v>
      </c>
      <c r="E44" s="2" t="s">
        <v>40</v>
      </c>
      <c r="F44" s="2"/>
    </row>
    <row r="45" spans="1:12" x14ac:dyDescent="0.25">
      <c r="A45" s="14" t="s">
        <v>67</v>
      </c>
      <c r="B45" s="3" t="s">
        <v>68</v>
      </c>
      <c r="C45" t="s">
        <v>25</v>
      </c>
      <c r="E45" s="2" t="s">
        <v>32</v>
      </c>
      <c r="F45" s="2">
        <v>1</v>
      </c>
      <c r="J45" t="s">
        <v>69</v>
      </c>
    </row>
    <row r="46" spans="1:12" x14ac:dyDescent="0.25">
      <c r="A46" s="5" t="s">
        <v>72</v>
      </c>
      <c r="B46" t="s">
        <v>73</v>
      </c>
      <c r="C46" t="s">
        <v>25</v>
      </c>
      <c r="D46" t="s">
        <v>162</v>
      </c>
      <c r="E46" s="2" t="s">
        <v>32</v>
      </c>
      <c r="F46" s="2"/>
      <c r="I46">
        <v>1</v>
      </c>
    </row>
    <row r="48" spans="1:12" x14ac:dyDescent="0.25">
      <c r="A48" s="5" t="s">
        <v>149</v>
      </c>
      <c r="B48" t="s">
        <v>153</v>
      </c>
      <c r="C48" t="s">
        <v>25</v>
      </c>
      <c r="F48" s="2">
        <v>1</v>
      </c>
      <c r="J48" t="s">
        <v>185</v>
      </c>
    </row>
    <row r="49" spans="1:10" x14ac:dyDescent="0.25">
      <c r="A49" s="5" t="s">
        <v>150</v>
      </c>
      <c r="B49" t="s">
        <v>154</v>
      </c>
      <c r="C49" t="s">
        <v>25</v>
      </c>
      <c r="F49" s="2">
        <v>1</v>
      </c>
      <c r="J49" t="s">
        <v>152</v>
      </c>
    </row>
    <row r="50" spans="1:10" x14ac:dyDescent="0.25">
      <c r="A50" s="5" t="s">
        <v>151</v>
      </c>
      <c r="B50" t="s">
        <v>155</v>
      </c>
      <c r="C50" t="s">
        <v>25</v>
      </c>
      <c r="F50" s="2">
        <v>1</v>
      </c>
      <c r="J50" t="s">
        <v>175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
  <sheetViews>
    <sheetView zoomScale="115" zoomScaleNormal="115" workbookViewId="0">
      <pane ySplit="1" topLeftCell="A2" activePane="bottomLeft" state="frozen"/>
      <selection pane="bottomLeft" activeCell="C25" sqref="C25"/>
    </sheetView>
  </sheetViews>
  <sheetFormatPr defaultColWidth="8.85546875" defaultRowHeight="15" x14ac:dyDescent="0.25"/>
  <cols>
    <col min="1" max="1" width="29.28515625" bestFit="1" customWidth="1"/>
    <col min="2" max="2" width="44.140625" bestFit="1" customWidth="1"/>
    <col min="3" max="3" width="27.7109375" customWidth="1"/>
    <col min="4" max="5" width="20.7109375" customWidth="1"/>
    <col min="6" max="6" width="46.140625" customWidth="1"/>
    <col min="7" max="7" width="12.7109375" bestFit="1" customWidth="1"/>
    <col min="8" max="8" width="13.28515625" style="10" bestFit="1" customWidth="1"/>
  </cols>
  <sheetData>
    <row r="1" spans="1:8" x14ac:dyDescent="0.25">
      <c r="A1" s="1" t="s">
        <v>2</v>
      </c>
      <c r="B1" s="1" t="s">
        <v>3</v>
      </c>
      <c r="C1" s="1" t="s">
        <v>7</v>
      </c>
      <c r="D1" s="1" t="s">
        <v>8</v>
      </c>
      <c r="E1" s="1" t="s">
        <v>9</v>
      </c>
      <c r="F1" s="1" t="s">
        <v>13</v>
      </c>
      <c r="G1" s="1" t="s">
        <v>14</v>
      </c>
      <c r="H1" s="9" t="s">
        <v>15</v>
      </c>
    </row>
    <row r="2" spans="1:8" x14ac:dyDescent="0.25">
      <c r="A2" s="3" t="s">
        <v>26</v>
      </c>
      <c r="B2" s="3" t="s">
        <v>27</v>
      </c>
      <c r="C2" s="2" t="s">
        <v>40</v>
      </c>
      <c r="D2" s="2"/>
      <c r="E2" s="2"/>
      <c r="F2" s="3" t="s">
        <v>183</v>
      </c>
      <c r="G2" s="3"/>
      <c r="H2" s="12"/>
    </row>
    <row r="3" spans="1:8" x14ac:dyDescent="0.25">
      <c r="A3" s="3" t="s">
        <v>110</v>
      </c>
      <c r="B3" s="3" t="s">
        <v>187</v>
      </c>
      <c r="C3" s="2" t="s">
        <v>32</v>
      </c>
      <c r="D3" s="2"/>
      <c r="E3" s="2">
        <v>0</v>
      </c>
      <c r="F3" s="3" t="s">
        <v>95</v>
      </c>
      <c r="G3" s="3" t="s">
        <v>26</v>
      </c>
      <c r="H3" s="12"/>
    </row>
    <row r="4" spans="1:8" x14ac:dyDescent="0.25">
      <c r="A4" s="3" t="s">
        <v>96</v>
      </c>
      <c r="B4" s="3" t="s">
        <v>77</v>
      </c>
      <c r="D4" s="2"/>
      <c r="E4" s="2"/>
      <c r="F4" s="3" t="s">
        <v>171</v>
      </c>
      <c r="G4" s="3"/>
      <c r="H4" s="12"/>
    </row>
    <row r="5" spans="1:8" x14ac:dyDescent="0.25">
      <c r="A5" s="3" t="s">
        <v>95</v>
      </c>
      <c r="B5" s="3" t="s">
        <v>186</v>
      </c>
      <c r="C5" s="2" t="s">
        <v>32</v>
      </c>
      <c r="D5" s="2"/>
      <c r="E5" s="2"/>
      <c r="F5" s="3" t="s">
        <v>172</v>
      </c>
      <c r="G5" s="3"/>
      <c r="H5" s="12"/>
    </row>
    <row r="6" spans="1:8" x14ac:dyDescent="0.25">
      <c r="A6" s="3" t="s">
        <v>122</v>
      </c>
      <c r="B6" s="3" t="s">
        <v>188</v>
      </c>
      <c r="C6" s="2" t="s">
        <v>38</v>
      </c>
      <c r="D6" s="2"/>
      <c r="E6" s="2"/>
      <c r="F6" s="3" t="s">
        <v>181</v>
      </c>
      <c r="G6" s="3"/>
      <c r="H6" s="12">
        <v>0</v>
      </c>
    </row>
    <row r="7" spans="1:8" x14ac:dyDescent="0.25">
      <c r="A7" s="3"/>
      <c r="B7" s="3"/>
      <c r="C7" s="2"/>
      <c r="D7" s="2"/>
      <c r="E7" s="2"/>
      <c r="F7" s="3"/>
      <c r="G7" s="3"/>
      <c r="H7" s="1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40FB-FED9-4787-A456-E0950521E421}">
  <dimension ref="A1:E2"/>
  <sheetViews>
    <sheetView workbookViewId="0">
      <selection activeCell="G29" sqref="G29"/>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15</v>
      </c>
      <c r="D1" s="1" t="s">
        <v>81</v>
      </c>
      <c r="E1" s="1" t="s">
        <v>82</v>
      </c>
    </row>
    <row r="2" spans="1:5" x14ac:dyDescent="0.25">
      <c r="A2" t="s">
        <v>83</v>
      </c>
      <c r="B2" t="s">
        <v>84</v>
      </c>
      <c r="C2">
        <v>1</v>
      </c>
      <c r="D2" s="2" t="s">
        <v>85</v>
      </c>
      <c r="E2" s="2" t="s">
        <v>85</v>
      </c>
    </row>
  </sheetData>
  <conditionalFormatting sqref="B1:B1048576">
    <cfRule type="expression" dxfId="0" priority="1">
      <formula>AND(A1&lt;&gt;"",NOT(B1&lt;&gt;""))</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election activeCell="H16" sqref="H16"/>
    </sheetView>
  </sheetViews>
  <sheetFormatPr defaultColWidth="8.85546875" defaultRowHeight="15" x14ac:dyDescent="0.25"/>
  <cols>
    <col min="1" max="1" width="30.5703125" bestFit="1" customWidth="1"/>
    <col min="2" max="2" width="12.28515625" bestFit="1" customWidth="1"/>
  </cols>
  <sheetData>
    <row r="1" spans="1:2" x14ac:dyDescent="0.25">
      <c r="A1" s="5" t="s">
        <v>55</v>
      </c>
      <c r="B1" s="5" t="s">
        <v>126</v>
      </c>
    </row>
    <row r="2" spans="1:2" x14ac:dyDescent="0.25">
      <c r="A2" s="3" t="s">
        <v>184</v>
      </c>
      <c r="B2" s="3" t="s">
        <v>26</v>
      </c>
    </row>
    <row r="3" spans="1:2" x14ac:dyDescent="0.25">
      <c r="A3" t="s">
        <v>127</v>
      </c>
      <c r="B3" t="s">
        <v>88</v>
      </c>
    </row>
    <row r="4" spans="1:2" x14ac:dyDescent="0.25">
      <c r="A4" s="3"/>
    </row>
    <row r="5" spans="1:2" x14ac:dyDescent="0.25">
      <c r="A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Databook Pages</vt:lpstr>
      <vt:lpstr>Transitions</vt:lpstr>
      <vt:lpstr>Compartments</vt:lpstr>
      <vt:lpstr>Parameters</vt:lpstr>
      <vt:lpstr>Characteristics</vt:lpstr>
      <vt:lpstr>Interactions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Luong</dc:creator>
  <cp:lastModifiedBy>Romesh Abeysuriya</cp:lastModifiedBy>
  <dcterms:created xsi:type="dcterms:W3CDTF">2018-03-29T07:58:38Z</dcterms:created>
  <dcterms:modified xsi:type="dcterms:W3CDTF">2025-02-12T19:52:48Z</dcterms:modified>
  <cp:category>atomica:framework</cp:category>
</cp:coreProperties>
</file>