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029"/>
  <workbookPr/>
  <mc:AlternateContent xmlns:mc="http://schemas.openxmlformats.org/markup-compatibility/2006">
    <mc:Choice Requires="x15">
      <x15ac:absPath xmlns:x15ac="http://schemas.microsoft.com/office/spreadsheetml/2010/11/ac" url="D:\Projects - Work\Optima\atomica\tests\databooks\"/>
    </mc:Choice>
  </mc:AlternateContent>
  <xr:revisionPtr revIDLastSave="0" documentId="13_ncr:1_{15842171-212B-49DD-A00B-809DFB4AC454}" xr6:coauthVersionLast="28" xr6:coauthVersionMax="28" xr10:uidLastSave="{00000000-0000-0000-0000-000000000000}"/>
  <bookViews>
    <workbookView xWindow="240" yWindow="458" windowWidth="16103" windowHeight="9660" activeTab="2" xr2:uid="{00000000-000D-0000-FFFF-FFFF00000000}"/>
  </bookViews>
  <sheets>
    <sheet name="Population Definitions" sheetId="1" r:id="rId1"/>
    <sheet name="Program Definitions" sheetId="2" r:id="rId2"/>
    <sheet name="State Variables" sheetId="3" r:id="rId3"/>
    <sheet name="Parameters" sheetId="4" r:id="rId4"/>
  </sheets>
  <calcPr calcId="171027"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A5" i="3" l="1"/>
  <c r="A2" i="3"/>
  <c r="A2" i="4"/>
  <c r="B20" i="4"/>
  <c r="A20" i="4"/>
  <c r="B17" i="4"/>
  <c r="A17" i="4"/>
  <c r="B14" i="4"/>
  <c r="A14" i="4"/>
  <c r="B11" i="4"/>
  <c r="A11" i="4"/>
  <c r="B8" i="4"/>
  <c r="A8" i="4"/>
  <c r="B5" i="4"/>
  <c r="A5"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8"/>
            <color indexed="81"/>
            <rFont val="Tahoma"/>
            <family val="2"/>
          </rPr>
          <t>This column is for the abbreviated name of a population.
It is only ever used as a reference label within the code.
Note: It should be in lower case without spaces.</t>
        </r>
      </text>
    </comment>
    <comment ref="B1" authorId="0" shapeId="0" xr:uid="{00000000-0006-0000-0000-000002000000}">
      <text>
        <r>
          <rPr>
            <sz val="8"/>
            <color indexed="81"/>
            <rFont val="Tahoma"/>
            <family val="2"/>
          </rPr>
          <t>This column is for the full name of a population.
It will appear in plots and analysis outputs.
Note: It should be in title or sentence case.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1000000}">
      <text>
        <r>
          <rPr>
            <sz val="8"/>
            <color indexed="81"/>
            <rFont val="Tahoma"/>
            <family val="2"/>
          </rPr>
          <t>This column is for the abbreviated name of a population.
It is only ever used as a reference label within the code.
Note: It should be in lower case without spaces.</t>
        </r>
      </text>
    </comment>
    <comment ref="B1" authorId="0" shapeId="0" xr:uid="{00000000-0006-0000-0100-000002000000}">
      <text>
        <r>
          <rPr>
            <sz val="8"/>
            <color indexed="81"/>
            <rFont val="Tahoma"/>
            <family val="2"/>
          </rPr>
          <t>This column is for the full name of a program.
It will appear in plots and analysis outputs.
Note: It should be in title or sentence case.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4E28D499-99B0-415D-A844-70DF33B1D3F8}">
      <text>
        <r>
          <rPr>
            <sz val="8"/>
            <color indexed="81"/>
            <rFont val="Tahoma"/>
            <family val="2"/>
          </rPr>
          <t>This is a characteristic.</t>
        </r>
      </text>
    </comment>
    <comment ref="B1" authorId="0" shapeId="0" xr:uid="{4BA341A9-7098-45BF-BBCF-86B0B36F0886}">
      <text>
        <r>
          <rPr>
            <sz val="8"/>
            <color indexed="81"/>
            <rFont val="Tahoma"/>
            <family val="2"/>
          </rPr>
          <t>This column should be filled with default values used by the model.
If the option to provide time-dependent values exists, then this can be considered a time-independent assumption.
In this case, if any time-dependent values are entered, the Excel sheet will attempt to explicitly mark the corresponding cell as inapplicable.
Alternatively, the user can leave the cell blank.
However, any other value will override the time-dependent values during a model run.</t>
        </r>
      </text>
    </comment>
    <comment ref="A4" authorId="0" shapeId="0" xr:uid="{00000000-0006-0000-0200-000001000000}">
      <text>
        <r>
          <rPr>
            <sz val="8"/>
            <color indexed="81"/>
            <rFont val="Tahoma"/>
            <family val="2"/>
          </rPr>
          <t>This is a characteristic.</t>
        </r>
      </text>
    </comment>
    <comment ref="B4" authorId="0" shapeId="0" xr:uid="{00000000-0006-0000-0200-000002000000}">
      <text>
        <r>
          <rPr>
            <sz val="8"/>
            <color indexed="81"/>
            <rFont val="Tahoma"/>
            <family val="2"/>
          </rPr>
          <t>This column should be filled with default values used by the model.
If the option to provide time-dependent values exists, then this can be considered a time-independent assumption.
In this case, if any time-dependent values are entered, the Excel sheet will attempt to explicitly mark the corresponding cell as inapplicable.
Alternatively, the user can leave the cell blank.
However, any other value will override the time-dependent values during a model run.</t>
        </r>
      </text>
    </comment>
    <comment ref="A7" authorId="0" shapeId="0" xr:uid="{00000000-0006-0000-0200-000003000000}">
      <text>
        <r>
          <rPr>
            <sz val="8"/>
            <color indexed="81"/>
            <rFont val="Tahoma"/>
            <family val="2"/>
          </rPr>
          <t>This is a characteristic.</t>
        </r>
      </text>
    </comment>
    <comment ref="B7" authorId="0" shapeId="0" xr:uid="{00000000-0006-0000-0200-000004000000}">
      <text>
        <r>
          <rPr>
            <sz val="8"/>
            <color indexed="81"/>
            <rFont val="Tahoma"/>
            <family val="2"/>
          </rPr>
          <t>This column should be filled with default values used by the model.
If the option to provide time-dependent values exists, then this can be considered a time-independent assumption.
In this case, if any time-dependent values are entered, the Excel sheet will attempt to explicitly mark the corresponding cell as inapplicable.
Alternatively, the user can leave the cell blank.
However, any other value will override the time-dependent values during a model run.</t>
        </r>
      </text>
    </comment>
    <comment ref="A9" authorId="0" shapeId="0" xr:uid="{00000000-0006-0000-0200-000005000000}">
      <text>
        <r>
          <rPr>
            <sz val="8"/>
            <color indexed="81"/>
            <rFont val="Tahoma"/>
            <family val="2"/>
          </rPr>
          <t>This is a characteristic.</t>
        </r>
      </text>
    </comment>
    <comment ref="B9" authorId="0" shapeId="0" xr:uid="{00000000-0006-0000-0200-000006000000}">
      <text>
        <r>
          <rPr>
            <sz val="8"/>
            <color indexed="81"/>
            <rFont val="Tahoma"/>
            <family val="2"/>
          </rPr>
          <t>This column should be filled with default values used by the model.
If the option to provide time-dependent values exists, then this can be considered a time-independent assumption.
In this case, if any time-dependent values are entered, the Excel sheet will attempt to explicitly mark the corresponding cell as inapplicable.
Alternatively, the user can leave the cell blank.
However, any other value will override the time-dependent values during a model run.</t>
        </r>
      </text>
    </comment>
    <comment ref="A11" authorId="0" shapeId="0" xr:uid="{00000000-0006-0000-0200-000007000000}">
      <text>
        <r>
          <rPr>
            <sz val="8"/>
            <color indexed="81"/>
            <rFont val="Tahoma"/>
            <family val="2"/>
          </rPr>
          <t>This is a characteristic.</t>
        </r>
      </text>
    </comment>
    <comment ref="B11" authorId="0" shapeId="0" xr:uid="{00000000-0006-0000-0200-000008000000}">
      <text>
        <r>
          <rPr>
            <sz val="8"/>
            <color indexed="81"/>
            <rFont val="Tahoma"/>
            <family val="2"/>
          </rPr>
          <t>This column should be filled with default values used by the model.
If the option to provide time-dependent values exists, then this can be considered a time-independent assumption.
In this case, if any time-dependent values are entered, the Excel sheet will attempt to explicitly mark the corresponding cell as inapplicable.
Alternatively, the user can leave the cell blank.
However, any other value will override the time-dependent values during a model run.</t>
        </r>
      </text>
    </comment>
    <comment ref="A13" authorId="0" shapeId="0" xr:uid="{00000000-0006-0000-0200-000009000000}">
      <text>
        <r>
          <rPr>
            <sz val="8"/>
            <color indexed="81"/>
            <rFont val="Tahoma"/>
            <family val="2"/>
          </rPr>
          <t>This is a characteristic.</t>
        </r>
      </text>
    </comment>
    <comment ref="B13" authorId="0" shapeId="0" xr:uid="{00000000-0006-0000-0200-00000A000000}">
      <text>
        <r>
          <rPr>
            <sz val="8"/>
            <color indexed="81"/>
            <rFont val="Tahoma"/>
            <family val="2"/>
          </rPr>
          <t>This column should be filled with default values used by the model.
If the option to provide time-dependent values exists, then this can be considered a time-independent assumption.
In this case, if any time-dependent values are entered, the Excel sheet will attempt to explicitly mark the corresponding cell as inapplicable.
Alternatively, the user can leave the cell blank.
However, any other value will override the time-dependent values during a model run.</t>
        </r>
      </text>
    </comment>
    <comment ref="A15" authorId="0" shapeId="0" xr:uid="{00000000-0006-0000-0200-00000B000000}">
      <text>
        <r>
          <rPr>
            <sz val="8"/>
            <color indexed="81"/>
            <rFont val="Tahoma"/>
            <family val="2"/>
          </rPr>
          <t>This is a characteristic.</t>
        </r>
      </text>
    </comment>
    <comment ref="B15" authorId="0" shapeId="0" xr:uid="{00000000-0006-0000-0200-00000C000000}">
      <text>
        <r>
          <rPr>
            <sz val="8"/>
            <color indexed="81"/>
            <rFont val="Tahoma"/>
            <family val="2"/>
          </rPr>
          <t>This column should be filled with default values used by the model.
If the option to provide time-dependent values exists, then this can be considered a time-independent assumption.
In this case, if any time-dependent values are entered, the Excel sheet will attempt to explicitly mark the corresponding cell as inapplicable.
Alternatively, the user can leave the cell blank.
However, any other value will override the time-dependent values during a model run.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300-000001000000}">
      <text>
        <r>
          <rPr>
            <sz val="8"/>
            <color indexed="81"/>
            <rFont val="Tahoma"/>
            <family val="2"/>
          </rPr>
          <t>This is a parameter.</t>
        </r>
      </text>
    </comment>
    <comment ref="B1" authorId="0" shapeId="0" xr:uid="{00000000-0006-0000-0300-000002000000}">
      <text>
        <r>
          <rPr>
            <sz val="8"/>
            <color indexed="81"/>
            <rFont val="Tahoma"/>
            <family val="2"/>
          </rPr>
          <t>This column should be filled with default values used by the model.
If the option to provide time-dependent values exists, then this can be considered a time-independent assumption.
In this case, if any time-dependent values are entered, the Excel sheet will attempt to explicitly mark the corresponding cell as inapplicable.
Alternatively, the user can leave the cell blank.
However, any other value will override the time-dependent values during a model run.</t>
        </r>
      </text>
    </comment>
    <comment ref="A4" authorId="0" shapeId="0" xr:uid="{00000000-0006-0000-0300-000003000000}">
      <text>
        <r>
          <rPr>
            <sz val="8"/>
            <color indexed="81"/>
            <rFont val="Tahoma"/>
            <family val="2"/>
          </rPr>
          <t>This is a parameter.</t>
        </r>
      </text>
    </comment>
    <comment ref="B4" authorId="0" shapeId="0" xr:uid="{00000000-0006-0000-0300-000004000000}">
      <text>
        <r>
          <rPr>
            <sz val="8"/>
            <color indexed="81"/>
            <rFont val="Tahoma"/>
            <family val="2"/>
          </rPr>
          <t>This column should be filled with default values used by the model.
If the option to provide time-dependent values exists, then this can be considered a time-independent assumption.
In this case, if any time-dependent values are entered, the Excel sheet will attempt to explicitly mark the corresponding cell as inapplicable.
Alternatively, the user can leave the cell blank.
However, any other value will override the time-dependent values during a model run.</t>
        </r>
      </text>
    </comment>
    <comment ref="A7" authorId="0" shapeId="0" xr:uid="{00000000-0006-0000-0300-000005000000}">
      <text>
        <r>
          <rPr>
            <sz val="8"/>
            <color indexed="81"/>
            <rFont val="Tahoma"/>
            <family val="2"/>
          </rPr>
          <t>This is a parameter.</t>
        </r>
      </text>
    </comment>
    <comment ref="B7" authorId="0" shapeId="0" xr:uid="{00000000-0006-0000-0300-000006000000}">
      <text>
        <r>
          <rPr>
            <sz val="8"/>
            <color indexed="81"/>
            <rFont val="Tahoma"/>
            <family val="2"/>
          </rPr>
          <t>This column should be filled with default values used by the model.
If the option to provide time-dependent values exists, then this can be considered a time-independent assumption.
In this case, if any time-dependent values are entered, the Excel sheet will attempt to explicitly mark the corresponding cell as inapplicable.
Alternatively, the user can leave the cell blank.
However, any other value will override the time-dependent values during a model run.</t>
        </r>
      </text>
    </comment>
    <comment ref="A10" authorId="0" shapeId="0" xr:uid="{00000000-0006-0000-0300-000007000000}">
      <text>
        <r>
          <rPr>
            <sz val="8"/>
            <color indexed="81"/>
            <rFont val="Tahoma"/>
            <family val="2"/>
          </rPr>
          <t>This is a parameter.</t>
        </r>
      </text>
    </comment>
    <comment ref="B10" authorId="0" shapeId="0" xr:uid="{00000000-0006-0000-0300-000008000000}">
      <text>
        <r>
          <rPr>
            <sz val="8"/>
            <color indexed="81"/>
            <rFont val="Tahoma"/>
            <family val="2"/>
          </rPr>
          <t>This column should be filled with default values used by the model.
If the option to provide time-dependent values exists, then this can be considered a time-independent assumption.
In this case, if any time-dependent values are entered, the Excel sheet will attempt to explicitly mark the corresponding cell as inapplicable.
Alternatively, the user can leave the cell blank.
However, any other value will override the time-dependent values during a model run.</t>
        </r>
      </text>
    </comment>
    <comment ref="A13" authorId="0" shapeId="0" xr:uid="{00000000-0006-0000-0300-000009000000}">
      <text>
        <r>
          <rPr>
            <sz val="8"/>
            <color indexed="81"/>
            <rFont val="Tahoma"/>
            <family val="2"/>
          </rPr>
          <t>This is a parameter.</t>
        </r>
      </text>
    </comment>
    <comment ref="B13" authorId="0" shapeId="0" xr:uid="{00000000-0006-0000-0300-00000A000000}">
      <text>
        <r>
          <rPr>
            <sz val="8"/>
            <color indexed="81"/>
            <rFont val="Tahoma"/>
            <family val="2"/>
          </rPr>
          <t>This column should be filled with default values used by the model.
If the option to provide time-dependent values exists, then this can be considered a time-independent assumption.
In this case, if any time-dependent values are entered, the Excel sheet will attempt to explicitly mark the corresponding cell as inapplicable.
Alternatively, the user can leave the cell blank.
However, any other value will override the time-dependent values during a model run.</t>
        </r>
      </text>
    </comment>
    <comment ref="A16" authorId="0" shapeId="0" xr:uid="{00000000-0006-0000-0300-00000B000000}">
      <text>
        <r>
          <rPr>
            <sz val="8"/>
            <color indexed="81"/>
            <rFont val="Tahoma"/>
            <family val="2"/>
          </rPr>
          <t>This is a parameter.</t>
        </r>
      </text>
    </comment>
    <comment ref="B16" authorId="0" shapeId="0" xr:uid="{00000000-0006-0000-0300-00000C000000}">
      <text>
        <r>
          <rPr>
            <sz val="8"/>
            <color indexed="81"/>
            <rFont val="Tahoma"/>
            <family val="2"/>
          </rPr>
          <t>This column should be filled with default values used by the model.
If the option to provide time-dependent values exists, then this can be considered a time-independent assumption.
In this case, if any time-dependent values are entered, the Excel sheet will attempt to explicitly mark the corresponding cell as inapplicable.
Alternatively, the user can leave the cell blank.
However, any other value will override the time-dependent values during a model run.</t>
        </r>
      </text>
    </comment>
    <comment ref="A19" authorId="0" shapeId="0" xr:uid="{00000000-0006-0000-0300-00000D000000}">
      <text>
        <r>
          <rPr>
            <sz val="8"/>
            <color indexed="81"/>
            <rFont val="Tahoma"/>
            <family val="2"/>
          </rPr>
          <t>This is a parameter.</t>
        </r>
      </text>
    </comment>
    <comment ref="B19" authorId="0" shapeId="0" xr:uid="{00000000-0006-0000-0300-00000E000000}">
      <text>
        <r>
          <rPr>
            <sz val="8"/>
            <color indexed="81"/>
            <rFont val="Tahoma"/>
            <family val="2"/>
          </rPr>
          <t>This column should be filled with default values used by the model.
If the option to provide time-dependent values exists, then this can be considered a time-independent assumption.
In this case, if any time-dependent values are entered, the Excel sheet will attempt to explicitly mark the corresponding cell as inapplicable.
Alternatively, the user can leave the cell blank.
However, any other value will override the time-dependent values during a model run.</t>
        </r>
      </text>
    </comment>
  </commentList>
</comments>
</file>

<file path=xl/sharedStrings.xml><?xml version="1.0" encoding="utf-8"?>
<sst xmlns="http://schemas.openxmlformats.org/spreadsheetml/2006/main" count="50" uniqueCount="27">
  <si>
    <t>Abbreviation</t>
  </si>
  <si>
    <t>Full Name</t>
  </si>
  <si>
    <t>prog_0</t>
  </si>
  <si>
    <t>Program 0</t>
  </si>
  <si>
    <t>prog_1</t>
  </si>
  <si>
    <t>Program 1</t>
  </si>
  <si>
    <t>prog_2</t>
  </si>
  <si>
    <t>Program 2</t>
  </si>
  <si>
    <t>Constant</t>
  </si>
  <si>
    <t>OR</t>
  </si>
  <si>
    <t>Proportion ever infected</t>
  </si>
  <si>
    <t>Proportion infected or susceptible</t>
  </si>
  <si>
    <t>Proportion not at risk of infection</t>
  </si>
  <si>
    <t>Death rate for susceptible people</t>
  </si>
  <si>
    <t>Average duration of infections (years)</t>
  </si>
  <si>
    <t>Death rate for infected people</t>
  </si>
  <si>
    <t>Initial prevalence</t>
  </si>
  <si>
    <t>Transmission probability per contact</t>
  </si>
  <si>
    <t>Number of contacts annually</t>
  </si>
  <si>
    <t>Adults</t>
  </si>
  <si>
    <t>adults</t>
  </si>
  <si>
    <t>Force of infection</t>
  </si>
  <si>
    <t>Number ever infected</t>
  </si>
  <si>
    <t>Number infected or susceptible</t>
  </si>
  <si>
    <t>Number not at risk of infection</t>
  </si>
  <si>
    <t>Total number of entities</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</si>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</sst>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color indexed="81"/>
      <name val="Tahoma"/>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applyAlignment="1">
      <alignment horizontal="center"/>
    </xf>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
  <sheetViews>
    <sheetView workbookViewId="0">
      <selection activeCell="A3" sqref="A3"/>
    </sheetView>
  </sheetViews>
  <sheetFormatPr defaultColWidth="8.796875" defaultRowHeight="14.25" x14ac:dyDescent="0.45"/>
  <cols>
    <col min="1" max="2" width="15.6640625" customWidth="1"/>
  </cols>
  <sheetData>
    <row r="1" spans="1:2" x14ac:dyDescent="0.45">
      <c r="A1" s="1" t="s">
        <v>0</v>
      </c>
      <c r="B1" s="1" t="s">
        <v>1</v>
      </c>
    </row>
    <row r="2" spans="1:2" x14ac:dyDescent="0.45">
      <c r="A2" s="2" t="s">
        <v>20</v>
      </c>
      <c r="B2" s="2" t="s">
        <v>19</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
  <sheetViews>
    <sheetView workbookViewId="0"/>
  </sheetViews>
  <sheetFormatPr defaultColWidth="8.796875" defaultRowHeight="14.25" x14ac:dyDescent="0.45"/>
  <cols>
    <col min="1" max="2" width="20.6640625" customWidth="1"/>
  </cols>
  <sheetData>
    <row r="1" spans="1:2" x14ac:dyDescent="0.45">
      <c r="A1" s="1" t="s">
        <v>0</v>
      </c>
      <c r="B1" s="1" t="s">
        <v>1</v>
      </c>
    </row>
    <row r="2" spans="1:2" x14ac:dyDescent="0.45">
      <c r="A2" s="2" t="s">
        <v>2</v>
      </c>
      <c r="B2" s="2" t="s">
        <v>3</v>
      </c>
    </row>
    <row r="3" spans="1:2" x14ac:dyDescent="0.45">
      <c r="A3" s="2" t="s">
        <v>4</v>
      </c>
      <c r="B3" s="2" t="s">
        <v>5</v>
      </c>
    </row>
    <row r="4" spans="1:2" x14ac:dyDescent="0.45">
      <c r="A4" s="2" t="s">
        <v>6</v>
      </c>
      <c r="B4" s="2" t="s">
        <v>7</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15"/>
  <sheetViews>
    <sheetView tabSelected="1" workbookViewId="0">
      <selection activeCell="B3" sqref="B3"/>
    </sheetView>
  </sheetViews>
  <sheetFormatPr defaultColWidth="8.796875" defaultRowHeight="14.25" x14ac:dyDescent="0.45"/>
  <cols>
    <col min="1" max="1" width="50.6640625" customWidth="1"/>
    <col min="2" max="2" width="10.6640625" customWidth="1"/>
  </cols>
  <sheetData>
    <row r="1" spans="1:22" x14ac:dyDescent="0.45">
      <c r="A1" s="1" t="s">
        <v>25</v>
      </c>
      <c r="B1" s="1" t="s">
        <v>8</v>
      </c>
      <c r="D1" s="1">
        <v>2000</v>
      </c>
      <c r="E1" s="1">
        <v>2001</v>
      </c>
      <c r="F1" s="1">
        <v>2002</v>
      </c>
      <c r="G1" s="1">
        <v>2003</v>
      </c>
      <c r="H1" s="1">
        <v>2004</v>
      </c>
      <c r="I1" s="1">
        <v>2005</v>
      </c>
      <c r="J1" s="1">
        <v>2006</v>
      </c>
      <c r="K1" s="1">
        <v>2007</v>
      </c>
      <c r="L1" s="1">
        <v>2008</v>
      </c>
      <c r="M1" s="1">
        <v>2009</v>
      </c>
      <c r="N1" s="1">
        <v>2010</v>
      </c>
      <c r="O1" s="1">
        <v>2011</v>
      </c>
      <c r="P1" s="1">
        <v>2012</v>
      </c>
      <c r="Q1" s="1">
        <v>2013</v>
      </c>
      <c r="R1" s="1">
        <v>2014</v>
      </c>
      <c r="S1" s="1">
        <v>2015</v>
      </c>
      <c r="T1" s="1">
        <v>2016</v>
      </c>
      <c r="U1" s="1">
        <v>2017</v>
      </c>
      <c r="V1" s="1">
        <v>2018</v>
      </c>
    </row>
    <row r="2" spans="1:22" x14ac:dyDescent="0.45">
      <c r="A2" s="2" t="str">
        <f>'Population Definitions'!B$2</f>
        <v>Adults</v>
      </c>
      <c r="B2" t="s">
        <v>26</v>
      </c>
      <c r="C2" s="2" t="s">
        <v>9</v>
      </c>
      <c r="D2">
        <v>3</v>
      </c>
      <c r="F2">
        <v>5</v>
      </c>
    </row>
    <row r="4" spans="1:22" x14ac:dyDescent="0.45">
      <c r="A4" s="1" t="s">
        <v>22</v>
      </c>
      <c r="B4" s="1" t="s">
        <v>8</v>
      </c>
      <c r="D4" s="1">
        <v>2000</v>
      </c>
      <c r="E4" s="1">
        <v>2001</v>
      </c>
      <c r="F4" s="1">
        <v>2002</v>
      </c>
      <c r="G4" s="1">
        <v>2003</v>
      </c>
      <c r="H4" s="1">
        <v>2004</v>
      </c>
      <c r="I4" s="1">
        <v>2005</v>
      </c>
      <c r="J4" s="1">
        <v>2006</v>
      </c>
      <c r="K4" s="1">
        <v>2007</v>
      </c>
      <c r="L4" s="1">
        <v>2008</v>
      </c>
      <c r="M4" s="1">
        <v>2009</v>
      </c>
      <c r="N4" s="1">
        <v>2010</v>
      </c>
      <c r="O4" s="1">
        <v>2011</v>
      </c>
      <c r="P4" s="1">
        <v>2012</v>
      </c>
      <c r="Q4" s="1">
        <v>2013</v>
      </c>
      <c r="R4" s="1">
        <v>2014</v>
      </c>
      <c r="S4" s="1">
        <v>2015</v>
      </c>
      <c r="T4" s="1">
        <v>2016</v>
      </c>
      <c r="U4" s="1">
        <v>2017</v>
      </c>
      <c r="V4" s="1">
        <v>2018</v>
      </c>
    </row>
    <row r="5" spans="1:22" x14ac:dyDescent="0.45">
      <c r="A5" s="2" t="str">
        <f>'Population Definitions'!B$2</f>
        <v>Adults</v>
      </c>
      <c r="B5">
        <v>8.0000000000000004E-4</v>
      </c>
      <c r="C5" s="2" t="s">
        <v>9</v>
      </c>
    </row>
    <row r="7" spans="1:22" x14ac:dyDescent="0.45">
      <c r="A7" s="1" t="s">
        <v>23</v>
      </c>
      <c r="B7" s="1" t="s">
        <v>8</v>
      </c>
      <c r="D7" s="1">
        <v>2000</v>
      </c>
      <c r="E7" s="1">
        <v>2001</v>
      </c>
      <c r="F7" s="1">
        <v>2002</v>
      </c>
      <c r="G7" s="1">
        <v>2003</v>
      </c>
      <c r="H7" s="1">
        <v>2004</v>
      </c>
      <c r="I7" s="1">
        <v>2005</v>
      </c>
      <c r="J7" s="1">
        <v>2006</v>
      </c>
      <c r="K7" s="1">
        <v>2007</v>
      </c>
      <c r="L7" s="1">
        <v>2008</v>
      </c>
      <c r="M7" s="1">
        <v>2009</v>
      </c>
      <c r="N7" s="1">
        <v>2010</v>
      </c>
      <c r="O7" s="1">
        <v>2011</v>
      </c>
      <c r="P7" s="1">
        <v>2012</v>
      </c>
      <c r="Q7" s="1">
        <v>2013</v>
      </c>
      <c r="R7" s="1">
        <v>2014</v>
      </c>
      <c r="S7" s="1">
        <v>2015</v>
      </c>
      <c r="T7" s="1">
        <v>2016</v>
      </c>
      <c r="U7" s="1">
        <v>2017</v>
      </c>
      <c r="V7" s="1">
        <v>2018</v>
      </c>
    </row>
    <row r="9" spans="1:22" x14ac:dyDescent="0.45">
      <c r="A9" s="1" t="s">
        <v>24</v>
      </c>
      <c r="B9" s="1" t="s">
        <v>8</v>
      </c>
      <c r="D9" s="1">
        <v>2000</v>
      </c>
      <c r="E9" s="1">
        <v>2001</v>
      </c>
      <c r="F9" s="1">
        <v>2002</v>
      </c>
      <c r="G9" s="1">
        <v>2003</v>
      </c>
      <c r="H9" s="1">
        <v>2004</v>
      </c>
      <c r="I9" s="1">
        <v>2005</v>
      </c>
      <c r="J9" s="1">
        <v>2006</v>
      </c>
      <c r="K9" s="1">
        <v>2007</v>
      </c>
      <c r="L9" s="1">
        <v>2008</v>
      </c>
      <c r="M9" s="1">
        <v>2009</v>
      </c>
      <c r="N9" s="1">
        <v>2010</v>
      </c>
      <c r="O9" s="1">
        <v>2011</v>
      </c>
      <c r="P9" s="1">
        <v>2012</v>
      </c>
      <c r="Q9" s="1">
        <v>2013</v>
      </c>
      <c r="R9" s="1">
        <v>2014</v>
      </c>
      <c r="S9" s="1">
        <v>2015</v>
      </c>
      <c r="T9" s="1">
        <v>2016</v>
      </c>
      <c r="U9" s="1">
        <v>2017</v>
      </c>
      <c r="V9" s="1">
        <v>2018</v>
      </c>
    </row>
    <row r="11" spans="1:22" x14ac:dyDescent="0.45">
      <c r="A11" s="1" t="s">
        <v>10</v>
      </c>
      <c r="B11" s="1" t="s">
        <v>8</v>
      </c>
      <c r="D11" s="1">
        <v>2000</v>
      </c>
      <c r="E11" s="1">
        <v>2001</v>
      </c>
      <c r="F11" s="1">
        <v>2002</v>
      </c>
      <c r="G11" s="1">
        <v>2003</v>
      </c>
      <c r="H11" s="1">
        <v>2004</v>
      </c>
      <c r="I11" s="1">
        <v>2005</v>
      </c>
      <c r="J11" s="1">
        <v>2006</v>
      </c>
      <c r="K11" s="1">
        <v>2007</v>
      </c>
      <c r="L11" s="1">
        <v>2008</v>
      </c>
      <c r="M11" s="1">
        <v>2009</v>
      </c>
      <c r="N11" s="1">
        <v>2010</v>
      </c>
      <c r="O11" s="1">
        <v>2011</v>
      </c>
      <c r="P11" s="1">
        <v>2012</v>
      </c>
      <c r="Q11" s="1">
        <v>2013</v>
      </c>
      <c r="R11" s="1">
        <v>2014</v>
      </c>
      <c r="S11" s="1">
        <v>2015</v>
      </c>
      <c r="T11" s="1">
        <v>2016</v>
      </c>
      <c r="U11" s="1">
        <v>2017</v>
      </c>
      <c r="V11" s="1">
        <v>2018</v>
      </c>
    </row>
    <row r="13" spans="1:22" x14ac:dyDescent="0.45">
      <c r="A13" s="1" t="s">
        <v>11</v>
      </c>
      <c r="B13" s="1" t="s">
        <v>8</v>
      </c>
      <c r="D13" s="1">
        <v>2000</v>
      </c>
      <c r="E13" s="1">
        <v>2001</v>
      </c>
      <c r="F13" s="1">
        <v>2002</v>
      </c>
      <c r="G13" s="1">
        <v>2003</v>
      </c>
      <c r="H13" s="1">
        <v>2004</v>
      </c>
      <c r="I13" s="1">
        <v>2005</v>
      </c>
      <c r="J13" s="1">
        <v>2006</v>
      </c>
      <c r="K13" s="1">
        <v>2007</v>
      </c>
      <c r="L13" s="1">
        <v>2008</v>
      </c>
      <c r="M13" s="1">
        <v>2009</v>
      </c>
      <c r="N13" s="1">
        <v>2010</v>
      </c>
      <c r="O13" s="1">
        <v>2011</v>
      </c>
      <c r="P13" s="1">
        <v>2012</v>
      </c>
      <c r="Q13" s="1">
        <v>2013</v>
      </c>
      <c r="R13" s="1">
        <v>2014</v>
      </c>
      <c r="S13" s="1">
        <v>2015</v>
      </c>
      <c r="T13" s="1">
        <v>2016</v>
      </c>
      <c r="U13" s="1">
        <v>2017</v>
      </c>
      <c r="V13" s="1">
        <v>2018</v>
      </c>
    </row>
    <row r="15" spans="1:22" x14ac:dyDescent="0.45">
      <c r="A15" s="1" t="s">
        <v>12</v>
      </c>
      <c r="B15" s="1" t="s">
        <v>8</v>
      </c>
      <c r="D15" s="1">
        <v>2000</v>
      </c>
      <c r="E15" s="1">
        <v>2001</v>
      </c>
      <c r="F15" s="1">
        <v>2002</v>
      </c>
      <c r="G15" s="1">
        <v>2003</v>
      </c>
      <c r="H15" s="1">
        <v>2004</v>
      </c>
      <c r="I15" s="1">
        <v>2005</v>
      </c>
      <c r="J15" s="1">
        <v>2006</v>
      </c>
      <c r="K15" s="1">
        <v>2007</v>
      </c>
      <c r="L15" s="1">
        <v>2008</v>
      </c>
      <c r="M15" s="1">
        <v>2009</v>
      </c>
      <c r="N15" s="1">
        <v>2010</v>
      </c>
      <c r="O15" s="1">
        <v>2011</v>
      </c>
      <c r="P15" s="1">
        <v>2012</v>
      </c>
      <c r="Q15" s="1">
        <v>2013</v>
      </c>
      <c r="R15" s="1">
        <v>2014</v>
      </c>
      <c r="S15" s="1">
        <v>2015</v>
      </c>
      <c r="T15" s="1">
        <v>2016</v>
      </c>
      <c r="U15" s="1">
        <v>2017</v>
      </c>
      <c r="V15" s="1">
        <v>2018</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20"/>
  <sheetViews>
    <sheetView workbookViewId="0">
      <selection activeCell="A2" sqref="A2:XFD2"/>
    </sheetView>
  </sheetViews>
  <sheetFormatPr defaultColWidth="8.796875" defaultRowHeight="14.25" x14ac:dyDescent="0.45"/>
  <cols>
    <col min="1" max="1" width="50.6640625" customWidth="1"/>
    <col min="2" max="2" width="10.6640625" customWidth="1"/>
  </cols>
  <sheetData>
    <row r="1" spans="1:22" x14ac:dyDescent="0.45">
      <c r="A1" s="1" t="s">
        <v>21</v>
      </c>
      <c r="B1" s="1" t="s">
        <v>8</v>
      </c>
      <c r="D1" s="1">
        <v>2000</v>
      </c>
      <c r="E1" s="1">
        <v>2001</v>
      </c>
      <c r="F1" s="1">
        <v>2002</v>
      </c>
      <c r="G1" s="1">
        <v>2003</v>
      </c>
      <c r="H1" s="1">
        <v>2004</v>
      </c>
      <c r="I1" s="1">
        <v>2005</v>
      </c>
      <c r="J1" s="1">
        <v>2006</v>
      </c>
      <c r="K1" s="1">
        <v>2007</v>
      </c>
      <c r="L1" s="1">
        <v>2008</v>
      </c>
      <c r="M1" s="1">
        <v>2009</v>
      </c>
      <c r="N1" s="1">
        <v>2010</v>
      </c>
      <c r="O1" s="1">
        <v>2011</v>
      </c>
      <c r="P1" s="1">
        <v>2012</v>
      </c>
      <c r="Q1" s="1">
        <v>2013</v>
      </c>
      <c r="R1" s="1">
        <v>2014</v>
      </c>
      <c r="S1" s="1">
        <v>2015</v>
      </c>
      <c r="T1" s="1">
        <v>2016</v>
      </c>
      <c r="U1" s="1">
        <v>2017</v>
      </c>
      <c r="V1" s="1">
        <v>2018</v>
      </c>
    </row>
    <row r="2" spans="1:22" x14ac:dyDescent="0.45">
      <c r="A2" s="2" t="str">
        <f>'Population Definitions'!B2</f>
        <v>Adults</v>
      </c>
      <c r="B2">
        <v>8.0000000000000004E-4</v>
      </c>
      <c r="C2" s="2" t="s">
        <v>9</v>
      </c>
    </row>
    <row r="4" spans="1:22" x14ac:dyDescent="0.45">
      <c r="A4" s="1" t="s">
        <v>13</v>
      </c>
      <c r="B4" s="1" t="s">
        <v>8</v>
      </c>
      <c r="D4" s="1">
        <v>2000</v>
      </c>
      <c r="E4" s="1">
        <v>2001</v>
      </c>
      <c r="F4" s="1">
        <v>2002</v>
      </c>
      <c r="G4" s="1">
        <v>2003</v>
      </c>
      <c r="H4" s="1">
        <v>2004</v>
      </c>
      <c r="I4" s="1">
        <v>2005</v>
      </c>
      <c r="J4" s="1">
        <v>2006</v>
      </c>
      <c r="K4" s="1">
        <v>2007</v>
      </c>
      <c r="L4" s="1">
        <v>2008</v>
      </c>
      <c r="M4" s="1">
        <v>2009</v>
      </c>
      <c r="N4" s="1">
        <v>2010</v>
      </c>
      <c r="O4" s="1">
        <v>2011</v>
      </c>
      <c r="P4" s="1">
        <v>2012</v>
      </c>
      <c r="Q4" s="1">
        <v>2013</v>
      </c>
      <c r="R4" s="1">
        <v>2014</v>
      </c>
      <c r="S4" s="1">
        <v>2015</v>
      </c>
      <c r="T4" s="1">
        <v>2016</v>
      </c>
      <c r="U4" s="1">
        <v>2017</v>
      </c>
      <c r="V4" s="1">
        <v>2018</v>
      </c>
    </row>
    <row r="5" spans="1:22" x14ac:dyDescent="0.45">
      <c r="A5" s="2" t="str">
        <f>'Population Definitions'!B2</f>
        <v>Adults</v>
      </c>
      <c r="B5">
        <f>IF(SUMPRODUCT(--(D5:V5&lt;&gt;""))=0,0.008,"N.A.")</f>
        <v>8.0000000000000002E-3</v>
      </c>
      <c r="C5" s="2" t="s">
        <v>9</v>
      </c>
    </row>
    <row r="7" spans="1:22" x14ac:dyDescent="0.45">
      <c r="A7" s="1" t="s">
        <v>14</v>
      </c>
      <c r="B7" s="1" t="s">
        <v>8</v>
      </c>
      <c r="D7" s="1">
        <v>2000</v>
      </c>
      <c r="E7" s="1">
        <v>2001</v>
      </c>
      <c r="F7" s="1">
        <v>2002</v>
      </c>
      <c r="G7" s="1">
        <v>2003</v>
      </c>
      <c r="H7" s="1">
        <v>2004</v>
      </c>
      <c r="I7" s="1">
        <v>2005</v>
      </c>
      <c r="J7" s="1">
        <v>2006</v>
      </c>
      <c r="K7" s="1">
        <v>2007</v>
      </c>
      <c r="L7" s="1">
        <v>2008</v>
      </c>
      <c r="M7" s="1">
        <v>2009</v>
      </c>
      <c r="N7" s="1">
        <v>2010</v>
      </c>
      <c r="O7" s="1">
        <v>2011</v>
      </c>
      <c r="P7" s="1">
        <v>2012</v>
      </c>
      <c r="Q7" s="1">
        <v>2013</v>
      </c>
      <c r="R7" s="1">
        <v>2014</v>
      </c>
      <c r="S7" s="1">
        <v>2015</v>
      </c>
      <c r="T7" s="1">
        <v>2016</v>
      </c>
      <c r="U7" s="1">
        <v>2017</v>
      </c>
      <c r="V7" s="1">
        <v>2018</v>
      </c>
    </row>
    <row r="8" spans="1:22" x14ac:dyDescent="0.45">
      <c r="A8" s="2" t="str">
        <f>'Population Definitions'!B2</f>
        <v>Adults</v>
      </c>
      <c r="B8">
        <f>IF(SUMPRODUCT(--(D8:V8&lt;&gt;""))=0,0.5,"N.A.")</f>
        <v>0.5</v>
      </c>
      <c r="C8" s="2" t="s">
        <v>9</v>
      </c>
    </row>
    <row r="10" spans="1:22" x14ac:dyDescent="0.45">
      <c r="A10" s="1" t="s">
        <v>15</v>
      </c>
      <c r="B10" s="1" t="s">
        <v>8</v>
      </c>
      <c r="D10" s="1">
        <v>2000</v>
      </c>
      <c r="E10" s="1">
        <v>2001</v>
      </c>
      <c r="F10" s="1">
        <v>2002</v>
      </c>
      <c r="G10" s="1">
        <v>2003</v>
      </c>
      <c r="H10" s="1">
        <v>2004</v>
      </c>
      <c r="I10" s="1">
        <v>2005</v>
      </c>
      <c r="J10" s="1">
        <v>2006</v>
      </c>
      <c r="K10" s="1">
        <v>2007</v>
      </c>
      <c r="L10" s="1">
        <v>2008</v>
      </c>
      <c r="M10" s="1">
        <v>2009</v>
      </c>
      <c r="N10" s="1">
        <v>2010</v>
      </c>
      <c r="O10" s="1">
        <v>2011</v>
      </c>
      <c r="P10" s="1">
        <v>2012</v>
      </c>
      <c r="Q10" s="1">
        <v>2013</v>
      </c>
      <c r="R10" s="1">
        <v>2014</v>
      </c>
      <c r="S10" s="1">
        <v>2015</v>
      </c>
      <c r="T10" s="1">
        <v>2016</v>
      </c>
      <c r="U10" s="1">
        <v>2017</v>
      </c>
      <c r="V10" s="1">
        <v>2018</v>
      </c>
    </row>
    <row r="11" spans="1:22" x14ac:dyDescent="0.45">
      <c r="A11" s="2" t="str">
        <f>'Population Definitions'!B2</f>
        <v>Adults</v>
      </c>
      <c r="B11">
        <f>IF(SUMPRODUCT(--(D11:V11&lt;&gt;""))=0,0.016,"N.A.")</f>
        <v>1.6E-2</v>
      </c>
      <c r="C11" s="2" t="s">
        <v>9</v>
      </c>
    </row>
    <row r="13" spans="1:22" x14ac:dyDescent="0.45">
      <c r="A13" s="1" t="s">
        <v>16</v>
      </c>
      <c r="B13" s="1" t="s">
        <v>8</v>
      </c>
      <c r="D13" s="1">
        <v>2000</v>
      </c>
      <c r="E13" s="1">
        <v>2001</v>
      </c>
      <c r="F13" s="1">
        <v>2002</v>
      </c>
      <c r="G13" s="1">
        <v>2003</v>
      </c>
      <c r="H13" s="1">
        <v>2004</v>
      </c>
      <c r="I13" s="1">
        <v>2005</v>
      </c>
      <c r="J13" s="1">
        <v>2006</v>
      </c>
      <c r="K13" s="1">
        <v>2007</v>
      </c>
      <c r="L13" s="1">
        <v>2008</v>
      </c>
      <c r="M13" s="1">
        <v>2009</v>
      </c>
      <c r="N13" s="1">
        <v>2010</v>
      </c>
      <c r="O13" s="1">
        <v>2011</v>
      </c>
      <c r="P13" s="1">
        <v>2012</v>
      </c>
      <c r="Q13" s="1">
        <v>2013</v>
      </c>
      <c r="R13" s="1">
        <v>2014</v>
      </c>
      <c r="S13" s="1">
        <v>2015</v>
      </c>
      <c r="T13" s="1">
        <v>2016</v>
      </c>
      <c r="U13" s="1">
        <v>2017</v>
      </c>
      <c r="V13" s="1">
        <v>2018</v>
      </c>
    </row>
    <row r="14" spans="1:22" x14ac:dyDescent="0.45">
      <c r="A14" s="2" t="str">
        <f>'Population Definitions'!B2</f>
        <v>Adults</v>
      </c>
      <c r="B14">
        <f>IF(SUMPRODUCT(--(D14:V14&lt;&gt;""))=0,0.005,"N.A.")</f>
        <v>5.0000000000000001E-3</v>
      </c>
      <c r="C14" s="2" t="s">
        <v>9</v>
      </c>
    </row>
    <row r="16" spans="1:22" x14ac:dyDescent="0.45">
      <c r="A16" s="1" t="s">
        <v>17</v>
      </c>
      <c r="B16" s="1" t="s">
        <v>8</v>
      </c>
      <c r="D16" s="1">
        <v>2000</v>
      </c>
      <c r="E16" s="1">
        <v>2001</v>
      </c>
      <c r="F16" s="1">
        <v>2002</v>
      </c>
      <c r="G16" s="1">
        <v>2003</v>
      </c>
      <c r="H16" s="1">
        <v>2004</v>
      </c>
      <c r="I16" s="1">
        <v>2005</v>
      </c>
      <c r="J16" s="1">
        <v>2006</v>
      </c>
      <c r="K16" s="1">
        <v>2007</v>
      </c>
      <c r="L16" s="1">
        <v>2008</v>
      </c>
      <c r="M16" s="1">
        <v>2009</v>
      </c>
      <c r="N16" s="1">
        <v>2010</v>
      </c>
      <c r="O16" s="1">
        <v>2011</v>
      </c>
      <c r="P16" s="1">
        <v>2012</v>
      </c>
      <c r="Q16" s="1">
        <v>2013</v>
      </c>
      <c r="R16" s="1">
        <v>2014</v>
      </c>
      <c r="S16" s="1">
        <v>2015</v>
      </c>
      <c r="T16" s="1">
        <v>2016</v>
      </c>
      <c r="U16" s="1">
        <v>2017</v>
      </c>
      <c r="V16" s="1">
        <v>2018</v>
      </c>
    </row>
    <row r="17" spans="1:22" x14ac:dyDescent="0.45">
      <c r="A17" s="2" t="str">
        <f>'Population Definitions'!B2</f>
        <v>Adults</v>
      </c>
      <c r="B17">
        <f>IF(SUMPRODUCT(--(D17:V17&lt;&gt;""))=0,0.0008,"N.A.")</f>
        <v>8.0000000000000004E-4</v>
      </c>
      <c r="C17" s="2" t="s">
        <v>9</v>
      </c>
    </row>
    <row r="19" spans="1:22" x14ac:dyDescent="0.45">
      <c r="A19" s="1" t="s">
        <v>18</v>
      </c>
      <c r="B19" s="1" t="s">
        <v>8</v>
      </c>
      <c r="D19" s="1">
        <v>2000</v>
      </c>
      <c r="E19" s="1">
        <v>2001</v>
      </c>
      <c r="F19" s="1">
        <v>2002</v>
      </c>
      <c r="G19" s="1">
        <v>2003</v>
      </c>
      <c r="H19" s="1">
        <v>2004</v>
      </c>
      <c r="I19" s="1">
        <v>2005</v>
      </c>
      <c r="J19" s="1">
        <v>2006</v>
      </c>
      <c r="K19" s="1">
        <v>2007</v>
      </c>
      <c r="L19" s="1">
        <v>2008</v>
      </c>
      <c r="M19" s="1">
        <v>2009</v>
      </c>
      <c r="N19" s="1">
        <v>2010</v>
      </c>
      <c r="O19" s="1">
        <v>2011</v>
      </c>
      <c r="P19" s="1">
        <v>2012</v>
      </c>
      <c r="Q19" s="1">
        <v>2013</v>
      </c>
      <c r="R19" s="1">
        <v>2014</v>
      </c>
      <c r="S19" s="1">
        <v>2015</v>
      </c>
      <c r="T19" s="1">
        <v>2016</v>
      </c>
      <c r="U19" s="1">
        <v>2017</v>
      </c>
      <c r="V19" s="1">
        <v>2018</v>
      </c>
    </row>
    <row r="20" spans="1:22" x14ac:dyDescent="0.45">
      <c r="A20" s="2" t="str">
        <f>'Population Definitions'!B2</f>
        <v>Adults</v>
      </c>
      <c r="B20">
        <f>IF(SUMPRODUCT(--(D20:V20&lt;&gt;""))=0,80,"N.A.")</f>
        <v>80</v>
      </c>
      <c r="C20" s="2" t="s">
        <v>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Population Definitions</vt:lpstr>
      <vt:lpstr>Program Definitions</vt:lpstr>
      <vt:lpstr>State Variables</vt:lpstr>
      <vt:lpstr>Parameters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David J. Kedziora</cp:lastModifiedBy>
  <dcterms:created xsi:type="dcterms:W3CDTF">2018-03-24T18:33:13Z</dcterms:created>
  <dcterms:modified xsi:type="dcterms:W3CDTF">2018-03-28T10:07:13Z</dcterms:modified>
</cp:coreProperties>
</file>