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AA422128-FA78-4F45-ADD4-4405EADEF000}" xr6:coauthVersionLast="28" xr6:coauthVersionMax="28" xr10:uidLastSave="{00000000-0000-0000-0000-000000000000}"/>
  <bookViews>
    <workbookView xWindow="240" yWindow="15" windowWidth="13440" windowHeight="9660" activeTab="2" xr2:uid="{00000000-000D-0000-FFFF-FFFF00000000}"/>
  </bookViews>
  <sheets>
    <sheet name="Population Definitions" sheetId="1" r:id="rId1"/>
    <sheet name="Program Definitions" sheetId="2" r:id="rId2"/>
    <sheet name="State Variables" sheetId="3" r:id="rId3"/>
    <sheet name="Parameters" sheetId="4" r:id="rId4"/>
  </sheets>
  <calcPr calcId="171027"/>
</workbook>
</file>

<file path=xl/calcChain.xml><?xml version="1.0" encoding="utf-8"?>
<calcChain xmlns="http://schemas.openxmlformats.org/spreadsheetml/2006/main">
  <c r="B2" i="4" l="1"/>
  <c r="B5" i="4"/>
  <c r="B8" i="4"/>
  <c r="B11" i="4"/>
  <c r="B14" i="4"/>
  <c r="B17" i="4"/>
  <c r="A17" i="4" l="1"/>
  <c r="A14" i="4"/>
  <c r="A11" i="4"/>
  <c r="A8" i="4"/>
  <c r="A5" i="4"/>
  <c r="A2" i="4"/>
  <c r="A8" i="3"/>
  <c r="A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3000000}">
      <text>
        <r>
          <rPr>
            <sz val="8"/>
            <color indexed="81"/>
            <rFont val="Tahoma"/>
            <family val="2"/>
          </rPr>
          <t>This column defines a 'label' attribute for a 'comp' item.</t>
        </r>
      </text>
    </comment>
    <comment ref="B4" authorId="0" shapeId="0" xr:uid="{00000000-0006-0000-0200-00000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5000000}">
      <text>
        <r>
          <rPr>
            <sz val="8"/>
            <color indexed="81"/>
            <rFont val="Tahoma"/>
            <family val="2"/>
          </rPr>
          <t>This is a characteristic.</t>
        </r>
      </text>
    </comment>
    <comment ref="B7"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3000000}">
      <text>
        <r>
          <rPr>
            <sz val="8"/>
            <color indexed="81"/>
            <rFont val="Tahoma"/>
            <family val="2"/>
          </rPr>
          <t>This is a parameter.</t>
        </r>
      </text>
    </comment>
    <comment ref="B4" authorId="0" shapeId="0" xr:uid="{00000000-0006-0000-0300-00000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5000000}">
      <text>
        <r>
          <rPr>
            <sz val="8"/>
            <color indexed="81"/>
            <rFont val="Tahoma"/>
            <family val="2"/>
          </rPr>
          <t>This is a parameter.</t>
        </r>
      </text>
    </comment>
    <comment ref="B7"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7000000}">
      <text>
        <r>
          <rPr>
            <sz val="8"/>
            <color indexed="81"/>
            <rFont val="Tahoma"/>
            <family val="2"/>
          </rPr>
          <t>This is a parameter.</t>
        </r>
      </text>
    </comment>
    <comment ref="B10" authorId="0" shapeId="0" xr:uid="{00000000-0006-0000-0300-00000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9000000}">
      <text>
        <r>
          <rPr>
            <sz val="8"/>
            <color indexed="81"/>
            <rFont val="Tahoma"/>
            <family val="2"/>
          </rPr>
          <t>This is a parameter.</t>
        </r>
      </text>
    </comment>
    <comment ref="B13" authorId="0" shapeId="0" xr:uid="{00000000-0006-0000-0300-00000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 authorId="0" shapeId="0" xr:uid="{00000000-0006-0000-0300-00000B000000}">
      <text>
        <r>
          <rPr>
            <sz val="8"/>
            <color indexed="81"/>
            <rFont val="Tahoma"/>
            <family val="2"/>
          </rPr>
          <t>This is a parameter.</t>
        </r>
      </text>
    </comment>
    <comment ref="B16"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<sst xmlns="http://schemas.openxmlformats.org/spreadsheetml/2006/main" count="39" uniqueCount="21">
  <si>
    <t>Abbreviation</t>
  </si>
  <si>
    <t>Full Name</t>
  </si>
  <si>
    <t>prog_0</t>
  </si>
  <si>
    <t>Program 0</t>
  </si>
  <si>
    <t>prog_1</t>
  </si>
  <si>
    <t>Program 1</t>
  </si>
  <si>
    <t>prog_2</t>
  </si>
  <si>
    <t>Program 2</t>
  </si>
  <si>
    <t>Constant</t>
  </si>
  <si>
    <t>OR</t>
  </si>
  <si>
    <t>Susceptible</t>
  </si>
  <si>
    <t>Infected</t>
  </si>
  <si>
    <t>Total number of entities</t>
  </si>
  <si>
    <t>Death rate for susceptible people</t>
  </si>
  <si>
    <t>Average duration of infections (years)</t>
  </si>
  <si>
    <t>Death rate for infected people</t>
  </si>
  <si>
    <t>Initial prevalence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</si>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</sst>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7" sqref="B7"/>
    </sheetView>
  </sheetViews>
  <sheetFormatPr defaultRowHeight="14.25" x14ac:dyDescent="0.45"/>
  <cols>
    <col min="1" max="2" width="15.73046875" customWidth="1"/>
  </cols>
  <sheetData>
    <row r="1" spans="1:2" x14ac:dyDescent="0.45">
      <c r="A1" s="1" t="s">
        <v>0</v>
      </c>
      <c r="B1" s="1" t="s">
        <v>1</v>
      </c>
    </row>
    <row r="2" spans="1:2" x14ac:dyDescent="0.45">
      <c r="A2" s="2" t="s">
        <v>19</v>
      </c>
      <c r="B2" s="2" t="s">
        <v>20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8"/>
  <sheetViews>
    <sheetView tabSelected="1" workbookViewId="0">
      <selection activeCell="B8" sqref="B8"/>
    </sheetView>
  </sheetViews>
  <sheetFormatPr defaultRowHeight="14.25" x14ac:dyDescent="0.45"/>
  <cols>
    <col min="1" max="1" width="50.73046875" customWidth="1"/>
    <col min="2" max="2" width="10.73046875" customWidth="1"/>
  </cols>
  <sheetData>
    <row r="1" spans="1:22" x14ac:dyDescent="0.45">
      <c r="A1" s="1" t="s">
        <v>10</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45">
      <c r="A2" s="2" t="str">
        <f>'Population Definitions'!B2</f>
        <v>Adults</v>
      </c>
      <c r="B2">
        <v>700</v>
      </c>
      <c r="C2" s="2" t="s">
        <v>9</v>
      </c>
    </row>
    <row r="4" spans="1:22" x14ac:dyDescent="0.45">
      <c r="A4" s="1" t="s">
        <v>11</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45">
      <c r="A5" s="2" t="str">
        <f>'Population Definitions'!B2</f>
        <v>Adults</v>
      </c>
      <c r="B5">
        <v>200</v>
      </c>
      <c r="C5" s="2" t="s">
        <v>9</v>
      </c>
    </row>
    <row r="7" spans="1:22" x14ac:dyDescent="0.45">
      <c r="A7" s="1" t="s">
        <v>12</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45">
      <c r="A8" s="2" t="str">
        <f>'Population Definitions'!B2</f>
        <v>Adults</v>
      </c>
      <c r="B8">
        <v>1000</v>
      </c>
      <c r="C8" s="2" t="s">
        <v>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7"/>
  <sheetViews>
    <sheetView workbookViewId="0">
      <selection activeCell="B1" sqref="B1:B17"/>
    </sheetView>
  </sheetViews>
  <sheetFormatPr defaultRowHeight="14.25" x14ac:dyDescent="0.45"/>
  <cols>
    <col min="1" max="1" width="50.73046875" customWidth="1"/>
    <col min="2" max="2" width="10.73046875" customWidth="1"/>
  </cols>
  <sheetData>
    <row r="1" spans="1:22" x14ac:dyDescent="0.45">
      <c r="A1" s="1" t="s">
        <v>13</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45">
      <c r="A2" s="2" t="str">
        <f>'Population Definitions'!B2</f>
        <v>Adults</v>
      </c>
      <c r="B2">
        <f>IF(SUMPRODUCT(--(D2:V2&lt;&gt;""))=0,0.008,"N.A.")</f>
        <v>8.0000000000000002E-3</v>
      </c>
      <c r="C2" s="2" t="s">
        <v>9</v>
      </c>
    </row>
    <row r="4" spans="1:22" x14ac:dyDescent="0.45">
      <c r="A4" s="1" t="s">
        <v>14</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45">
      <c r="A5" s="2" t="str">
        <f>'Population Definitions'!B2</f>
        <v>Adults</v>
      </c>
      <c r="B5">
        <f>IF(SUMPRODUCT(--(D5:V5&lt;&gt;""))=0,0.5,"N.A.")</f>
        <v>0.5</v>
      </c>
      <c r="C5" s="2" t="s">
        <v>9</v>
      </c>
    </row>
    <row r="7" spans="1:22" x14ac:dyDescent="0.45">
      <c r="A7" s="1" t="s">
        <v>15</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45">
      <c r="A8" s="2" t="str">
        <f>'Population Definitions'!B2</f>
        <v>Adults</v>
      </c>
      <c r="B8">
        <f>IF(SUMPRODUCT(--(D8:V8&lt;&gt;""))=0,0.016,"N.A.")</f>
        <v>1.6E-2</v>
      </c>
      <c r="C8" s="2" t="s">
        <v>9</v>
      </c>
    </row>
    <row r="10" spans="1:22" x14ac:dyDescent="0.45">
      <c r="A10" s="1" t="s">
        <v>16</v>
      </c>
      <c r="B10" s="1" t="s">
        <v>8</v>
      </c>
      <c r="D10" s="1">
        <v>2000</v>
      </c>
      <c r="E10" s="1">
        <v>2001</v>
      </c>
      <c r="F10" s="1">
        <v>2002</v>
      </c>
      <c r="G10" s="1">
        <v>2003</v>
      </c>
      <c r="H10" s="1">
        <v>2004</v>
      </c>
      <c r="I10" s="1">
        <v>2005</v>
      </c>
      <c r="J10" s="1">
        <v>2006</v>
      </c>
      <c r="K10" s="1">
        <v>2007</v>
      </c>
      <c r="L10" s="1">
        <v>2008</v>
      </c>
      <c r="M10" s="1">
        <v>2009</v>
      </c>
      <c r="N10" s="1">
        <v>2010</v>
      </c>
      <c r="O10" s="1">
        <v>2011</v>
      </c>
      <c r="P10" s="1">
        <v>2012</v>
      </c>
      <c r="Q10" s="1">
        <v>2013</v>
      </c>
      <c r="R10" s="1">
        <v>2014</v>
      </c>
      <c r="S10" s="1">
        <v>2015</v>
      </c>
      <c r="T10" s="1">
        <v>2016</v>
      </c>
      <c r="U10" s="1">
        <v>2017</v>
      </c>
      <c r="V10" s="1">
        <v>2018</v>
      </c>
    </row>
    <row r="11" spans="1:22" x14ac:dyDescent="0.45">
      <c r="A11" s="2" t="str">
        <f>'Population Definitions'!B2</f>
        <v>Adults</v>
      </c>
      <c r="B11">
        <f>IF(SUMPRODUCT(--(D11:V11&lt;&gt;""))=0,0.005,"N.A.")</f>
        <v>5.0000000000000001E-3</v>
      </c>
      <c r="C11" s="2" t="s">
        <v>9</v>
      </c>
    </row>
    <row r="13" spans="1:22" x14ac:dyDescent="0.45">
      <c r="A13" s="1" t="s">
        <v>17</v>
      </c>
      <c r="B13" s="1" t="s">
        <v>8</v>
      </c>
      <c r="D13" s="1">
        <v>2000</v>
      </c>
      <c r="E13" s="1">
        <v>2001</v>
      </c>
      <c r="F13" s="1">
        <v>2002</v>
      </c>
      <c r="G13" s="1">
        <v>2003</v>
      </c>
      <c r="H13" s="1">
        <v>2004</v>
      </c>
      <c r="I13" s="1">
        <v>2005</v>
      </c>
      <c r="J13" s="1">
        <v>2006</v>
      </c>
      <c r="K13" s="1">
        <v>2007</v>
      </c>
      <c r="L13" s="1">
        <v>2008</v>
      </c>
      <c r="M13" s="1">
        <v>2009</v>
      </c>
      <c r="N13" s="1">
        <v>2010</v>
      </c>
      <c r="O13" s="1">
        <v>2011</v>
      </c>
      <c r="P13" s="1">
        <v>2012</v>
      </c>
      <c r="Q13" s="1">
        <v>2013</v>
      </c>
      <c r="R13" s="1">
        <v>2014</v>
      </c>
      <c r="S13" s="1">
        <v>2015</v>
      </c>
      <c r="T13" s="1">
        <v>2016</v>
      </c>
      <c r="U13" s="1">
        <v>2017</v>
      </c>
      <c r="V13" s="1">
        <v>2018</v>
      </c>
    </row>
    <row r="14" spans="1:22" x14ac:dyDescent="0.45">
      <c r="A14" s="2" t="str">
        <f>'Population Definitions'!B2</f>
        <v>Adults</v>
      </c>
      <c r="B14">
        <f>IF(SUMPRODUCT(--(D14:V14&lt;&gt;""))=0,0.0008,"N.A.")</f>
        <v>8.0000000000000004E-4</v>
      </c>
      <c r="C14" s="2" t="s">
        <v>9</v>
      </c>
    </row>
    <row r="16" spans="1:22" x14ac:dyDescent="0.45">
      <c r="A16" s="1" t="s">
        <v>18</v>
      </c>
      <c r="B16" s="1" t="s">
        <v>8</v>
      </c>
      <c r="D16" s="1">
        <v>2000</v>
      </c>
      <c r="E16" s="1">
        <v>2001</v>
      </c>
      <c r="F16" s="1">
        <v>2002</v>
      </c>
      <c r="G16" s="1">
        <v>2003</v>
      </c>
      <c r="H16" s="1">
        <v>2004</v>
      </c>
      <c r="I16" s="1">
        <v>2005</v>
      </c>
      <c r="J16" s="1">
        <v>2006</v>
      </c>
      <c r="K16" s="1">
        <v>2007</v>
      </c>
      <c r="L16" s="1">
        <v>2008</v>
      </c>
      <c r="M16" s="1">
        <v>2009</v>
      </c>
      <c r="N16" s="1">
        <v>2010</v>
      </c>
      <c r="O16" s="1">
        <v>2011</v>
      </c>
      <c r="P16" s="1">
        <v>2012</v>
      </c>
      <c r="Q16" s="1">
        <v>2013</v>
      </c>
      <c r="R16" s="1">
        <v>2014</v>
      </c>
      <c r="S16" s="1">
        <v>2015</v>
      </c>
      <c r="T16" s="1">
        <v>2016</v>
      </c>
      <c r="U16" s="1">
        <v>2017</v>
      </c>
      <c r="V16" s="1">
        <v>2018</v>
      </c>
    </row>
    <row r="17" spans="1:3" x14ac:dyDescent="0.45">
      <c r="A17" s="2" t="str">
        <f>'Population Definitions'!B2</f>
        <v>Adults</v>
      </c>
      <c r="B17">
        <f>IF(SUMPRODUCT(--(D17:V17&lt;&gt;""))=0,80,"N.A.")</f>
        <v>80</v>
      </c>
      <c r="C17" s="2" t="s">
        <v>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2018-04-03T09:17:47Z</dcterms:created>
  <dcterms:modified xsi:type="dcterms:W3CDTF">2018-04-03T11:34:07Z</dcterms:modified>
</cp:coreProperties>
</file>