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CE0F382F-426C-B04F-9169-ADEB29488148}" xr6:coauthVersionLast="34" xr6:coauthVersionMax="34" xr10:uidLastSave="{00000000-0000-0000-0000-000000000000}"/>
  <bookViews>
    <workbookView xWindow="240" yWindow="460" windowWidth="28560" windowHeight="14180"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D19" i="6" l="1"/>
  <c r="D18" i="6"/>
  <c r="D1" i="3"/>
  <c r="A4" i="3"/>
  <c r="K1" i="3" l="1"/>
  <c r="J1" i="3"/>
  <c r="A11" i="3"/>
  <c r="A10" i="3"/>
  <c r="B1" i="3"/>
  <c r="A2" i="3"/>
  <c r="C1" i="3"/>
  <c r="A3" i="3"/>
  <c r="I1" i="3" l="1"/>
  <c r="H1" i="3"/>
  <c r="A9" i="3"/>
  <c r="A8" i="3"/>
  <c r="A7" i="3" l="1"/>
  <c r="A6" i="3"/>
  <c r="A5" i="3"/>
  <c r="G1" i="3"/>
  <c r="F1" i="3"/>
  <c r="E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E3FAAC4-BBD2-EC45-8B74-4E90C2FE8D17}">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rgb="FF000000"/>
            <rFont val="Tahoma"/>
            <family val="2"/>
          </rPr>
          <t xml:space="preserve">This column is for the 'code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'alive', 'num_inf_all', 'prop_imm',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3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<sst xmlns="http://schemas.openxmlformats.org/spreadsheetml/2006/main" count="243" uniqueCount="127">
  <si>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</si>
  <si>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</si>
  <si>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</si>
  <si>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</si>
  <si>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</si>
  <si>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</si>
  <si>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</si>
  <si>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</si>
  <si>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</si>
  <si>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</si>
  <si>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</si>
  <si>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</si>
  <si>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</si>
  <si>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</si>
  <si>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</si>
  <si>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</si>
  <si>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</si>
  <si>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</si>
  <si>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</si>
  <si>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</si>
  <si>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</si>
  <si>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all_dx</t>
  </si>
  <si>
    <t>all_tx</t>
  </si>
  <si>
    <t>Constituents</t>
  </si>
  <si>
    <t>probability</t>
  </si>
  <si>
    <t>Loss-to-follow-up rate</t>
  </si>
  <si>
    <t>all_people</t>
  </si>
  <si>
    <t>Datasheet Code Name</t>
  </si>
  <si>
    <t>Datasheet Title</t>
  </si>
  <si>
    <t>Databook Page</t>
  </si>
  <si>
    <t>number</t>
  </si>
  <si>
    <t>diag</t>
  </si>
  <si>
    <t>num_initiate</t>
  </si>
  <si>
    <t>Initiation rate</t>
  </si>
  <si>
    <t>Annual number newly initiated onto treatment</t>
  </si>
  <si>
    <t>stocks</t>
  </si>
  <si>
    <t>Stocks</t>
  </si>
  <si>
    <t>flows</t>
  </si>
  <si>
    <t>Flows</t>
  </si>
  <si>
    <t>lost</t>
  </si>
  <si>
    <t>Lost to follow-up</t>
  </si>
  <si>
    <t>supp_rate</t>
  </si>
  <si>
    <t>fail_rate</t>
  </si>
  <si>
    <t>all_curr_linked</t>
  </si>
  <si>
    <t>all_vs</t>
  </si>
  <si>
    <t>duration</t>
  </si>
  <si>
    <t>Treatment failure rate</t>
  </si>
  <si>
    <t>Name</t>
  </si>
  <si>
    <t>Description</t>
  </si>
  <si>
    <t>Targetable</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</si>
  <si>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</si>
  <si>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</si>
  <si>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</si>
  <si>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</si>
  <si>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</si>
  <si>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</si>
  <si>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</si>
  <si>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</si>
  <si>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</si>
  <si>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</si>
  <si>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</si>
  <si>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</si>
  <si>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</si>
  <si>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</si>
  <si>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</si>
  <si>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source</t>
  </si>
  <si>
    <t>Source</t>
  </si>
  <si>
    <t>sus</t>
  </si>
  <si>
    <t>dead_other</t>
  </si>
  <si>
    <t>Dead (other)</t>
  </si>
  <si>
    <t>Susceptible</t>
  </si>
  <si>
    <t>Transition Matrix</t>
  </si>
  <si>
    <t>birth_rate</t>
  </si>
  <si>
    <t>acq_rate</t>
  </si>
  <si>
    <t>death_other</t>
  </si>
  <si>
    <t>alive</t>
  </si>
  <si>
    <t>Population size</t>
  </si>
  <si>
    <t>Annual number of births</t>
  </si>
  <si>
    <t>num_acq</t>
  </si>
  <si>
    <t>Acquisition rate</t>
  </si>
  <si>
    <t>num_acq/max(sus,num_acq)</t>
  </si>
  <si>
    <t>undx/(undx+sus)</t>
  </si>
  <si>
    <t>test_yield</t>
  </si>
  <si>
    <t>num_test</t>
  </si>
  <si>
    <t>Annual number of tests done</t>
  </si>
  <si>
    <t>Test yield</t>
  </si>
  <si>
    <t>Annual number tested positive</t>
  </si>
  <si>
    <t>num_test*test_yield</t>
  </si>
  <si>
    <t>Test sensitivity</t>
  </si>
  <si>
    <t>pos_test</t>
  </si>
  <si>
    <t>pos_test/max(undx,pos_test)</t>
  </si>
  <si>
    <t>Background mortality rate</t>
  </si>
  <si>
    <t>TB with dynamics</t>
  </si>
  <si>
    <t>Framework for a simple TB model with vital dynamics and new cases</t>
  </si>
  <si>
    <t>vac</t>
  </si>
  <si>
    <t>Vaccinated</t>
  </si>
  <si>
    <t>Notified and treated</t>
  </si>
  <si>
    <t>Successfully treated (comp)</t>
  </si>
  <si>
    <t>dead_tb</t>
  </si>
  <si>
    <t>Dead (TB)</t>
  </si>
  <si>
    <t>txs</t>
  </si>
  <si>
    <t>vac_rate</t>
  </si>
  <si>
    <t>TB burden</t>
  </si>
  <si>
    <t>Notified</t>
  </si>
  <si>
    <t>Successfully treated</t>
  </si>
  <si>
    <t>In care</t>
  </si>
  <si>
    <t>Estimated number of new TB cases annually</t>
  </si>
  <si>
    <t>Time after initiating treatment to treatment success (years)</t>
  </si>
  <si>
    <t>death_tb</t>
  </si>
  <si>
    <t>death_tbtx</t>
  </si>
  <si>
    <t>death_tbtxs</t>
  </si>
  <si>
    <t>Death rate for those successfully treated</t>
  </si>
  <si>
    <t>Death rate for those unsuccessfully treated</t>
  </si>
  <si>
    <t>Death rate for those with untreated TB</t>
  </si>
  <si>
    <t>num_vac</t>
  </si>
  <si>
    <t>Vaccination rate</t>
  </si>
  <si>
    <t>Annual number vaccinated</t>
  </si>
  <si>
    <t>num_vac/max(sus,num_vac)</t>
  </si>
  <si>
    <t>TB care cascade</t>
  </si>
  <si>
    <t>sus, vac, undx, dx, tx, lost, txs</t>
  </si>
  <si>
    <t>undx, dx, tx, lost, txs</t>
  </si>
  <si>
    <t>dx, tx, lost, txs</t>
  </si>
  <si>
    <t>dx, tx, txs</t>
  </si>
  <si>
    <t>tx, txs</t>
  </si>
  <si>
    <t>num_initiate/max(dx,num_initiate)</t>
  </si>
  <si>
    <t>rec_rate</t>
  </si>
  <si>
    <t>Natural recovery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</si>
</sst>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 _k_r_._-;\-* #,##0.00\ _k_r_._-;_-* &quot;-&quot;??\ _k_r_._-;_-@_-"/>
    <numFmt numFmtId="164" formatCode="0.0%"/>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12">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64" fontId="0" fillId="0" borderId="0" xfId="2" applyNumberFormat="1" applyFont="1" applyAlignment="1">
      <alignment horizontal="center"/>
    </xf>
    <xf numFmtId="164" fontId="0" fillId="0" borderId="0" xfId="0" applyNumberFormat="1" applyAlignment="1">
      <alignment horizontal="center"/>
    </xf>
  </cellXfs>
  <cellStyles count="3">
    <cellStyle name="Comma" xfId="1" builtinId="3"/>
    <cellStyle name="Normal" xfId="0" builtinId="0"/>
    <cellStyle name="Percent" xfId="2" builtinId="5"/>
  </cellStyles>
  <dxfs count="38">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book Pages"/>
      <sheetName val="Compartments"/>
      <sheetName val="Transitions"/>
      <sheetName val="Characteristics"/>
      <sheetName val="Parameters"/>
      <sheetName val="Cascades"/>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3" t="s">
        <v>47</v>
      </c>
      <c r="B1" s="3" t="s">
        <v>48</v>
      </c>
    </row>
    <row r="2" spans="1:2" ht="234.75" customHeight="1" x14ac:dyDescent="0.2">
      <c r="A2" s="7" t="s">
        <v>92</v>
      </c>
      <c r="B2" s="7" t="s">
        <v>93</v>
      </c>
    </row>
    <row r="4" spans="1:2" x14ac:dyDescent="0.2">
      <c r="A4" s="3" t="s">
        <v>50</v>
      </c>
    </row>
    <row r="5" spans="1:2" x14ac:dyDescent="0.2">
      <c r="A5" t="s">
        <v>51</v>
      </c>
    </row>
    <row r="7" spans="1:2" x14ac:dyDescent="0.2">
      <c r="A7" s="3" t="s">
        <v>52</v>
      </c>
    </row>
    <row r="8" spans="1:2" x14ac:dyDescent="0.2">
      <c r="A8" t="s">
        <v>53</v>
      </c>
      <c r="B8" t="s">
        <v>54</v>
      </c>
    </row>
    <row r="9" spans="1:2" x14ac:dyDescent="0.2">
      <c r="A9" t="s">
        <v>55</v>
      </c>
      <c r="B9" t="s">
        <v>56</v>
      </c>
    </row>
    <row r="10" spans="1:2" x14ac:dyDescent="0.2">
      <c r="A10" t="s">
        <v>57</v>
      </c>
      <c r="B10" t="s">
        <v>58</v>
      </c>
    </row>
    <row r="11" spans="1:2" x14ac:dyDescent="0.2">
      <c r="A11" t="s">
        <v>59</v>
      </c>
      <c r="B11" t="s">
        <v>60</v>
      </c>
    </row>
    <row r="12" spans="1:2" x14ac:dyDescent="0.2">
      <c r="A12" t="s">
        <v>61</v>
      </c>
      <c r="B12" t="s">
        <v>62</v>
      </c>
    </row>
    <row r="13" spans="1:2" x14ac:dyDescent="0.2">
      <c r="A13" t="s">
        <v>63</v>
      </c>
      <c r="B13"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27</v>
      </c>
      <c r="B1" s="1" t="s">
        <v>28</v>
      </c>
    </row>
    <row r="2" spans="1:2" x14ac:dyDescent="0.2">
      <c r="A2" s="2" t="s">
        <v>35</v>
      </c>
      <c r="B2" s="2" t="s">
        <v>36</v>
      </c>
    </row>
    <row r="3" spans="1:2" x14ac:dyDescent="0.2">
      <c r="A3" s="2" t="s">
        <v>37</v>
      </c>
      <c r="B3" s="2" t="s">
        <v>38</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zoomScale="166" workbookViewId="0">
      <selection activeCell="A9" sqref="A9"/>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12.5" bestFit="1" customWidth="1"/>
  </cols>
  <sheetData>
    <row r="1" spans="1:6" x14ac:dyDescent="0.2">
      <c r="A1" s="1" t="s">
        <v>0</v>
      </c>
      <c r="B1" s="1" t="s">
        <v>1</v>
      </c>
      <c r="C1" s="1" t="s">
        <v>2</v>
      </c>
      <c r="D1" s="1" t="s">
        <v>3</v>
      </c>
      <c r="E1" s="1" t="s">
        <v>29</v>
      </c>
    </row>
    <row r="2" spans="1:6" s="2" customFormat="1" x14ac:dyDescent="0.2">
      <c r="A2" s="2" t="s">
        <v>65</v>
      </c>
      <c r="B2" s="2" t="s">
        <v>66</v>
      </c>
      <c r="C2" s="2" t="s">
        <v>6</v>
      </c>
      <c r="D2" s="2" t="s">
        <v>5</v>
      </c>
    </row>
    <row r="3" spans="1:6" x14ac:dyDescent="0.2">
      <c r="A3" s="2" t="s">
        <v>67</v>
      </c>
      <c r="B3" s="2" t="s">
        <v>70</v>
      </c>
      <c r="C3" s="2" t="s">
        <v>5</v>
      </c>
      <c r="D3" s="2" t="s">
        <v>5</v>
      </c>
    </row>
    <row r="4" spans="1:6" x14ac:dyDescent="0.2">
      <c r="A4" s="2" t="s">
        <v>94</v>
      </c>
      <c r="B4" s="2" t="s">
        <v>95</v>
      </c>
      <c r="C4" s="2" t="s">
        <v>5</v>
      </c>
      <c r="D4" s="2" t="s">
        <v>5</v>
      </c>
    </row>
    <row r="5" spans="1:6" x14ac:dyDescent="0.2">
      <c r="A5" s="2" t="s">
        <v>16</v>
      </c>
      <c r="B5" s="2" t="s">
        <v>13</v>
      </c>
      <c r="C5" s="2" t="s">
        <v>5</v>
      </c>
      <c r="D5" s="2" t="s">
        <v>5</v>
      </c>
      <c r="E5" s="2"/>
    </row>
    <row r="6" spans="1:6" x14ac:dyDescent="0.2">
      <c r="A6" s="2" t="s">
        <v>17</v>
      </c>
      <c r="B6" s="2" t="s">
        <v>14</v>
      </c>
      <c r="C6" s="2" t="s">
        <v>5</v>
      </c>
      <c r="D6" s="2" t="s">
        <v>5</v>
      </c>
      <c r="E6" s="2"/>
    </row>
    <row r="7" spans="1:6" x14ac:dyDescent="0.2">
      <c r="A7" s="2" t="s">
        <v>18</v>
      </c>
      <c r="B7" s="2" t="s">
        <v>96</v>
      </c>
      <c r="C7" s="2" t="s">
        <v>5</v>
      </c>
      <c r="D7" s="2" t="s">
        <v>5</v>
      </c>
      <c r="E7" s="2"/>
    </row>
    <row r="8" spans="1:6" x14ac:dyDescent="0.2">
      <c r="A8" s="2" t="s">
        <v>39</v>
      </c>
      <c r="B8" s="2" t="s">
        <v>40</v>
      </c>
      <c r="C8" s="2" t="s">
        <v>5</v>
      </c>
      <c r="D8" s="2" t="s">
        <v>5</v>
      </c>
      <c r="E8" s="2"/>
    </row>
    <row r="9" spans="1:6" x14ac:dyDescent="0.2">
      <c r="A9" s="2" t="s">
        <v>100</v>
      </c>
      <c r="B9" s="2" t="s">
        <v>97</v>
      </c>
      <c r="C9" s="2" t="s">
        <v>5</v>
      </c>
      <c r="D9" s="2" t="s">
        <v>5</v>
      </c>
      <c r="E9" s="2"/>
    </row>
    <row r="10" spans="1:6" x14ac:dyDescent="0.2">
      <c r="A10" s="2" t="s">
        <v>98</v>
      </c>
      <c r="B10" s="2" t="s">
        <v>99</v>
      </c>
      <c r="C10" s="2" t="s">
        <v>5</v>
      </c>
      <c r="D10" s="2" t="s">
        <v>6</v>
      </c>
      <c r="E10" s="2"/>
      <c r="F10" s="2"/>
    </row>
    <row r="11" spans="1:6" x14ac:dyDescent="0.2">
      <c r="A11" s="2" t="s">
        <v>68</v>
      </c>
      <c r="B11" s="2" t="s">
        <v>69</v>
      </c>
      <c r="C11" s="2" t="s">
        <v>5</v>
      </c>
      <c r="D11" s="2" t="s">
        <v>6</v>
      </c>
      <c r="E11" s="2"/>
      <c r="F11" s="2"/>
    </row>
  </sheetData>
  <conditionalFormatting sqref="B3">
    <cfRule type="expression" dxfId="37" priority="4">
      <formula>AND(A3&lt;&gt;"",NOT(B3&lt;&gt;""))</formula>
    </cfRule>
  </conditionalFormatting>
  <conditionalFormatting sqref="B2">
    <cfRule type="expression" dxfId="36" priority="3">
      <formula>AND(A2&lt;&gt;"",NOT(B2&lt;&gt;""))</formula>
    </cfRule>
  </conditionalFormatting>
  <conditionalFormatting sqref="B10:B11">
    <cfRule type="expression" dxfId="35" priority="2">
      <formula>AND(A10&lt;&gt;"",NOT(B10&lt;&gt;""))</formula>
    </cfRule>
  </conditionalFormatting>
  <conditionalFormatting sqref="B4">
    <cfRule type="expression" dxfId="34" priority="1">
      <formula>AND(A4&lt;&gt;"",NOT(B4&lt;&gt;""))</formula>
    </cfRule>
  </conditionalFormatting>
  <dataValidations count="1">
    <dataValidation type="list" allowBlank="1" showInputMessage="1" showErrorMessage="1" sqref="C2:D11"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
  <sheetViews>
    <sheetView zoomScale="200" workbookViewId="0">
      <selection activeCell="C9" sqref="C9"/>
    </sheetView>
  </sheetViews>
  <sheetFormatPr baseColWidth="10" defaultColWidth="8.83203125" defaultRowHeight="15" x14ac:dyDescent="0.2"/>
  <sheetData>
    <row r="1" spans="1:11" x14ac:dyDescent="0.2">
      <c r="A1" s="3" t="s">
        <v>71</v>
      </c>
      <c r="B1" s="1" t="str">
        <f>Compartments!$A$2</f>
        <v>source</v>
      </c>
      <c r="C1" s="1" t="str">
        <f>Compartments!$A$3</f>
        <v>sus</v>
      </c>
      <c r="D1" s="1" t="str">
        <f>Compartments!$A$4</f>
        <v>vac</v>
      </c>
      <c r="E1" s="1" t="str">
        <f>Compartments!$A$5</f>
        <v>undx</v>
      </c>
      <c r="F1" s="1" t="str">
        <f>Compartments!$A$6</f>
        <v>dx</v>
      </c>
      <c r="G1" s="1" t="str">
        <f>Compartments!$A$7</f>
        <v>tx</v>
      </c>
      <c r="H1" s="1" t="str">
        <f>Compartments!$A$8</f>
        <v>lost</v>
      </c>
      <c r="I1" s="1" t="str">
        <f>Compartments!$A$9</f>
        <v>txs</v>
      </c>
      <c r="J1" s="1" t="str">
        <f>Compartments!$A$10</f>
        <v>dead_tb</v>
      </c>
      <c r="K1" s="1" t="str">
        <f>Compartments!$A$11</f>
        <v>dead_other</v>
      </c>
    </row>
    <row r="2" spans="1:11" x14ac:dyDescent="0.2">
      <c r="A2" s="1" t="str">
        <f>Compartments!$A$2</f>
        <v>source</v>
      </c>
      <c r="B2" s="8"/>
      <c r="C2" s="8" t="s">
        <v>72</v>
      </c>
      <c r="D2" s="8"/>
      <c r="E2" s="8"/>
      <c r="F2" s="8"/>
      <c r="G2" s="8"/>
      <c r="H2" s="8"/>
      <c r="I2" s="8"/>
      <c r="J2" s="8"/>
      <c r="K2" s="8"/>
    </row>
    <row r="3" spans="1:11" x14ac:dyDescent="0.2">
      <c r="A3" s="1" t="str">
        <f>Compartments!$A$3</f>
        <v>sus</v>
      </c>
      <c r="B3" s="8"/>
      <c r="C3" s="8"/>
      <c r="D3" s="8" t="s">
        <v>101</v>
      </c>
      <c r="E3" s="8" t="s">
        <v>73</v>
      </c>
      <c r="F3" s="8"/>
      <c r="G3" s="8"/>
      <c r="H3" s="8"/>
      <c r="I3" s="8"/>
      <c r="J3" s="8"/>
      <c r="K3" s="8" t="s">
        <v>74</v>
      </c>
    </row>
    <row r="4" spans="1:11" x14ac:dyDescent="0.2">
      <c r="A4" s="1" t="str">
        <f>Compartments!$A$4</f>
        <v>vac</v>
      </c>
      <c r="B4" s="8"/>
      <c r="C4" s="8"/>
      <c r="D4" s="8"/>
      <c r="E4" s="8"/>
      <c r="F4" s="8"/>
      <c r="G4" s="8"/>
      <c r="H4" s="8"/>
      <c r="I4" s="8"/>
      <c r="J4" s="8"/>
      <c r="K4" s="8" t="s">
        <v>74</v>
      </c>
    </row>
    <row r="5" spans="1:11" x14ac:dyDescent="0.2">
      <c r="A5" s="1" t="str">
        <f>Compartments!$A$5</f>
        <v>undx</v>
      </c>
      <c r="B5" s="8"/>
      <c r="C5" s="8" t="s">
        <v>125</v>
      </c>
      <c r="D5" s="8"/>
      <c r="E5" s="8"/>
      <c r="F5" s="8" t="s">
        <v>31</v>
      </c>
      <c r="G5" s="8"/>
      <c r="H5" s="8"/>
      <c r="I5" s="8"/>
      <c r="J5" s="8" t="s">
        <v>108</v>
      </c>
      <c r="K5" s="8" t="s">
        <v>74</v>
      </c>
    </row>
    <row r="6" spans="1:11" x14ac:dyDescent="0.2">
      <c r="A6" s="1" t="str">
        <f>Compartments!$A$6</f>
        <v>dx</v>
      </c>
      <c r="B6" s="8"/>
      <c r="C6" s="8" t="s">
        <v>125</v>
      </c>
      <c r="D6" s="8"/>
      <c r="E6" s="8"/>
      <c r="F6" s="8"/>
      <c r="G6" s="8" t="s">
        <v>19</v>
      </c>
      <c r="H6" s="8"/>
      <c r="I6" s="8"/>
      <c r="J6" s="8" t="s">
        <v>108</v>
      </c>
      <c r="K6" s="8" t="s">
        <v>74</v>
      </c>
    </row>
    <row r="7" spans="1:11" x14ac:dyDescent="0.2">
      <c r="A7" s="1" t="str">
        <f>Compartments!$A$7</f>
        <v>tx</v>
      </c>
      <c r="B7" s="8"/>
      <c r="C7" s="8" t="s">
        <v>125</v>
      </c>
      <c r="D7" s="8"/>
      <c r="E7" s="8"/>
      <c r="F7" s="8"/>
      <c r="G7" s="8"/>
      <c r="H7" s="8" t="s">
        <v>20</v>
      </c>
      <c r="I7" s="8" t="s">
        <v>41</v>
      </c>
      <c r="J7" s="8" t="s">
        <v>109</v>
      </c>
      <c r="K7" s="8" t="s">
        <v>74</v>
      </c>
    </row>
    <row r="8" spans="1:11" x14ac:dyDescent="0.2">
      <c r="A8" s="1" t="str">
        <f>Compartments!$A$8</f>
        <v>lost</v>
      </c>
      <c r="B8" s="8"/>
      <c r="C8" s="8" t="s">
        <v>125</v>
      </c>
      <c r="D8" s="8"/>
      <c r="E8" s="8"/>
      <c r="F8" s="8"/>
      <c r="G8" s="8" t="s">
        <v>19</v>
      </c>
      <c r="H8" s="8"/>
      <c r="I8" s="8"/>
      <c r="J8" s="8" t="s">
        <v>108</v>
      </c>
      <c r="K8" s="8" t="s">
        <v>74</v>
      </c>
    </row>
    <row r="9" spans="1:11" x14ac:dyDescent="0.2">
      <c r="A9" s="1" t="str">
        <f>Compartments!$A$9</f>
        <v>txs</v>
      </c>
      <c r="B9" s="8"/>
      <c r="C9" s="8" t="s">
        <v>125</v>
      </c>
      <c r="D9" s="8"/>
      <c r="E9" s="8"/>
      <c r="F9" s="8"/>
      <c r="G9" s="8" t="s">
        <v>42</v>
      </c>
      <c r="H9" s="8" t="s">
        <v>20</v>
      </c>
      <c r="I9" s="8"/>
      <c r="J9" s="8" t="s">
        <v>110</v>
      </c>
      <c r="K9" s="8" t="s">
        <v>74</v>
      </c>
    </row>
    <row r="10" spans="1:11" x14ac:dyDescent="0.2">
      <c r="A10" s="1" t="str">
        <f>Compartments!$A$10</f>
        <v>dead_tb</v>
      </c>
      <c r="B10" s="8"/>
      <c r="C10" s="8"/>
      <c r="D10" s="8"/>
      <c r="E10" s="8"/>
      <c r="F10" s="8"/>
      <c r="G10" s="8"/>
      <c r="H10" s="8"/>
      <c r="I10" s="8"/>
      <c r="J10" s="8"/>
      <c r="K10" s="8"/>
    </row>
    <row r="11" spans="1:11" x14ac:dyDescent="0.2">
      <c r="A11" s="1" t="str">
        <f>Compartments!$A$11</f>
        <v>dead_other</v>
      </c>
      <c r="B11" s="8"/>
      <c r="C11" s="8"/>
      <c r="D11" s="8"/>
      <c r="E11" s="8"/>
      <c r="F11" s="8"/>
      <c r="G11" s="8"/>
      <c r="H11" s="8"/>
      <c r="I11" s="8"/>
      <c r="J11" s="8"/>
      <c r="K11" s="8"/>
    </row>
  </sheetData>
  <conditionalFormatting sqref="B2:K2 B10:K11 B3:J4 B5:I9">
    <cfRule type="notContainsBlanks" dxfId="33" priority="7">
      <formula>LEN(TRIM(B2))&gt;0</formula>
    </cfRule>
  </conditionalFormatting>
  <conditionalFormatting sqref="J6">
    <cfRule type="notContainsBlanks" dxfId="32" priority="4">
      <formula>LEN(TRIM(J6))&gt;0</formula>
    </cfRule>
  </conditionalFormatting>
  <conditionalFormatting sqref="K3:K4">
    <cfRule type="notContainsBlanks" dxfId="31" priority="17">
      <formula>LEN(TRIM(K3))&gt;0</formula>
    </cfRule>
  </conditionalFormatting>
  <conditionalFormatting sqref="K5">
    <cfRule type="notContainsBlanks" dxfId="30" priority="16">
      <formula>LEN(TRIM(K5))&gt;0</formula>
    </cfRule>
  </conditionalFormatting>
  <conditionalFormatting sqref="K6">
    <cfRule type="notContainsBlanks" dxfId="29" priority="15">
      <formula>LEN(TRIM(K6))&gt;0</formula>
    </cfRule>
  </conditionalFormatting>
  <conditionalFormatting sqref="K7">
    <cfRule type="notContainsBlanks" dxfId="28" priority="13">
      <formula>LEN(TRIM(K7))&gt;0</formula>
    </cfRule>
  </conditionalFormatting>
  <conditionalFormatting sqref="K8">
    <cfRule type="notContainsBlanks" dxfId="27" priority="12">
      <formula>LEN(TRIM(K8))&gt;0</formula>
    </cfRule>
  </conditionalFormatting>
  <conditionalFormatting sqref="K9">
    <cfRule type="notContainsBlanks" dxfId="26" priority="11">
      <formula>LEN(TRIM(K9))&gt;0</formula>
    </cfRule>
  </conditionalFormatting>
  <conditionalFormatting sqref="J5">
    <cfRule type="notContainsBlanks" dxfId="25" priority="8">
      <formula>LEN(TRIM(J5))&gt;0</formula>
    </cfRule>
  </conditionalFormatting>
  <conditionalFormatting sqref="J7">
    <cfRule type="notContainsBlanks" dxfId="24" priority="3">
      <formula>LEN(TRIM(J7))&gt;0</formula>
    </cfRule>
  </conditionalFormatting>
  <conditionalFormatting sqref="J8">
    <cfRule type="notContainsBlanks" dxfId="23" priority="2">
      <formula>LEN(TRIM(J8))&gt;0</formula>
    </cfRule>
  </conditionalFormatting>
  <conditionalFormatting sqref="J9">
    <cfRule type="notContainsBlanks" dxfId="22" priority="1">
      <formula>LEN(TRIM(J9))&gt;0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
  <sheetViews>
    <sheetView zoomScale="165" workbookViewId="0">
      <selection activeCell="C8" sqref="C8"/>
    </sheetView>
  </sheetViews>
  <sheetFormatPr baseColWidth="10" defaultColWidth="8.83203125" defaultRowHeight="15" x14ac:dyDescent="0.2"/>
  <cols>
    <col min="1" max="1" width="20.6640625" customWidth="1"/>
    <col min="2" max="2" width="22.1640625" bestFit="1" customWidth="1"/>
    <col min="3" max="3" width="28.5" bestFit="1" customWidth="1"/>
    <col min="4" max="4" width="11.6640625" bestFit="1" customWidth="1"/>
    <col min="5" max="5" width="12.6640625" bestFit="1" customWidth="1"/>
  </cols>
  <sheetData>
    <row r="1" spans="1:9" x14ac:dyDescent="0.2">
      <c r="A1" s="1" t="s">
        <v>0</v>
      </c>
      <c r="B1" s="1" t="s">
        <v>1</v>
      </c>
      <c r="C1" s="1" t="s">
        <v>7</v>
      </c>
      <c r="D1" s="1" t="s">
        <v>4</v>
      </c>
      <c r="E1" s="1" t="s">
        <v>29</v>
      </c>
    </row>
    <row r="2" spans="1:9" x14ac:dyDescent="0.2">
      <c r="A2" s="9" t="s">
        <v>75</v>
      </c>
      <c r="B2" s="9" t="s">
        <v>76</v>
      </c>
      <c r="C2" s="2" t="s">
        <v>119</v>
      </c>
      <c r="D2" s="2">
        <v>1</v>
      </c>
      <c r="E2" s="2" t="s">
        <v>35</v>
      </c>
      <c r="F2" s="2"/>
      <c r="G2" s="2"/>
      <c r="H2" s="2"/>
      <c r="I2" s="2"/>
    </row>
    <row r="3" spans="1:9" x14ac:dyDescent="0.2">
      <c r="A3" s="2" t="s">
        <v>26</v>
      </c>
      <c r="B3" s="2" t="s">
        <v>102</v>
      </c>
      <c r="C3" s="2" t="s">
        <v>120</v>
      </c>
      <c r="D3" s="2">
        <v>1</v>
      </c>
      <c r="E3" s="2" t="s">
        <v>35</v>
      </c>
    </row>
    <row r="4" spans="1:9" x14ac:dyDescent="0.2">
      <c r="A4" s="2" t="s">
        <v>21</v>
      </c>
      <c r="B4" s="2" t="s">
        <v>103</v>
      </c>
      <c r="C4" s="2" t="s">
        <v>121</v>
      </c>
      <c r="D4" s="2">
        <v>1</v>
      </c>
      <c r="E4" s="2" t="s">
        <v>35</v>
      </c>
    </row>
    <row r="5" spans="1:9" x14ac:dyDescent="0.2">
      <c r="A5" s="2" t="s">
        <v>43</v>
      </c>
      <c r="B5" s="2" t="s">
        <v>105</v>
      </c>
      <c r="C5" s="2" t="s">
        <v>122</v>
      </c>
      <c r="D5" s="2">
        <v>1</v>
      </c>
      <c r="E5" s="2" t="s">
        <v>35</v>
      </c>
    </row>
    <row r="6" spans="1:9" x14ac:dyDescent="0.2">
      <c r="A6" s="2" t="s">
        <v>22</v>
      </c>
      <c r="B6" s="2" t="s">
        <v>15</v>
      </c>
      <c r="C6" s="2" t="s">
        <v>123</v>
      </c>
      <c r="D6" s="2">
        <v>1</v>
      </c>
      <c r="E6" s="2" t="s">
        <v>35</v>
      </c>
    </row>
    <row r="7" spans="1:9" x14ac:dyDescent="0.2">
      <c r="A7" s="2" t="s">
        <v>44</v>
      </c>
      <c r="B7" s="2" t="s">
        <v>104</v>
      </c>
      <c r="C7" s="2" t="s">
        <v>100</v>
      </c>
      <c r="D7" s="2">
        <v>1</v>
      </c>
      <c r="E7" s="2" t="s">
        <v>35</v>
      </c>
    </row>
    <row r="8" spans="1:9" x14ac:dyDescent="0.2">
      <c r="A8" s="2"/>
      <c r="B8" s="2"/>
      <c r="C8" s="2"/>
      <c r="D8" s="2"/>
      <c r="E8" s="2"/>
    </row>
    <row r="9" spans="1:9" x14ac:dyDescent="0.2">
      <c r="C9" s="2"/>
    </row>
    <row r="10" spans="1:9" x14ac:dyDescent="0.2">
      <c r="C10" s="2"/>
    </row>
    <row r="11" spans="1:9" x14ac:dyDescent="0.2">
      <c r="C11" s="2"/>
    </row>
    <row r="12" spans="1:9" x14ac:dyDescent="0.2">
      <c r="C12" s="2"/>
    </row>
    <row r="13" spans="1:9" x14ac:dyDescent="0.2">
      <c r="C13" s="2"/>
    </row>
  </sheetData>
  <dataValidations count="1">
    <dataValidation type="list" allowBlank="1" showInputMessage="1" showErrorMessage="1" sqref="G2" xr:uid="{B1F406A0-B798-9B47-8D1B-54038860EBFF}">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
  <sheetViews>
    <sheetView tabSelected="1" zoomScale="131" workbookViewId="0">
      <selection activeCell="H10" sqref="H10"/>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31.3320312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49</v>
      </c>
      <c r="I1" s="1" t="s">
        <v>29</v>
      </c>
    </row>
    <row r="2" spans="1:9" s="2" customFormat="1" x14ac:dyDescent="0.2">
      <c r="A2" s="6" t="s">
        <v>72</v>
      </c>
      <c r="B2" s="2" t="s">
        <v>77</v>
      </c>
      <c r="C2" s="2" t="s">
        <v>30</v>
      </c>
      <c r="D2" s="6"/>
      <c r="E2" s="6">
        <v>0</v>
      </c>
      <c r="F2" s="6"/>
      <c r="H2" s="6" t="s">
        <v>5</v>
      </c>
      <c r="I2" s="2" t="s">
        <v>37</v>
      </c>
    </row>
    <row r="3" spans="1:9" s="2" customFormat="1" x14ac:dyDescent="0.2">
      <c r="A3" s="6" t="s">
        <v>78</v>
      </c>
      <c r="B3" s="6" t="s">
        <v>106</v>
      </c>
      <c r="C3" s="6" t="s">
        <v>30</v>
      </c>
      <c r="D3" s="1"/>
      <c r="E3" s="6">
        <v>0</v>
      </c>
      <c r="F3" s="6"/>
      <c r="H3" s="6" t="s">
        <v>5</v>
      </c>
      <c r="I3" s="2" t="s">
        <v>37</v>
      </c>
    </row>
    <row r="4" spans="1:9" x14ac:dyDescent="0.2">
      <c r="A4" s="2" t="s">
        <v>73</v>
      </c>
      <c r="B4" s="6" t="s">
        <v>79</v>
      </c>
      <c r="C4" s="2" t="s">
        <v>24</v>
      </c>
      <c r="D4" s="2"/>
      <c r="E4" s="2">
        <v>0</v>
      </c>
      <c r="F4" s="2">
        <v>1</v>
      </c>
      <c r="G4" s="2" t="s">
        <v>80</v>
      </c>
      <c r="H4" s="2" t="s">
        <v>5</v>
      </c>
      <c r="I4" s="2"/>
    </row>
    <row r="5" spans="1:9" x14ac:dyDescent="0.2">
      <c r="A5" s="2" t="s">
        <v>125</v>
      </c>
      <c r="B5" s="6" t="s">
        <v>126</v>
      </c>
      <c r="C5" s="2" t="s">
        <v>24</v>
      </c>
      <c r="D5" s="2">
        <v>0.16</v>
      </c>
      <c r="E5" s="2">
        <v>0</v>
      </c>
      <c r="F5" s="2">
        <v>1</v>
      </c>
      <c r="G5" s="2"/>
      <c r="H5" s="2" t="s">
        <v>5</v>
      </c>
      <c r="I5" s="2" t="s">
        <v>37</v>
      </c>
    </row>
    <row r="6" spans="1:9" s="2" customFormat="1" x14ac:dyDescent="0.2">
      <c r="A6" s="6" t="s">
        <v>114</v>
      </c>
      <c r="B6" s="6" t="s">
        <v>116</v>
      </c>
      <c r="C6" s="6" t="s">
        <v>30</v>
      </c>
      <c r="D6" s="1"/>
      <c r="E6" s="6">
        <v>0</v>
      </c>
      <c r="F6" s="6"/>
      <c r="H6" s="6" t="s">
        <v>5</v>
      </c>
      <c r="I6" s="2" t="s">
        <v>37</v>
      </c>
    </row>
    <row r="7" spans="1:9" x14ac:dyDescent="0.2">
      <c r="A7" s="2" t="s">
        <v>101</v>
      </c>
      <c r="B7" s="6" t="s">
        <v>115</v>
      </c>
      <c r="C7" s="2" t="s">
        <v>24</v>
      </c>
      <c r="D7" s="2"/>
      <c r="E7" s="2">
        <v>0</v>
      </c>
      <c r="F7" s="2">
        <v>1</v>
      </c>
      <c r="G7" s="2" t="s">
        <v>117</v>
      </c>
      <c r="H7" s="2" t="s">
        <v>6</v>
      </c>
      <c r="I7" s="2"/>
    </row>
    <row r="8" spans="1:9" x14ac:dyDescent="0.2">
      <c r="A8" s="2" t="s">
        <v>83</v>
      </c>
      <c r="B8" s="6" t="s">
        <v>84</v>
      </c>
      <c r="C8" s="2" t="s">
        <v>30</v>
      </c>
      <c r="D8" s="2"/>
      <c r="E8" s="2">
        <v>0</v>
      </c>
      <c r="F8" s="2"/>
      <c r="G8" s="2"/>
      <c r="H8" s="2" t="s">
        <v>5</v>
      </c>
      <c r="I8" s="2" t="s">
        <v>37</v>
      </c>
    </row>
    <row r="9" spans="1:9" x14ac:dyDescent="0.2">
      <c r="A9" s="2" t="s">
        <v>82</v>
      </c>
      <c r="B9" s="6" t="s">
        <v>85</v>
      </c>
      <c r="C9" s="2" t="s">
        <v>24</v>
      </c>
      <c r="D9" s="2"/>
      <c r="E9" s="2">
        <v>0</v>
      </c>
      <c r="F9" s="2">
        <v>1</v>
      </c>
      <c r="G9" s="2" t="s">
        <v>81</v>
      </c>
      <c r="H9" s="2" t="s">
        <v>5</v>
      </c>
      <c r="I9" s="2"/>
    </row>
    <row r="10" spans="1:9" x14ac:dyDescent="0.2">
      <c r="A10" s="2" t="s">
        <v>89</v>
      </c>
      <c r="B10" s="6" t="s">
        <v>86</v>
      </c>
      <c r="C10" s="2" t="s">
        <v>30</v>
      </c>
      <c r="D10" s="2"/>
      <c r="E10" s="2">
        <v>0</v>
      </c>
      <c r="F10" s="2"/>
      <c r="G10" s="2" t="s">
        <v>87</v>
      </c>
      <c r="H10" s="2" t="s">
        <v>5</v>
      </c>
      <c r="I10" s="2"/>
    </row>
    <row r="11" spans="1:9" x14ac:dyDescent="0.2">
      <c r="A11" s="2" t="s">
        <v>31</v>
      </c>
      <c r="B11" s="6" t="s">
        <v>88</v>
      </c>
      <c r="C11" s="2" t="s">
        <v>24</v>
      </c>
      <c r="D11" s="2"/>
      <c r="E11" s="2">
        <v>0</v>
      </c>
      <c r="F11" s="2">
        <v>1</v>
      </c>
      <c r="G11" s="2" t="s">
        <v>90</v>
      </c>
      <c r="H11" s="2" t="s">
        <v>6</v>
      </c>
      <c r="I11" s="2"/>
    </row>
    <row r="12" spans="1:9" x14ac:dyDescent="0.2">
      <c r="A12" s="2" t="s">
        <v>32</v>
      </c>
      <c r="B12" s="6" t="s">
        <v>34</v>
      </c>
      <c r="C12" s="2" t="s">
        <v>30</v>
      </c>
      <c r="D12" s="5"/>
      <c r="E12" s="2">
        <v>0</v>
      </c>
      <c r="F12" s="2"/>
      <c r="G12" s="2"/>
      <c r="H12" s="2" t="s">
        <v>5</v>
      </c>
      <c r="I12" s="2" t="s">
        <v>37</v>
      </c>
    </row>
    <row r="13" spans="1:9" x14ac:dyDescent="0.2">
      <c r="A13" s="2" t="s">
        <v>19</v>
      </c>
      <c r="B13" s="6" t="s">
        <v>33</v>
      </c>
      <c r="C13" s="2" t="s">
        <v>24</v>
      </c>
      <c r="D13" s="5"/>
      <c r="E13" s="2">
        <v>0</v>
      </c>
      <c r="F13" s="2">
        <v>1</v>
      </c>
      <c r="G13" s="2" t="s">
        <v>124</v>
      </c>
      <c r="H13" s="2" t="s">
        <v>6</v>
      </c>
      <c r="I13" s="2"/>
    </row>
    <row r="14" spans="1:9" x14ac:dyDescent="0.2">
      <c r="A14" s="2" t="s">
        <v>20</v>
      </c>
      <c r="B14" s="6" t="s">
        <v>25</v>
      </c>
      <c r="C14" s="2" t="s">
        <v>24</v>
      </c>
      <c r="D14" s="2"/>
      <c r="E14" s="2">
        <v>0</v>
      </c>
      <c r="F14" s="2">
        <v>1</v>
      </c>
      <c r="G14" s="2"/>
      <c r="H14" s="2" t="s">
        <v>6</v>
      </c>
      <c r="I14" s="2" t="s">
        <v>37</v>
      </c>
    </row>
    <row r="15" spans="1:9" x14ac:dyDescent="0.2">
      <c r="A15" s="2" t="s">
        <v>41</v>
      </c>
      <c r="B15" s="6" t="s">
        <v>107</v>
      </c>
      <c r="C15" s="2" t="s">
        <v>45</v>
      </c>
      <c r="D15" s="2">
        <v>0.2</v>
      </c>
      <c r="E15" s="2">
        <v>0</v>
      </c>
      <c r="F15" s="2"/>
      <c r="G15" s="2"/>
      <c r="H15" s="2" t="s">
        <v>5</v>
      </c>
      <c r="I15" s="2" t="s">
        <v>37</v>
      </c>
    </row>
    <row r="16" spans="1:9" x14ac:dyDescent="0.2">
      <c r="A16" s="2" t="s">
        <v>42</v>
      </c>
      <c r="B16" s="6" t="s">
        <v>46</v>
      </c>
      <c r="C16" s="2" t="s">
        <v>24</v>
      </c>
      <c r="D16" s="10">
        <v>0.16</v>
      </c>
      <c r="E16" s="2">
        <v>0</v>
      </c>
      <c r="F16" s="2">
        <v>1</v>
      </c>
      <c r="G16" s="2"/>
      <c r="H16" s="2" t="s">
        <v>6</v>
      </c>
      <c r="I16" s="2" t="s">
        <v>37</v>
      </c>
    </row>
    <row r="17" spans="1:9" x14ac:dyDescent="0.2">
      <c r="A17" s="2" t="s">
        <v>108</v>
      </c>
      <c r="B17" s="2" t="s">
        <v>113</v>
      </c>
      <c r="C17" s="4" t="s">
        <v>24</v>
      </c>
      <c r="D17" s="10">
        <v>0.12</v>
      </c>
      <c r="E17" s="2">
        <v>0</v>
      </c>
      <c r="F17" s="2">
        <v>1</v>
      </c>
      <c r="H17" s="2" t="s">
        <v>5</v>
      </c>
      <c r="I17" s="2" t="s">
        <v>37</v>
      </c>
    </row>
    <row r="18" spans="1:9" x14ac:dyDescent="0.2">
      <c r="A18" s="2" t="s">
        <v>109</v>
      </c>
      <c r="B18" s="2" t="s">
        <v>112</v>
      </c>
      <c r="C18" s="4" t="s">
        <v>24</v>
      </c>
      <c r="D18" s="11">
        <f>D17*50%</f>
        <v>0.06</v>
      </c>
      <c r="E18" s="2">
        <v>0</v>
      </c>
      <c r="F18" s="2">
        <v>1</v>
      </c>
      <c r="H18" s="2" t="s">
        <v>5</v>
      </c>
      <c r="I18" s="2" t="s">
        <v>37</v>
      </c>
    </row>
    <row r="19" spans="1:9" x14ac:dyDescent="0.2">
      <c r="A19" s="2" t="s">
        <v>110</v>
      </c>
      <c r="B19" s="2" t="s">
        <v>111</v>
      </c>
      <c r="C19" s="4" t="s">
        <v>24</v>
      </c>
      <c r="D19" s="11">
        <f>D17*25%</f>
        <v>0.03</v>
      </c>
      <c r="E19" s="2">
        <v>0</v>
      </c>
      <c r="F19" s="2">
        <v>1</v>
      </c>
      <c r="H19" s="2" t="s">
        <v>5</v>
      </c>
      <c r="I19" s="2" t="s">
        <v>37</v>
      </c>
    </row>
    <row r="20" spans="1:9" x14ac:dyDescent="0.2">
      <c r="A20" s="2" t="s">
        <v>74</v>
      </c>
      <c r="B20" s="2" t="s">
        <v>91</v>
      </c>
      <c r="C20" s="4" t="s">
        <v>24</v>
      </c>
      <c r="D20" s="10">
        <v>1.4999999999999999E-2</v>
      </c>
      <c r="E20" s="2">
        <v>0</v>
      </c>
      <c r="F20" s="2">
        <v>1</v>
      </c>
      <c r="H20" s="2" t="s">
        <v>5</v>
      </c>
      <c r="I20" s="2" t="s">
        <v>37</v>
      </c>
    </row>
    <row r="21" spans="1:9" x14ac:dyDescent="0.2">
      <c r="A21" s="2"/>
      <c r="B21" s="2"/>
      <c r="C21" s="2"/>
      <c r="D21" s="2"/>
      <c r="E21" s="2"/>
      <c r="F21" s="2"/>
      <c r="G21" s="2"/>
      <c r="H21" s="2"/>
    </row>
    <row r="22" spans="1:9" x14ac:dyDescent="0.2">
      <c r="A22" s="2"/>
      <c r="B22" s="2"/>
      <c r="C22" s="2"/>
      <c r="D22" s="2"/>
      <c r="E22" s="2"/>
      <c r="F22" s="2"/>
      <c r="G22" s="2"/>
      <c r="H22" s="2"/>
    </row>
    <row r="23" spans="1:9" x14ac:dyDescent="0.2">
      <c r="A23" s="2"/>
      <c r="B23" s="2"/>
      <c r="C23" s="2"/>
      <c r="D23" s="2"/>
      <c r="E23" s="2"/>
      <c r="F23" s="2"/>
      <c r="G23" s="2"/>
      <c r="H23" s="2"/>
    </row>
    <row r="24" spans="1:9" x14ac:dyDescent="0.2">
      <c r="A24" s="2"/>
      <c r="B24" s="2"/>
      <c r="C24" s="2"/>
      <c r="D24" s="2"/>
      <c r="E24" s="2"/>
      <c r="F24" s="2"/>
      <c r="G24" s="2"/>
      <c r="H24" s="2"/>
    </row>
    <row r="25" spans="1:9" x14ac:dyDescent="0.2">
      <c r="A25" s="2"/>
      <c r="B25" s="2"/>
      <c r="C25" s="2"/>
      <c r="D25" s="2"/>
      <c r="E25" s="2"/>
      <c r="F25" s="2"/>
      <c r="G25" s="2"/>
      <c r="H25" s="2"/>
    </row>
    <row r="26" spans="1:9" x14ac:dyDescent="0.2">
      <c r="A26" s="2"/>
      <c r="G26" s="2"/>
      <c r="H26" s="2"/>
    </row>
    <row r="27" spans="1:9" x14ac:dyDescent="0.2">
      <c r="A27" s="2"/>
      <c r="G27" s="2"/>
      <c r="H27" s="2"/>
    </row>
    <row r="28" spans="1:9" x14ac:dyDescent="0.2">
      <c r="A28" s="2"/>
      <c r="G28" s="2"/>
      <c r="H28" s="2"/>
    </row>
  </sheetData>
  <conditionalFormatting sqref="B3">
    <cfRule type="expression" dxfId="21" priority="24">
      <formula>AND(A3&lt;&gt;"",NOT(B3&lt;&gt;""))</formula>
    </cfRule>
  </conditionalFormatting>
  <conditionalFormatting sqref="B2">
    <cfRule type="expression" dxfId="20" priority="23">
      <formula>AND(A2&lt;&gt;"",NOT(B2&lt;&gt;""))</formula>
    </cfRule>
  </conditionalFormatting>
  <conditionalFormatting sqref="B4">
    <cfRule type="expression" dxfId="19" priority="21">
      <formula>AND(A4&lt;&gt;"",NOT(B4&lt;&gt;""))</formula>
    </cfRule>
  </conditionalFormatting>
  <conditionalFormatting sqref="I4">
    <cfRule type="expression" dxfId="18" priority="22">
      <formula>AND(#REF!&lt;&gt;"",NOT(I4&lt;&gt;""))</formula>
    </cfRule>
  </conditionalFormatting>
  <conditionalFormatting sqref="I9">
    <cfRule type="expression" dxfId="17" priority="19">
      <formula>AND(#REF!&lt;&gt;"",NOT(I9&lt;&gt;""))</formula>
    </cfRule>
  </conditionalFormatting>
  <conditionalFormatting sqref="I10">
    <cfRule type="expression" dxfId="16" priority="16">
      <formula>AND(#REF!&lt;&gt;"",NOT(I10&lt;&gt;""))</formula>
    </cfRule>
  </conditionalFormatting>
  <conditionalFormatting sqref="B9">
    <cfRule type="expression" dxfId="15" priority="18">
      <formula>AND(A9&lt;&gt;"",NOT(B9&lt;&gt;""))</formula>
    </cfRule>
  </conditionalFormatting>
  <conditionalFormatting sqref="B10">
    <cfRule type="expression" dxfId="14" priority="14">
      <formula>AND(A10&lt;&gt;"",NOT(B10&lt;&gt;""))</formula>
    </cfRule>
  </conditionalFormatting>
  <conditionalFormatting sqref="B11">
    <cfRule type="expression" dxfId="13" priority="13">
      <formula>AND(A11&lt;&gt;"",NOT(B11&lt;&gt;""))</formula>
    </cfRule>
  </conditionalFormatting>
  <conditionalFormatting sqref="B17 B20">
    <cfRule type="expression" dxfId="12" priority="12">
      <formula>AND(A17&lt;&gt;"",NOT(B17&lt;&gt;""))</formula>
    </cfRule>
  </conditionalFormatting>
  <conditionalFormatting sqref="B19">
    <cfRule type="expression" dxfId="11" priority="9">
      <formula>AND(A19&lt;&gt;"",NOT(B19&lt;&gt;""))</formula>
    </cfRule>
  </conditionalFormatting>
  <conditionalFormatting sqref="B18">
    <cfRule type="expression" dxfId="7" priority="8">
      <formula>AND(A18&lt;&gt;"",NOT(B18&lt;&gt;""))</formula>
    </cfRule>
  </conditionalFormatting>
  <conditionalFormatting sqref="B6">
    <cfRule type="expression" dxfId="6" priority="7">
      <formula>AND(A6&lt;&gt;"",NOT(B6&lt;&gt;""))</formula>
    </cfRule>
  </conditionalFormatting>
  <conditionalFormatting sqref="B7">
    <cfRule type="expression" dxfId="5" priority="5">
      <formula>AND(A7&lt;&gt;"",NOT(B7&lt;&gt;""))</formula>
    </cfRule>
  </conditionalFormatting>
  <conditionalFormatting sqref="I7">
    <cfRule type="expression" dxfId="4" priority="6">
      <formula>AND(#REF!&lt;&gt;"",NOT(I7&lt;&gt;""))</formula>
    </cfRule>
  </conditionalFormatting>
  <conditionalFormatting sqref="B5">
    <cfRule type="expression" dxfId="2" priority="2">
      <formula>AND(A5&lt;&gt;"",NOT(B5&lt;&gt;""))</formula>
    </cfRule>
  </conditionalFormatting>
  <dataValidations count="3">
    <dataValidation type="list" allowBlank="1" showInputMessage="1" showErrorMessage="1" sqref="B27 C7:C28 C4:C5" xr:uid="{00000000-0002-0000-0500-000000000000}">
      <formula1>",number,probability,duration,proportion"</formula1>
    </dataValidation>
    <dataValidation type="list" allowBlank="1" showInputMessage="1" showErrorMessage="1" sqref="H21:H28 H7:H16 H4:H5" xr:uid="{00000000-0002-0000-0500-000001000000}">
      <formula1>"y,n"</formula1>
    </dataValidation>
    <dataValidation type="list" allowBlank="1" showInputMessage="1" showErrorMessage="1" sqref="H17:H20" xr:uid="{A225B4DB-31A9-5E40-9874-A45540BA1804}">
      <formula1>"n,y"</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20" id="{94E1D568-D0A8-3D45-949D-D496B87032E3}">
            <xm:f>AND(I4&lt;&gt;"",ISERROR(MATCH(I4,'/Users/robynstuart/Documents/git/atomica/tests/frameworks/[framework_diabetes.xlsx]Databook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15" id="{EEEF293A-32B9-7E4F-991E-A9E0E5626621}">
            <xm:f>AND(I10&lt;&gt;"",ISERROR(MATCH(I10,'/Users/robynstuart/Documents/git/atomica/tests/frameworks/[framework_diabetes.xlsx]Databook Pages'!#REF!,0)))</xm:f>
            <x14:dxf>
              <fill>
                <patternFill>
                  <bgColor rgb="FFFF0000"/>
                </patternFill>
              </fill>
            </x14:dxf>
          </x14:cfRule>
          <xm:sqref>I10</xm:sqref>
        </x14:conditionalFormatting>
        <x14:conditionalFormatting xmlns:xm="http://schemas.microsoft.com/office/excel/2006/main">
          <x14:cfRule type="expression" priority="17" id="{CC3E42DB-7549-3249-8D83-024BD87DFDC2}">
            <xm:f>AND(I9&lt;&gt;"",ISERROR(MATCH(I9,'/Users/robynstuart/Documents/git/atomica/tests/frameworks/[framework_diabetes.xlsx]Databook Pages'!#REF!,0)))</xm:f>
            <x14:dxf>
              <fill>
                <patternFill>
                  <bgColor rgb="FFFF0000"/>
                </patternFill>
              </fill>
            </x14:dxf>
          </x14:cfRule>
          <xm:sqref>I9</xm:sqref>
        </x14:conditionalFormatting>
        <x14:conditionalFormatting xmlns:xm="http://schemas.microsoft.com/office/excel/2006/main">
          <x14:cfRule type="expression" priority="4" id="{7CB9C0F9-24FD-8947-B049-849E81E9EEEC}">
            <xm:f>AND(I7&lt;&gt;"",ISERROR(MATCH(I7,'/Users/robynstuart/Documents/git/atomica/tests/frameworks/[framework_diabetes.xlsx]Databook Pages'!#REF!,0)))</xm:f>
            <x14:dxf>
              <fill>
                <patternFill>
                  <bgColor rgb="FFFF0000"/>
                </patternFill>
              </fill>
            </x14:dxf>
          </x14:cfRule>
          <xm:sqref>I7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9"/>
  <sheetViews>
    <sheetView zoomScale="179" workbookViewId="0">
      <selection activeCell="A9" sqref="A9"/>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118</v>
      </c>
      <c r="B1" s="3" t="s">
        <v>23</v>
      </c>
    </row>
    <row r="2" spans="1:7" x14ac:dyDescent="0.2">
      <c r="A2" s="2" t="s">
        <v>102</v>
      </c>
      <c r="B2" s="2" t="s">
        <v>26</v>
      </c>
    </row>
    <row r="3" spans="1:7" x14ac:dyDescent="0.2">
      <c r="A3" s="2" t="s">
        <v>103</v>
      </c>
      <c r="B3" s="2" t="s">
        <v>21</v>
      </c>
    </row>
    <row r="4" spans="1:7" x14ac:dyDescent="0.2">
      <c r="A4" s="2" t="s">
        <v>105</v>
      </c>
      <c r="B4" s="2" t="s">
        <v>43</v>
      </c>
    </row>
    <row r="5" spans="1:7" x14ac:dyDescent="0.2">
      <c r="A5" s="2" t="s">
        <v>15</v>
      </c>
      <c r="B5" s="2" t="s">
        <v>22</v>
      </c>
      <c r="E5" s="2"/>
      <c r="F5" s="2"/>
      <c r="G5" s="2"/>
    </row>
    <row r="6" spans="1:7" x14ac:dyDescent="0.2">
      <c r="A6" s="2" t="s">
        <v>104</v>
      </c>
      <c r="B6" s="2" t="s">
        <v>44</v>
      </c>
      <c r="E6" s="2"/>
      <c r="F6" s="2"/>
      <c r="G6" s="2"/>
    </row>
    <row r="7" spans="1:7" x14ac:dyDescent="0.2">
      <c r="E7" s="2"/>
      <c r="F7" s="2"/>
      <c r="G7" s="2"/>
    </row>
    <row r="8" spans="1:7" x14ac:dyDescent="0.2">
      <c r="E8" s="2"/>
      <c r="F8" s="2"/>
      <c r="G8" s="2"/>
    </row>
    <row r="9" spans="1:7" x14ac:dyDescent="0.2">
      <c r="E9" s="2"/>
      <c r="F9" s="2"/>
      <c r="G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2018-09-21T10:15:32Z</dcterms:modified>
</cp:coreProperties>
</file>