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esh.abeysuriya/projects/atomica/atomica/library/"/>
    </mc:Choice>
  </mc:AlternateContent>
  <xr:revisionPtr revIDLastSave="0" documentId="13_ncr:1_{C4D7E4C9-C86C-2942-927A-98904EDA48D0}" xr6:coauthVersionLast="47" xr6:coauthVersionMax="47" xr10:uidLastSave="{00000000-0000-0000-0000-000000000000}"/>
  <bookViews>
    <workbookView xWindow="240" yWindow="760" windowWidth="23700" windowHeight="16560" activeTab="2" xr2:uid="{00000000-000D-0000-FFFF-FFFF00000000}"/>
  </bookViews>
  <sheets>
    <sheet name="Population Definitions" sheetId="1" r:id="rId1"/>
    <sheet name="Stocks" sheetId="2" r:id="rId2"/>
    <sheet name="Flow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3" l="1"/>
  <c r="A14" i="3"/>
  <c r="A11" i="3"/>
  <c r="A8" i="3"/>
  <c r="A5" i="3"/>
  <c r="A2" i="3"/>
  <c r="A14" i="2"/>
  <c r="A11" i="2"/>
  <c r="A8" i="2"/>
  <c r="A5" i="2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Source:
Pren Naidoo, Grant Theron, Molebogeng X Rangaka, Violet N Chihota, Louise Vaughan, Zameer O Brey, Yogan Pillay; The South African Tuberculosis Care Cascade: Estimated Losses and Methodological Challenges, The Journal of Infectious Diseases, Volume 216, Issue suppl_7, 6 November 2017, Pages S702–S713
Table 1
See: https://doi.org/10.1093/infdis/jix335</t>
        </r>
      </text>
    </comment>
    <comment ref="G5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Source:
Pren Naidoo, Grant Theron, Molebogeng X Rangaka, Violet N Chihota, Louise Vaughan, Zameer O Brey, Yogan Pillay; The South African Tuberculosis Care Cascade: Estimated Losses and Methodological Challenges, The Journal of Infectious Diseases, Volume 216, Issue suppl_7, 6 November 2017, Pages S702–S713
Table 1
See: https://doi.org/10.1093/infdis/jix335</t>
        </r>
      </text>
    </comment>
    <comment ref="G8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Source:
Pren Naidoo, Grant Theron, Molebogeng X Rangaka, Violet N Chihota, Louise Vaughan, Zameer O Brey, Yogan Pillay; The South African Tuberculosis Care Cascade: Estimated Losses and Methodological Challenges, The Journal of Infectious Diseases, Volume 216, Issue suppl_7, 6 November 2017, Pages S702–S713
Table 1
See: https://doi.org/10.1093/infdis/jix335</t>
        </r>
      </text>
    </comment>
    <comment ref="G11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Source:
Pren Naidoo, Grant Theron, Molebogeng X Rangaka, Violet N Chihota, Louise Vaughan, Zameer O Brey, Yogan Pillay; The South African Tuberculosis Care Cascade: Estimated Losses and Methodological Challenges, The Journal of Infectious Diseases, Volume 216, Issue suppl_7, 6 November 2017, Pages S702–S713
Table 1
See: https://doi.org/10.1093/infdis/jix335</t>
        </r>
      </text>
    </comment>
    <comment ref="G14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Source:
Pren Naidoo, Grant Theron, Molebogeng X Rangaka, Violet N Chihota, Louise Vaughan, Zameer O Brey, Yogan Pillay; The South African Tuberculosis Care Cascade: Estimated Losses and Methodological Challenges, The Journal of Infectious Diseases, Volume 216, Issue suppl_7, 6 November 2017, Pages S702–S713
Table 1
See: https://doi.org/10.1093/infdis/jix335</t>
        </r>
      </text>
    </comment>
  </commentList>
</comments>
</file>

<file path=xl/sharedStrings.xml><?xml version="1.0" encoding="utf-8"?>
<sst xmlns="http://schemas.openxmlformats.org/spreadsheetml/2006/main" count="59" uniqueCount="22">
  <si>
    <t>Abbreviation</t>
  </si>
  <si>
    <t>Full Name</t>
  </si>
  <si>
    <t>adults</t>
  </si>
  <si>
    <t>Adults</t>
  </si>
  <si>
    <t>TB burden</t>
  </si>
  <si>
    <t>Units</t>
  </si>
  <si>
    <t>Constant</t>
  </si>
  <si>
    <t>Number</t>
  </si>
  <si>
    <t>OR</t>
  </si>
  <si>
    <t>Notified</t>
  </si>
  <si>
    <t>In care</t>
  </si>
  <si>
    <t>Treated</t>
  </si>
  <si>
    <t>Successfully treated</t>
  </si>
  <si>
    <t>Annual number of tests done</t>
  </si>
  <si>
    <t>Test yield</t>
  </si>
  <si>
    <t>Annual number newly initiated onto treatment</t>
  </si>
  <si>
    <t>Loss-to-follow-up rate</t>
  </si>
  <si>
    <t>Time after initiating treatment to treatment success (years)</t>
  </si>
  <si>
    <t>Duration</t>
  </si>
  <si>
    <t>Treatment failure rate</t>
  </si>
  <si>
    <t>Rate (per year)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</si>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</sst>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22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14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67.6640625" customWidth="1"/>
    <col min="2" max="2" width="13.83203125" customWidth="1"/>
    <col min="3" max="3" width="10.5" customWidth="1"/>
    <col min="4" max="4" width="3.83203125" customWidth="1"/>
  </cols>
  <sheetData>
    <row r="1" spans="1:9" x14ac:dyDescent="0.2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/>
      <c r="F2" s="2"/>
      <c r="G2" s="2">
        <v>532005</v>
      </c>
      <c r="H2" s="2"/>
      <c r="I2" s="2"/>
    </row>
    <row r="4" spans="1:9" x14ac:dyDescent="0.2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  <c r="I4" s="1">
        <v>2018</v>
      </c>
    </row>
    <row r="5" spans="1:9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/>
      <c r="F5" s="2"/>
      <c r="G5" s="2">
        <v>504514</v>
      </c>
      <c r="H5" s="2"/>
      <c r="I5" s="2"/>
    </row>
    <row r="7" spans="1:9" x14ac:dyDescent="0.2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  <c r="I7" s="1">
        <v>2018</v>
      </c>
    </row>
    <row r="8" spans="1:9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/>
      <c r="F8" s="2"/>
      <c r="G8" s="2">
        <v>435483</v>
      </c>
      <c r="H8" s="2"/>
      <c r="I8" s="2"/>
    </row>
    <row r="10" spans="1:9" x14ac:dyDescent="0.2">
      <c r="A10" s="1" t="s">
        <v>11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  <c r="I10" s="1">
        <v>2018</v>
      </c>
    </row>
    <row r="11" spans="1:9" x14ac:dyDescent="0.2">
      <c r="A11" s="1" t="str">
        <f>'Population Definitions'!$A$2</f>
        <v>adults</v>
      </c>
      <c r="B11" t="s">
        <v>7</v>
      </c>
      <c r="C11" s="2"/>
      <c r="D11" s="3" t="s">
        <v>8</v>
      </c>
      <c r="E11" s="2"/>
      <c r="F11" s="2"/>
      <c r="G11" s="2">
        <v>372577</v>
      </c>
      <c r="H11" s="2"/>
      <c r="I11" s="2"/>
    </row>
    <row r="13" spans="1:9" x14ac:dyDescent="0.2">
      <c r="A13" s="1" t="s">
        <v>12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  <c r="I13" s="1">
        <v>2018</v>
      </c>
    </row>
    <row r="14" spans="1:9" x14ac:dyDescent="0.2">
      <c r="A14" s="1" t="str">
        <f>'Population Definitions'!$A$2</f>
        <v>adults</v>
      </c>
      <c r="B14" t="s">
        <v>7</v>
      </c>
      <c r="C14" s="2"/>
      <c r="D14" s="3" t="s">
        <v>8</v>
      </c>
      <c r="E14" s="2"/>
      <c r="F14" s="2"/>
      <c r="G14" s="2">
        <v>279816</v>
      </c>
      <c r="H14" s="2"/>
      <c r="I14" s="2"/>
    </row>
  </sheetData>
  <conditionalFormatting sqref="C2">
    <cfRule type="expression" dxfId="21" priority="1">
      <formula>COUNTIF(E2:I2,"&lt;&gt;" &amp; "")&gt;0</formula>
    </cfRule>
    <cfRule type="expression" dxfId="20" priority="2">
      <formula>AND(COUNTIF(E2:I2,"&lt;&gt;" &amp; "")&gt;0,NOT(ISBLANK(C2)))</formula>
    </cfRule>
  </conditionalFormatting>
  <conditionalFormatting sqref="C5">
    <cfRule type="expression" dxfId="19" priority="3">
      <formula>COUNTIF(E5:I5,"&lt;&gt;" &amp; "")&gt;0</formula>
    </cfRule>
    <cfRule type="expression" dxfId="18" priority="4">
      <formula>AND(COUNTIF(E5:I5,"&lt;&gt;" &amp; "")&gt;0,NOT(ISBLANK(C5)))</formula>
    </cfRule>
  </conditionalFormatting>
  <conditionalFormatting sqref="C8">
    <cfRule type="expression" dxfId="17" priority="5">
      <formula>COUNTIF(E8:I8,"&lt;&gt;" &amp; "")&gt;0</formula>
    </cfRule>
    <cfRule type="expression" dxfId="16" priority="6">
      <formula>AND(COUNTIF(E8:I8,"&lt;&gt;" &amp; "")&gt;0,NOT(ISBLANK(C8)))</formula>
    </cfRule>
  </conditionalFormatting>
  <conditionalFormatting sqref="C11">
    <cfRule type="expression" dxfId="15" priority="7">
      <formula>COUNTIF(E11:I11,"&lt;&gt;" &amp; "")&gt;0</formula>
    </cfRule>
    <cfRule type="expression" dxfId="14" priority="8">
      <formula>AND(COUNTIF(E11:I11,"&lt;&gt;" &amp; "")&gt;0,NOT(ISBLANK(C11)))</formula>
    </cfRule>
  </conditionalFormatting>
  <conditionalFormatting sqref="C14">
    <cfRule type="expression" dxfId="13" priority="9">
      <formula>COUNTIF(E14:I14,"&lt;&gt;" &amp; "")&gt;0</formula>
    </cfRule>
    <cfRule type="expression" dxfId="12" priority="10">
      <formula>AND(COUNTIF(E14:I14,"&lt;&gt;" &amp; "")&gt;0,NOT(ISBLANK(C14)))</formula>
    </cfRule>
  </conditionalFormatting>
  <dataValidations count="1">
    <dataValidation type="list" showInputMessage="1" showErrorMessage="1" sqref="B2 B14 B11 B8 B5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17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47.5" bestFit="1" customWidth="1"/>
    <col min="2" max="2" width="13.83203125" customWidth="1"/>
    <col min="3" max="3" width="10.5" customWidth="1"/>
    <col min="4" max="4" width="3.83203125" customWidth="1"/>
  </cols>
  <sheetData>
    <row r="1" spans="1:9" x14ac:dyDescent="0.2">
      <c r="A1" s="1" t="s">
        <v>13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/>
      <c r="F2" s="2"/>
      <c r="G2" s="2">
        <v>340632</v>
      </c>
      <c r="H2" s="2"/>
      <c r="I2" s="2"/>
    </row>
    <row r="4" spans="1:9" x14ac:dyDescent="0.2">
      <c r="A4" s="1" t="s">
        <v>14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  <c r="I4" s="1">
        <v>2018</v>
      </c>
    </row>
    <row r="5" spans="1:9" x14ac:dyDescent="0.2">
      <c r="A5" s="1" t="str">
        <f>'Population Definitions'!$A$2</f>
        <v>adults</v>
      </c>
      <c r="B5" t="s">
        <v>21</v>
      </c>
      <c r="C5" s="2"/>
      <c r="D5" s="3" t="s">
        <v>8</v>
      </c>
      <c r="E5" s="2"/>
      <c r="F5" s="2"/>
      <c r="G5" s="2">
        <v>1.4999999999999999E-2</v>
      </c>
      <c r="H5" s="2"/>
      <c r="I5" s="2"/>
    </row>
    <row r="7" spans="1:9" x14ac:dyDescent="0.2">
      <c r="A7" s="1" t="s">
        <v>15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  <c r="I7" s="1">
        <v>2018</v>
      </c>
    </row>
    <row r="8" spans="1:9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/>
      <c r="F8" s="2"/>
      <c r="G8" s="2">
        <v>15000</v>
      </c>
      <c r="H8" s="2"/>
      <c r="I8" s="2"/>
    </row>
    <row r="10" spans="1:9" x14ac:dyDescent="0.2">
      <c r="A10" s="1" t="s">
        <v>16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  <c r="I10" s="1">
        <v>2018</v>
      </c>
    </row>
    <row r="11" spans="1:9" x14ac:dyDescent="0.2">
      <c r="A11" s="1" t="str">
        <f>'Population Definitions'!$A$2</f>
        <v>adults</v>
      </c>
      <c r="B11" t="s">
        <v>20</v>
      </c>
      <c r="C11" s="2"/>
      <c r="D11" s="3" t="s">
        <v>8</v>
      </c>
      <c r="E11" s="2"/>
      <c r="F11" s="2"/>
      <c r="G11" s="2">
        <v>0.2</v>
      </c>
      <c r="H11" s="2"/>
      <c r="I11" s="2"/>
    </row>
    <row r="13" spans="1:9" x14ac:dyDescent="0.2">
      <c r="A13" s="1" t="s">
        <v>17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  <c r="I13" s="1">
        <v>2018</v>
      </c>
    </row>
    <row r="14" spans="1:9" x14ac:dyDescent="0.2">
      <c r="A14" s="1" t="str">
        <f>'Population Definitions'!$A$2</f>
        <v>adults</v>
      </c>
      <c r="B14" t="s">
        <v>18</v>
      </c>
      <c r="C14" s="4">
        <v>0.2</v>
      </c>
      <c r="D14" s="3" t="s">
        <v>8</v>
      </c>
      <c r="E14" s="4"/>
      <c r="F14" s="4"/>
      <c r="G14" s="4"/>
      <c r="H14" s="4"/>
      <c r="I14" s="4"/>
    </row>
    <row r="16" spans="1:9" x14ac:dyDescent="0.2">
      <c r="A16" s="1" t="s">
        <v>19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  <c r="I16" s="1">
        <v>2018</v>
      </c>
    </row>
    <row r="17" spans="1:9" x14ac:dyDescent="0.2">
      <c r="A17" s="1" t="str">
        <f>'Population Definitions'!$A$2</f>
        <v>adults</v>
      </c>
      <c r="B17" t="s">
        <v>20</v>
      </c>
      <c r="C17" s="4">
        <v>0.16</v>
      </c>
      <c r="D17" s="3" t="s">
        <v>8</v>
      </c>
      <c r="E17" s="4"/>
      <c r="F17" s="4"/>
      <c r="G17" s="4"/>
      <c r="H17" s="4"/>
      <c r="I17" s="4"/>
    </row>
  </sheetData>
  <conditionalFormatting sqref="C2">
    <cfRule type="expression" dxfId="11" priority="1">
      <formula>COUNTIF(E2:I2,"&lt;&gt;" &amp; "")&gt;0</formula>
    </cfRule>
    <cfRule type="expression" dxfId="10" priority="2">
      <formula>AND(COUNTIF(E2:I2,"&lt;&gt;" &amp; "")&gt;0,NOT(ISBLANK(C2)))</formula>
    </cfRule>
  </conditionalFormatting>
  <conditionalFormatting sqref="C5">
    <cfRule type="expression" dxfId="9" priority="3">
      <formula>COUNTIF(E5:I5,"&lt;&gt;" &amp; "")&gt;0</formula>
    </cfRule>
    <cfRule type="expression" dxfId="8" priority="4">
      <formula>AND(COUNTIF(E5:I5,"&lt;&gt;" &amp; "")&gt;0,NOT(ISBLANK(C5)))</formula>
    </cfRule>
  </conditionalFormatting>
  <conditionalFormatting sqref="C8">
    <cfRule type="expression" dxfId="7" priority="5">
      <formula>COUNTIF(E8:I8,"&lt;&gt;" &amp; "")&gt;0</formula>
    </cfRule>
    <cfRule type="expression" dxfId="6" priority="6">
      <formula>AND(COUNTIF(E8:I8,"&lt;&gt;" &amp; "")&gt;0,NOT(ISBLANK(C8)))</formula>
    </cfRule>
  </conditionalFormatting>
  <conditionalFormatting sqref="C11">
    <cfRule type="expression" dxfId="5" priority="7">
      <formula>COUNTIF(E11:I11,"&lt;&gt;" &amp; "")&gt;0</formula>
    </cfRule>
    <cfRule type="expression" dxfId="4" priority="8">
      <formula>AND(COUNTIF(E11:I11,"&lt;&gt;" &amp; "")&gt;0,NOT(ISBLANK(C11)))</formula>
    </cfRule>
  </conditionalFormatting>
  <conditionalFormatting sqref="C14">
    <cfRule type="expression" dxfId="3" priority="9">
      <formula>COUNTIF(E14:I14,"&lt;&gt;" &amp; "")&gt;0</formula>
    </cfRule>
    <cfRule type="expression" dxfId="2" priority="10">
      <formula>AND(COUNTIF(E14:I14,"&lt;&gt;" &amp; "")&gt;0,NOT(ISBLANK(C14)))</formula>
    </cfRule>
  </conditionalFormatting>
  <conditionalFormatting sqref="C17">
    <cfRule type="expression" dxfId="1" priority="11">
      <formula>COUNTIF(E17:I17,"&lt;&gt;" &amp; "")&gt;0</formula>
    </cfRule>
    <cfRule type="expression" dxfId="0" priority="12">
      <formula>AND(COUNTIF(E17:I17,"&lt;&gt;" &amp; "")&gt;0,NOT(ISBLANK(C17)))</formula>
    </cfRule>
  </conditionalFormatting>
  <dataValidations count="4">
    <dataValidation type="list" showInputMessage="1" showErrorMessage="1" sqref="B2 B8" xr:uid="{00000000-0002-0000-0200-000000000000}">
      <formula1>"Number"</formula1>
    </dataValidation>
    <dataValidation type="list" showInputMessage="1" showErrorMessage="1" sqref="B14" xr:uid="{00000000-0002-0000-0200-000002000000}">
      <formula1>"Duration"</formula1>
    </dataValidation>
    <dataValidation type="list" showInputMessage="1" showErrorMessage="1" sqref="B17 B11" xr:uid="{99FEF72C-A6E2-D342-BAC7-704E4C7F7FF3}">
      <formula1>"Rate (per year)"</formula1>
    </dataValidation>
    <dataValidation type="list" showInputMessage="1" showErrorMessage="1" sqref="B5" xr:uid="{AA23ACF8-34A8-1B43-956B-D9249824F835}">
      <formula1>"Fraction"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Stocks</vt:lpstr>
      <vt:lpstr>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Romesh Abeysuriya</cp:lastModifiedBy>
  <dcterms:created xsi:type="dcterms:W3CDTF">2018-09-23T16:57:16Z</dcterms:created>
  <dcterms:modified xsi:type="dcterms:W3CDTF">2024-02-05T07:23:34Z</dcterms:modified>
  <cp:category>atomica:databook</cp:category>
</cp:coreProperties>
</file>