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F3E89880-3ECC-4F8C-95EE-665DE7A9B757}" xr6:coauthVersionLast="47" xr6:coauthVersionMax="47" xr10:uidLastSave="{00000000-0000-0000-0000-000000000000}"/>
  <bookViews>
    <workbookView xWindow="2205" yWindow="2415" windowWidth="32385" windowHeight="15690" activeTab="2" xr2:uid="{00000000-000D-0000-FFFF-FFFF00000000}"/>
  </bookViews>
  <sheets>
    <sheet name="Population Definitions" sheetId="1" r:id="rId1"/>
    <sheet name="Transfers" sheetId="4" r:id="rId2"/>
    <sheet name="State Variables" sheetId="2" r:id="rId3"/>
    <sheet name="Paramet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4" l="1"/>
  <c r="A56" i="4"/>
  <c r="C57" i="4"/>
  <c r="B57" i="4"/>
  <c r="A57" i="4"/>
  <c r="C58" i="4"/>
  <c r="B58" i="4"/>
  <c r="A58" i="4"/>
  <c r="B56" i="4"/>
  <c r="A53" i="4"/>
  <c r="A52" i="4"/>
  <c r="A51" i="4"/>
  <c r="A50" i="4"/>
  <c r="E49" i="4"/>
  <c r="D49" i="4"/>
  <c r="C49" i="4"/>
  <c r="B49" i="4"/>
  <c r="H44" i="4"/>
  <c r="C44" i="4"/>
  <c r="B44" i="4"/>
  <c r="A44" i="4"/>
  <c r="H43" i="4"/>
  <c r="C43" i="4"/>
  <c r="B43" i="4"/>
  <c r="A43" i="4"/>
  <c r="H42" i="4"/>
  <c r="C42" i="4"/>
  <c r="B42" i="4"/>
  <c r="A42" i="4"/>
  <c r="H41" i="4"/>
  <c r="C41" i="4"/>
  <c r="B41" i="4"/>
  <c r="A41" i="4"/>
  <c r="H40" i="4"/>
  <c r="C40" i="4"/>
  <c r="B40" i="4"/>
  <c r="A40" i="4"/>
  <c r="H39" i="4"/>
  <c r="C39" i="4"/>
  <c r="B39" i="4"/>
  <c r="A39" i="4"/>
  <c r="H38" i="4"/>
  <c r="C38" i="4"/>
  <c r="B38" i="4"/>
  <c r="A38" i="4"/>
  <c r="H37" i="4"/>
  <c r="C37" i="4"/>
  <c r="B37" i="4"/>
  <c r="A37" i="4"/>
  <c r="H36" i="4"/>
  <c r="C36" i="4"/>
  <c r="B36" i="4"/>
  <c r="A36" i="4"/>
  <c r="H35" i="4"/>
  <c r="C35" i="4"/>
  <c r="B35" i="4"/>
  <c r="A35" i="4"/>
  <c r="H34" i="4"/>
  <c r="C34" i="4"/>
  <c r="B34" i="4"/>
  <c r="A34" i="4"/>
  <c r="H33" i="4"/>
  <c r="C33" i="4"/>
  <c r="B33" i="4"/>
  <c r="A33" i="4"/>
  <c r="H32" i="4"/>
  <c r="C32" i="4"/>
  <c r="B32" i="4"/>
  <c r="A32" i="4"/>
  <c r="H31" i="4"/>
  <c r="C31" i="4"/>
  <c r="B31" i="4"/>
  <c r="A31" i="4"/>
  <c r="H30" i="4"/>
  <c r="C30" i="4"/>
  <c r="B30" i="4"/>
  <c r="A30" i="4"/>
  <c r="H29" i="4"/>
  <c r="C29" i="4"/>
  <c r="B29" i="4"/>
  <c r="A29" i="4"/>
  <c r="A26" i="4"/>
  <c r="A25" i="4"/>
  <c r="A24" i="4"/>
  <c r="A23" i="4"/>
  <c r="E22" i="4"/>
  <c r="D22" i="4"/>
  <c r="C22" i="4"/>
  <c r="B22" i="4"/>
  <c r="C17" i="4"/>
  <c r="B17" i="4"/>
  <c r="A17" i="4"/>
  <c r="C16" i="4"/>
  <c r="B16" i="4"/>
  <c r="A16" i="4"/>
  <c r="C15" i="4"/>
  <c r="B15" i="4"/>
  <c r="A15" i="4"/>
  <c r="A10" i="4"/>
  <c r="A9" i="4"/>
  <c r="A8" i="4"/>
  <c r="A7" i="4"/>
  <c r="E6" i="4"/>
  <c r="D6" i="4"/>
  <c r="C6" i="4"/>
  <c r="B6" i="4"/>
  <c r="A29" i="3"/>
  <c r="A28" i="3"/>
  <c r="A27" i="3"/>
  <c r="A26" i="3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0" i="2"/>
  <c r="A19" i="2"/>
  <c r="A18" i="2"/>
  <c r="A17" i="2"/>
  <c r="A12" i="2"/>
  <c r="A11" i="2"/>
  <c r="A10" i="2"/>
  <c r="A9" i="2"/>
  <c r="A6" i="2"/>
  <c r="A5" i="2"/>
  <c r="A3" i="2"/>
  <c r="A2" i="2"/>
</calcChain>
</file>

<file path=xl/sharedStrings.xml><?xml version="1.0" encoding="utf-8"?>
<sst xmlns="http://schemas.openxmlformats.org/spreadsheetml/2006/main" count="324" uniqueCount="44">
  <si>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</si>
  <si>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</si>
  <si>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</si>
  <si>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</si>
  <si>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</si>
  <si>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</si>
  <si>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</si>
  <si>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</si>
  <si>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</si>
  <si>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</si>
  <si>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</si>
  <si>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</si>
  <si>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</si>
  <si>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</si>
  <si>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</si>
  <si>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</si>
  <si>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</si>
  <si>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</si>
  <si>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</si>
  <si>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</si>
  <si>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</si>
  <si>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</si>
  <si>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</si>
  <si>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</si>
  <si>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From population type</t>
  </si>
  <si>
    <t>To population type</t>
  </si>
  <si>
    <t>N</t>
  </si>
  <si>
    <t>From population</t>
  </si>
  <si>
    <t>To population</t>
  </si>
  <si>
    <t>transfer_1</t>
  </si>
  <si>
    <t>Transfer 1</t>
  </si>
  <si>
    <t>Y</t>
  </si>
  <si>
    <t>#ignore</t>
  </si>
  <si>
    <t>transfer_2</t>
  </si>
  <si>
    <t>Transfer 2</t>
  </si>
  <si>
    <t>Should be ignored</t>
  </si>
  <si>
    <t>ignored</t>
  </si>
  <si>
    <t>age</t>
  </si>
  <si>
    <t>Aging</t>
  </si>
  <si>
    <t>Children 0-4</t>
  </si>
  <si>
    <t>Children 5-14</t>
  </si>
  <si>
    <t>Adults 15-64</t>
  </si>
  <si>
    <t>Adults 65+</t>
  </si>
  <si>
    <t>This row will be treated as a blank row, and can separate the two TDVE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</si>
</sst>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0" fontId="0" fillId="0" borderId="0" xfId="0" applyFont="1" applyAlignment="1">
      <alignment horizontal="center"/>
    </xf>
    <xf numFmtId="0" fontId="2" fillId="4" borderId="0" xfId="1"/>
    <xf numFmtId="0" fontId="3" fillId="5" borderId="0" xfId="2"/>
    <xf numFmtId="0" fontId="2" fillId="4" borderId="0" xfId="1" applyAlignment="1">
      <alignment horizontal="center"/>
    </xf>
    <xf numFmtId="0" fontId="2" fillId="4" borderId="2" xfId="1" applyBorder="1"/>
    <xf numFmtId="0" fontId="4" fillId="6" borderId="0" xfId="3"/>
    <xf numFmtId="0" fontId="4" fillId="6" borderId="0" xfId="3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5"/>
  <sheetViews>
    <sheetView workbookViewId="0">
      <selection activeCell="E18" sqref="E1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39</v>
      </c>
      <c r="B2" s="2" t="s">
        <v>39</v>
      </c>
      <c r="C2" s="3" t="s">
        <v>3</v>
      </c>
    </row>
    <row r="3" spans="1:3" x14ac:dyDescent="0.25">
      <c r="A3" s="2" t="s">
        <v>40</v>
      </c>
      <c r="B3" s="2" t="s">
        <v>40</v>
      </c>
      <c r="C3" s="3" t="s">
        <v>3</v>
      </c>
    </row>
    <row r="4" spans="1:3" x14ac:dyDescent="0.25">
      <c r="A4" s="2" t="s">
        <v>41</v>
      </c>
      <c r="B4" s="2" t="s">
        <v>41</v>
      </c>
      <c r="C4" s="3" t="s">
        <v>3</v>
      </c>
    </row>
    <row r="5" spans="1:3" x14ac:dyDescent="0.25">
      <c r="A5" s="2" t="s">
        <v>42</v>
      </c>
      <c r="B5" s="2" t="s">
        <v>42</v>
      </c>
      <c r="C5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N58"/>
  <sheetViews>
    <sheetView topLeftCell="A10" workbookViewId="0">
      <selection activeCell="C16" sqref="C16"/>
    </sheetView>
  </sheetViews>
  <sheetFormatPr defaultRowHeight="15" x14ac:dyDescent="0.25"/>
  <cols>
    <col min="1" max="1" width="18.28515625" customWidth="1"/>
    <col min="2" max="2" width="12.7109375" customWidth="1"/>
    <col min="3" max="3" width="23.7109375" customWidth="1"/>
    <col min="4" max="4" width="21.5703125" customWidth="1"/>
    <col min="5" max="5" width="10.140625" bestFit="1" customWidth="1"/>
    <col min="6" max="6" width="20.42578125" bestFit="1" customWidth="1"/>
    <col min="7" max="7" width="10.5703125" customWidth="1"/>
    <col min="8" max="8" width="7.85546875" bestFit="1" customWidth="1"/>
    <col min="9" max="9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24</v>
      </c>
      <c r="D1" s="1" t="s">
        <v>25</v>
      </c>
      <c r="E1" s="9"/>
      <c r="F1" s="1" t="s">
        <v>24</v>
      </c>
      <c r="G1" s="9"/>
      <c r="H1" s="8" t="s">
        <v>36</v>
      </c>
    </row>
    <row r="2" spans="1:11" x14ac:dyDescent="0.25">
      <c r="A2" t="s">
        <v>37</v>
      </c>
      <c r="B2" t="s">
        <v>38</v>
      </c>
      <c r="C2" t="s">
        <v>3</v>
      </c>
      <c r="D2" t="s">
        <v>3</v>
      </c>
      <c r="E2" t="s">
        <v>36</v>
      </c>
      <c r="F2" t="s">
        <v>3</v>
      </c>
      <c r="G2" s="8" t="s">
        <v>36</v>
      </c>
      <c r="H2" s="8" t="s">
        <v>36</v>
      </c>
    </row>
    <row r="3" spans="1:11" x14ac:dyDescent="0.25">
      <c r="A3" s="8" t="s">
        <v>36</v>
      </c>
      <c r="B3" s="8" t="s">
        <v>36</v>
      </c>
      <c r="C3" s="8" t="s">
        <v>36</v>
      </c>
      <c r="D3" s="8" t="s">
        <v>36</v>
      </c>
      <c r="E3" s="8" t="s">
        <v>36</v>
      </c>
      <c r="F3" s="8" t="s">
        <v>36</v>
      </c>
      <c r="G3" s="8" t="s">
        <v>36</v>
      </c>
      <c r="H3" s="8" t="s">
        <v>36</v>
      </c>
    </row>
    <row r="6" spans="1:11" x14ac:dyDescent="0.25">
      <c r="A6" s="8" t="s">
        <v>36</v>
      </c>
      <c r="B6" s="1" t="str">
        <f>'Population Definitions'!$A$2</f>
        <v>Children 0-4</v>
      </c>
      <c r="C6" s="1" t="str">
        <f>'Population Definitions'!$A$3</f>
        <v>Children 5-14</v>
      </c>
      <c r="D6" s="1" t="str">
        <f>'Population Definitions'!$A$4</f>
        <v>Adults 15-64</v>
      </c>
      <c r="E6" s="1" t="str">
        <f>'Population Definitions'!$A$5</f>
        <v>Adults 65+</v>
      </c>
      <c r="F6" s="9"/>
      <c r="G6" s="8" t="s">
        <v>36</v>
      </c>
    </row>
    <row r="7" spans="1:11" x14ac:dyDescent="0.25">
      <c r="A7" s="1" t="str">
        <f>'Population Definitions'!$A$2</f>
        <v>Children 0-4</v>
      </c>
      <c r="B7" s="4" t="s">
        <v>18</v>
      </c>
      <c r="C7" s="5" t="s">
        <v>31</v>
      </c>
      <c r="D7" s="5" t="s">
        <v>26</v>
      </c>
      <c r="E7" s="5" t="s">
        <v>26</v>
      </c>
      <c r="F7" s="8" t="s">
        <v>36</v>
      </c>
      <c r="G7" s="8" t="s">
        <v>36</v>
      </c>
    </row>
    <row r="8" spans="1:11" x14ac:dyDescent="0.25">
      <c r="A8" s="1" t="str">
        <f>'Population Definitions'!$A$3</f>
        <v>Children 5-14</v>
      </c>
      <c r="B8" s="5" t="s">
        <v>26</v>
      </c>
      <c r="C8" s="4" t="s">
        <v>18</v>
      </c>
      <c r="D8" s="5" t="s">
        <v>26</v>
      </c>
      <c r="E8" s="5" t="s">
        <v>26</v>
      </c>
      <c r="F8" s="8" t="s">
        <v>36</v>
      </c>
      <c r="G8" s="8" t="s">
        <v>36</v>
      </c>
    </row>
    <row r="9" spans="1:11" x14ac:dyDescent="0.25">
      <c r="A9" s="1" t="str">
        <f>'Population Definitions'!$A$4</f>
        <v>Adults 15-64</v>
      </c>
      <c r="B9" s="5" t="s">
        <v>26</v>
      </c>
      <c r="C9" s="5" t="s">
        <v>26</v>
      </c>
      <c r="D9" s="4" t="s">
        <v>18</v>
      </c>
      <c r="E9" s="5" t="s">
        <v>26</v>
      </c>
      <c r="F9" s="8" t="s">
        <v>36</v>
      </c>
      <c r="G9" s="8" t="s">
        <v>36</v>
      </c>
    </row>
    <row r="10" spans="1:11" x14ac:dyDescent="0.25">
      <c r="A10" s="1" t="str">
        <f>'Population Definitions'!$A$5</f>
        <v>Adults 65+</v>
      </c>
      <c r="B10" s="5" t="s">
        <v>26</v>
      </c>
      <c r="C10" s="5" t="s">
        <v>26</v>
      </c>
      <c r="D10" s="5" t="s">
        <v>26</v>
      </c>
      <c r="E10" s="4" t="s">
        <v>18</v>
      </c>
      <c r="F10" s="8" t="s">
        <v>36</v>
      </c>
      <c r="G10" s="8" t="s">
        <v>36</v>
      </c>
    </row>
    <row r="11" spans="1:11" x14ac:dyDescent="0.25">
      <c r="A11" s="9"/>
      <c r="B11" s="8" t="s">
        <v>36</v>
      </c>
      <c r="C11" s="8" t="s">
        <v>36</v>
      </c>
      <c r="D11" s="8" t="s">
        <v>36</v>
      </c>
      <c r="E11" s="8" t="s">
        <v>36</v>
      </c>
      <c r="F11" s="8" t="s">
        <v>36</v>
      </c>
      <c r="G11" s="8" t="s">
        <v>36</v>
      </c>
    </row>
    <row r="14" spans="1:11" x14ac:dyDescent="0.25">
      <c r="A14" s="1" t="s">
        <v>27</v>
      </c>
      <c r="B14" s="1"/>
      <c r="C14" s="1" t="s">
        <v>28</v>
      </c>
      <c r="D14" s="1" t="s">
        <v>5</v>
      </c>
      <c r="E14" s="1" t="s">
        <v>6</v>
      </c>
      <c r="F14" s="1" t="s">
        <v>7</v>
      </c>
      <c r="G14" s="1">
        <v>2004</v>
      </c>
      <c r="H14" s="1"/>
      <c r="K14" s="1"/>
    </row>
    <row r="15" spans="1:11" x14ac:dyDescent="0.25">
      <c r="A15" s="1" t="str">
        <f>IF($B$7="Y",'Population Definitions'!$A$2,"...")</f>
        <v>...</v>
      </c>
      <c r="B15" s="4" t="str">
        <f>IF($B$7="Y","---&gt;","...")</f>
        <v>...</v>
      </c>
      <c r="C15" s="1" t="str">
        <f>IF($B$7="Y",'Population Definitions'!$A$2,"...")</f>
        <v>...</v>
      </c>
      <c r="E15" s="2"/>
      <c r="F15" s="3"/>
      <c r="G15" s="2"/>
      <c r="H15" s="4"/>
    </row>
    <row r="16" spans="1:11" x14ac:dyDescent="0.25">
      <c r="A16" s="1" t="str">
        <f>IF($C$7="Y",'Population Definitions'!$A$2,"...")</f>
        <v>Children 0-4</v>
      </c>
      <c r="B16" s="4" t="str">
        <f>IF($C$7="Y","---&gt;","...")</f>
        <v>---&gt;</v>
      </c>
      <c r="C16" s="1" t="str">
        <f>IF($C$7="Y",'Population Definitions'!$A$3,"...")</f>
        <v>Children 5-14</v>
      </c>
      <c r="E16" s="2"/>
      <c r="F16" s="3"/>
      <c r="G16" s="2">
        <v>14</v>
      </c>
      <c r="H16" s="4"/>
    </row>
    <row r="17" spans="1:14" x14ac:dyDescent="0.25">
      <c r="A17" s="1" t="str">
        <f>IF($D$7="Y",'Population Definitions'!$A$2,"...")</f>
        <v>...</v>
      </c>
      <c r="B17" s="4" t="str">
        <f>IF($D$7="Y","---&gt;","...")</f>
        <v>...</v>
      </c>
      <c r="C17" s="1" t="str">
        <f>IF($D$7="Y",'Population Definitions'!$A$4,"...")</f>
        <v>...</v>
      </c>
      <c r="E17" s="2"/>
      <c r="F17" s="3"/>
      <c r="G17" s="2"/>
      <c r="H17" s="4"/>
      <c r="I17" s="2"/>
    </row>
    <row r="19" spans="1:14" x14ac:dyDescent="0.25">
      <c r="A19" s="1" t="s">
        <v>0</v>
      </c>
      <c r="B19" s="1" t="s">
        <v>1</v>
      </c>
      <c r="C19" s="1" t="s">
        <v>24</v>
      </c>
      <c r="D19" s="1" t="s">
        <v>25</v>
      </c>
    </row>
    <row r="20" spans="1:14" x14ac:dyDescent="0.25">
      <c r="A20" t="s">
        <v>29</v>
      </c>
      <c r="B20" t="s">
        <v>30</v>
      </c>
      <c r="C20" t="s">
        <v>3</v>
      </c>
      <c r="D20" t="s">
        <v>3</v>
      </c>
    </row>
    <row r="22" spans="1:14" x14ac:dyDescent="0.25">
      <c r="B22" s="1" t="str">
        <f>'Population Definitions'!$A$2</f>
        <v>Children 0-4</v>
      </c>
      <c r="C22" s="1" t="str">
        <f>'Population Definitions'!$A$3</f>
        <v>Children 5-14</v>
      </c>
      <c r="D22" s="1" t="str">
        <f>'Population Definitions'!$A$4</f>
        <v>Adults 15-64</v>
      </c>
      <c r="E22" s="1" t="str">
        <f>'Population Definitions'!$A$5</f>
        <v>Adults 65+</v>
      </c>
    </row>
    <row r="23" spans="1:14" x14ac:dyDescent="0.25">
      <c r="A23" s="1" t="str">
        <f>'Population Definitions'!$A$2</f>
        <v>Children 0-4</v>
      </c>
      <c r="B23" s="4" t="s">
        <v>18</v>
      </c>
      <c r="C23" s="5" t="s">
        <v>26</v>
      </c>
      <c r="D23" s="5" t="s">
        <v>31</v>
      </c>
      <c r="E23" s="5" t="s">
        <v>26</v>
      </c>
    </row>
    <row r="24" spans="1:14" x14ac:dyDescent="0.25">
      <c r="A24" s="1" t="str">
        <f>'Population Definitions'!$A$3</f>
        <v>Children 5-14</v>
      </c>
      <c r="B24" s="5" t="s">
        <v>26</v>
      </c>
      <c r="C24" s="4" t="s">
        <v>18</v>
      </c>
      <c r="D24" s="5" t="s">
        <v>26</v>
      </c>
      <c r="E24" s="5" t="s">
        <v>26</v>
      </c>
    </row>
    <row r="25" spans="1:14" x14ac:dyDescent="0.25">
      <c r="A25" s="1" t="str">
        <f>'Population Definitions'!$A$4</f>
        <v>Adults 15-64</v>
      </c>
      <c r="B25" s="5" t="s">
        <v>26</v>
      </c>
      <c r="C25" s="5" t="s">
        <v>26</v>
      </c>
      <c r="D25" s="4" t="s">
        <v>18</v>
      </c>
      <c r="E25" s="5" t="s">
        <v>26</v>
      </c>
    </row>
    <row r="26" spans="1:14" x14ac:dyDescent="0.25">
      <c r="A26" s="1" t="str">
        <f>'Population Definitions'!$A$5</f>
        <v>Adults 65+</v>
      </c>
      <c r="B26" s="5" t="s">
        <v>26</v>
      </c>
      <c r="C26" s="5" t="s">
        <v>26</v>
      </c>
      <c r="D26" s="5" t="s">
        <v>26</v>
      </c>
      <c r="E26" s="4" t="s">
        <v>18</v>
      </c>
    </row>
    <row r="28" spans="1:14" x14ac:dyDescent="0.25">
      <c r="A28" s="1" t="s">
        <v>27</v>
      </c>
      <c r="B28" s="1"/>
      <c r="C28" s="1" t="s">
        <v>28</v>
      </c>
      <c r="D28" s="1" t="s">
        <v>5</v>
      </c>
      <c r="E28" s="1" t="s">
        <v>6</v>
      </c>
      <c r="F28" s="1" t="s">
        <v>7</v>
      </c>
      <c r="G28" s="1" t="s">
        <v>13</v>
      </c>
      <c r="H28" s="1"/>
      <c r="I28" s="1">
        <v>2004</v>
      </c>
      <c r="J28" s="1" t="s">
        <v>32</v>
      </c>
      <c r="K28" s="1">
        <v>2005</v>
      </c>
      <c r="L28" s="1">
        <v>2006</v>
      </c>
      <c r="M28" s="1">
        <v>2007</v>
      </c>
      <c r="N28" s="7"/>
    </row>
    <row r="29" spans="1:14" x14ac:dyDescent="0.25">
      <c r="A29" s="1" t="str">
        <f>IF($B$23="Y",'Population Definitions'!$A$2,"...")</f>
        <v>...</v>
      </c>
      <c r="B29" s="4" t="str">
        <f>IF($B$23="Y","---&gt;","...")</f>
        <v>...</v>
      </c>
      <c r="C29" s="1" t="str">
        <f>IF($B$23="Y",'Population Definitions'!$A$2,"...")</f>
        <v>...</v>
      </c>
      <c r="E29" s="2"/>
      <c r="F29" s="3"/>
      <c r="G29" s="2"/>
      <c r="H29" s="4" t="str">
        <f>IF($B$23="Y","OR","...")</f>
        <v>...</v>
      </c>
      <c r="I29" s="2"/>
      <c r="K29" s="7">
        <v>0.53268194497174115</v>
      </c>
      <c r="L29" s="7">
        <v>0.70070831689130797</v>
      </c>
      <c r="M29" s="7">
        <v>0.82467874024093191</v>
      </c>
      <c r="N29" s="7"/>
    </row>
    <row r="30" spans="1:14" x14ac:dyDescent="0.25">
      <c r="A30" s="1" t="str">
        <f>IF($C$23="Y",'Population Definitions'!$A$2,"...")</f>
        <v>...</v>
      </c>
      <c r="B30" s="4" t="str">
        <f>IF($C$23="Y","---&gt;","...")</f>
        <v>...</v>
      </c>
      <c r="C30" s="1" t="str">
        <f>IF($C$23="Y",'Population Definitions'!$A$3,"...")</f>
        <v>...</v>
      </c>
      <c r="E30" s="2"/>
      <c r="F30" s="3"/>
      <c r="G30" s="2"/>
      <c r="H30" s="4" t="str">
        <f>IF($C$23="Y","OR","...")</f>
        <v>...</v>
      </c>
      <c r="I30" s="2"/>
      <c r="K30" s="7">
        <v>2.7957843186858011E-2</v>
      </c>
      <c r="L30" s="7">
        <v>0.73377203891453735</v>
      </c>
      <c r="M30" s="7">
        <v>7.0670376076250485E-2</v>
      </c>
      <c r="N30" s="7"/>
    </row>
    <row r="31" spans="1:14" x14ac:dyDescent="0.25">
      <c r="A31" s="1" t="str">
        <f>IF($D$23="Y",'Population Definitions'!$A$2,"...")</f>
        <v>Children 0-4</v>
      </c>
      <c r="B31" s="4" t="str">
        <f>IF($D$23="Y","---&gt;","...")</f>
        <v>---&gt;</v>
      </c>
      <c r="C31" s="1" t="str">
        <f>IF($D$23="Y",'Population Definitions'!$A$4,"...")</f>
        <v>Adults 15-64</v>
      </c>
      <c r="E31" s="2"/>
      <c r="F31" s="3"/>
      <c r="G31" s="2">
        <v>10</v>
      </c>
      <c r="H31" s="4" t="str">
        <f>IF($D$23="Y","OR","...")</f>
        <v>OR</v>
      </c>
      <c r="I31" s="2"/>
      <c r="K31" s="7">
        <v>0.80337364762719154</v>
      </c>
      <c r="L31" s="7">
        <v>0.48004592967418935</v>
      </c>
      <c r="M31" s="7">
        <v>0.26208156403516669</v>
      </c>
      <c r="N31" s="7"/>
    </row>
    <row r="32" spans="1:14" x14ac:dyDescent="0.25">
      <c r="A32" s="1" t="str">
        <f>IF($E$23="Y",'Population Definitions'!$A$2,"...")</f>
        <v>...</v>
      </c>
      <c r="B32" s="4" t="str">
        <f>IF($E$23="Y","---&gt;","...")</f>
        <v>...</v>
      </c>
      <c r="C32" s="1" t="str">
        <f>IF($E$23="Y",'Population Definitions'!$A$5,"...")</f>
        <v>...</v>
      </c>
      <c r="E32" s="2"/>
      <c r="F32" s="3"/>
      <c r="G32" s="2"/>
      <c r="H32" s="4" t="str">
        <f>IF($E$23="Y","OR","...")</f>
        <v>...</v>
      </c>
      <c r="I32" s="2"/>
    </row>
    <row r="33" spans="1:9" x14ac:dyDescent="0.25">
      <c r="A33" s="1" t="str">
        <f>IF($B$24="Y",'Population Definitions'!$A$3,"...")</f>
        <v>...</v>
      </c>
      <c r="B33" s="4" t="str">
        <f>IF($B$24="Y","---&gt;","...")</f>
        <v>...</v>
      </c>
      <c r="C33" s="1" t="str">
        <f>IF($B$24="Y",'Population Definitions'!$A$2,"...")</f>
        <v>...</v>
      </c>
      <c r="E33" s="2"/>
      <c r="F33" s="3"/>
      <c r="G33" s="2"/>
      <c r="H33" s="4" t="str">
        <f>IF($B$24="Y","OR","...")</f>
        <v>...</v>
      </c>
      <c r="I33" s="2"/>
    </row>
    <row r="34" spans="1:9" x14ac:dyDescent="0.25">
      <c r="A34" s="1" t="str">
        <f>IF($C$24="Y",'Population Definitions'!$A$3,"...")</f>
        <v>...</v>
      </c>
      <c r="B34" s="4" t="str">
        <f>IF($C$24="Y","---&gt;","...")</f>
        <v>...</v>
      </c>
      <c r="C34" s="1" t="str">
        <f>IF($C$24="Y",'Population Definitions'!$A$3,"...")</f>
        <v>...</v>
      </c>
      <c r="E34" s="2"/>
      <c r="F34" s="3"/>
      <c r="G34" s="2"/>
      <c r="H34" s="4" t="str">
        <f>IF($C$24="Y","OR","...")</f>
        <v>...</v>
      </c>
      <c r="I34" s="2"/>
    </row>
    <row r="35" spans="1:9" x14ac:dyDescent="0.25">
      <c r="A35" s="1" t="str">
        <f>IF($D$24="Y",'Population Definitions'!$A$3,"...")</f>
        <v>...</v>
      </c>
      <c r="B35" s="4" t="str">
        <f>IF($D$24="Y","---&gt;","...")</f>
        <v>...</v>
      </c>
      <c r="C35" s="1" t="str">
        <f>IF($D$24="Y",'Population Definitions'!$A$4,"...")</f>
        <v>...</v>
      </c>
      <c r="E35" s="2"/>
      <c r="F35" s="3"/>
      <c r="G35" s="2"/>
      <c r="H35" s="4" t="str">
        <f>IF($D$24="Y","OR","...")</f>
        <v>...</v>
      </c>
      <c r="I35" s="2"/>
    </row>
    <row r="36" spans="1:9" x14ac:dyDescent="0.25">
      <c r="A36" s="1" t="str">
        <f>IF($E$24="Y",'Population Definitions'!$A$3,"...")</f>
        <v>...</v>
      </c>
      <c r="B36" s="4" t="str">
        <f>IF($E$24="Y","---&gt;","...")</f>
        <v>...</v>
      </c>
      <c r="C36" s="1" t="str">
        <f>IF($E$24="Y",'Population Definitions'!$A$5,"...")</f>
        <v>...</v>
      </c>
      <c r="E36" s="2"/>
      <c r="F36" s="3"/>
      <c r="G36" s="2"/>
      <c r="H36" s="4" t="str">
        <f>IF($E$24="Y","OR","...")</f>
        <v>...</v>
      </c>
      <c r="I36" s="2"/>
    </row>
    <row r="37" spans="1:9" x14ac:dyDescent="0.25">
      <c r="A37" s="1" t="str">
        <f>IF($B$25="Y",'Population Definitions'!$A$4,"...")</f>
        <v>...</v>
      </c>
      <c r="B37" s="4" t="str">
        <f>IF($B$25="Y","---&gt;","...")</f>
        <v>...</v>
      </c>
      <c r="C37" s="1" t="str">
        <f>IF($B$25="Y",'Population Definitions'!$A$2,"...")</f>
        <v>...</v>
      </c>
      <c r="E37" s="2"/>
      <c r="F37" s="3"/>
      <c r="G37" s="2"/>
      <c r="H37" s="4" t="str">
        <f>IF($B$25="Y","OR","...")</f>
        <v>...</v>
      </c>
      <c r="I37" s="2"/>
    </row>
    <row r="38" spans="1:9" x14ac:dyDescent="0.25">
      <c r="A38" s="1" t="str">
        <f>IF($C$25="Y",'Population Definitions'!$A$4,"...")</f>
        <v>...</v>
      </c>
      <c r="B38" s="4" t="str">
        <f>IF($C$25="Y","---&gt;","...")</f>
        <v>...</v>
      </c>
      <c r="C38" s="1" t="str">
        <f>IF($C$25="Y",'Population Definitions'!$A$3,"...")</f>
        <v>...</v>
      </c>
      <c r="E38" s="2"/>
      <c r="F38" s="3"/>
      <c r="G38" s="2"/>
      <c r="H38" s="4" t="str">
        <f>IF($C$25="Y","OR","...")</f>
        <v>...</v>
      </c>
      <c r="I38" s="2"/>
    </row>
    <row r="39" spans="1:9" x14ac:dyDescent="0.25">
      <c r="A39" s="1" t="str">
        <f>IF($D$25="Y",'Population Definitions'!$A$4,"...")</f>
        <v>...</v>
      </c>
      <c r="B39" s="4" t="str">
        <f>IF($D$25="Y","---&gt;","...")</f>
        <v>...</v>
      </c>
      <c r="C39" s="1" t="str">
        <f>IF($D$25="Y",'Population Definitions'!$A$4,"...")</f>
        <v>...</v>
      </c>
      <c r="E39" s="2"/>
      <c r="F39" s="3"/>
      <c r="G39" s="2"/>
      <c r="H39" s="4" t="str">
        <f>IF($D$25="Y","OR","...")</f>
        <v>...</v>
      </c>
      <c r="I39" s="2"/>
    </row>
    <row r="40" spans="1:9" x14ac:dyDescent="0.25">
      <c r="A40" s="1" t="str">
        <f>IF($E$25="Y",'Population Definitions'!$A$4,"...")</f>
        <v>...</v>
      </c>
      <c r="B40" s="4" t="str">
        <f>IF($E$25="Y","---&gt;","...")</f>
        <v>...</v>
      </c>
      <c r="C40" s="1" t="str">
        <f>IF($E$25="Y",'Population Definitions'!$A$5,"...")</f>
        <v>...</v>
      </c>
      <c r="E40" s="2"/>
      <c r="F40" s="3"/>
      <c r="G40" s="2"/>
      <c r="H40" s="4" t="str">
        <f>IF($E$25="Y","OR","...")</f>
        <v>...</v>
      </c>
      <c r="I40" s="2"/>
    </row>
    <row r="41" spans="1:9" x14ac:dyDescent="0.25">
      <c r="A41" s="1" t="str">
        <f>IF($B$26="Y",'Population Definitions'!$A$5,"...")</f>
        <v>...</v>
      </c>
      <c r="B41" s="4" t="str">
        <f>IF($B$26="Y","---&gt;","...")</f>
        <v>...</v>
      </c>
      <c r="C41" s="1" t="str">
        <f>IF($B$26="Y",'Population Definitions'!$A$2,"...")</f>
        <v>...</v>
      </c>
      <c r="E41" s="2"/>
      <c r="F41" s="3"/>
      <c r="G41" s="2"/>
      <c r="H41" s="4" t="str">
        <f>IF($B$26="Y","OR","...")</f>
        <v>...</v>
      </c>
      <c r="I41" s="2"/>
    </row>
    <row r="42" spans="1:9" x14ac:dyDescent="0.25">
      <c r="A42" s="1" t="str">
        <f>IF($C$26="Y",'Population Definitions'!$A$5,"...")</f>
        <v>...</v>
      </c>
      <c r="B42" s="4" t="str">
        <f>IF($C$26="Y","---&gt;","...")</f>
        <v>...</v>
      </c>
      <c r="C42" s="1" t="str">
        <f>IF($C$26="Y",'Population Definitions'!$A$3,"...")</f>
        <v>...</v>
      </c>
      <c r="E42" s="2"/>
      <c r="F42" s="3"/>
      <c r="G42" s="2"/>
      <c r="H42" s="4" t="str">
        <f>IF($C$26="Y","OR","...")</f>
        <v>...</v>
      </c>
      <c r="I42" s="2"/>
    </row>
    <row r="43" spans="1:9" x14ac:dyDescent="0.25">
      <c r="A43" s="1" t="str">
        <f>IF($D$26="Y",'Population Definitions'!$A$5,"...")</f>
        <v>...</v>
      </c>
      <c r="B43" s="4" t="str">
        <f>IF($D$26="Y","---&gt;","...")</f>
        <v>...</v>
      </c>
      <c r="C43" s="1" t="str">
        <f>IF($D$26="Y",'Population Definitions'!$A$4,"...")</f>
        <v>...</v>
      </c>
      <c r="E43" s="2"/>
      <c r="F43" s="3"/>
      <c r="G43" s="2"/>
      <c r="H43" s="4" t="str">
        <f>IF($D$26="Y","OR","...")</f>
        <v>...</v>
      </c>
      <c r="I43" s="2"/>
    </row>
    <row r="44" spans="1:9" x14ac:dyDescent="0.25">
      <c r="A44" s="1" t="str">
        <f>IF($E$26="Y",'Population Definitions'!$A$5,"...")</f>
        <v>...</v>
      </c>
      <c r="B44" s="4" t="str">
        <f>IF($E$26="Y","---&gt;","...")</f>
        <v>...</v>
      </c>
      <c r="C44" s="1" t="str">
        <f>IF($E$26="Y",'Population Definitions'!$A$5,"...")</f>
        <v>...</v>
      </c>
      <c r="E44" s="2"/>
      <c r="F44" s="3"/>
      <c r="G44" s="2"/>
      <c r="H44" s="4" t="str">
        <f>IF($E$26="Y","OR","...")</f>
        <v>...</v>
      </c>
      <c r="I44" s="2"/>
    </row>
    <row r="46" spans="1:9" x14ac:dyDescent="0.25">
      <c r="A46" s="1" t="s">
        <v>0</v>
      </c>
      <c r="B46" s="1" t="s">
        <v>1</v>
      </c>
      <c r="C46" s="1" t="s">
        <v>24</v>
      </c>
      <c r="D46" s="1" t="s">
        <v>25</v>
      </c>
    </row>
    <row r="47" spans="1:9" x14ac:dyDescent="0.25">
      <c r="A47" t="s">
        <v>33</v>
      </c>
      <c r="B47" t="s">
        <v>34</v>
      </c>
      <c r="C47" t="s">
        <v>3</v>
      </c>
      <c r="D47" t="s">
        <v>3</v>
      </c>
    </row>
    <row r="49" spans="1:9" x14ac:dyDescent="0.25">
      <c r="B49" s="1" t="str">
        <f>'Population Definitions'!$A$2</f>
        <v>Children 0-4</v>
      </c>
      <c r="C49" s="1" t="str">
        <f>'Population Definitions'!$A$3</f>
        <v>Children 5-14</v>
      </c>
      <c r="D49" s="1" t="str">
        <f>'Population Definitions'!$A$4</f>
        <v>Adults 15-64</v>
      </c>
      <c r="E49" s="1" t="str">
        <f>'Population Definitions'!$A$5</f>
        <v>Adults 65+</v>
      </c>
    </row>
    <row r="50" spans="1:9" x14ac:dyDescent="0.25">
      <c r="A50" s="1" t="str">
        <f>'Population Definitions'!$A$2</f>
        <v>Children 0-4</v>
      </c>
      <c r="B50" s="4" t="s">
        <v>18</v>
      </c>
      <c r="C50" s="5" t="s">
        <v>26</v>
      </c>
      <c r="D50" s="5" t="s">
        <v>26</v>
      </c>
      <c r="E50" s="5" t="s">
        <v>31</v>
      </c>
    </row>
    <row r="51" spans="1:9" x14ac:dyDescent="0.25">
      <c r="A51" s="1" t="str">
        <f>'Population Definitions'!$A$3</f>
        <v>Children 5-14</v>
      </c>
      <c r="B51" s="5" t="s">
        <v>26</v>
      </c>
      <c r="C51" s="4" t="s">
        <v>18</v>
      </c>
      <c r="D51" s="5" t="s">
        <v>26</v>
      </c>
      <c r="E51" s="5" t="s">
        <v>26</v>
      </c>
    </row>
    <row r="52" spans="1:9" x14ac:dyDescent="0.25">
      <c r="A52" s="1" t="str">
        <f>'Population Definitions'!$A$4</f>
        <v>Adults 15-64</v>
      </c>
      <c r="B52" s="5" t="s">
        <v>26</v>
      </c>
      <c r="C52" s="5" t="s">
        <v>26</v>
      </c>
      <c r="D52" s="4" t="s">
        <v>18</v>
      </c>
      <c r="E52" s="5" t="s">
        <v>26</v>
      </c>
    </row>
    <row r="53" spans="1:9" x14ac:dyDescent="0.25">
      <c r="A53" s="1" t="str">
        <f>'Population Definitions'!$A$5</f>
        <v>Adults 65+</v>
      </c>
      <c r="B53" s="5" t="s">
        <v>26</v>
      </c>
      <c r="C53" s="5" t="s">
        <v>26</v>
      </c>
      <c r="D53" s="5" t="s">
        <v>26</v>
      </c>
      <c r="E53" s="4" t="s">
        <v>18</v>
      </c>
    </row>
    <row r="55" spans="1:9" x14ac:dyDescent="0.25">
      <c r="A55" s="1" t="s">
        <v>27</v>
      </c>
      <c r="B55" s="1"/>
      <c r="C55" s="1" t="s">
        <v>28</v>
      </c>
      <c r="D55" s="1" t="s">
        <v>5</v>
      </c>
      <c r="E55" s="1" t="s">
        <v>6</v>
      </c>
      <c r="F55" s="1" t="s">
        <v>7</v>
      </c>
      <c r="G55" s="1">
        <v>2000</v>
      </c>
      <c r="H55" s="1"/>
      <c r="I55" s="1"/>
    </row>
    <row r="56" spans="1:9" x14ac:dyDescent="0.25">
      <c r="A56" s="1" t="str">
        <f>'Population Definitions'!$A$2</f>
        <v>Children 0-4</v>
      </c>
      <c r="B56" s="4" t="str">
        <f>IF($D$23="Y","---&gt;","...")</f>
        <v>---&gt;</v>
      </c>
      <c r="C56" s="1" t="str">
        <f>'Population Definitions'!$A$5</f>
        <v>Adults 65+</v>
      </c>
      <c r="E56" s="2"/>
      <c r="F56" s="3"/>
      <c r="G56" s="2">
        <v>0</v>
      </c>
      <c r="H56" s="2"/>
      <c r="I56" s="6" t="s">
        <v>35</v>
      </c>
    </row>
    <row r="57" spans="1:9" x14ac:dyDescent="0.25">
      <c r="A57" s="1" t="str">
        <f>IF($E$23="Y",'Population Definitions'!$A$2,"...")</f>
        <v>...</v>
      </c>
      <c r="B57" s="4" t="str">
        <f>IF($E$23="Y","---&gt;","...")</f>
        <v>...</v>
      </c>
      <c r="C57" s="1" t="str">
        <f>IF($E$23="Y",'Population Definitions'!$A$5,"...")</f>
        <v>...</v>
      </c>
      <c r="E57" s="2"/>
      <c r="F57" s="3"/>
      <c r="G57" s="2"/>
      <c r="H57" s="4"/>
      <c r="I57" s="2"/>
    </row>
    <row r="58" spans="1:9" x14ac:dyDescent="0.25">
      <c r="A58" s="1" t="str">
        <f>IF($B$24="Y",'Population Definitions'!$A$3,"...")</f>
        <v>...</v>
      </c>
      <c r="B58" s="4" t="str">
        <f>IF($B$24="Y","---&gt;","...")</f>
        <v>...</v>
      </c>
      <c r="C58" s="1" t="str">
        <f>IF($B$24="Y",'Population Definitions'!$A$2,"...")</f>
        <v>...</v>
      </c>
      <c r="E58" s="2"/>
      <c r="F58" s="3"/>
      <c r="G58" s="2"/>
      <c r="H58" s="4"/>
      <c r="I58" s="2"/>
    </row>
  </sheetData>
  <conditionalFormatting sqref="B8:B10">
    <cfRule type="cellIs" dxfId="71" priority="45" operator="equal">
      <formula>"Y"</formula>
    </cfRule>
    <cfRule type="cellIs" dxfId="70" priority="46" operator="equal">
      <formula>"N"</formula>
    </cfRule>
  </conditionalFormatting>
  <conditionalFormatting sqref="B24:B26">
    <cfRule type="cellIs" dxfId="69" priority="117" operator="equal">
      <formula>"Y"</formula>
    </cfRule>
    <cfRule type="cellIs" dxfId="68" priority="118" operator="equal">
      <formula>"N"</formula>
    </cfRule>
  </conditionalFormatting>
  <conditionalFormatting sqref="C7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C9:C10">
    <cfRule type="cellIs" dxfId="65" priority="53" operator="equal">
      <formula>"Y"</formula>
    </cfRule>
    <cfRule type="cellIs" dxfId="64" priority="54" operator="equal">
      <formula>"N"</formula>
    </cfRule>
  </conditionalFormatting>
  <conditionalFormatting sqref="C23">
    <cfRule type="cellIs" dxfId="63" priority="111" operator="equal">
      <formula>"Y"</formula>
    </cfRule>
    <cfRule type="cellIs" dxfId="62" priority="112" operator="equal">
      <formula>"N"</formula>
    </cfRule>
  </conditionalFormatting>
  <conditionalFormatting sqref="C25:C26">
    <cfRule type="cellIs" dxfId="61" priority="125" operator="equal">
      <formula>"Y"</formula>
    </cfRule>
    <cfRule type="cellIs" dxfId="60" priority="126" operator="equal">
      <formula>"N"</formula>
    </cfRule>
  </conditionalFormatting>
  <conditionalFormatting sqref="D7:D8">
    <cfRule type="cellIs" dxfId="59" priority="41" operator="equal">
      <formula>"Y"</formula>
    </cfRule>
    <cfRule type="cellIs" dxfId="58" priority="42" operator="equal">
      <formula>"N"</formula>
    </cfRule>
  </conditionalFormatting>
  <conditionalFormatting sqref="D10">
    <cfRule type="cellIs" dxfId="57" priority="61" operator="equal">
      <formula>"Y"</formula>
    </cfRule>
    <cfRule type="cellIs" dxfId="56" priority="62" operator="equal">
      <formula>"N"</formula>
    </cfRule>
  </conditionalFormatting>
  <conditionalFormatting sqref="D23:D24">
    <cfRule type="cellIs" dxfId="55" priority="113" operator="equal">
      <formula>"Y"</formula>
    </cfRule>
    <cfRule type="cellIs" dxfId="54" priority="114" operator="equal">
      <formula>"N"</formula>
    </cfRule>
  </conditionalFormatting>
  <conditionalFormatting sqref="D26">
    <cfRule type="cellIs" dxfId="53" priority="133" operator="equal">
      <formula>"Y"</formula>
    </cfRule>
    <cfRule type="cellIs" dxfId="52" priority="134" operator="equal">
      <formula>"N"</formula>
    </cfRule>
  </conditionalFormatting>
  <conditionalFormatting sqref="D15:H15">
    <cfRule type="expression" dxfId="51" priority="65">
      <formula>$B$7&lt;&gt;"Y"</formula>
    </cfRule>
  </conditionalFormatting>
  <conditionalFormatting sqref="D16:H16">
    <cfRule type="expression" dxfId="50" priority="68">
      <formula>$C$7&lt;&gt;"Y"</formula>
    </cfRule>
  </conditionalFormatting>
  <conditionalFormatting sqref="D17:I17">
    <cfRule type="expression" dxfId="49" priority="71">
      <formula>$D$7&lt;&gt;"Y"</formula>
    </cfRule>
  </conditionalFormatting>
  <conditionalFormatting sqref="D29:I29">
    <cfRule type="expression" dxfId="48" priority="137">
      <formula>$B$23&lt;&gt;"Y"</formula>
    </cfRule>
  </conditionalFormatting>
  <conditionalFormatting sqref="D30:I30">
    <cfRule type="expression" dxfId="47" priority="140">
      <formula>$C$23&lt;&gt;"Y"</formula>
    </cfRule>
  </conditionalFormatting>
  <conditionalFormatting sqref="D56:H56 D31:I31">
    <cfRule type="expression" dxfId="46" priority="143">
      <formula>$D$23&lt;&gt;"Y"</formula>
    </cfRule>
  </conditionalFormatting>
  <conditionalFormatting sqref="D32:I32 D57:I57">
    <cfRule type="expression" dxfId="45" priority="146">
      <formula>$E$23&lt;&gt;"Y"</formula>
    </cfRule>
  </conditionalFormatting>
  <conditionalFormatting sqref="D33:I33 D58:I58">
    <cfRule type="expression" dxfId="44" priority="149">
      <formula>$B$24&lt;&gt;"Y"</formula>
    </cfRule>
  </conditionalFormatting>
  <conditionalFormatting sqref="D34:I34">
    <cfRule type="expression" dxfId="43" priority="152">
      <formula>$C$24&lt;&gt;"Y"</formula>
    </cfRule>
  </conditionalFormatting>
  <conditionalFormatting sqref="D35:I35">
    <cfRule type="expression" dxfId="42" priority="155">
      <formula>$D$24&lt;&gt;"Y"</formula>
    </cfRule>
  </conditionalFormatting>
  <conditionalFormatting sqref="D36:I36">
    <cfRule type="expression" dxfId="41" priority="158">
      <formula>$E$24&lt;&gt;"Y"</formula>
    </cfRule>
  </conditionalFormatting>
  <conditionalFormatting sqref="D37:I37">
    <cfRule type="expression" dxfId="40" priority="161">
      <formula>$B$25&lt;&gt;"Y"</formula>
    </cfRule>
  </conditionalFormatting>
  <conditionalFormatting sqref="D38:I38">
    <cfRule type="expression" dxfId="39" priority="164">
      <formula>$C$25&lt;&gt;"Y"</formula>
    </cfRule>
  </conditionalFormatting>
  <conditionalFormatting sqref="D39:I39">
    <cfRule type="expression" dxfId="38" priority="167">
      <formula>$D$25&lt;&gt;"Y"</formula>
    </cfRule>
  </conditionalFormatting>
  <conditionalFormatting sqref="D40:I40">
    <cfRule type="expression" dxfId="37" priority="170">
      <formula>$E$25&lt;&gt;"Y"</formula>
    </cfRule>
  </conditionalFormatting>
  <conditionalFormatting sqref="D41:I41">
    <cfRule type="expression" dxfId="36" priority="173">
      <formula>$B$26&lt;&gt;"Y"</formula>
    </cfRule>
  </conditionalFormatting>
  <conditionalFormatting sqref="D42:I42">
    <cfRule type="expression" dxfId="35" priority="176">
      <formula>$C$26&lt;&gt;"Y"</formula>
    </cfRule>
  </conditionalFormatting>
  <conditionalFormatting sqref="D43:I43">
    <cfRule type="expression" dxfId="34" priority="179">
      <formula>$D$26&lt;&gt;"Y"</formula>
    </cfRule>
  </conditionalFormatting>
  <conditionalFormatting sqref="D44:I44">
    <cfRule type="expression" dxfId="33" priority="182">
      <formula>$E$26&lt;&gt;"Y"</formula>
    </cfRule>
  </conditionalFormatting>
  <conditionalFormatting sqref="E7:E9">
    <cfRule type="cellIs" dxfId="32" priority="43" operator="equal">
      <formula>"Y"</formula>
    </cfRule>
    <cfRule type="cellIs" dxfId="31" priority="44" operator="equal">
      <formula>"N"</formula>
    </cfRule>
  </conditionalFormatting>
  <conditionalFormatting sqref="E23:E25">
    <cfRule type="cellIs" dxfId="30" priority="115" operator="equal">
      <formula>"Y"</formula>
    </cfRule>
    <cfRule type="cellIs" dxfId="29" priority="116" operator="equal">
      <formula>"N"</formula>
    </cfRule>
  </conditionalFormatting>
  <conditionalFormatting sqref="B51:B53">
    <cfRule type="cellIs" dxfId="28" priority="11" operator="equal">
      <formula>"Y"</formula>
    </cfRule>
    <cfRule type="cellIs" dxfId="27" priority="12" operator="equal">
      <formula>"N"</formula>
    </cfRule>
  </conditionalFormatting>
  <conditionalFormatting sqref="C50">
    <cfRule type="cellIs" dxfId="26" priority="5" operator="equal">
      <formula>"Y"</formula>
    </cfRule>
    <cfRule type="cellIs" dxfId="25" priority="6" operator="equal">
      <formula>"N"</formula>
    </cfRule>
  </conditionalFormatting>
  <conditionalFormatting sqref="C52:C53">
    <cfRule type="cellIs" dxfId="24" priority="13" operator="equal">
      <formula>"Y"</formula>
    </cfRule>
    <cfRule type="cellIs" dxfId="23" priority="14" operator="equal">
      <formula>"N"</formula>
    </cfRule>
  </conditionalFormatting>
  <conditionalFormatting sqref="D50:D51">
    <cfRule type="cellIs" dxfId="22" priority="7" operator="equal">
      <formula>"Y"</formula>
    </cfRule>
    <cfRule type="cellIs" dxfId="21" priority="8" operator="equal">
      <formula>"N"</formula>
    </cfRule>
  </conditionalFormatting>
  <conditionalFormatting sqref="D53">
    <cfRule type="cellIs" dxfId="20" priority="15" operator="equal">
      <formula>"Y"</formula>
    </cfRule>
    <cfRule type="cellIs" dxfId="19" priority="16" operator="equal">
      <formula>"N"</formula>
    </cfRule>
  </conditionalFormatting>
  <conditionalFormatting sqref="E50:E52">
    <cfRule type="cellIs" dxfId="18" priority="9" operator="equal">
      <formula>"Y"</formula>
    </cfRule>
    <cfRule type="cellIs" dxfId="17" priority="10" operator="equal">
      <formula>"N"</formula>
    </cfRule>
  </conditionalFormatting>
  <conditionalFormatting sqref="I56">
    <cfRule type="expression" dxfId="16" priority="4">
      <formula>$C$7&lt;&gt;"Y"</formula>
    </cfRule>
  </conditionalFormatting>
  <conditionalFormatting sqref="G29:G44 G57:G58 G17">
    <cfRule type="expression" dxfId="15" priority="246">
      <formula>COUNTIF(I17:I17,"&lt;&gt;" &amp; "")&gt;0</formula>
    </cfRule>
    <cfRule type="expression" dxfId="14" priority="247">
      <formula>AND(COUNTIF(I17:I17,"&lt;&gt;" &amp; "")&gt;0,NOT(ISBLANK(G17)))</formula>
    </cfRule>
  </conditionalFormatting>
  <dataValidations count="3">
    <dataValidation type="list" allowBlank="1" showInputMessage="1" showErrorMessage="1" sqref="B7 E26 D25 C24 B23 E10 D9 C8 B50 E53 D52 C51" xr:uid="{00000000-0002-0000-0300-000000000000}">
      <formula1>"N.A."</formula1>
    </dataValidation>
    <dataValidation type="list" allowBlank="1" showInputMessage="1" showErrorMessage="1" sqref="D26 E25 C25:C26 D24:E24 B24:B26 C23:E23 D10 E9 C9:C10 D8:E8 B8:B10 C7:E7 C50:E50 D53 E52 C52:C53 D51:E51 B51:B53" xr:uid="{00000000-0002-0000-0300-000001000000}">
      <formula1>"Y,N"</formula1>
    </dataValidation>
    <dataValidation type="list" allowBlank="1" showInputMessage="1" showErrorMessage="1" sqref="E29:E44 E15:E17 E56:E58" xr:uid="{00000000-0002-0000-0300-000010000000}">
      <formula1>"Number (years),Rate (per year),Duration (years)"</formula1>
    </dataValidation>
  </dataValidations>
  <hyperlinks>
    <hyperlink ref="C7" location="Transfers!B12" display="N" xr:uid="{00000000-0004-0000-0300-000000000000}"/>
    <hyperlink ref="D7" location="Transfers!B13" display="N" xr:uid="{00000000-0004-0000-0300-000001000000}"/>
    <hyperlink ref="E7" location="Transfers!B14" display="N" xr:uid="{00000000-0004-0000-0300-000002000000}"/>
    <hyperlink ref="B8" location="Transfers!B15" display="N" xr:uid="{00000000-0004-0000-0300-000003000000}"/>
    <hyperlink ref="D8" location="Transfers!B17" display="N" xr:uid="{00000000-0004-0000-0300-000004000000}"/>
    <hyperlink ref="E8" location="Transfers!B18" display="N" xr:uid="{00000000-0004-0000-0300-000005000000}"/>
    <hyperlink ref="B9" location="Transfers!B19" display="N" xr:uid="{00000000-0004-0000-0300-000006000000}"/>
    <hyperlink ref="C9" location="Transfers!B20" display="N" xr:uid="{00000000-0004-0000-0300-000007000000}"/>
    <hyperlink ref="E9" location="Transfers!B22" display="N" xr:uid="{00000000-0004-0000-0300-000008000000}"/>
    <hyperlink ref="B10" location="Transfers!B23" display="N" xr:uid="{00000000-0004-0000-0300-000009000000}"/>
    <hyperlink ref="C10" location="Transfers!B24" display="N" xr:uid="{00000000-0004-0000-0300-00000A000000}"/>
    <hyperlink ref="D10" location="Transfers!B25" display="N" xr:uid="{00000000-0004-0000-0300-00000B000000}"/>
    <hyperlink ref="B16" location="Transfers!$C$5" display="Transfers!$C$5" xr:uid="{00000000-0004-0000-0300-00000C000000}"/>
    <hyperlink ref="B17" location="Transfers!$D$5" display="Transfers!$D$5" xr:uid="{00000000-0004-0000-0300-00000D000000}"/>
    <hyperlink ref="C23" location="Transfers!B39" display="N" xr:uid="{00000000-0004-0000-0300-000018000000}"/>
    <hyperlink ref="D23" location="Transfers!B40" display="N" xr:uid="{00000000-0004-0000-0300-000019000000}"/>
    <hyperlink ref="E23" location="Transfers!B41" display="N" xr:uid="{00000000-0004-0000-0300-00001A000000}"/>
    <hyperlink ref="B24" location="Transfers!B42" display="N" xr:uid="{00000000-0004-0000-0300-00001B000000}"/>
    <hyperlink ref="D24" location="Transfers!B44" display="N" xr:uid="{00000000-0004-0000-0300-00001C000000}"/>
    <hyperlink ref="E24" location="Transfers!B45" display="N" xr:uid="{00000000-0004-0000-0300-00001D000000}"/>
    <hyperlink ref="B25" location="Transfers!B46" display="N" xr:uid="{00000000-0004-0000-0300-00001E000000}"/>
    <hyperlink ref="C25" location="Transfers!B47" display="N" xr:uid="{00000000-0004-0000-0300-00001F000000}"/>
    <hyperlink ref="E25" location="Transfers!B49" display="N" xr:uid="{00000000-0004-0000-0300-000020000000}"/>
    <hyperlink ref="B26" location="Transfers!B50" display="N" xr:uid="{00000000-0004-0000-0300-000021000000}"/>
    <hyperlink ref="C26" location="Transfers!B51" display="N" xr:uid="{00000000-0004-0000-0300-000022000000}"/>
    <hyperlink ref="D26" location="Transfers!B52" display="N" xr:uid="{00000000-0004-0000-0300-000023000000}"/>
    <hyperlink ref="B30" location="Transfers!$C$32" display="Transfers!$C$32" xr:uid="{00000000-0004-0000-0300-000024000000}"/>
    <hyperlink ref="B31" location="Transfers!$D$32" display="Transfers!$D$32" xr:uid="{00000000-0004-0000-0300-000025000000}"/>
    <hyperlink ref="B32" location="Transfers!$E$32" display="Transfers!$E$32" xr:uid="{00000000-0004-0000-0300-000026000000}"/>
    <hyperlink ref="B33" location="Transfers!$B$33" display="Transfers!$B$33" xr:uid="{00000000-0004-0000-0300-000027000000}"/>
    <hyperlink ref="B35" location="Transfers!$D$33" display="Transfers!$D$33" xr:uid="{00000000-0004-0000-0300-000028000000}"/>
    <hyperlink ref="B36" location="Transfers!$E$33" display="Transfers!$E$33" xr:uid="{00000000-0004-0000-0300-000029000000}"/>
    <hyperlink ref="B37" location="Transfers!$B$34" display="Transfers!$B$34" xr:uid="{00000000-0004-0000-0300-00002A000000}"/>
    <hyperlink ref="B38" location="Transfers!$C$34" display="Transfers!$C$34" xr:uid="{00000000-0004-0000-0300-00002B000000}"/>
    <hyperlink ref="B40" location="Transfers!$E$34" display="Transfers!$E$34" xr:uid="{00000000-0004-0000-0300-00002C000000}"/>
    <hyperlink ref="B41" location="Transfers!$B$35" display="Transfers!$B$35" xr:uid="{00000000-0004-0000-0300-00002D000000}"/>
    <hyperlink ref="B42" location="Transfers!$C$35" display="Transfers!$C$35" xr:uid="{00000000-0004-0000-0300-00002E000000}"/>
    <hyperlink ref="B43" location="Transfers!$D$35" display="Transfers!$D$35" xr:uid="{00000000-0004-0000-0300-00002F000000}"/>
    <hyperlink ref="C50" location="Transfers!B39" display="N" xr:uid="{19ACD363-DFAE-491C-ACF4-742B594F2FAB}"/>
    <hyperlink ref="D50" location="Transfers!B40" display="N" xr:uid="{D1395410-CEF3-42E1-A4F8-EAFB2EB21EC5}"/>
    <hyperlink ref="E50" location="Transfers!B41" display="N" xr:uid="{0B8FAD04-8575-4A82-B115-E2BA30C1A4E0}"/>
    <hyperlink ref="B51" location="Transfers!B42" display="N" xr:uid="{D3CB8C78-A767-4F6D-8603-68618F3C519E}"/>
    <hyperlink ref="D51" location="Transfers!B44" display="N" xr:uid="{1A2D2E7F-56C8-48B9-A917-D433AB073AA4}"/>
    <hyperlink ref="E51" location="Transfers!B45" display="N" xr:uid="{568AD01C-B83B-404F-AA71-835F87B696E3}"/>
    <hyperlink ref="B52" location="Transfers!B46" display="N" xr:uid="{E5970355-D7E4-434A-9F94-D3F25BB4F26F}"/>
    <hyperlink ref="C52" location="Transfers!B47" display="N" xr:uid="{6CC6A2F5-16A1-4020-ABEF-3B13E9F8A068}"/>
    <hyperlink ref="E52" location="Transfers!B49" display="N" xr:uid="{AD2DD76B-0545-4796-9824-0DA38E42A0A5}"/>
    <hyperlink ref="B53" location="Transfers!B50" display="N" xr:uid="{4E68852B-C8AA-4B8B-907C-37E63849570F}"/>
    <hyperlink ref="C53" location="Transfers!B51" display="N" xr:uid="{3D0586DF-AF72-499D-8484-72986D1D1758}"/>
    <hyperlink ref="D53" location="Transfers!B52" display="N" xr:uid="{0DB8F968-DD28-429F-9C13-FB22C518B424}"/>
    <hyperlink ref="B56" location="Transfers!$D$32" display="Transfers!$D$32" xr:uid="{4C73BFE4-3E12-44AF-8E6D-E834D5E6D06F}"/>
    <hyperlink ref="B58" location="Transfers!$B$33" display="Transfers!$B$33" xr:uid="{7511E91B-3401-4859-80A7-E5FD964B0ABE}"/>
    <hyperlink ref="B57" location="Transfers!$E$32" display="Transfers!$E$32" xr:uid="{8946A737-6EA7-4E07-9694-0D0523005A0D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0"/>
  <sheetViews>
    <sheetView tabSelected="1" workbookViewId="0">
      <selection activeCell="R10" sqref="R10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4.42578125" customWidth="1"/>
    <col min="5" max="5" width="13.85546875" customWidth="1"/>
    <col min="6" max="10" width="9.42578125" customWidth="1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L1" s="1">
        <v>2005</v>
      </c>
      <c r="M1" s="12" t="s">
        <v>32</v>
      </c>
      <c r="N1" s="1">
        <v>2006</v>
      </c>
    </row>
    <row r="2" spans="1:15" x14ac:dyDescent="0.25">
      <c r="A2" s="1" t="str">
        <f>'Population Definitions'!$A$2</f>
        <v>Children 0-4</v>
      </c>
      <c r="C2" t="s">
        <v>8</v>
      </c>
      <c r="E2" s="11" t="s">
        <v>36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L2" s="2">
        <v>6</v>
      </c>
      <c r="M2" s="11" t="s">
        <v>36</v>
      </c>
      <c r="N2" s="2">
        <v>6</v>
      </c>
    </row>
    <row r="3" spans="1:15" x14ac:dyDescent="0.25">
      <c r="A3" s="1" t="str">
        <f>'Population Definitions'!$A$3</f>
        <v>Children 5-14</v>
      </c>
      <c r="C3" t="s">
        <v>8</v>
      </c>
      <c r="E3" s="11" t="s">
        <v>36</v>
      </c>
      <c r="F3" s="2"/>
      <c r="G3" s="2"/>
      <c r="H3" s="2"/>
      <c r="I3" s="2"/>
      <c r="J3" s="2"/>
      <c r="L3" s="2"/>
      <c r="M3" s="11" t="s">
        <v>36</v>
      </c>
      <c r="N3" s="2"/>
    </row>
    <row r="4" spans="1:15" x14ac:dyDescent="0.25">
      <c r="A4" s="13" t="s">
        <v>32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  <c r="O4" s="11" t="s">
        <v>36</v>
      </c>
    </row>
    <row r="5" spans="1:15" x14ac:dyDescent="0.25">
      <c r="A5" s="1" t="str">
        <f>'Population Definitions'!$A$4</f>
        <v>Adults 15-64</v>
      </c>
      <c r="C5" t="s">
        <v>8</v>
      </c>
      <c r="E5" s="11" t="s">
        <v>36</v>
      </c>
      <c r="F5" s="2"/>
      <c r="G5" s="2"/>
      <c r="H5" s="2"/>
      <c r="I5" s="2"/>
      <c r="J5" s="2"/>
      <c r="L5" s="2"/>
      <c r="M5" s="11" t="s">
        <v>36</v>
      </c>
      <c r="N5" s="2"/>
    </row>
    <row r="6" spans="1:15" x14ac:dyDescent="0.25">
      <c r="A6" s="1" t="str">
        <f>'Population Definitions'!$A$5</f>
        <v>Adults 65+</v>
      </c>
      <c r="C6" t="s">
        <v>8</v>
      </c>
      <c r="E6" s="11" t="s">
        <v>36</v>
      </c>
      <c r="F6" s="2"/>
      <c r="G6" s="2"/>
      <c r="H6" s="2"/>
      <c r="I6" s="2"/>
      <c r="J6" s="2"/>
      <c r="L6" s="2"/>
      <c r="M6" s="11" t="s">
        <v>36</v>
      </c>
      <c r="N6" s="2"/>
    </row>
    <row r="7" spans="1:15" x14ac:dyDescent="0.25">
      <c r="B7" s="12" t="s">
        <v>32</v>
      </c>
      <c r="C7" s="8" t="s">
        <v>43</v>
      </c>
      <c r="D7" s="11"/>
      <c r="E7" s="11"/>
      <c r="F7" s="11"/>
      <c r="G7" s="11"/>
      <c r="H7" s="11"/>
      <c r="I7" s="11"/>
      <c r="J7" s="11" t="s">
        <v>36</v>
      </c>
      <c r="K7" s="11" t="s">
        <v>36</v>
      </c>
      <c r="L7" s="11" t="s">
        <v>36</v>
      </c>
      <c r="M7" s="11" t="s">
        <v>36</v>
      </c>
      <c r="N7" s="11" t="s">
        <v>36</v>
      </c>
      <c r="O7" s="11" t="s">
        <v>36</v>
      </c>
    </row>
    <row r="8" spans="1:15" x14ac:dyDescent="0.25">
      <c r="A8" s="1" t="s">
        <v>9</v>
      </c>
      <c r="B8" s="1" t="s">
        <v>5</v>
      </c>
      <c r="C8" s="1" t="s">
        <v>6</v>
      </c>
      <c r="D8" s="1"/>
      <c r="E8" s="1" t="s">
        <v>7</v>
      </c>
      <c r="F8" s="1">
        <v>2000</v>
      </c>
      <c r="G8" s="1">
        <v>2001</v>
      </c>
      <c r="H8" s="1">
        <v>2002</v>
      </c>
      <c r="I8" s="1">
        <v>2003</v>
      </c>
      <c r="J8" s="1">
        <v>2004</v>
      </c>
    </row>
    <row r="9" spans="1:15" x14ac:dyDescent="0.25">
      <c r="A9" s="1" t="str">
        <f>'Population Definitions'!$A$2</f>
        <v>Children 0-4</v>
      </c>
      <c r="C9" t="s">
        <v>8</v>
      </c>
      <c r="D9" s="11" t="s">
        <v>36</v>
      </c>
      <c r="E9" s="3"/>
      <c r="F9" s="2"/>
      <c r="G9" s="2"/>
      <c r="H9" s="2"/>
      <c r="I9" s="2"/>
      <c r="J9" s="2"/>
      <c r="K9" s="11" t="s">
        <v>36</v>
      </c>
    </row>
    <row r="10" spans="1:15" x14ac:dyDescent="0.25">
      <c r="A10" s="1" t="str">
        <f>'Population Definitions'!$A$3</f>
        <v>Children 5-14</v>
      </c>
      <c r="C10" t="s">
        <v>8</v>
      </c>
      <c r="D10" s="11" t="s">
        <v>36</v>
      </c>
      <c r="E10" s="3"/>
      <c r="F10" s="2"/>
      <c r="G10" s="2"/>
      <c r="H10" s="2"/>
      <c r="I10" s="2"/>
      <c r="J10" s="2"/>
      <c r="K10" s="11" t="s">
        <v>36</v>
      </c>
    </row>
    <row r="11" spans="1:15" x14ac:dyDescent="0.25">
      <c r="A11" s="1" t="str">
        <f>'Population Definitions'!$A$4</f>
        <v>Adults 15-64</v>
      </c>
      <c r="C11" t="s">
        <v>8</v>
      </c>
      <c r="D11" s="11" t="s">
        <v>36</v>
      </c>
      <c r="E11" s="3"/>
      <c r="F11" s="2"/>
      <c r="G11" s="2"/>
      <c r="H11" s="2"/>
      <c r="I11" s="2"/>
      <c r="J11" s="2"/>
      <c r="K11" s="11" t="s">
        <v>36</v>
      </c>
    </row>
    <row r="12" spans="1:15" x14ac:dyDescent="0.25">
      <c r="A12" s="1" t="str">
        <f>'Population Definitions'!$A$5</f>
        <v>Adults 65+</v>
      </c>
      <c r="C12" t="s">
        <v>8</v>
      </c>
      <c r="D12" s="11" t="s">
        <v>36</v>
      </c>
      <c r="E12" s="3"/>
      <c r="F12" s="2"/>
      <c r="G12" s="2"/>
      <c r="H12" s="2"/>
      <c r="I12" s="2"/>
      <c r="J12" s="2"/>
      <c r="K12" s="11" t="s">
        <v>36</v>
      </c>
    </row>
    <row r="13" spans="1:15" x14ac:dyDescent="0.25">
      <c r="B13" s="11" t="s">
        <v>36</v>
      </c>
      <c r="C13" s="11" t="s">
        <v>36</v>
      </c>
      <c r="D13" s="11" t="s">
        <v>36</v>
      </c>
      <c r="E13" s="11" t="s">
        <v>36</v>
      </c>
      <c r="F13" s="11" t="s">
        <v>36</v>
      </c>
      <c r="G13" s="11" t="s">
        <v>36</v>
      </c>
      <c r="H13" s="11" t="s">
        <v>36</v>
      </c>
      <c r="I13" s="11" t="s">
        <v>36</v>
      </c>
      <c r="J13" s="11" t="s">
        <v>36</v>
      </c>
      <c r="K13" s="11" t="s">
        <v>36</v>
      </c>
    </row>
    <row r="14" spans="1:15" x14ac:dyDescent="0.25">
      <c r="B14" s="11" t="s">
        <v>36</v>
      </c>
      <c r="C14" s="11" t="s">
        <v>36</v>
      </c>
      <c r="D14" s="11" t="s">
        <v>36</v>
      </c>
      <c r="E14" s="11" t="s">
        <v>36</v>
      </c>
      <c r="F14" s="11" t="s">
        <v>36</v>
      </c>
      <c r="G14" s="11" t="s">
        <v>36</v>
      </c>
      <c r="H14" s="11" t="s">
        <v>36</v>
      </c>
      <c r="I14" s="11" t="s">
        <v>36</v>
      </c>
      <c r="J14" s="11" t="s">
        <v>36</v>
      </c>
      <c r="K14" s="11" t="s">
        <v>36</v>
      </c>
    </row>
    <row r="16" spans="1:15" x14ac:dyDescent="0.25">
      <c r="A16" s="1" t="s">
        <v>10</v>
      </c>
      <c r="B16" s="1" t="s">
        <v>5</v>
      </c>
      <c r="C16" s="1" t="s">
        <v>6</v>
      </c>
      <c r="D16" s="1"/>
      <c r="E16" s="1" t="s">
        <v>7</v>
      </c>
      <c r="F16" s="1">
        <v>2000</v>
      </c>
      <c r="G16" s="1">
        <v>2001</v>
      </c>
      <c r="H16" s="1">
        <v>2002</v>
      </c>
      <c r="I16" s="1">
        <v>2003</v>
      </c>
      <c r="J16" s="1">
        <v>2004</v>
      </c>
    </row>
    <row r="17" spans="1:10" x14ac:dyDescent="0.25">
      <c r="A17" s="1" t="str">
        <f>'Population Definitions'!$A$2</f>
        <v>Children 0-4</v>
      </c>
      <c r="C17" t="s">
        <v>11</v>
      </c>
      <c r="E17" s="3"/>
      <c r="F17" s="2"/>
      <c r="G17" s="2"/>
      <c r="H17" s="2"/>
      <c r="I17" s="2"/>
      <c r="J17" s="2"/>
    </row>
    <row r="18" spans="1:10" x14ac:dyDescent="0.25">
      <c r="A18" s="1" t="str">
        <f>'Population Definitions'!$A$3</f>
        <v>Children 5-14</v>
      </c>
      <c r="C18" t="s">
        <v>11</v>
      </c>
      <c r="E18" s="3"/>
      <c r="F18" s="2"/>
      <c r="G18" s="2"/>
      <c r="H18" s="2"/>
      <c r="I18" s="2"/>
      <c r="J18" s="2"/>
    </row>
    <row r="19" spans="1:10" x14ac:dyDescent="0.25">
      <c r="A19" s="1" t="str">
        <f>'Population Definitions'!$A$4</f>
        <v>Adults 15-64</v>
      </c>
      <c r="C19" t="s">
        <v>11</v>
      </c>
      <c r="E19" s="3"/>
      <c r="F19" s="2"/>
      <c r="G19" s="2"/>
      <c r="H19" s="2"/>
      <c r="I19" s="2"/>
      <c r="J19" s="2"/>
    </row>
    <row r="20" spans="1:10" x14ac:dyDescent="0.25">
      <c r="A20" s="1" t="str">
        <f>'Population Definitions'!$A$5</f>
        <v>Adults 65+</v>
      </c>
      <c r="C20" t="s">
        <v>11</v>
      </c>
      <c r="E20" s="3"/>
      <c r="F20" s="2"/>
      <c r="G20" s="2"/>
      <c r="H20" s="2"/>
      <c r="I20" s="2"/>
      <c r="J20" s="2"/>
    </row>
  </sheetData>
  <dataValidations count="2">
    <dataValidation type="list" allowBlank="1" showInputMessage="1" showErrorMessage="1" sqref="C9:C12 C2:D3 C5:D6" xr:uid="{00000000-0002-0000-0100-000000000000}">
      <formula1>"Number"</formula1>
    </dataValidation>
    <dataValidation type="list" allowBlank="1" showInputMessage="1" showErrorMessage="1" sqref="C17:D20" xr:uid="{00000000-0002-0000-0100-000008000000}">
      <formula1>"Fraction"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L29"/>
  <sheetViews>
    <sheetView workbookViewId="0">
      <selection activeCell="L21" sqref="L21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7.7109375" bestFit="1" customWidth="1"/>
    <col min="7" max="11" width="9.42578125" customWidth="1"/>
  </cols>
  <sheetData>
    <row r="1" spans="1:12" x14ac:dyDescent="0.25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</row>
    <row r="2" spans="1:12" x14ac:dyDescent="0.25">
      <c r="A2" s="1" t="str">
        <f>'Population Definitions'!$A$2</f>
        <v>Children 0-4</v>
      </c>
      <c r="B2" t="s">
        <v>14</v>
      </c>
      <c r="C2" t="s">
        <v>15</v>
      </c>
      <c r="D2" s="3"/>
      <c r="E2" s="3">
        <v>8.0000000000000004E-4</v>
      </c>
      <c r="F2" s="4" t="s">
        <v>16</v>
      </c>
      <c r="G2" s="3"/>
      <c r="H2" s="3"/>
      <c r="I2" s="3"/>
      <c r="J2" s="3"/>
      <c r="K2" s="3"/>
    </row>
    <row r="3" spans="1:12" x14ac:dyDescent="0.25">
      <c r="A3" s="1" t="str">
        <f>'Population Definitions'!$A$3</f>
        <v>Children 5-14</v>
      </c>
      <c r="B3" t="s">
        <v>14</v>
      </c>
      <c r="C3" t="s">
        <v>15</v>
      </c>
      <c r="D3" s="3"/>
      <c r="E3" s="3">
        <v>8.0000000000000004E-4</v>
      </c>
      <c r="F3" s="4" t="s">
        <v>16</v>
      </c>
      <c r="G3" s="3"/>
      <c r="H3" s="3"/>
      <c r="I3" s="3"/>
      <c r="J3" s="3"/>
      <c r="K3" s="3"/>
    </row>
    <row r="4" spans="1:12" x14ac:dyDescent="0.25">
      <c r="A4" s="1" t="str">
        <f>'Population Definitions'!$A$4</f>
        <v>Adults 15-64</v>
      </c>
      <c r="B4" t="s">
        <v>14</v>
      </c>
      <c r="C4" t="s">
        <v>15</v>
      </c>
      <c r="D4" s="3"/>
      <c r="E4" s="3">
        <v>8.0000000000000004E-4</v>
      </c>
      <c r="F4" s="4" t="s">
        <v>16</v>
      </c>
      <c r="G4" s="3"/>
      <c r="H4" s="3"/>
      <c r="I4" s="3"/>
      <c r="J4" s="3"/>
      <c r="K4" s="3"/>
    </row>
    <row r="5" spans="1:12" x14ac:dyDescent="0.25">
      <c r="A5" s="1" t="str">
        <f>'Population Definitions'!$A$5</f>
        <v>Adults 65+</v>
      </c>
      <c r="B5" t="s">
        <v>14</v>
      </c>
      <c r="C5" t="s">
        <v>15</v>
      </c>
      <c r="D5" s="3"/>
      <c r="E5" s="3">
        <v>8.0000000000000004E-4</v>
      </c>
      <c r="F5" s="4" t="s">
        <v>16</v>
      </c>
      <c r="G5" s="3"/>
      <c r="H5" s="3"/>
      <c r="I5" s="3"/>
      <c r="J5" s="3"/>
      <c r="K5" s="3"/>
    </row>
    <row r="7" spans="1:12" x14ac:dyDescent="0.25">
      <c r="A7" s="1" t="s">
        <v>17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3" t="s">
        <v>32</v>
      </c>
      <c r="I7" s="10" t="s">
        <v>36</v>
      </c>
      <c r="J7" s="1"/>
      <c r="K7" s="1"/>
    </row>
    <row r="8" spans="1:12" x14ac:dyDescent="0.25">
      <c r="A8" s="1" t="str">
        <f>'Population Definitions'!$A$2</f>
        <v>Children 0-4</v>
      </c>
      <c r="B8" t="s">
        <v>14</v>
      </c>
      <c r="C8" t="s">
        <v>18</v>
      </c>
      <c r="D8" s="3"/>
      <c r="E8" s="3">
        <v>80</v>
      </c>
      <c r="F8" s="10" t="s">
        <v>36</v>
      </c>
      <c r="H8" s="10" t="s">
        <v>36</v>
      </c>
      <c r="I8" s="10" t="s">
        <v>36</v>
      </c>
      <c r="J8" s="3"/>
      <c r="K8" s="3"/>
    </row>
    <row r="9" spans="1:12" x14ac:dyDescent="0.25">
      <c r="A9" s="1" t="str">
        <f>'Population Definitions'!$A$3</f>
        <v>Children 5-14</v>
      </c>
      <c r="B9" t="s">
        <v>14</v>
      </c>
      <c r="C9" t="s">
        <v>18</v>
      </c>
      <c r="D9" s="3"/>
      <c r="E9" s="3">
        <v>80</v>
      </c>
      <c r="F9" s="10" t="s">
        <v>36</v>
      </c>
      <c r="H9" s="10" t="s">
        <v>36</v>
      </c>
      <c r="I9" s="10" t="s">
        <v>36</v>
      </c>
      <c r="J9" s="3"/>
      <c r="K9" s="3"/>
    </row>
    <row r="10" spans="1:12" x14ac:dyDescent="0.25">
      <c r="A10" s="1" t="str">
        <f>'Population Definitions'!$A$4</f>
        <v>Adults 15-64</v>
      </c>
      <c r="B10" t="s">
        <v>14</v>
      </c>
      <c r="C10" t="s">
        <v>18</v>
      </c>
      <c r="D10" s="3"/>
      <c r="E10" s="3">
        <v>80</v>
      </c>
      <c r="F10" s="10" t="s">
        <v>36</v>
      </c>
      <c r="G10" s="3"/>
      <c r="H10" s="10" t="s">
        <v>36</v>
      </c>
      <c r="I10" s="10" t="s">
        <v>36</v>
      </c>
      <c r="J10" s="3"/>
      <c r="K10" s="3"/>
    </row>
    <row r="11" spans="1:12" x14ac:dyDescent="0.25">
      <c r="A11" s="1" t="str">
        <f>'Population Definitions'!$A$5</f>
        <v>Adults 65+</v>
      </c>
      <c r="B11" t="s">
        <v>14</v>
      </c>
      <c r="C11" t="s">
        <v>18</v>
      </c>
      <c r="D11" s="3"/>
      <c r="E11" s="3">
        <v>80</v>
      </c>
      <c r="F11" s="10" t="s">
        <v>36</v>
      </c>
      <c r="G11" s="3"/>
      <c r="H11" s="10" t="s">
        <v>36</v>
      </c>
      <c r="I11" s="10" t="s">
        <v>36</v>
      </c>
      <c r="J11" s="3"/>
      <c r="K11" s="3"/>
    </row>
    <row r="13" spans="1:12" x14ac:dyDescent="0.25">
      <c r="A13" s="1" t="s">
        <v>19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J13" t="s">
        <v>32</v>
      </c>
      <c r="K13" s="1">
        <v>2000</v>
      </c>
      <c r="L13" s="1">
        <v>2001</v>
      </c>
    </row>
    <row r="14" spans="1:12" x14ac:dyDescent="0.25">
      <c r="A14" s="1" t="str">
        <f>'Population Definitions'!$A$2</f>
        <v>Children 0-4</v>
      </c>
      <c r="B14" t="s">
        <v>14</v>
      </c>
      <c r="C14" t="s">
        <v>20</v>
      </c>
      <c r="D14" s="3"/>
      <c r="E14" s="3"/>
      <c r="F14" s="4" t="s">
        <v>16</v>
      </c>
      <c r="G14">
        <v>0.5</v>
      </c>
      <c r="H14">
        <v>0.5</v>
      </c>
      <c r="J14" t="s">
        <v>32</v>
      </c>
      <c r="K14">
        <v>1</v>
      </c>
      <c r="L14">
        <v>1</v>
      </c>
    </row>
    <row r="15" spans="1:12" x14ac:dyDescent="0.25">
      <c r="A15" s="1" t="str">
        <f>'Population Definitions'!$A$3</f>
        <v>Children 5-14</v>
      </c>
      <c r="B15" t="s">
        <v>14</v>
      </c>
      <c r="C15" t="s">
        <v>20</v>
      </c>
      <c r="D15" s="3"/>
      <c r="E15" s="3"/>
      <c r="F15" s="4" t="s">
        <v>16</v>
      </c>
      <c r="G15">
        <v>0.5</v>
      </c>
      <c r="H15">
        <v>0.5</v>
      </c>
      <c r="J15" t="s">
        <v>32</v>
      </c>
      <c r="K15">
        <v>1</v>
      </c>
      <c r="L15">
        <v>1</v>
      </c>
    </row>
    <row r="16" spans="1:12" x14ac:dyDescent="0.25">
      <c r="A16" s="1" t="str">
        <f>'Population Definitions'!$A$4</f>
        <v>Adults 15-64</v>
      </c>
      <c r="B16" t="s">
        <v>14</v>
      </c>
      <c r="C16" t="s">
        <v>20</v>
      </c>
      <c r="D16" s="3"/>
      <c r="E16" s="3"/>
      <c r="F16" s="4" t="s">
        <v>16</v>
      </c>
      <c r="G16">
        <v>0.5</v>
      </c>
      <c r="H16">
        <v>0.5</v>
      </c>
      <c r="J16" t="s">
        <v>32</v>
      </c>
      <c r="K16">
        <v>1</v>
      </c>
      <c r="L16">
        <v>1</v>
      </c>
    </row>
    <row r="17" spans="1:12" x14ac:dyDescent="0.25">
      <c r="A17" s="1" t="str">
        <f>'Population Definitions'!$A$5</f>
        <v>Adults 65+</v>
      </c>
      <c r="B17" t="s">
        <v>14</v>
      </c>
      <c r="C17" t="s">
        <v>20</v>
      </c>
      <c r="D17" s="3"/>
      <c r="E17" s="3"/>
      <c r="F17" s="4" t="s">
        <v>16</v>
      </c>
      <c r="G17">
        <v>0.5</v>
      </c>
      <c r="H17">
        <v>0.5</v>
      </c>
      <c r="J17" t="s">
        <v>32</v>
      </c>
      <c r="K17">
        <v>1</v>
      </c>
      <c r="L17">
        <v>1</v>
      </c>
    </row>
    <row r="18" spans="1:12" x14ac:dyDescent="0.25">
      <c r="J18" t="s">
        <v>32</v>
      </c>
      <c r="K18">
        <v>1</v>
      </c>
      <c r="L18">
        <v>1</v>
      </c>
    </row>
    <row r="19" spans="1:12" x14ac:dyDescent="0.25">
      <c r="A19" s="1" t="s">
        <v>21</v>
      </c>
      <c r="B19" s="1" t="s">
        <v>5</v>
      </c>
      <c r="C19" s="1" t="s">
        <v>6</v>
      </c>
      <c r="D19" s="1" t="s">
        <v>7</v>
      </c>
      <c r="E19" s="1" t="s">
        <v>13</v>
      </c>
      <c r="F19" s="1"/>
      <c r="G19" s="1">
        <v>2000</v>
      </c>
      <c r="H19" s="1">
        <v>2001</v>
      </c>
      <c r="J19" t="s">
        <v>32</v>
      </c>
      <c r="K19">
        <v>1</v>
      </c>
      <c r="L19">
        <v>1</v>
      </c>
    </row>
    <row r="20" spans="1:12" x14ac:dyDescent="0.25">
      <c r="A20" s="1" t="str">
        <f>'Population Definitions'!$A$2</f>
        <v>Children 0-4</v>
      </c>
      <c r="B20" t="s">
        <v>14</v>
      </c>
      <c r="C20" t="s">
        <v>22</v>
      </c>
      <c r="D20" s="3"/>
      <c r="E20" s="3"/>
      <c r="F20" s="4" t="s">
        <v>16</v>
      </c>
      <c r="G20">
        <v>0.6</v>
      </c>
      <c r="H20">
        <v>0.6</v>
      </c>
      <c r="J20" t="s">
        <v>32</v>
      </c>
    </row>
    <row r="21" spans="1:12" x14ac:dyDescent="0.25">
      <c r="A21" s="1" t="str">
        <f>'Population Definitions'!$A$3</f>
        <v>Children 5-14</v>
      </c>
      <c r="B21" t="s">
        <v>14</v>
      </c>
      <c r="C21" t="s">
        <v>22</v>
      </c>
      <c r="D21" s="3"/>
      <c r="E21" s="3"/>
      <c r="F21" s="4" t="s">
        <v>16</v>
      </c>
      <c r="G21">
        <v>0.6</v>
      </c>
      <c r="H21">
        <v>0.6</v>
      </c>
      <c r="J21" t="s">
        <v>32</v>
      </c>
    </row>
    <row r="22" spans="1:12" x14ac:dyDescent="0.25">
      <c r="A22" s="1" t="str">
        <f>'Population Definitions'!$A$4</f>
        <v>Adults 15-64</v>
      </c>
      <c r="B22" t="s">
        <v>14</v>
      </c>
      <c r="C22" t="s">
        <v>22</v>
      </c>
      <c r="D22" s="3"/>
      <c r="E22" s="3"/>
      <c r="F22" s="4" t="s">
        <v>16</v>
      </c>
      <c r="G22">
        <v>0.6</v>
      </c>
      <c r="H22">
        <v>0.6</v>
      </c>
      <c r="J22" t="s">
        <v>32</v>
      </c>
    </row>
    <row r="23" spans="1:12" x14ac:dyDescent="0.25">
      <c r="A23" s="1" t="str">
        <f>'Population Definitions'!$A$5</f>
        <v>Adults 65+</v>
      </c>
      <c r="B23" t="s">
        <v>14</v>
      </c>
      <c r="C23" t="s">
        <v>22</v>
      </c>
      <c r="D23" s="3"/>
      <c r="E23" s="3"/>
      <c r="F23" s="4" t="s">
        <v>16</v>
      </c>
      <c r="G23">
        <v>0.6</v>
      </c>
      <c r="H23">
        <v>0.6</v>
      </c>
    </row>
    <row r="25" spans="1:12" x14ac:dyDescent="0.25">
      <c r="A25" s="1" t="s">
        <v>23</v>
      </c>
      <c r="B25" s="1" t="s">
        <v>5</v>
      </c>
      <c r="C25" s="1" t="s">
        <v>6</v>
      </c>
      <c r="D25" s="1" t="s">
        <v>7</v>
      </c>
      <c r="E25" s="1" t="s">
        <v>13</v>
      </c>
      <c r="F25" s="1"/>
      <c r="G25" s="1">
        <v>2000</v>
      </c>
      <c r="H25" s="1">
        <v>2001</v>
      </c>
      <c r="I25" s="1">
        <v>2002</v>
      </c>
      <c r="J25" s="1">
        <v>2003</v>
      </c>
      <c r="K25" s="1">
        <v>2004</v>
      </c>
    </row>
    <row r="26" spans="1:12" x14ac:dyDescent="0.25">
      <c r="A26" s="1" t="str">
        <f>'Population Definitions'!$A$2</f>
        <v>Children 0-4</v>
      </c>
      <c r="B26" t="s">
        <v>14</v>
      </c>
      <c r="C26" t="s">
        <v>22</v>
      </c>
      <c r="D26" s="3"/>
      <c r="E26" s="3">
        <v>8.0000000000000002E-3</v>
      </c>
      <c r="F26" s="4" t="s">
        <v>16</v>
      </c>
      <c r="G26" s="3"/>
      <c r="H26" s="3"/>
      <c r="I26" s="3"/>
      <c r="J26" s="3"/>
      <c r="K26" s="3"/>
    </row>
    <row r="27" spans="1:12" x14ac:dyDescent="0.25">
      <c r="A27" s="1" t="str">
        <f>'Population Definitions'!$A$3</f>
        <v>Children 5-14</v>
      </c>
      <c r="B27" t="s">
        <v>14</v>
      </c>
      <c r="C27" t="s">
        <v>22</v>
      </c>
      <c r="D27" s="3"/>
      <c r="E27" s="3">
        <v>8.0000000000000002E-3</v>
      </c>
      <c r="F27" s="4" t="s">
        <v>16</v>
      </c>
      <c r="G27" s="3"/>
      <c r="H27" s="3"/>
      <c r="I27" s="3"/>
      <c r="J27" s="3"/>
      <c r="K27" s="3"/>
    </row>
    <row r="28" spans="1:12" x14ac:dyDescent="0.25">
      <c r="A28" s="1" t="str">
        <f>'Population Definitions'!$A$4</f>
        <v>Adults 15-64</v>
      </c>
      <c r="B28" t="s">
        <v>14</v>
      </c>
      <c r="C28" t="s">
        <v>22</v>
      </c>
      <c r="D28" s="3"/>
      <c r="E28" s="3">
        <v>8.0000000000000002E-3</v>
      </c>
      <c r="F28" s="4" t="s">
        <v>16</v>
      </c>
      <c r="G28" s="3"/>
      <c r="H28" s="3"/>
      <c r="I28" s="3"/>
      <c r="J28" s="3"/>
      <c r="K28" s="3"/>
    </row>
    <row r="29" spans="1:12" x14ac:dyDescent="0.25">
      <c r="A29" s="1" t="str">
        <f>'Population Definitions'!$A$5</f>
        <v>Adults 65+</v>
      </c>
      <c r="B29" t="s">
        <v>14</v>
      </c>
      <c r="C29" t="s">
        <v>22</v>
      </c>
      <c r="D29" s="3"/>
      <c r="E29" s="3">
        <v>8.0000000000000002E-3</v>
      </c>
      <c r="F29" s="4" t="s">
        <v>16</v>
      </c>
      <c r="G29" s="3"/>
      <c r="H29" s="3"/>
      <c r="I29" s="3"/>
      <c r="J29" s="3"/>
      <c r="K29" s="3"/>
    </row>
  </sheetData>
  <conditionalFormatting sqref="E2:E5 E10:E11">
    <cfRule type="expression" dxfId="13" priority="5">
      <formula>COUNTIF(G2:K2,"&lt;&gt;" &amp; "")&gt;0</formula>
    </cfRule>
    <cfRule type="expression" dxfId="12" priority="6">
      <formula>AND(COUNTIF(G2:K2,"&lt;&gt;" &amp; "")&gt;0,NOT(ISBLANK(E2)))</formula>
    </cfRule>
  </conditionalFormatting>
  <conditionalFormatting sqref="E14:E17">
    <cfRule type="expression" dxfId="11" priority="21">
      <formula>COUNTIF(G14:K14,"&lt;&gt;" &amp; "")&gt;0</formula>
    </cfRule>
    <cfRule type="expression" dxfId="10" priority="22">
      <formula>AND(COUNTIF(G14:K14,"&lt;&gt;" &amp; "")&gt;0,NOT(ISBLANK(E14)))</formula>
    </cfRule>
  </conditionalFormatting>
  <conditionalFormatting sqref="E20:E23">
    <cfRule type="expression" dxfId="9" priority="29">
      <formula>COUNTIF(G20:K20,"&lt;&gt;" &amp; "")&gt;0</formula>
    </cfRule>
    <cfRule type="expression" dxfId="8" priority="30">
      <formula>AND(COUNTIF(G20:K20,"&lt;&gt;" &amp; "")&gt;0,NOT(ISBLANK(E20)))</formula>
    </cfRule>
  </conditionalFormatting>
  <conditionalFormatting sqref="E26:E29">
    <cfRule type="expression" dxfId="7" priority="37">
      <formula>COUNTIF(G26:K26,"&lt;&gt;" &amp; "")&gt;0</formula>
    </cfRule>
    <cfRule type="expression" dxfId="6" priority="38">
      <formula>AND(COUNTIF(G26:K26,"&lt;&gt;" &amp; "")&gt;0,NOT(ISBLANK(E26)))</formula>
    </cfRule>
  </conditionalFormatting>
  <conditionalFormatting sqref="E8:E9">
    <cfRule type="expression" dxfId="5" priority="254">
      <formula>COUNTIF(H8:K8,"&lt;&gt;" &amp; "")&gt;0</formula>
    </cfRule>
    <cfRule type="expression" dxfId="4" priority="255">
      <formula>AND(COUNTIF(H8:K8,"&lt;&gt;" &amp; "")&gt;0,NOT(ISBLANK(E8)))</formula>
    </cfRule>
  </conditionalFormatting>
  <conditionalFormatting sqref="G23:H23">
    <cfRule type="expression" dxfId="1" priority="1">
      <formula>COUNTIF(I23:M23,"&lt;&gt;" &amp; "")&gt;0</formula>
    </cfRule>
    <cfRule type="expression" dxfId="0" priority="2">
      <formula>AND(COUNTIF(I23:M23,"&lt;&gt;" &amp; "")&gt;0,NOT(ISBLANK(G23)))</formula>
    </cfRule>
  </conditionalFormatting>
  <dataValidations disablePrompts="1" count="4">
    <dataValidation type="list" allowBlank="1" showInputMessage="1" showErrorMessage="1" sqref="C2:C5" xr:uid="{00000000-0002-0000-0200-000000000000}">
      <formula1>"Probability"</formula1>
    </dataValidation>
    <dataValidation type="list" allowBlank="1" showInputMessage="1" showErrorMessage="1" sqref="C8:C11" xr:uid="{00000000-0002-0000-0200-000004000000}">
      <formula1>"N.A."</formula1>
    </dataValidation>
    <dataValidation type="list" allowBlank="1" showInputMessage="1" showErrorMessage="1" sqref="C14:C17" xr:uid="{00000000-0002-0000-0200-000008000000}">
      <formula1>"Duration (years)"</formula1>
    </dataValidation>
    <dataValidation type="list" allowBlank="1" showInputMessage="1" showErrorMessage="1" sqref="C26:C29 C20:C23" xr:uid="{00000000-0002-0000-0200-00000C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2023-11-06T21:33:49Z</dcterms:created>
  <dcterms:modified xsi:type="dcterms:W3CDTF">2023-11-07T07:07:24Z</dcterms:modified>
  <cp:category>atomica:databook</cp:category>
</cp:coreProperties>
</file>