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AC2EA475-0BD7-469D-994D-9C680939BFD9}" xr6:coauthVersionLast="38" xr6:coauthVersionMax="38" xr10:uidLastSave="{00000000-0000-0000-0000-000000000000}"/>
  <bookViews>
    <workbookView xWindow="240" yWindow="15" windowWidth="16095" windowHeight="9660" activeTab="3" xr2:uid="{00000000-000D-0000-FFFF-FFFF00000000}"/>
  </bookViews>
  <sheets>
    <sheet name="About" sheetId="1" r:id="rId1"/>
    <sheet name="Databook Pages" sheetId="2" r:id="rId2"/>
    <sheet name="Compartments" sheetId="3" r:id="rId3"/>
    <sheet name="Transitions" sheetId="4" r:id="rId4"/>
    <sheet name="Characteristics" sheetId="5" r:id="rId5"/>
    <sheet name="Parameters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E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F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H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I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<sst xmlns="http://schemas.openxmlformats.org/spreadsheetml/2006/main" count="123" uniqueCount="80">
  <si>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</si>
  <si>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</si>
  <si>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</si>
  <si>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</si>
  <si>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</si>
  <si>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</si>
  <si>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</si>
  <si>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</si>
  <si>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</si>
  <si>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</si>
  <si>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</si>
  <si>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</si>
  <si>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</si>
  <si>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</si>
  <si>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</si>
  <si>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</si>
  <si>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</si>
  <si>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</si>
  <si>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</si>
  <si>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</si>
  <si>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</si>
  <si>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</si>
  <si>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</si>
  <si>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</si>
  <si>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</si>
  <si>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</si>
  <si>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</si>
  <si>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</si>
  <si>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</si>
  <si>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</si>
  <si>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</si>
  <si>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</si>
  <si>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undx</t>
  </si>
  <si>
    <t>Undiagnosed</t>
  </si>
  <si>
    <t>n</t>
  </si>
  <si>
    <t>dx</t>
  </si>
  <si>
    <t>Diagnosed</t>
  </si>
  <si>
    <t>tx</t>
  </si>
  <si>
    <t>Treated</t>
  </si>
  <si>
    <t>dead</t>
  </si>
  <si>
    <t>Transition matrix</t>
  </si>
  <si>
    <t>b_rate</t>
  </si>
  <si>
    <t>diag</t>
  </si>
  <si>
    <t>inf_death</t>
  </si>
  <si>
    <t>initiate</t>
  </si>
  <si>
    <t>loss</t>
  </si>
  <si>
    <t>tx_death</t>
  </si>
  <si>
    <t>Components</t>
  </si>
  <si>
    <t>Denominator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</si>
  <si>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</si>
  <si>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</si>
  <si>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</si>
  <si>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</si>
  <si>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</si>
  <si>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</si>
  <si>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</si>
  <si>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</si>
  <si>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Format</t>
  </si>
  <si>
    <t>Default value</t>
  </si>
  <si>
    <t>Minimum value</t>
  </si>
  <si>
    <t>Maximum value</t>
  </si>
  <si>
    <t>Function</t>
  </si>
  <si>
    <t>Targetable</t>
  </si>
  <si>
    <t>num_diag</t>
  </si>
  <si>
    <t>Annual number of new diagnoses</t>
  </si>
  <si>
    <t>number</t>
  </si>
  <si>
    <t>Diagnosis rate</t>
  </si>
  <si>
    <t>probability</t>
  </si>
  <si>
    <t>num_diag/max(undx,num_diag)</t>
  </si>
  <si>
    <t>num_initiate</t>
  </si>
  <si>
    <t>Annual number newly initiated onto treatment</t>
  </si>
  <si>
    <t>Initiation rate</t>
  </si>
  <si>
    <t>num_initiate/max(dx,num_initiate)</t>
  </si>
  <si>
    <t>num_loss</t>
  </si>
  <si>
    <t>Annual number lost to follow-up</t>
  </si>
  <si>
    <t>Loss-to-follow-up rate</t>
  </si>
  <si>
    <t>num_loss/max(tx,num_loss)</t>
  </si>
  <si>
    <t>Birth rate</t>
  </si>
  <si>
    <t>Untreated death rate</t>
  </si>
  <si>
    <t>Treated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</si>
</sst>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6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F6"/>
  <sheetViews>
    <sheetView workbookViewId="0">
      <selection activeCell="E22" sqref="E22"/>
    </sheetView>
  </sheetViews>
  <sheetFormatPr defaultRowHeight="15" x14ac:dyDescent="0.25"/>
  <cols>
    <col min="1" max="1" width="10.7109375" style="3" customWidth="1"/>
    <col min="2" max="3" width="16.85546875" customWidth="1"/>
    <col min="4" max="5" width="18.7109375" customWidth="1"/>
    <col min="6" max="6" width="14.7109375" customWidth="1"/>
  </cols>
  <sheetData>
    <row r="1" spans="1:6" s="6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/>
      <c r="F1" s="1"/>
    </row>
    <row r="2" spans="1:6" s="6" customFormat="1" x14ac:dyDescent="0.25">
      <c r="A2" s="6" t="s">
        <v>29</v>
      </c>
      <c r="B2" s="6" t="s">
        <v>30</v>
      </c>
      <c r="C2" s="6" t="s">
        <v>31</v>
      </c>
      <c r="D2" s="1"/>
      <c r="E2" s="1"/>
      <c r="F2" s="1"/>
    </row>
    <row r="3" spans="1:6" x14ac:dyDescent="0.25">
      <c r="A3" s="6" t="s">
        <v>32</v>
      </c>
      <c r="B3" s="6" t="s">
        <v>33</v>
      </c>
      <c r="C3" s="6" t="s">
        <v>34</v>
      </c>
      <c r="D3" s="6"/>
      <c r="E3" s="6"/>
      <c r="F3" s="6"/>
    </row>
    <row r="4" spans="1:6" x14ac:dyDescent="0.25">
      <c r="A4" s="6" t="s">
        <v>35</v>
      </c>
      <c r="B4" s="6" t="s">
        <v>36</v>
      </c>
      <c r="C4" s="6" t="s">
        <v>34</v>
      </c>
    </row>
    <row r="5" spans="1:6" x14ac:dyDescent="0.25">
      <c r="A5" s="6" t="s">
        <v>37</v>
      </c>
      <c r="B5" s="6" t="s">
        <v>38</v>
      </c>
      <c r="C5" s="6" t="s">
        <v>34</v>
      </c>
    </row>
    <row r="6" spans="1:6" x14ac:dyDescent="0.25">
      <c r="A6" s="6" t="s">
        <v>39</v>
      </c>
      <c r="B6" s="6" t="s">
        <v>39</v>
      </c>
      <c r="C6" s="6" t="s">
        <v>34</v>
      </c>
    </row>
  </sheetData>
  <conditionalFormatting sqref="B1:C1048576">
    <cfRule type="expression" dxfId="5" priority="4">
      <formula>AND(A1&lt;&gt;"",NOT(B1&lt;&gt;""))</formula>
    </cfRule>
  </conditionalFormatting>
  <conditionalFormatting sqref="D3:D1048576">
    <cfRule type="expression" dxfId="4" priority="7">
      <formula>AND(#REF!&lt;&gt;"",NOT(D3&lt;&gt;""))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tabSelected="1" workbookViewId="0">
      <selection activeCell="F5" sqref="F5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9" customWidth="1"/>
    <col min="6" max="6" width="11.5703125" bestFit="1" customWidth="1"/>
  </cols>
  <sheetData>
    <row r="1" spans="1:399" s="2" customFormat="1" x14ac:dyDescent="0.25">
      <c r="A1" s="2" t="s">
        <v>40</v>
      </c>
      <c r="B1" s="2" t="s">
        <v>29</v>
      </c>
      <c r="C1" s="2" t="str">
        <f>IF(Compartments!$A3&lt;&gt;"",Compartments!$A3,"")</f>
        <v>undx</v>
      </c>
      <c r="D1" s="2" t="str">
        <f>IF(Compartments!$A4&lt;&gt;"",Compartments!$A4,"")</f>
        <v>dx</v>
      </c>
      <c r="E1" s="2" t="str">
        <f>IF(Compartments!$A5&lt;&gt;"",Compartments!$A5,"")</f>
        <v>tx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5">
      <c r="A2" s="2" t="s">
        <v>29</v>
      </c>
      <c r="C2" t="s">
        <v>41</v>
      </c>
    </row>
    <row r="3" spans="1:399" x14ac:dyDescent="0.25">
      <c r="A3" s="2" t="str">
        <f>IF(Compartments!$A3&lt;&gt;"",Compartments!$A3,"")</f>
        <v>undx</v>
      </c>
      <c r="D3" t="s">
        <v>42</v>
      </c>
      <c r="F3" s="6" t="s">
        <v>43</v>
      </c>
    </row>
    <row r="4" spans="1:399" x14ac:dyDescent="0.25">
      <c r="A4" s="2" t="str">
        <f>IF(Compartments!$A4&lt;&gt;"",Compartments!$A4,"")</f>
        <v>dx</v>
      </c>
      <c r="E4" t="s">
        <v>44</v>
      </c>
      <c r="F4" s="6" t="s">
        <v>43</v>
      </c>
    </row>
    <row r="5" spans="1:399" x14ac:dyDescent="0.25">
      <c r="A5" s="2" t="str">
        <f>IF(Compartments!$A5&lt;&gt;"",Compartments!$A5,"")</f>
        <v>tx</v>
      </c>
      <c r="D5" t="s">
        <v>45</v>
      </c>
      <c r="F5" s="6" t="s">
        <v>46</v>
      </c>
    </row>
    <row r="6" spans="1:399" x14ac:dyDescent="0.25">
      <c r="A6" s="2" t="str">
        <f>IF(Compartments!$A6&lt;&gt;"",Compartments!$A6,"")</f>
        <v>dead</v>
      </c>
    </row>
    <row r="7" spans="1:399" x14ac:dyDescent="0.25">
      <c r="A7" s="2" t="str">
        <f>IF(Compartments!$A7&lt;&gt;"",Compartments!$A7,"")</f>
        <v/>
      </c>
    </row>
    <row r="8" spans="1:399" x14ac:dyDescent="0.25">
      <c r="A8" s="2" t="str">
        <f>IF(Compartments!$A8&lt;&gt;"",Compartments!$A8,"")</f>
        <v/>
      </c>
    </row>
    <row r="9" spans="1:399" x14ac:dyDescent="0.25">
      <c r="A9" s="2" t="str">
        <f>IF(Compartments!$A9&lt;&gt;"",Compartments!$A9,"")</f>
        <v/>
      </c>
    </row>
    <row r="10" spans="1:399" x14ac:dyDescent="0.25">
      <c r="A10" s="2" t="str">
        <f>IF(Compartments!$A10&lt;&gt;"",Compartments!$A10,"")</f>
        <v/>
      </c>
    </row>
    <row r="11" spans="1:399" x14ac:dyDescent="0.25">
      <c r="A11" s="2" t="str">
        <f>IF(Compartments!$A11&lt;&gt;"",Compartments!$A11,"")</f>
        <v/>
      </c>
    </row>
    <row r="12" spans="1:399" x14ac:dyDescent="0.25">
      <c r="A12" s="2" t="str">
        <f>IF(Compartments!$A12&lt;&gt;"",Compartments!$A12,"")</f>
        <v/>
      </c>
    </row>
    <row r="13" spans="1:399" x14ac:dyDescent="0.25">
      <c r="A13" s="2" t="str">
        <f>IF(Compartments!$A13&lt;&gt;"",Compartments!$A13,"")</f>
        <v/>
      </c>
    </row>
    <row r="14" spans="1:399" x14ac:dyDescent="0.25">
      <c r="A14" s="2" t="str">
        <f>IF(Compartments!$A14&lt;&gt;"",Compartments!$A14,"")</f>
        <v/>
      </c>
    </row>
    <row r="15" spans="1:399" x14ac:dyDescent="0.25">
      <c r="A15" s="2" t="str">
        <f>IF(Compartments!$A15&lt;&gt;"",Compartments!$A15,"")</f>
        <v/>
      </c>
    </row>
    <row r="16" spans="1:399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  <row r="399" spans="1:1" x14ac:dyDescent="0.25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5"/>
  <sheetViews>
    <sheetView workbookViewId="0">
      <selection activeCell="F32" sqref="F32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6" customFormat="1" x14ac:dyDescent="0.25">
      <c r="A1" s="1" t="s">
        <v>25</v>
      </c>
      <c r="B1" s="1" t="s">
        <v>26</v>
      </c>
      <c r="C1" s="1" t="s">
        <v>47</v>
      </c>
      <c r="D1" s="1" t="s">
        <v>48</v>
      </c>
      <c r="E1" s="1" t="s">
        <v>28</v>
      </c>
    </row>
    <row r="2" spans="1:6" x14ac:dyDescent="0.25">
      <c r="A2" s="6" t="s">
        <v>49</v>
      </c>
      <c r="B2" s="6" t="s">
        <v>50</v>
      </c>
      <c r="C2" s="5" t="s">
        <v>51</v>
      </c>
      <c r="D2" s="6"/>
      <c r="E2" s="6" t="s">
        <v>21</v>
      </c>
      <c r="F2" s="6"/>
    </row>
    <row r="3" spans="1:6" x14ac:dyDescent="0.25">
      <c r="A3" s="6" t="s">
        <v>52</v>
      </c>
      <c r="B3" s="6" t="s">
        <v>53</v>
      </c>
      <c r="C3" s="5" t="s">
        <v>54</v>
      </c>
      <c r="E3" s="6" t="s">
        <v>21</v>
      </c>
    </row>
    <row r="4" spans="1:6" x14ac:dyDescent="0.25">
      <c r="A4" s="6" t="s">
        <v>55</v>
      </c>
      <c r="B4" s="6" t="s">
        <v>56</v>
      </c>
      <c r="C4" s="5" t="s">
        <v>37</v>
      </c>
      <c r="E4" s="6" t="s">
        <v>21</v>
      </c>
    </row>
    <row r="5" spans="1:6" x14ac:dyDescent="0.25">
      <c r="E5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12"/>
  <sheetViews>
    <sheetView workbookViewId="0">
      <selection activeCell="A10" sqref="A10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5" width="14.7109375" customWidth="1"/>
    <col min="6" max="6" width="15.42578125" bestFit="1" customWidth="1"/>
    <col min="7" max="7" width="84.5703125" bestFit="1" customWidth="1"/>
    <col min="8" max="8" width="10.42578125" style="6" bestFit="1" customWidth="1"/>
    <col min="9" max="9" width="14.7109375" customWidth="1"/>
  </cols>
  <sheetData>
    <row r="1" spans="1:9" s="6" customFormat="1" x14ac:dyDescent="0.25">
      <c r="A1" s="1" t="s">
        <v>25</v>
      </c>
      <c r="B1" s="1" t="s">
        <v>26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28</v>
      </c>
    </row>
    <row r="2" spans="1:9" x14ac:dyDescent="0.25">
      <c r="A2" s="6" t="s">
        <v>63</v>
      </c>
      <c r="B2" s="6" t="s">
        <v>64</v>
      </c>
      <c r="C2" s="6" t="s">
        <v>65</v>
      </c>
      <c r="D2" s="6"/>
      <c r="E2" s="6">
        <v>0</v>
      </c>
      <c r="F2" s="6"/>
      <c r="G2" s="6"/>
      <c r="H2" s="6" t="s">
        <v>34</v>
      </c>
      <c r="I2" s="6" t="s">
        <v>23</v>
      </c>
    </row>
    <row r="3" spans="1:9" x14ac:dyDescent="0.25">
      <c r="A3" s="6" t="s">
        <v>42</v>
      </c>
      <c r="B3" s="6" t="s">
        <v>66</v>
      </c>
      <c r="C3" s="6" t="s">
        <v>67</v>
      </c>
      <c r="E3" s="6">
        <v>0</v>
      </c>
      <c r="F3" s="6">
        <v>1</v>
      </c>
      <c r="G3" s="6" t="s">
        <v>68</v>
      </c>
      <c r="H3" s="6" t="s">
        <v>31</v>
      </c>
      <c r="I3" s="6"/>
    </row>
    <row r="4" spans="1:9" x14ac:dyDescent="0.25">
      <c r="A4" s="6" t="s">
        <v>69</v>
      </c>
      <c r="B4" s="6" t="s">
        <v>70</v>
      </c>
      <c r="C4" s="6" t="s">
        <v>65</v>
      </c>
      <c r="E4" s="6">
        <v>0</v>
      </c>
      <c r="F4" s="6"/>
      <c r="G4" s="6"/>
      <c r="H4" s="6" t="s">
        <v>34</v>
      </c>
      <c r="I4" s="6" t="s">
        <v>23</v>
      </c>
    </row>
    <row r="5" spans="1:9" x14ac:dyDescent="0.25">
      <c r="A5" s="6" t="s">
        <v>44</v>
      </c>
      <c r="B5" s="6" t="s">
        <v>71</v>
      </c>
      <c r="C5" s="6" t="s">
        <v>67</v>
      </c>
      <c r="E5" s="6">
        <v>0</v>
      </c>
      <c r="F5" s="6">
        <v>1</v>
      </c>
      <c r="G5" s="6" t="s">
        <v>72</v>
      </c>
      <c r="H5" s="6" t="s">
        <v>31</v>
      </c>
      <c r="I5" s="6"/>
    </row>
    <row r="6" spans="1:9" x14ac:dyDescent="0.25">
      <c r="A6" s="6" t="s">
        <v>73</v>
      </c>
      <c r="B6" s="6" t="s">
        <v>74</v>
      </c>
      <c r="C6" s="6" t="s">
        <v>65</v>
      </c>
      <c r="E6" s="6">
        <v>0</v>
      </c>
      <c r="F6" s="6"/>
      <c r="G6" s="6"/>
      <c r="H6" s="6" t="s">
        <v>34</v>
      </c>
      <c r="I6" s="6" t="s">
        <v>23</v>
      </c>
    </row>
    <row r="7" spans="1:9" x14ac:dyDescent="0.25">
      <c r="A7" s="6" t="s">
        <v>45</v>
      </c>
      <c r="B7" s="6" t="s">
        <v>75</v>
      </c>
      <c r="C7" s="6" t="s">
        <v>67</v>
      </c>
      <c r="E7" s="6">
        <v>0</v>
      </c>
      <c r="F7" s="6">
        <v>1</v>
      </c>
      <c r="G7" s="6" t="s">
        <v>76</v>
      </c>
      <c r="H7" s="6" t="s">
        <v>31</v>
      </c>
      <c r="I7" s="6"/>
    </row>
    <row r="8" spans="1:9" x14ac:dyDescent="0.25">
      <c r="A8" s="6" t="s">
        <v>41</v>
      </c>
      <c r="B8" s="6" t="s">
        <v>77</v>
      </c>
      <c r="C8" s="6" t="s">
        <v>65</v>
      </c>
      <c r="G8" s="6"/>
      <c r="H8" s="6" t="s">
        <v>34</v>
      </c>
      <c r="I8" s="6" t="s">
        <v>23</v>
      </c>
    </row>
    <row r="9" spans="1:9" x14ac:dyDescent="0.25">
      <c r="A9" s="6" t="s">
        <v>43</v>
      </c>
      <c r="B9" s="6" t="s">
        <v>78</v>
      </c>
      <c r="C9" s="6" t="s">
        <v>67</v>
      </c>
      <c r="G9" s="7"/>
      <c r="I9" s="6" t="s">
        <v>23</v>
      </c>
    </row>
    <row r="10" spans="1:9" x14ac:dyDescent="0.25">
      <c r="A10" s="6" t="s">
        <v>46</v>
      </c>
      <c r="B10" s="6" t="s">
        <v>79</v>
      </c>
      <c r="C10" s="6" t="s">
        <v>67</v>
      </c>
      <c r="G10" s="7"/>
      <c r="I10" s="6" t="s">
        <v>23</v>
      </c>
    </row>
    <row r="12" spans="1:9" x14ac:dyDescent="0.25">
      <c r="G12" s="6"/>
    </row>
  </sheetData>
  <conditionalFormatting sqref="B1:B1048576">
    <cfRule type="expression" dxfId="1" priority="5">
      <formula>AND(A1&lt;&gt;"",NOT(B1&lt;&gt;""))</formula>
    </cfRule>
  </conditionalFormatting>
  <conditionalFormatting sqref="I2:I1048576">
    <cfRule type="expression" dxfId="0" priority="10">
      <formula>AND(#REF!&lt;&gt;"",NOT(I2&lt;&gt;""))</formula>
    </cfRule>
  </conditionalFormatting>
  <dataValidations count="5">
    <dataValidation type="list" showInputMessage="1" showErrorMessage="1" sqref="C8 C11:C1048576" xr:uid="{00000000-0002-0000-0500-000000000000}">
      <formula1>"probability, number, duration, proportion"</formula1>
    </dataValidation>
    <dataValidation type="list" showInputMessage="1" showErrorMessage="1" sqref="C2:C7 C9:C10" xr:uid="{00000000-0002-0000-0500-000001000000}">
      <formula1>",number,probability,duration,proportion"</formula1>
    </dataValidation>
    <dataValidation type="list" showInputMessage="1" showErrorMessage="1" sqref="H2:H7" xr:uid="{00000000-0002-0000-0500-000002000000}">
      <formula1>"y,n"</formula1>
    </dataValidation>
    <dataValidation type="list" showInputMessage="1" showErrorMessage="1" sqref="H8:H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8 A11:A1048576" xr:uid="{00000000-0002-0000-0500-000004000000}">
      <formula1>COUNTIF(A:A,A8)&lt;2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2018-11-12T05:50:25Z</dcterms:modified>
  <cp:category>atomica:framework</cp:category>
</cp:coreProperties>
</file>