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atomica/tests/databooks/"/>
    </mc:Choice>
  </mc:AlternateContent>
  <xr:revisionPtr revIDLastSave="0" documentId="10_ncr:8100000_{3BFE53C7-160B-684B-9605-42F1D6A00109}" xr6:coauthVersionLast="34" xr6:coauthVersionMax="34" xr10:uidLastSave="{00000000-0000-0000-0000-000000000000}"/>
  <bookViews>
    <workbookView xWindow="240" yWindow="460" windowWidth="16100" windowHeight="9660" activeTab="2" xr2:uid="{00000000-000D-0000-FFFF-FFFF00000000}"/>
  </bookViews>
  <sheets>
    <sheet name="Program targeting" sheetId="1" r:id="rId1"/>
    <sheet name="Spending data" sheetId="2" r:id="rId2"/>
    <sheet name="Program effects" sheetId="3" r:id="rId3"/>
  </sheets>
  <calcPr calcId="162913"/>
</workbook>
</file>

<file path=xl/calcChain.xml><?xml version="1.0" encoding="utf-8"?>
<calcChain xmlns="http://schemas.openxmlformats.org/spreadsheetml/2006/main">
  <c r="E32" i="2" l="1"/>
  <c r="E26" i="2"/>
  <c r="E20" i="2"/>
  <c r="E11" i="2"/>
  <c r="E5" i="2"/>
  <c r="E14" i="2"/>
  <c r="E8" i="2"/>
  <c r="B31" i="2" l="1"/>
  <c r="B30" i="2"/>
  <c r="B29" i="2"/>
  <c r="B28" i="2"/>
  <c r="B27" i="2"/>
  <c r="J2" i="3"/>
  <c r="I2" i="3"/>
  <c r="H2" i="3"/>
  <c r="G2" i="3"/>
  <c r="F2" i="3"/>
  <c r="B25" i="2"/>
  <c r="B24" i="2"/>
  <c r="B23" i="2"/>
  <c r="B22" i="2"/>
  <c r="B21" i="2"/>
  <c r="B19" i="2"/>
  <c r="B18" i="2"/>
  <c r="B17" i="2"/>
  <c r="B16" i="2"/>
  <c r="B15" i="2"/>
  <c r="B13" i="2"/>
  <c r="B12" i="2"/>
  <c r="B11" i="2"/>
  <c r="B10" i="2"/>
  <c r="B9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<sst xmlns="http://schemas.openxmlformats.org/spreadsheetml/2006/main" count="116" uniqueCount="32">
  <si>
    <t>Targeted to (populations)</t>
  </si>
  <si>
    <t>Targeted to (compartments)</t>
  </si>
  <si>
    <t>Short name</t>
  </si>
  <si>
    <t>Long name</t>
  </si>
  <si>
    <t>Rural males</t>
  </si>
  <si>
    <t>Rural females</t>
  </si>
  <si>
    <t>Urban males</t>
  </si>
  <si>
    <t>Urban females</t>
  </si>
  <si>
    <t>undx</t>
  </si>
  <si>
    <t>scr</t>
  </si>
  <si>
    <t>dx</t>
  </si>
  <si>
    <t>tx</t>
  </si>
  <si>
    <t>con</t>
  </si>
  <si>
    <t>Assumption</t>
  </si>
  <si>
    <t>Total spend</t>
  </si>
  <si>
    <t>OR</t>
  </si>
  <si>
    <t>Capacity constraints</t>
  </si>
  <si>
    <t>Unit cost: best</t>
  </si>
  <si>
    <t>Unit cost: low</t>
  </si>
  <si>
    <t>Unit cost: high</t>
  </si>
  <si>
    <t>Value for a person covered by this program alone:</t>
  </si>
  <si>
    <t>Value if none of the programs listed here are targeting this parameter</t>
  </si>
  <si>
    <t>screen</t>
  </si>
  <si>
    <t>diag</t>
  </si>
  <si>
    <t>initiate</t>
  </si>
  <si>
    <t>loss</t>
  </si>
  <si>
    <t>fail_rate</t>
  </si>
  <si>
    <t>Screening - urban</t>
  </si>
  <si>
    <t>Screening - rural</t>
  </si>
  <si>
    <t>Confirmatory test</t>
  </si>
  <si>
    <t>Treatment initiation</t>
  </si>
  <si>
    <t>Adherence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</si>
</sst>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k_r_._-;\-* #,##0.00\ _k_r_._-;_-* &quot;-&quot;??\ _k_r_._-;_-@_-"/>
    <numFmt numFmtId="164" formatCode="_-* #,##0\ _k_r_._-;\-* #,##0\ _k_r_._-;_-* &quot;-&quot;??\ _k_r_.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8C1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/>
    </xf>
    <xf numFmtId="0" fontId="0" fillId="2" borderId="1" xfId="0" applyFill="1" applyBorder="1" applyProtection="1">
      <protection locked="0"/>
    </xf>
    <xf numFmtId="0" fontId="1" fillId="0" borderId="0" xfId="0" applyFont="1" applyAlignment="1">
      <alignment horizontal="right" wrapText="1"/>
    </xf>
    <xf numFmtId="11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left"/>
    </xf>
    <xf numFmtId="164" fontId="0" fillId="2" borderId="1" xfId="1" applyNumberFormat="1" applyFont="1" applyFill="1" applyBorder="1" applyProtection="1">
      <protection locked="0"/>
    </xf>
    <xf numFmtId="164" fontId="0" fillId="0" borderId="0" xfId="0" applyNumberFormat="1"/>
    <xf numFmtId="9" fontId="0" fillId="2" borderId="1" xfId="0" applyNumberFormat="1" applyFill="1" applyBorder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D1" workbookViewId="0">
      <selection activeCell="N7" sqref="N7"/>
    </sheetView>
  </sheetViews>
  <sheetFormatPr baseColWidth="10" defaultColWidth="8.83203125" defaultRowHeight="15" x14ac:dyDescent="0.2"/>
  <cols>
    <col min="3" max="3" width="15.6640625" customWidth="1"/>
    <col min="4" max="4" width="40.6640625" customWidth="1"/>
    <col min="5" max="5" width="1.6640625" customWidth="1"/>
    <col min="6" max="6" width="10.83203125" customWidth="1"/>
    <col min="7" max="7" width="12.6640625" customWidth="1"/>
    <col min="8" max="9" width="16.6640625" customWidth="1"/>
    <col min="10" max="10" width="1.83203125" customWidth="1"/>
  </cols>
  <sheetData>
    <row r="1" spans="1:15" x14ac:dyDescent="0.2">
      <c r="A1" s="1"/>
      <c r="F1" s="8" t="s">
        <v>0</v>
      </c>
      <c r="K1" s="8" t="s">
        <v>1</v>
      </c>
    </row>
    <row r="2" spans="1:15" ht="30" x14ac:dyDescent="0.2">
      <c r="C2" s="3" t="s">
        <v>2</v>
      </c>
      <c r="D2" s="3" t="s">
        <v>3</v>
      </c>
      <c r="E2" s="3"/>
      <c r="F2" s="3" t="s">
        <v>4</v>
      </c>
      <c r="G2" s="3" t="s">
        <v>5</v>
      </c>
      <c r="H2" s="3" t="s">
        <v>6</v>
      </c>
      <c r="I2" s="3" t="s">
        <v>7</v>
      </c>
      <c r="J2" s="3"/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x14ac:dyDescent="0.2">
      <c r="B3" s="4">
        <v>1</v>
      </c>
      <c r="C3" s="5" t="s">
        <v>27</v>
      </c>
      <c r="D3" s="5" t="s">
        <v>27</v>
      </c>
      <c r="E3" s="3"/>
      <c r="F3" s="5"/>
      <c r="G3" s="5"/>
      <c r="H3" s="5">
        <v>1</v>
      </c>
      <c r="I3" s="5">
        <v>1</v>
      </c>
      <c r="J3" s="3"/>
      <c r="K3" s="5">
        <v>1</v>
      </c>
      <c r="L3" s="5"/>
      <c r="M3" s="5"/>
      <c r="N3" s="5"/>
      <c r="O3" s="5"/>
    </row>
    <row r="4" spans="1:15" x14ac:dyDescent="0.2">
      <c r="B4" s="4">
        <v>2</v>
      </c>
      <c r="C4" s="5" t="s">
        <v>28</v>
      </c>
      <c r="D4" s="5" t="s">
        <v>28</v>
      </c>
      <c r="E4" s="3"/>
      <c r="F4" s="5">
        <v>1</v>
      </c>
      <c r="G4" s="5">
        <v>1</v>
      </c>
      <c r="H4" s="5"/>
      <c r="I4" s="5"/>
      <c r="J4" s="3"/>
      <c r="K4" s="5">
        <v>1</v>
      </c>
      <c r="L4" s="5"/>
      <c r="M4" s="5"/>
      <c r="N4" s="5"/>
      <c r="O4" s="5"/>
    </row>
    <row r="5" spans="1:15" x14ac:dyDescent="0.2">
      <c r="B5" s="4">
        <v>3</v>
      </c>
      <c r="C5" s="5" t="s">
        <v>29</v>
      </c>
      <c r="D5" s="5" t="s">
        <v>29</v>
      </c>
      <c r="E5" s="3"/>
      <c r="F5" s="5">
        <v>1</v>
      </c>
      <c r="G5" s="5">
        <v>1</v>
      </c>
      <c r="H5" s="5">
        <v>1</v>
      </c>
      <c r="I5" s="5">
        <v>1</v>
      </c>
      <c r="J5" s="3"/>
      <c r="K5" s="5"/>
      <c r="L5" s="5">
        <v>1</v>
      </c>
      <c r="M5" s="5"/>
      <c r="N5" s="5"/>
      <c r="O5" s="5"/>
    </row>
    <row r="6" spans="1:15" x14ac:dyDescent="0.2">
      <c r="B6" s="4">
        <v>4</v>
      </c>
      <c r="C6" s="5" t="s">
        <v>30</v>
      </c>
      <c r="D6" s="5" t="s">
        <v>30</v>
      </c>
      <c r="E6" s="3"/>
      <c r="F6" s="5">
        <v>1</v>
      </c>
      <c r="G6" s="5">
        <v>1</v>
      </c>
      <c r="H6" s="5">
        <v>1</v>
      </c>
      <c r="I6" s="5">
        <v>1</v>
      </c>
      <c r="J6" s="3"/>
      <c r="K6" s="5"/>
      <c r="L6" s="5"/>
      <c r="M6" s="5">
        <v>1</v>
      </c>
      <c r="N6" s="5"/>
      <c r="O6" s="5"/>
    </row>
    <row r="7" spans="1:15" x14ac:dyDescent="0.2">
      <c r="B7" s="4">
        <v>5</v>
      </c>
      <c r="C7" s="5" t="s">
        <v>31</v>
      </c>
      <c r="D7" s="5" t="s">
        <v>31</v>
      </c>
      <c r="E7" s="3"/>
      <c r="F7" s="5">
        <v>1</v>
      </c>
      <c r="G7" s="5">
        <v>1</v>
      </c>
      <c r="H7" s="5">
        <v>1</v>
      </c>
      <c r="I7" s="5">
        <v>1</v>
      </c>
      <c r="J7" s="3"/>
      <c r="K7" s="5"/>
      <c r="L7" s="5"/>
      <c r="M7" s="5"/>
      <c r="N7" s="5">
        <v>1</v>
      </c>
      <c r="O7" s="5">
        <v>1</v>
      </c>
    </row>
    <row r="8" spans="1:15" x14ac:dyDescent="0.2">
      <c r="E8" s="3"/>
      <c r="J8" s="3"/>
    </row>
    <row r="9" spans="1:15" x14ac:dyDescent="0.2">
      <c r="E9" s="3"/>
      <c r="J9" s="3"/>
    </row>
    <row r="10" spans="1:15" x14ac:dyDescent="0.2">
      <c r="E10" s="3"/>
      <c r="J10" s="3"/>
    </row>
    <row r="11" spans="1:15" x14ac:dyDescent="0.2">
      <c r="E11" s="3"/>
    </row>
    <row r="12" spans="1:15" x14ac:dyDescent="0.2">
      <c r="E12" s="3"/>
    </row>
    <row r="13" spans="1:15" x14ac:dyDescent="0.2">
      <c r="E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workbookViewId="0">
      <selection activeCell="E32" sqref="E32"/>
    </sheetView>
  </sheetViews>
  <sheetFormatPr baseColWidth="10" defaultColWidth="8.83203125" defaultRowHeight="15" x14ac:dyDescent="0.2"/>
  <cols>
    <col min="3" max="3" width="20.6640625" customWidth="1"/>
    <col min="5" max="5" width="12.5" bestFit="1" customWidth="1"/>
  </cols>
  <sheetData>
    <row r="1" spans="1:9" x14ac:dyDescent="0.2">
      <c r="A1" s="1"/>
    </row>
    <row r="2" spans="1:9" ht="30" x14ac:dyDescent="0.2">
      <c r="D2" s="6">
        <v>2015</v>
      </c>
      <c r="E2" s="6">
        <v>2016</v>
      </c>
      <c r="F2" s="6">
        <v>2017</v>
      </c>
      <c r="G2" s="6">
        <v>2018</v>
      </c>
      <c r="I2" s="6" t="s">
        <v>13</v>
      </c>
    </row>
    <row r="3" spans="1:9" x14ac:dyDescent="0.2">
      <c r="B3" s="4" t="str">
        <f>'Program targeting'!$C$3</f>
        <v>Screening - urban</v>
      </c>
      <c r="C3" s="4" t="s">
        <v>14</v>
      </c>
      <c r="D3" s="7"/>
      <c r="E3" s="9">
        <v>21500</v>
      </c>
      <c r="F3" s="7"/>
      <c r="G3" s="7"/>
      <c r="H3" s="2" t="s">
        <v>15</v>
      </c>
      <c r="I3" s="7"/>
    </row>
    <row r="4" spans="1:9" x14ac:dyDescent="0.2">
      <c r="B4" s="4" t="str">
        <f>'Program targeting'!$C$3</f>
        <v>Screening - urban</v>
      </c>
      <c r="C4" s="4" t="s">
        <v>16</v>
      </c>
      <c r="D4" s="5"/>
      <c r="E4" s="5"/>
      <c r="F4" s="5"/>
      <c r="G4" s="5"/>
      <c r="H4" s="2" t="s">
        <v>15</v>
      </c>
      <c r="I4" s="5"/>
    </row>
    <row r="5" spans="1:9" x14ac:dyDescent="0.2">
      <c r="B5" s="4" t="str">
        <f>'Program targeting'!$C$3</f>
        <v>Screening - urban</v>
      </c>
      <c r="C5" s="4" t="s">
        <v>17</v>
      </c>
      <c r="D5" s="5"/>
      <c r="E5" s="5">
        <f>10.08/0.14</f>
        <v>72</v>
      </c>
      <c r="F5" s="5"/>
      <c r="G5" s="5"/>
      <c r="H5" s="2" t="s">
        <v>15</v>
      </c>
      <c r="I5" s="5"/>
    </row>
    <row r="6" spans="1:9" x14ac:dyDescent="0.2">
      <c r="B6" s="4" t="str">
        <f>'Program targeting'!$C$3</f>
        <v>Screening - urban</v>
      </c>
      <c r="C6" s="4" t="s">
        <v>18</v>
      </c>
      <c r="D6" s="5"/>
      <c r="E6" s="5"/>
      <c r="F6" s="5"/>
      <c r="G6" s="5"/>
      <c r="H6" s="2" t="s">
        <v>15</v>
      </c>
      <c r="I6" s="5"/>
    </row>
    <row r="7" spans="1:9" x14ac:dyDescent="0.2">
      <c r="B7" s="4" t="str">
        <f>'Program targeting'!$C$3</f>
        <v>Screening - urban</v>
      </c>
      <c r="C7" s="4" t="s">
        <v>19</v>
      </c>
      <c r="D7" s="7"/>
      <c r="E7" s="7"/>
      <c r="F7" s="7"/>
      <c r="G7" s="7"/>
      <c r="H7" s="2" t="s">
        <v>15</v>
      </c>
      <c r="I7" s="7"/>
    </row>
    <row r="8" spans="1:9" x14ac:dyDescent="0.2">
      <c r="E8" s="10">
        <f>E3/E5</f>
        <v>298.61111111111109</v>
      </c>
    </row>
    <row r="9" spans="1:9" x14ac:dyDescent="0.2">
      <c r="B9" s="4" t="str">
        <f>'Program targeting'!$C$4</f>
        <v>Screening - rural</v>
      </c>
      <c r="C9" s="4" t="s">
        <v>14</v>
      </c>
      <c r="D9" s="5"/>
      <c r="E9" s="9">
        <v>32500</v>
      </c>
      <c r="F9" s="5"/>
      <c r="G9" s="5"/>
      <c r="H9" s="2" t="s">
        <v>15</v>
      </c>
      <c r="I9" s="5"/>
    </row>
    <row r="10" spans="1:9" x14ac:dyDescent="0.2">
      <c r="B10" s="4" t="str">
        <f>'Program targeting'!$C$4</f>
        <v>Screening - rural</v>
      </c>
      <c r="C10" s="4" t="s">
        <v>16</v>
      </c>
      <c r="D10" s="5"/>
      <c r="E10" s="5"/>
      <c r="F10" s="5"/>
      <c r="G10" s="5"/>
      <c r="H10" s="2" t="s">
        <v>15</v>
      </c>
      <c r="I10" s="5"/>
    </row>
    <row r="11" spans="1:9" x14ac:dyDescent="0.2">
      <c r="B11" s="4" t="str">
        <f>'Program targeting'!$C$4</f>
        <v>Screening - rural</v>
      </c>
      <c r="C11" s="4" t="s">
        <v>17</v>
      </c>
      <c r="D11" s="5"/>
      <c r="E11" s="5">
        <f>15.12/0.14</f>
        <v>107.99999999999999</v>
      </c>
      <c r="F11" s="5"/>
      <c r="G11" s="5"/>
      <c r="H11" s="2" t="s">
        <v>15</v>
      </c>
      <c r="I11" s="5"/>
    </row>
    <row r="12" spans="1:9" x14ac:dyDescent="0.2">
      <c r="B12" s="4" t="str">
        <f>'Program targeting'!$C$4</f>
        <v>Screening - rural</v>
      </c>
      <c r="C12" s="4" t="s">
        <v>18</v>
      </c>
      <c r="D12" s="7"/>
      <c r="E12" s="5"/>
      <c r="F12" s="7"/>
      <c r="G12" s="7"/>
      <c r="H12" s="2" t="s">
        <v>15</v>
      </c>
      <c r="I12" s="7"/>
    </row>
    <row r="13" spans="1:9" x14ac:dyDescent="0.2">
      <c r="B13" s="4" t="str">
        <f>'Program targeting'!$C$4</f>
        <v>Screening - rural</v>
      </c>
      <c r="C13" s="4" t="s">
        <v>19</v>
      </c>
      <c r="D13" s="5"/>
      <c r="E13" s="7"/>
      <c r="F13" s="5"/>
      <c r="G13" s="5"/>
      <c r="H13" s="2" t="s">
        <v>15</v>
      </c>
      <c r="I13" s="5"/>
    </row>
    <row r="14" spans="1:9" x14ac:dyDescent="0.2">
      <c r="E14" s="10">
        <f>E9/E11</f>
        <v>300.92592592592598</v>
      </c>
    </row>
    <row r="15" spans="1:9" x14ac:dyDescent="0.2">
      <c r="B15" s="4" t="str">
        <f>'Program targeting'!$C$5</f>
        <v>Confirmatory test</v>
      </c>
      <c r="C15" s="4" t="s">
        <v>14</v>
      </c>
      <c r="D15" s="5"/>
      <c r="E15" s="9">
        <v>1900</v>
      </c>
      <c r="F15" s="5"/>
      <c r="G15" s="5"/>
      <c r="H15" s="2" t="s">
        <v>15</v>
      </c>
      <c r="I15" s="5"/>
    </row>
    <row r="16" spans="1:9" x14ac:dyDescent="0.2">
      <c r="B16" s="4" t="str">
        <f>'Program targeting'!$C$5</f>
        <v>Confirmatory test</v>
      </c>
      <c r="C16" s="4" t="s">
        <v>16</v>
      </c>
      <c r="D16" s="5"/>
      <c r="E16" s="5"/>
      <c r="F16" s="5"/>
      <c r="G16" s="5"/>
      <c r="H16" s="2" t="s">
        <v>15</v>
      </c>
      <c r="I16" s="5"/>
    </row>
    <row r="17" spans="2:9" x14ac:dyDescent="0.2">
      <c r="B17" s="4" t="str">
        <f>'Program targeting'!$C$5</f>
        <v>Confirmatory test</v>
      </c>
      <c r="C17" s="4" t="s">
        <v>17</v>
      </c>
      <c r="D17" s="7"/>
      <c r="E17" s="5">
        <v>24</v>
      </c>
      <c r="F17" s="7"/>
      <c r="G17" s="7"/>
      <c r="H17" s="2" t="s">
        <v>15</v>
      </c>
      <c r="I17" s="7"/>
    </row>
    <row r="18" spans="2:9" x14ac:dyDescent="0.2">
      <c r="B18" s="4" t="str">
        <f>'Program targeting'!$C$5</f>
        <v>Confirmatory test</v>
      </c>
      <c r="C18" s="4" t="s">
        <v>18</v>
      </c>
      <c r="D18" s="5"/>
      <c r="E18" s="5"/>
      <c r="F18" s="5"/>
      <c r="G18" s="5"/>
      <c r="H18" s="2" t="s">
        <v>15</v>
      </c>
      <c r="I18" s="5"/>
    </row>
    <row r="19" spans="2:9" x14ac:dyDescent="0.2">
      <c r="B19" s="4" t="str">
        <f>'Program targeting'!$C$5</f>
        <v>Confirmatory test</v>
      </c>
      <c r="C19" s="4" t="s">
        <v>19</v>
      </c>
      <c r="D19" s="5"/>
      <c r="E19" s="7"/>
      <c r="F19" s="5"/>
      <c r="G19" s="5"/>
      <c r="H19" s="2" t="s">
        <v>15</v>
      </c>
      <c r="I19" s="5"/>
    </row>
    <row r="20" spans="2:9" x14ac:dyDescent="0.2">
      <c r="E20" s="10">
        <f>E15/E17</f>
        <v>79.166666666666671</v>
      </c>
    </row>
    <row r="21" spans="2:9" x14ac:dyDescent="0.2">
      <c r="B21" s="4" t="str">
        <f>'Program targeting'!$C$6</f>
        <v>Treatment initiation</v>
      </c>
      <c r="C21" s="4" t="s">
        <v>14</v>
      </c>
      <c r="D21" s="5"/>
      <c r="E21" s="9">
        <v>2500</v>
      </c>
      <c r="F21" s="5"/>
      <c r="G21" s="5"/>
      <c r="H21" s="2" t="s">
        <v>15</v>
      </c>
      <c r="I21" s="5"/>
    </row>
    <row r="22" spans="2:9" x14ac:dyDescent="0.2">
      <c r="B22" s="4" t="str">
        <f>'Program targeting'!$C$6</f>
        <v>Treatment initiation</v>
      </c>
      <c r="C22" s="4" t="s">
        <v>16</v>
      </c>
      <c r="D22" s="7"/>
      <c r="E22" s="5"/>
      <c r="F22" s="7"/>
      <c r="G22" s="7"/>
      <c r="H22" s="2" t="s">
        <v>15</v>
      </c>
      <c r="I22" s="7"/>
    </row>
    <row r="23" spans="2:9" x14ac:dyDescent="0.2">
      <c r="B23" s="4" t="str">
        <f>'Program targeting'!$C$6</f>
        <v>Treatment initiation</v>
      </c>
      <c r="C23" s="4" t="s">
        <v>17</v>
      </c>
      <c r="D23" s="5"/>
      <c r="E23" s="5">
        <v>45</v>
      </c>
      <c r="F23" s="5"/>
      <c r="G23" s="5"/>
      <c r="H23" s="2" t="s">
        <v>15</v>
      </c>
      <c r="I23" s="5"/>
    </row>
    <row r="24" spans="2:9" x14ac:dyDescent="0.2">
      <c r="B24" s="4" t="str">
        <f>'Program targeting'!$C$6</f>
        <v>Treatment initiation</v>
      </c>
      <c r="C24" s="4" t="s">
        <v>18</v>
      </c>
      <c r="D24" s="5"/>
      <c r="E24" s="5"/>
      <c r="F24" s="5"/>
      <c r="G24" s="5"/>
      <c r="H24" s="2" t="s">
        <v>15</v>
      </c>
      <c r="I24" s="5"/>
    </row>
    <row r="25" spans="2:9" x14ac:dyDescent="0.2">
      <c r="B25" s="4" t="str">
        <f>'Program targeting'!$C$6</f>
        <v>Treatment initiation</v>
      </c>
      <c r="C25" s="4" t="s">
        <v>19</v>
      </c>
      <c r="D25" s="5"/>
      <c r="E25" s="7"/>
      <c r="F25" s="5"/>
      <c r="G25" s="5"/>
      <c r="H25" s="2" t="s">
        <v>15</v>
      </c>
      <c r="I25" s="5"/>
    </row>
    <row r="26" spans="2:9" x14ac:dyDescent="0.2">
      <c r="E26" s="10">
        <f>E21/E23</f>
        <v>55.555555555555557</v>
      </c>
    </row>
    <row r="27" spans="2:9" x14ac:dyDescent="0.2">
      <c r="B27" s="4" t="str">
        <f>'Program targeting'!$C$7</f>
        <v>Adherence</v>
      </c>
      <c r="C27" s="4" t="s">
        <v>14</v>
      </c>
      <c r="D27" s="5"/>
      <c r="E27" s="9">
        <v>4000</v>
      </c>
      <c r="F27" s="5"/>
      <c r="G27" s="5"/>
      <c r="H27" s="2" t="s">
        <v>15</v>
      </c>
      <c r="I27" s="5"/>
    </row>
    <row r="28" spans="2:9" x14ac:dyDescent="0.2">
      <c r="B28" s="4" t="str">
        <f>'Program targeting'!$C$7</f>
        <v>Adherence</v>
      </c>
      <c r="C28" s="4" t="s">
        <v>16</v>
      </c>
      <c r="D28" s="7"/>
      <c r="E28" s="5"/>
      <c r="F28" s="7"/>
      <c r="G28" s="7"/>
      <c r="H28" s="2" t="s">
        <v>15</v>
      </c>
      <c r="I28" s="7"/>
    </row>
    <row r="29" spans="2:9" x14ac:dyDescent="0.2">
      <c r="B29" s="4" t="str">
        <f>'Program targeting'!$C$7</f>
        <v>Adherence</v>
      </c>
      <c r="C29" s="4" t="s">
        <v>17</v>
      </c>
      <c r="D29" s="5"/>
      <c r="E29" s="5">
        <v>45</v>
      </c>
      <c r="F29" s="5"/>
      <c r="G29" s="5"/>
      <c r="H29" s="2" t="s">
        <v>15</v>
      </c>
      <c r="I29" s="5"/>
    </row>
    <row r="30" spans="2:9" x14ac:dyDescent="0.2">
      <c r="B30" s="4" t="str">
        <f>'Program targeting'!$C$7</f>
        <v>Adherence</v>
      </c>
      <c r="C30" s="4" t="s">
        <v>18</v>
      </c>
      <c r="D30" s="5"/>
      <c r="E30" s="5"/>
      <c r="F30" s="5"/>
      <c r="G30" s="5"/>
      <c r="H30" s="2" t="s">
        <v>15</v>
      </c>
      <c r="I30" s="5"/>
    </row>
    <row r="31" spans="2:9" x14ac:dyDescent="0.2">
      <c r="B31" s="4" t="str">
        <f>'Program targeting'!$C$7</f>
        <v>Adherence</v>
      </c>
      <c r="C31" s="4" t="s">
        <v>19</v>
      </c>
      <c r="D31" s="5"/>
      <c r="E31" s="7"/>
      <c r="F31" s="5"/>
      <c r="G31" s="5"/>
      <c r="H31" s="2" t="s">
        <v>15</v>
      </c>
      <c r="I31" s="5"/>
    </row>
    <row r="32" spans="2:9" x14ac:dyDescent="0.2">
      <c r="E32" s="10">
        <f>E27/E29</f>
        <v>88.888888888888886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tabSelected="1" topLeftCell="A13" workbookViewId="0">
      <selection activeCell="J26" sqref="J26"/>
    </sheetView>
  </sheetViews>
  <sheetFormatPr baseColWidth="10" defaultColWidth="8.83203125" defaultRowHeight="15" x14ac:dyDescent="0.2"/>
  <cols>
    <col min="2" max="2" width="30.6640625" customWidth="1"/>
    <col min="3" max="4" width="12.6640625" customWidth="1"/>
    <col min="5" max="5" width="2.6640625" customWidth="1"/>
  </cols>
  <sheetData>
    <row r="1" spans="1:10" x14ac:dyDescent="0.2">
      <c r="A1" s="1"/>
      <c r="F1" s="8" t="s">
        <v>20</v>
      </c>
    </row>
    <row r="2" spans="1:10" ht="90" x14ac:dyDescent="0.2">
      <c r="D2" s="3" t="s">
        <v>21</v>
      </c>
      <c r="F2" s="6" t="str">
        <f>'Program targeting'!$C$3</f>
        <v>Screening - urban</v>
      </c>
      <c r="G2" s="6" t="str">
        <f>'Program targeting'!$C$4</f>
        <v>Screening - rural</v>
      </c>
      <c r="H2" s="6" t="str">
        <f>'Program targeting'!$C$5</f>
        <v>Confirmatory test</v>
      </c>
      <c r="I2" s="6" t="str">
        <f>'Program targeting'!$C$6</f>
        <v>Treatment initiation</v>
      </c>
      <c r="J2" s="6" t="str">
        <f>'Program targeting'!$C$7</f>
        <v>Adherence</v>
      </c>
    </row>
    <row r="3" spans="1:10" x14ac:dyDescent="0.2">
      <c r="B3" s="4" t="s">
        <v>22</v>
      </c>
      <c r="C3" s="4" t="s">
        <v>4</v>
      </c>
      <c r="D3" s="5">
        <v>0</v>
      </c>
      <c r="E3" s="2"/>
      <c r="F3" s="11">
        <v>1</v>
      </c>
      <c r="G3" s="11">
        <v>1</v>
      </c>
      <c r="H3" s="5"/>
      <c r="I3" s="5"/>
      <c r="J3" s="5"/>
    </row>
    <row r="4" spans="1:10" x14ac:dyDescent="0.2">
      <c r="B4" s="4" t="s">
        <v>22</v>
      </c>
      <c r="C4" s="4" t="s">
        <v>5</v>
      </c>
      <c r="D4" s="5">
        <v>0</v>
      </c>
      <c r="E4" s="2"/>
      <c r="F4" s="11">
        <v>1</v>
      </c>
      <c r="G4" s="11">
        <v>1</v>
      </c>
      <c r="H4" s="5"/>
      <c r="I4" s="5"/>
      <c r="J4" s="5"/>
    </row>
    <row r="5" spans="1:10" x14ac:dyDescent="0.2">
      <c r="B5" s="4" t="s">
        <v>22</v>
      </c>
      <c r="C5" s="4" t="s">
        <v>6</v>
      </c>
      <c r="D5" s="5">
        <v>0</v>
      </c>
      <c r="E5" s="2"/>
      <c r="F5" s="11">
        <v>1</v>
      </c>
      <c r="G5" s="11">
        <v>1</v>
      </c>
      <c r="H5" s="5"/>
      <c r="I5" s="5"/>
      <c r="J5" s="5"/>
    </row>
    <row r="6" spans="1:10" x14ac:dyDescent="0.2">
      <c r="B6" s="4" t="s">
        <v>22</v>
      </c>
      <c r="C6" s="4" t="s">
        <v>7</v>
      </c>
      <c r="D6" s="5">
        <v>0</v>
      </c>
      <c r="E6" s="2"/>
      <c r="F6" s="11">
        <v>1</v>
      </c>
      <c r="G6" s="11">
        <v>1</v>
      </c>
      <c r="H6" s="5"/>
      <c r="I6" s="5"/>
      <c r="J6" s="5"/>
    </row>
    <row r="8" spans="1:10" x14ac:dyDescent="0.2">
      <c r="B8" s="4" t="s">
        <v>23</v>
      </c>
      <c r="C8" s="4" t="s">
        <v>4</v>
      </c>
      <c r="D8" s="5">
        <v>0</v>
      </c>
      <c r="E8" s="2"/>
      <c r="F8" s="5"/>
      <c r="G8" s="5"/>
      <c r="H8" s="11">
        <v>1</v>
      </c>
      <c r="I8" s="5"/>
      <c r="J8" s="5"/>
    </row>
    <row r="9" spans="1:10" x14ac:dyDescent="0.2">
      <c r="B9" s="4" t="s">
        <v>23</v>
      </c>
      <c r="C9" s="4" t="s">
        <v>5</v>
      </c>
      <c r="D9" s="5">
        <v>0</v>
      </c>
      <c r="E9" s="2"/>
      <c r="F9" s="5"/>
      <c r="G9" s="5"/>
      <c r="H9" s="11">
        <v>1</v>
      </c>
      <c r="I9" s="5"/>
      <c r="J9" s="5"/>
    </row>
    <row r="10" spans="1:10" x14ac:dyDescent="0.2">
      <c r="B10" s="4" t="s">
        <v>23</v>
      </c>
      <c r="C10" s="4" t="s">
        <v>6</v>
      </c>
      <c r="D10" s="5">
        <v>0</v>
      </c>
      <c r="E10" s="2"/>
      <c r="F10" s="5"/>
      <c r="G10" s="5"/>
      <c r="H10" s="11">
        <v>1</v>
      </c>
      <c r="I10" s="5"/>
      <c r="J10" s="5"/>
    </row>
    <row r="11" spans="1:10" x14ac:dyDescent="0.2">
      <c r="B11" s="4" t="s">
        <v>23</v>
      </c>
      <c r="C11" s="4" t="s">
        <v>7</v>
      </c>
      <c r="D11" s="5">
        <v>0</v>
      </c>
      <c r="E11" s="2"/>
      <c r="F11" s="5"/>
      <c r="G11" s="5"/>
      <c r="H11" s="11">
        <v>1</v>
      </c>
      <c r="I11" s="5"/>
      <c r="J11" s="5"/>
    </row>
    <row r="13" spans="1:10" x14ac:dyDescent="0.2">
      <c r="B13" s="4" t="s">
        <v>24</v>
      </c>
      <c r="C13" s="4" t="s">
        <v>4</v>
      </c>
      <c r="D13" s="5">
        <v>0</v>
      </c>
      <c r="E13" s="2"/>
      <c r="F13" s="5"/>
      <c r="G13" s="5"/>
      <c r="H13" s="5"/>
      <c r="I13" s="11">
        <v>1</v>
      </c>
      <c r="J13" s="5"/>
    </row>
    <row r="14" spans="1:10" x14ac:dyDescent="0.2">
      <c r="B14" s="4" t="s">
        <v>24</v>
      </c>
      <c r="C14" s="4" t="s">
        <v>5</v>
      </c>
      <c r="D14" s="5">
        <v>0</v>
      </c>
      <c r="E14" s="2"/>
      <c r="F14" s="5"/>
      <c r="G14" s="5"/>
      <c r="H14" s="5"/>
      <c r="I14" s="11">
        <v>1</v>
      </c>
      <c r="J14" s="5"/>
    </row>
    <row r="15" spans="1:10" x14ac:dyDescent="0.2">
      <c r="B15" s="4" t="s">
        <v>24</v>
      </c>
      <c r="C15" s="4" t="s">
        <v>6</v>
      </c>
      <c r="D15" s="5">
        <v>0</v>
      </c>
      <c r="E15" s="2"/>
      <c r="F15" s="5"/>
      <c r="G15" s="5"/>
      <c r="H15" s="5"/>
      <c r="I15" s="11">
        <v>1</v>
      </c>
      <c r="J15" s="5"/>
    </row>
    <row r="16" spans="1:10" x14ac:dyDescent="0.2">
      <c r="B16" s="4" t="s">
        <v>24</v>
      </c>
      <c r="C16" s="4" t="s">
        <v>7</v>
      </c>
      <c r="D16" s="5">
        <v>0</v>
      </c>
      <c r="E16" s="2"/>
      <c r="F16" s="5"/>
      <c r="G16" s="5"/>
      <c r="H16" s="5"/>
      <c r="I16" s="11">
        <v>1</v>
      </c>
      <c r="J16" s="5"/>
    </row>
    <row r="18" spans="2:10" x14ac:dyDescent="0.2">
      <c r="B18" s="4" t="s">
        <v>25</v>
      </c>
      <c r="C18" s="4" t="s">
        <v>4</v>
      </c>
      <c r="D18" s="11">
        <v>0.15</v>
      </c>
      <c r="E18" s="2"/>
      <c r="F18" s="5"/>
      <c r="G18" s="5"/>
      <c r="H18" s="5"/>
      <c r="I18" s="5"/>
      <c r="J18" s="11">
        <v>0.05</v>
      </c>
    </row>
    <row r="19" spans="2:10" x14ac:dyDescent="0.2">
      <c r="B19" s="4" t="s">
        <v>25</v>
      </c>
      <c r="C19" s="4" t="s">
        <v>5</v>
      </c>
      <c r="D19" s="11">
        <v>0.15</v>
      </c>
      <c r="E19" s="2"/>
      <c r="F19" s="5"/>
      <c r="G19" s="5"/>
      <c r="H19" s="5"/>
      <c r="I19" s="5"/>
      <c r="J19" s="11">
        <v>0.05</v>
      </c>
    </row>
    <row r="20" spans="2:10" x14ac:dyDescent="0.2">
      <c r="B20" s="4" t="s">
        <v>25</v>
      </c>
      <c r="C20" s="4" t="s">
        <v>6</v>
      </c>
      <c r="D20" s="11">
        <v>0.15</v>
      </c>
      <c r="E20" s="2"/>
      <c r="F20" s="5"/>
      <c r="G20" s="5"/>
      <c r="H20" s="5"/>
      <c r="I20" s="5"/>
      <c r="J20" s="11">
        <v>0.05</v>
      </c>
    </row>
    <row r="21" spans="2:10" x14ac:dyDescent="0.2">
      <c r="B21" s="4" t="s">
        <v>25</v>
      </c>
      <c r="C21" s="4" t="s">
        <v>7</v>
      </c>
      <c r="D21" s="11">
        <v>0.15</v>
      </c>
      <c r="E21" s="2"/>
      <c r="F21" s="5"/>
      <c r="G21" s="5"/>
      <c r="H21" s="5"/>
      <c r="I21" s="5"/>
      <c r="J21" s="11">
        <v>0.05</v>
      </c>
    </row>
    <row r="23" spans="2:10" x14ac:dyDescent="0.2">
      <c r="B23" s="4" t="s">
        <v>26</v>
      </c>
      <c r="C23" s="4" t="s">
        <v>4</v>
      </c>
      <c r="D23" s="11">
        <v>0.2</v>
      </c>
      <c r="E23" s="2"/>
      <c r="F23" s="5"/>
      <c r="G23" s="5"/>
      <c r="H23" s="5"/>
      <c r="I23" s="5"/>
      <c r="J23" s="11">
        <v>0.1</v>
      </c>
    </row>
    <row r="24" spans="2:10" x14ac:dyDescent="0.2">
      <c r="B24" s="4" t="s">
        <v>26</v>
      </c>
      <c r="C24" s="4" t="s">
        <v>5</v>
      </c>
      <c r="D24" s="11">
        <v>0.2</v>
      </c>
      <c r="E24" s="2"/>
      <c r="F24" s="5"/>
      <c r="G24" s="5"/>
      <c r="H24" s="5"/>
      <c r="I24" s="5"/>
      <c r="J24" s="11">
        <v>0.1</v>
      </c>
    </row>
    <row r="25" spans="2:10" x14ac:dyDescent="0.2">
      <c r="B25" s="4" t="s">
        <v>26</v>
      </c>
      <c r="C25" s="4" t="s">
        <v>6</v>
      </c>
      <c r="D25" s="11">
        <v>0.2</v>
      </c>
      <c r="E25" s="2"/>
      <c r="F25" s="5"/>
      <c r="G25" s="5"/>
      <c r="H25" s="5"/>
      <c r="I25" s="5"/>
      <c r="J25" s="11">
        <v>0.1</v>
      </c>
    </row>
    <row r="26" spans="2:10" x14ac:dyDescent="0.2">
      <c r="B26" s="4" t="s">
        <v>26</v>
      </c>
      <c r="C26" s="4" t="s">
        <v>7</v>
      </c>
      <c r="D26" s="11">
        <v>0.2</v>
      </c>
      <c r="E26" s="2"/>
      <c r="F26" s="5"/>
      <c r="G26" s="5"/>
      <c r="H26" s="5"/>
      <c r="I26" s="5"/>
      <c r="J26" s="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2018-08-08T08:12:07Z</dcterms:created>
  <dcterms:modified xsi:type="dcterms:W3CDTF">2018-08-08T08:24:42Z</dcterms:modified>
</cp:coreProperties>
</file>