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EBDF67F2-5025-4B30-A0F0-50078ECD8B4A}" xr6:coauthVersionLast="32" xr6:coauthVersionMax="32" xr10:uidLastSave="{00000000-0000-0000-0000-000000000000}"/>
  <bookViews>
    <workbookView xWindow="240" yWindow="15" windowWidth="16095" windowHeight="9660" activeTab="1" xr2:uid="{00000000-000D-0000-FFFF-FFFF00000000}"/>
  </bookViews>
  <sheets>
    <sheet name="Population Definitions" sheetId="1" r:id="rId1"/>
    <sheet name="Parameters" sheetId="2" r:id="rId2"/>
    <sheet name="State Variables" sheetId="3" r:id="rId3"/>
    <sheet name="Metadata" sheetId="4" state="hidden" r:id="rId4"/>
  </sheets>
  <calcPr calcId="179017"/>
</workbook>
</file>

<file path=xl/calcChain.xml><?xml version="1.0" encoding="utf-8"?>
<calcChain xmlns="http://schemas.openxmlformats.org/spreadsheetml/2006/main">
  <c r="A8" i="3" l="1"/>
  <c r="A5" i="3"/>
  <c r="A2" i="3"/>
  <c r="C35" i="2"/>
  <c r="A35" i="2"/>
  <c r="C32" i="2"/>
  <c r="A32" i="2"/>
  <c r="A29" i="2"/>
  <c r="A26" i="2"/>
  <c r="C23" i="2"/>
  <c r="A23" i="2"/>
  <c r="C20" i="2"/>
  <c r="A20" i="2"/>
  <c r="A17" i="2"/>
  <c r="A14" i="2"/>
  <c r="C11" i="2"/>
  <c r="A11" i="2"/>
  <c r="A8" i="2"/>
  <c r="A5"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is a parameter.</t>
        </r>
      </text>
    </comment>
    <comment ref="B1" authorId="0" shapeId="0" xr:uid="{00000000-0006-0000-01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1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100-000004000000}">
      <text>
        <r>
          <rPr>
            <sz val="8"/>
            <color indexed="81"/>
            <rFont val="Tahoma"/>
            <family val="2"/>
          </rPr>
          <t>This is a parameter.</t>
        </r>
      </text>
    </comment>
    <comment ref="B4" authorId="0" shapeId="0" xr:uid="{00000000-0006-0000-01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1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100-000007000000}">
      <text>
        <r>
          <rPr>
            <sz val="8"/>
            <color indexed="81"/>
            <rFont val="Tahoma"/>
            <family val="2"/>
          </rPr>
          <t>This is a parameter.</t>
        </r>
      </text>
    </comment>
    <comment ref="B7" authorId="0" shapeId="0" xr:uid="{00000000-0006-0000-01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1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0" authorId="0" shapeId="0" xr:uid="{00000000-0006-0000-0100-00000A000000}">
      <text>
        <r>
          <rPr>
            <sz val="8"/>
            <color indexed="81"/>
            <rFont val="Tahoma"/>
            <family val="2"/>
          </rPr>
          <t>This is a parameter.</t>
        </r>
      </text>
    </comment>
    <comment ref="B10" authorId="0" shapeId="0" xr:uid="{00000000-0006-0000-01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1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100-00000D000000}">
      <text>
        <r>
          <rPr>
            <sz val="8"/>
            <color indexed="81"/>
            <rFont val="Tahoma"/>
            <family val="2"/>
          </rPr>
          <t>This is a parameter.</t>
        </r>
      </text>
    </comment>
    <comment ref="B13" authorId="0" shapeId="0" xr:uid="{00000000-0006-0000-01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1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100-000010000000}">
      <text>
        <r>
          <rPr>
            <sz val="8"/>
            <color indexed="81"/>
            <rFont val="Tahoma"/>
            <family val="2"/>
          </rPr>
          <t>This is a parameter.</t>
        </r>
      </text>
    </comment>
    <comment ref="B16" authorId="0" shapeId="0" xr:uid="{00000000-0006-0000-01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1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100-000013000000}">
      <text>
        <r>
          <rPr>
            <sz val="8"/>
            <color indexed="81"/>
            <rFont val="Tahoma"/>
            <family val="2"/>
          </rPr>
          <t>This is a parameter.</t>
        </r>
      </text>
    </comment>
    <comment ref="B19" authorId="0" shapeId="0" xr:uid="{00000000-0006-0000-01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1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2" authorId="0" shapeId="0" xr:uid="{00000000-0006-0000-0100-000016000000}">
      <text>
        <r>
          <rPr>
            <sz val="8"/>
            <color indexed="81"/>
            <rFont val="Tahoma"/>
            <family val="2"/>
          </rPr>
          <t>This is a parameter.</t>
        </r>
      </text>
    </comment>
    <comment ref="B22" authorId="0" shapeId="0" xr:uid="{00000000-0006-0000-01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 authorId="0" shapeId="0" xr:uid="{00000000-0006-0000-01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5" authorId="0" shapeId="0" xr:uid="{00000000-0006-0000-0100-000019000000}">
      <text>
        <r>
          <rPr>
            <sz val="8"/>
            <color indexed="81"/>
            <rFont val="Tahoma"/>
            <family val="2"/>
          </rPr>
          <t>This is a parameter.</t>
        </r>
      </text>
    </comment>
    <comment ref="B25" authorId="0" shapeId="0" xr:uid="{00000000-0006-0000-01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 authorId="0" shapeId="0" xr:uid="{00000000-0006-0000-01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8" authorId="0" shapeId="0" xr:uid="{00000000-0006-0000-0100-00001C000000}">
      <text>
        <r>
          <rPr>
            <sz val="8"/>
            <color indexed="81"/>
            <rFont val="Tahoma"/>
            <family val="2"/>
          </rPr>
          <t>This is a parameter.</t>
        </r>
      </text>
    </comment>
    <comment ref="B28" authorId="0" shapeId="0" xr:uid="{00000000-0006-0000-01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1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1" authorId="0" shapeId="0" xr:uid="{00000000-0006-0000-0100-00001F000000}">
      <text>
        <r>
          <rPr>
            <sz val="8"/>
            <color indexed="81"/>
            <rFont val="Tahoma"/>
            <family val="2"/>
          </rPr>
          <t>This is a parameter.</t>
        </r>
      </text>
    </comment>
    <comment ref="B31" authorId="0" shapeId="0" xr:uid="{00000000-0006-0000-01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1" authorId="0" shapeId="0" xr:uid="{00000000-0006-0000-01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4" authorId="0" shapeId="0" xr:uid="{00000000-0006-0000-0100-000022000000}">
      <text>
        <r>
          <rPr>
            <sz val="8"/>
            <color indexed="81"/>
            <rFont val="Tahoma"/>
            <family val="2"/>
          </rPr>
          <t>This is a parameter.</t>
        </r>
      </text>
    </comment>
    <comment ref="B34" authorId="0" shapeId="0" xr:uid="{00000000-0006-0000-01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4" authorId="0" shapeId="0" xr:uid="{00000000-0006-0000-01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compartment.</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200-000004000000}">
      <text>
        <r>
          <rPr>
            <sz val="8"/>
            <color indexed="81"/>
            <rFont val="Tahoma"/>
            <family val="2"/>
          </rPr>
          <t>This is a characteristic.</t>
        </r>
      </text>
    </comment>
    <comment ref="B4"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200-000007000000}">
      <text>
        <r>
          <rPr>
            <sz val="8"/>
            <color indexed="81"/>
            <rFont val="Tahoma"/>
            <family val="2"/>
          </rPr>
          <t>This is a characteristic.</t>
        </r>
      </text>
    </comment>
    <comment ref="B7"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sharedStrings.xml><?xml version="1.0" encoding="utf-8"?>
<sst xmlns="http://schemas.openxmlformats.org/spreadsheetml/2006/main" count="85" uniqueCount="30">
  <si>
    <t>Abbreviation</t>
  </si>
  <si>
    <t>Full Name</t>
  </si>
  <si>
    <t>Coverage by risk avoidance programs</t>
  </si>
  <si>
    <t>Quantity Type</t>
  </si>
  <si>
    <t>Constant</t>
  </si>
  <si>
    <t>Number</t>
  </si>
  <si>
    <t>OR</t>
  </si>
  <si>
    <t>Coverage by harm reduction programs</t>
  </si>
  <si>
    <t>Coverage by treatment programs</t>
  </si>
  <si>
    <t>Normal death rate</t>
  </si>
  <si>
    <t>Probability</t>
  </si>
  <si>
    <t>Transmission probability per contact (worst case)</t>
  </si>
  <si>
    <t>Transmission probability per contact (best case)</t>
  </si>
  <si>
    <t>Number of contacts annually (worst case)</t>
  </si>
  <si>
    <t>Number of contacts annually (best case)</t>
  </si>
  <si>
    <t>Average duration of infections in years (worst case)</t>
  </si>
  <si>
    <t>Duration</t>
  </si>
  <si>
    <t>Average duration of infections in years (best case)</t>
  </si>
  <si>
    <t>Death rate for infected people (worst case)</t>
  </si>
  <si>
    <t>Death rate for infected people (best case)</t>
  </si>
  <si>
    <t>Susceptible</t>
  </si>
  <si>
    <t>Total number of entities</t>
  </si>
  <si>
    <t>Prevalence</t>
  </si>
  <si>
    <t>Fraction</t>
  </si>
  <si>
    <t>data_start</t>
  </si>
  <si>
    <t>data_end</t>
  </si>
  <si>
    <t>data_dt</t>
  </si>
  <si>
    <t>adults</t>
  </si>
  <si>
    <t>Adults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</si>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</sst>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3" sqref="B3"/>
    </sheetView>
  </sheetViews>
  <sheetFormatPr defaultRowHeight="14.25" x14ac:dyDescent="0.45"/>
  <cols>
    <col min="1" max="2" width="15.73046875" customWidth="1"/>
  </cols>
  <sheetData>
    <row r="1" spans="1:2" x14ac:dyDescent="0.45">
      <c r="A1" s="1" t="s">
        <v>0</v>
      </c>
      <c r="B1" s="1" t="s">
        <v>1</v>
      </c>
    </row>
    <row r="2" spans="1:2" x14ac:dyDescent="0.45">
      <c r="A2" s="2" t="s">
        <v>27</v>
      </c>
      <c r="B2" s="2" t="s">
        <v>28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5"/>
  <sheetViews>
    <sheetView tabSelected="1" topLeftCell="C1" workbookViewId="0">
      <selection activeCell="J5" sqref="J5"/>
    </sheetView>
  </sheetViews>
  <sheetFormatPr defaultRowHeight="14.25" x14ac:dyDescent="0.45"/>
  <cols>
    <col min="1" max="1" width="50.73046875" customWidth="1"/>
    <col min="2" max="2" width="15.73046875" customWidth="1"/>
    <col min="3" max="3" width="10.73046875" customWidth="1"/>
  </cols>
  <sheetData>
    <row r="1" spans="1:23" x14ac:dyDescent="0.4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5</v>
      </c>
      <c r="C2" t="s">
        <v>29</v>
      </c>
      <c r="D2" s="2" t="s">
        <v>6</v>
      </c>
      <c r="N2">
        <v>50</v>
      </c>
      <c r="O2">
        <v>200</v>
      </c>
    </row>
    <row r="4" spans="1:23" x14ac:dyDescent="0.45">
      <c r="A4" s="1" t="s">
        <v>7</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5</v>
      </c>
      <c r="C5" t="s">
        <v>29</v>
      </c>
      <c r="D5" s="2" t="s">
        <v>6</v>
      </c>
      <c r="N5">
        <v>50</v>
      </c>
      <c r="O5">
        <v>200</v>
      </c>
    </row>
    <row r="7" spans="1:23" x14ac:dyDescent="0.45">
      <c r="A7" s="1" t="s">
        <v>8</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5</v>
      </c>
      <c r="C8" t="s">
        <v>29</v>
      </c>
      <c r="D8" s="2" t="s">
        <v>6</v>
      </c>
      <c r="N8">
        <v>50</v>
      </c>
      <c r="O8">
        <v>200</v>
      </c>
    </row>
    <row r="10" spans="1:23" x14ac:dyDescent="0.45">
      <c r="A10" s="1" t="s">
        <v>9</v>
      </c>
      <c r="B10" s="1" t="s">
        <v>3</v>
      </c>
      <c r="C10" s="1" t="s">
        <v>4</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Adults</v>
      </c>
      <c r="B11" t="s">
        <v>10</v>
      </c>
      <c r="C11">
        <f>IF(SUMPRODUCT(--(E11:W11&lt;&gt;""))=0,0.008,"N.A.")</f>
        <v>8.0000000000000002E-3</v>
      </c>
      <c r="D11" s="2" t="s">
        <v>6</v>
      </c>
    </row>
    <row r="13" spans="1:23" x14ac:dyDescent="0.45">
      <c r="A13" s="1" t="s">
        <v>11</v>
      </c>
      <c r="B13" s="1" t="s">
        <v>3</v>
      </c>
      <c r="C13" s="1" t="s">
        <v>4</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45">
      <c r="A14" s="2" t="str">
        <f>'Population Definitions'!B2</f>
        <v>Adults</v>
      </c>
      <c r="B14" t="s">
        <v>10</v>
      </c>
      <c r="C14">
        <v>8.0000000000000002E-3</v>
      </c>
      <c r="D14" s="2" t="s">
        <v>6</v>
      </c>
    </row>
    <row r="16" spans="1:23" x14ac:dyDescent="0.45">
      <c r="A16" s="1" t="s">
        <v>12</v>
      </c>
      <c r="B16" s="1" t="s">
        <v>3</v>
      </c>
      <c r="C16" s="1" t="s">
        <v>4</v>
      </c>
      <c r="E16" s="1">
        <v>2000</v>
      </c>
      <c r="F16" s="1">
        <v>2001</v>
      </c>
      <c r="G16" s="1">
        <v>2002</v>
      </c>
      <c r="H16" s="1">
        <v>2003</v>
      </c>
      <c r="I16" s="1">
        <v>2004</v>
      </c>
      <c r="J16" s="1">
        <v>2005</v>
      </c>
      <c r="K16" s="1">
        <v>2006</v>
      </c>
      <c r="L16" s="1">
        <v>2007</v>
      </c>
      <c r="M16" s="1">
        <v>2008</v>
      </c>
      <c r="N16" s="1">
        <v>2009</v>
      </c>
      <c r="O16" s="1">
        <v>2010</v>
      </c>
      <c r="P16" s="1">
        <v>2011</v>
      </c>
      <c r="Q16" s="1">
        <v>2012</v>
      </c>
      <c r="R16" s="1">
        <v>2013</v>
      </c>
      <c r="S16" s="1">
        <v>2014</v>
      </c>
      <c r="T16" s="1">
        <v>2015</v>
      </c>
      <c r="U16" s="1">
        <v>2016</v>
      </c>
      <c r="V16" s="1">
        <v>2017</v>
      </c>
      <c r="W16" s="1">
        <v>2018</v>
      </c>
    </row>
    <row r="17" spans="1:23" x14ac:dyDescent="0.45">
      <c r="A17" s="2" t="str">
        <f>'Population Definitions'!B2</f>
        <v>Adults</v>
      </c>
      <c r="B17" t="s">
        <v>10</v>
      </c>
      <c r="C17">
        <v>1E-3</v>
      </c>
      <c r="D17" s="2" t="s">
        <v>6</v>
      </c>
    </row>
    <row r="19" spans="1:23" x14ac:dyDescent="0.45">
      <c r="A19" s="1" t="s">
        <v>13</v>
      </c>
      <c r="B19" s="1" t="s">
        <v>3</v>
      </c>
      <c r="C19" s="1" t="s">
        <v>4</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Adults</v>
      </c>
      <c r="B20" t="s">
        <v>5</v>
      </c>
      <c r="C20">
        <f>IF(SUMPRODUCT(--(E20:W20&lt;&gt;""))=0,80,"N.A.")</f>
        <v>80</v>
      </c>
      <c r="D20" s="2" t="s">
        <v>6</v>
      </c>
    </row>
    <row r="22" spans="1:23" x14ac:dyDescent="0.45">
      <c r="A22" s="1" t="s">
        <v>14</v>
      </c>
      <c r="B22" s="1" t="s">
        <v>3</v>
      </c>
      <c r="C22" s="1" t="s">
        <v>4</v>
      </c>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c r="W22" s="1">
        <v>2018</v>
      </c>
    </row>
    <row r="23" spans="1:23" x14ac:dyDescent="0.45">
      <c r="A23" s="2" t="str">
        <f>'Population Definitions'!B2</f>
        <v>Adults</v>
      </c>
      <c r="B23" t="s">
        <v>5</v>
      </c>
      <c r="C23">
        <f>IF(SUMPRODUCT(--(E23:W23&lt;&gt;""))=0,20,"N.A.")</f>
        <v>20</v>
      </c>
      <c r="D23" s="2" t="s">
        <v>6</v>
      </c>
    </row>
    <row r="25" spans="1:23" x14ac:dyDescent="0.45">
      <c r="A25" s="1" t="s">
        <v>15</v>
      </c>
      <c r="B25" s="1" t="s">
        <v>3</v>
      </c>
      <c r="C25" s="1" t="s">
        <v>4</v>
      </c>
      <c r="E25" s="1">
        <v>2000</v>
      </c>
      <c r="F25" s="1">
        <v>2001</v>
      </c>
      <c r="G25" s="1">
        <v>2002</v>
      </c>
      <c r="H25" s="1">
        <v>2003</v>
      </c>
      <c r="I25" s="1">
        <v>2004</v>
      </c>
      <c r="J25" s="1">
        <v>2005</v>
      </c>
      <c r="K25" s="1">
        <v>2006</v>
      </c>
      <c r="L25" s="1">
        <v>2007</v>
      </c>
      <c r="M25" s="1">
        <v>2008</v>
      </c>
      <c r="N25" s="1">
        <v>2009</v>
      </c>
      <c r="O25" s="1">
        <v>2010</v>
      </c>
      <c r="P25" s="1">
        <v>2011</v>
      </c>
      <c r="Q25" s="1">
        <v>2012</v>
      </c>
      <c r="R25" s="1">
        <v>2013</v>
      </c>
      <c r="S25" s="1">
        <v>2014</v>
      </c>
      <c r="T25" s="1">
        <v>2015</v>
      </c>
      <c r="U25" s="1">
        <v>2016</v>
      </c>
      <c r="V25" s="1">
        <v>2017</v>
      </c>
      <c r="W25" s="1">
        <v>2018</v>
      </c>
    </row>
    <row r="26" spans="1:23" x14ac:dyDescent="0.45">
      <c r="A26" s="2" t="str">
        <f>'Population Definitions'!B2</f>
        <v>Adults</v>
      </c>
      <c r="B26" t="s">
        <v>16</v>
      </c>
      <c r="C26">
        <v>5</v>
      </c>
      <c r="D26" s="2" t="s">
        <v>6</v>
      </c>
    </row>
    <row r="28" spans="1:23" x14ac:dyDescent="0.45">
      <c r="A28" s="1" t="s">
        <v>17</v>
      </c>
      <c r="B28" s="1" t="s">
        <v>3</v>
      </c>
      <c r="C28" s="1" t="s">
        <v>4</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Adults</v>
      </c>
      <c r="B29" t="s">
        <v>16</v>
      </c>
      <c r="C29">
        <v>0.5</v>
      </c>
      <c r="D29" s="2" t="s">
        <v>6</v>
      </c>
    </row>
    <row r="31" spans="1:23" x14ac:dyDescent="0.45">
      <c r="A31" s="1" t="s">
        <v>18</v>
      </c>
      <c r="B31" s="1" t="s">
        <v>3</v>
      </c>
      <c r="C31" s="1" t="s">
        <v>4</v>
      </c>
      <c r="E31" s="1">
        <v>2000</v>
      </c>
      <c r="F31" s="1">
        <v>2001</v>
      </c>
      <c r="G31" s="1">
        <v>2002</v>
      </c>
      <c r="H31" s="1">
        <v>2003</v>
      </c>
      <c r="I31" s="1">
        <v>2004</v>
      </c>
      <c r="J31" s="1">
        <v>2005</v>
      </c>
      <c r="K31" s="1">
        <v>2006</v>
      </c>
      <c r="L31" s="1">
        <v>2007</v>
      </c>
      <c r="M31" s="1">
        <v>2008</v>
      </c>
      <c r="N31" s="1">
        <v>2009</v>
      </c>
      <c r="O31" s="1">
        <v>2010</v>
      </c>
      <c r="P31" s="1">
        <v>2011</v>
      </c>
      <c r="Q31" s="1">
        <v>2012</v>
      </c>
      <c r="R31" s="1">
        <v>2013</v>
      </c>
      <c r="S31" s="1">
        <v>2014</v>
      </c>
      <c r="T31" s="1">
        <v>2015</v>
      </c>
      <c r="U31" s="1">
        <v>2016</v>
      </c>
      <c r="V31" s="1">
        <v>2017</v>
      </c>
      <c r="W31" s="1">
        <v>2018</v>
      </c>
    </row>
    <row r="32" spans="1:23" x14ac:dyDescent="0.45">
      <c r="A32" s="2" t="str">
        <f>'Population Definitions'!B2</f>
        <v>Adults</v>
      </c>
      <c r="B32" t="s">
        <v>10</v>
      </c>
      <c r="C32">
        <f>IF(SUMPRODUCT(--(E32:W32&lt;&gt;""))=0,0.016,"N.A.")</f>
        <v>1.6E-2</v>
      </c>
      <c r="D32" s="2" t="s">
        <v>6</v>
      </c>
    </row>
    <row r="34" spans="1:23" x14ac:dyDescent="0.45">
      <c r="A34" s="1" t="s">
        <v>19</v>
      </c>
      <c r="B34" s="1" t="s">
        <v>3</v>
      </c>
      <c r="C34" s="1" t="s">
        <v>4</v>
      </c>
      <c r="E34" s="1">
        <v>2000</v>
      </c>
      <c r="F34" s="1">
        <v>2001</v>
      </c>
      <c r="G34" s="1">
        <v>2002</v>
      </c>
      <c r="H34" s="1">
        <v>2003</v>
      </c>
      <c r="I34" s="1">
        <v>2004</v>
      </c>
      <c r="J34" s="1">
        <v>2005</v>
      </c>
      <c r="K34" s="1">
        <v>2006</v>
      </c>
      <c r="L34" s="1">
        <v>2007</v>
      </c>
      <c r="M34" s="1">
        <v>2008</v>
      </c>
      <c r="N34" s="1">
        <v>2009</v>
      </c>
      <c r="O34" s="1">
        <v>2010</v>
      </c>
      <c r="P34" s="1">
        <v>2011</v>
      </c>
      <c r="Q34" s="1">
        <v>2012</v>
      </c>
      <c r="R34" s="1">
        <v>2013</v>
      </c>
      <c r="S34" s="1">
        <v>2014</v>
      </c>
      <c r="T34" s="1">
        <v>2015</v>
      </c>
      <c r="U34" s="1">
        <v>2016</v>
      </c>
      <c r="V34" s="1">
        <v>2017</v>
      </c>
      <c r="W34" s="1">
        <v>2018</v>
      </c>
    </row>
    <row r="35" spans="1:23" x14ac:dyDescent="0.45">
      <c r="A35" s="2" t="str">
        <f>'Population Definitions'!B2</f>
        <v>Adults</v>
      </c>
      <c r="B35" t="s">
        <v>10</v>
      </c>
      <c r="C35">
        <f>IF(SUMPRODUCT(--(E35:W35&lt;&gt;""))=0,0.012,"N.A.")</f>
        <v>1.2E-2</v>
      </c>
      <c r="D35" s="2" t="s">
        <v>6</v>
      </c>
    </row>
  </sheetData>
  <dataValidations count="12">
    <dataValidation type="list" allowBlank="1" showInputMessage="1" showErrorMessage="1" sqref="B2" xr:uid="{00000000-0002-0000-0100-000000000000}">
      <formula1>"Number"</formula1>
    </dataValidation>
    <dataValidation type="list" allowBlank="1" showInputMessage="1" showErrorMessage="1" sqref="B5" xr:uid="{00000000-0002-0000-0100-000001000000}">
      <formula1>"Number"</formula1>
    </dataValidation>
    <dataValidation type="list" allowBlank="1" showInputMessage="1" showErrorMessage="1" sqref="B8" xr:uid="{00000000-0002-0000-0100-000002000000}">
      <formula1>"Number"</formula1>
    </dataValidation>
    <dataValidation type="list" allowBlank="1" showInputMessage="1" showErrorMessage="1" sqref="B11" xr:uid="{00000000-0002-0000-0100-000003000000}">
      <formula1>"Probability"</formula1>
    </dataValidation>
    <dataValidation type="list" allowBlank="1" showInputMessage="1" showErrorMessage="1" sqref="B14" xr:uid="{00000000-0002-0000-0100-000004000000}">
      <formula1>"Probability"</formula1>
    </dataValidation>
    <dataValidation type="list" allowBlank="1" showInputMessage="1" showErrorMessage="1" sqref="B17" xr:uid="{00000000-0002-0000-0100-000005000000}">
      <formula1>"Probability"</formula1>
    </dataValidation>
    <dataValidation type="list" allowBlank="1" showInputMessage="1" showErrorMessage="1" sqref="B20" xr:uid="{00000000-0002-0000-0100-000006000000}">
      <formula1>"Number"</formula1>
    </dataValidation>
    <dataValidation type="list" allowBlank="1" showInputMessage="1" showErrorMessage="1" sqref="B23" xr:uid="{00000000-0002-0000-0100-000007000000}">
      <formula1>"Number"</formula1>
    </dataValidation>
    <dataValidation type="list" allowBlank="1" showInputMessage="1" showErrorMessage="1" sqref="B26" xr:uid="{00000000-0002-0000-0100-000008000000}">
      <formula1>"Duration"</formula1>
    </dataValidation>
    <dataValidation type="list" allowBlank="1" showInputMessage="1" showErrorMessage="1" sqref="B29" xr:uid="{00000000-0002-0000-0100-000009000000}">
      <formula1>"Duration"</formula1>
    </dataValidation>
    <dataValidation type="list" allowBlank="1" showInputMessage="1" showErrorMessage="1" sqref="B32" xr:uid="{00000000-0002-0000-0100-00000A000000}">
      <formula1>"Probability"</formula1>
    </dataValidation>
    <dataValidation type="list" allowBlank="1" showInputMessage="1" showErrorMessage="1" sqref="B35" xr:uid="{00000000-0002-0000-0100-00000B000000}">
      <formula1>"Probability"</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workbookViewId="0">
      <selection activeCell="F11" sqref="F11"/>
    </sheetView>
  </sheetViews>
  <sheetFormatPr defaultRowHeight="14.25" x14ac:dyDescent="0.45"/>
  <cols>
    <col min="1" max="1" width="50.73046875" customWidth="1"/>
    <col min="2" max="2" width="15.73046875" customWidth="1"/>
    <col min="3" max="3" width="10.73046875" customWidth="1"/>
  </cols>
  <sheetData>
    <row r="1" spans="1:23" x14ac:dyDescent="0.45">
      <c r="A1" s="1" t="s">
        <v>20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5</v>
      </c>
      <c r="C2">
        <v>700</v>
      </c>
      <c r="D2" s="2" t="s">
        <v>6</v>
      </c>
    </row>
    <row r="4" spans="1:23" x14ac:dyDescent="0.45">
      <c r="A4" s="1" t="s">
        <v>21</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5</v>
      </c>
      <c r="C5">
        <v>1000</v>
      </c>
      <c r="D5" s="2" t="s">
        <v>6</v>
      </c>
    </row>
    <row r="7" spans="1:23" x14ac:dyDescent="0.45">
      <c r="A7" s="1" t="s">
        <v>22</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23</v>
      </c>
      <c r="C8">
        <v>0.2</v>
      </c>
      <c r="D8" s="2" t="s">
        <v>6</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3">
    <dataValidation type="list" allowBlank="1" showInputMessage="1" showErrorMessage="1" sqref="B2" xr:uid="{00000000-0002-0000-0200-000000000000}">
      <formula1>"Number"</formula1>
    </dataValidation>
    <dataValidation type="list" allowBlank="1" showInputMessage="1" showErrorMessage="1" sqref="B5" xr:uid="{00000000-0002-0000-0200-000001000000}">
      <formula1>"Number"</formula1>
    </dataValidation>
    <dataValidation type="list" allowBlank="1" showInputMessage="1" showErrorMessage="1" sqref="B8" xr:uid="{00000000-0002-0000-0200-000002000000}">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4.25" x14ac:dyDescent="0.45"/>
  <sheetData>
    <row r="1" spans="1:2" x14ac:dyDescent="0.45">
      <c r="A1" t="s">
        <v>24</v>
      </c>
      <c r="B1">
        <v>2000</v>
      </c>
    </row>
    <row r="2" spans="1:2" x14ac:dyDescent="0.45">
      <c r="A2" t="s">
        <v>25</v>
      </c>
      <c r="B2">
        <v>2018</v>
      </c>
    </row>
    <row r="3" spans="1:2" x14ac:dyDescent="0.45">
      <c r="A3" t="s">
        <v>26</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Parameters</vt:lpstr>
      <vt:lpstr>State Variables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2018-05-22T10:08:33Z</dcterms:created>
  <dcterms:modified xsi:type="dcterms:W3CDTF">2018-05-22T11:28:17Z</dcterms:modified>
</cp:coreProperties>
</file>