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2CBE4E7A-BF74-3C41-A0F5-730CA01A89B9}" xr6:coauthVersionLast="34" xr6:coauthVersionMax="34" xr10:uidLastSave="{00000000-0000-0000-0000-000000000000}"/>
  <bookViews>
    <workbookView xWindow="240" yWindow="460" windowWidth="26160" windowHeight="15200" activeTab="1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62913"/>
</workbook>
</file>

<file path=xl/calcChain.xml><?xml version="1.0" encoding="utf-8"?>
<calcChain xmlns="http://schemas.openxmlformats.org/spreadsheetml/2006/main">
  <c r="I73" i="2" l="1"/>
  <c r="I69" i="2"/>
  <c r="I65" i="2"/>
  <c r="I57" i="2"/>
  <c r="I41" i="2"/>
  <c r="I37" i="2"/>
  <c r="I33" i="2"/>
  <c r="B117" i="2"/>
  <c r="B116" i="2"/>
  <c r="B115" i="2"/>
  <c r="B113" i="2"/>
  <c r="B112" i="2"/>
  <c r="B111" i="2"/>
  <c r="B109" i="2"/>
  <c r="B108" i="2"/>
  <c r="B107" i="2"/>
  <c r="B105" i="2"/>
  <c r="B104" i="2"/>
  <c r="B103" i="2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B101" i="2"/>
  <c r="B100" i="2"/>
  <c r="B99" i="2"/>
  <c r="B97" i="2"/>
  <c r="B96" i="2"/>
  <c r="B95" i="2"/>
  <c r="B93" i="2"/>
  <c r="B92" i="2"/>
  <c r="B91" i="2"/>
  <c r="B89" i="2"/>
  <c r="B88" i="2"/>
  <c r="B87" i="2"/>
  <c r="B85" i="2"/>
  <c r="B84" i="2"/>
  <c r="B83" i="2"/>
  <c r="B81" i="2"/>
  <c r="B80" i="2"/>
  <c r="B79" i="2"/>
  <c r="B77" i="2"/>
  <c r="B76" i="2"/>
  <c r="B75" i="2"/>
  <c r="B73" i="2"/>
  <c r="B72" i="2"/>
  <c r="B71" i="2"/>
  <c r="B69" i="2"/>
  <c r="B68" i="2"/>
  <c r="B67" i="2"/>
  <c r="B65" i="2"/>
  <c r="B64" i="2"/>
  <c r="B63" i="2"/>
  <c r="B61" i="2"/>
  <c r="B60" i="2"/>
  <c r="B59" i="2"/>
  <c r="B57" i="2"/>
  <c r="B56" i="2"/>
  <c r="B55" i="2"/>
  <c r="B53" i="2"/>
  <c r="B52" i="2"/>
  <c r="B51" i="2"/>
  <c r="B49" i="2"/>
  <c r="B48" i="2"/>
  <c r="B47" i="2"/>
  <c r="B45" i="2"/>
  <c r="B44" i="2"/>
  <c r="B43" i="2"/>
  <c r="B41" i="2"/>
  <c r="B40" i="2"/>
  <c r="B39" i="2"/>
  <c r="B37" i="2"/>
  <c r="B36" i="2"/>
  <c r="B35" i="2"/>
  <c r="B33" i="2"/>
  <c r="B32" i="2"/>
  <c r="B31" i="2"/>
  <c r="B29" i="2"/>
  <c r="B28" i="2"/>
  <c r="B27" i="2"/>
  <c r="B25" i="2"/>
  <c r="B24" i="2"/>
  <c r="B23" i="2"/>
  <c r="B21" i="2"/>
  <c r="B20" i="2"/>
  <c r="B19" i="2"/>
  <c r="B17" i="2"/>
  <c r="B16" i="2"/>
  <c r="B15" i="2"/>
  <c r="B13" i="2"/>
  <c r="B12" i="2"/>
  <c r="B11" i="2"/>
  <c r="B9" i="2"/>
  <c r="B8" i="2"/>
  <c r="B7" i="2"/>
  <c r="B5" i="2"/>
  <c r="B4" i="2"/>
  <c r="B3" i="2"/>
</calcChain>
</file>

<file path=xl/sharedStrings.xml><?xml version="1.0" encoding="utf-8"?>
<sst xmlns="http://schemas.openxmlformats.org/spreadsheetml/2006/main" count="779" uniqueCount="134">
  <si>
    <t>Targeted to (populations)</t>
  </si>
  <si>
    <t>Targeted to (compartments)</t>
  </si>
  <si>
    <t>Short name</t>
  </si>
  <si>
    <t>Long name</t>
  </si>
  <si>
    <t>Gen 0-4</t>
  </si>
  <si>
    <t>Gen 5-14</t>
  </si>
  <si>
    <t>Gen 15-64</t>
  </si>
  <si>
    <t>Gen 65+</t>
  </si>
  <si>
    <t>PLHIV 15-64</t>
  </si>
  <si>
    <t>PLHIV 65+</t>
  </si>
  <si>
    <t>Prisoners</t>
  </si>
  <si>
    <t>PLHIV Prisoners</t>
  </si>
  <si>
    <t>Miners</t>
  </si>
  <si>
    <t>PLHIV Miners</t>
  </si>
  <si>
    <t>Susceptible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</si>
  <si>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</si>
  <si>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</si>
  <si>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</si>
  <si>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</si>
  <si>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</si>
  <si>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Successfully treated (latent)</t>
  </si>
  <si>
    <t>Early latent (undiagnosable)</t>
  </si>
  <si>
    <t>Late latent (undiagnosable)</t>
  </si>
  <si>
    <t>DS-SP undiagnosed</t>
  </si>
  <si>
    <t>DS-SP diagnosed but not on treatment</t>
  </si>
  <si>
    <t>DS-SP on treatment</t>
  </si>
  <si>
    <t>MDR-SP undiagnosed</t>
  </si>
  <si>
    <t>MDR-SP diagnosed but not on treatment</t>
  </si>
  <si>
    <t>MDR-SP on treatment</t>
  </si>
  <si>
    <t>XDR-SP undiagnosed</t>
  </si>
  <si>
    <t>XDR-SP diagnosed but not on treatment</t>
  </si>
  <si>
    <t>XDR-SP on treatment</t>
  </si>
  <si>
    <t>DS-SN undiagnosed</t>
  </si>
  <si>
    <t>DS-SN diagnosed but not on treatment</t>
  </si>
  <si>
    <t>DS-SN on treatment</t>
  </si>
  <si>
    <t>MDR-SN undiagnosed</t>
  </si>
  <si>
    <t>MDR-SN diagnosed but not on treatment</t>
  </si>
  <si>
    <t>MDR-SN on treatment</t>
  </si>
  <si>
    <t>XDR-SN undiagnosed</t>
  </si>
  <si>
    <t>XDR-SN diagnosed but not on treatment</t>
  </si>
  <si>
    <t>XDR-SN on treatment</t>
  </si>
  <si>
    <t>Successfully treated (active)</t>
  </si>
  <si>
    <t>Assumption</t>
  </si>
  <si>
    <t>Total spend</t>
  </si>
  <si>
    <t>OR</t>
  </si>
  <si>
    <t>Capacity constraints</t>
  </si>
  <si>
    <t>Value for a person covered by this program alone:</t>
  </si>
  <si>
    <t>Value if none of the programs listed here are targeting this parameter</t>
  </si>
  <si>
    <t>Vaccination rate</t>
  </si>
  <si>
    <t>DS-SP diagnosis rate</t>
  </si>
  <si>
    <t>DS-SP treatment uptake rate</t>
  </si>
  <si>
    <t>DS-SP treatment abandonment rate</t>
  </si>
  <si>
    <t>DS-SP treatment success rate</t>
  </si>
  <si>
    <t>MDR-SP diagnosis rate</t>
  </si>
  <si>
    <t>MDR-SP treatment uptake rate</t>
  </si>
  <si>
    <t>MDR-SP treatment abandonment rate</t>
  </si>
  <si>
    <t>MDR-SP treatment success rate</t>
  </si>
  <si>
    <t>XDR-SP diagnosis rate</t>
  </si>
  <si>
    <t>XDR-SP treatment uptake rate</t>
  </si>
  <si>
    <t>XDR-SP treatment abandonment rate</t>
  </si>
  <si>
    <t>XDR-SP treatment success rate</t>
  </si>
  <si>
    <t>DS-SN diagnosis rate</t>
  </si>
  <si>
    <t>DS-SN treatment uptake rate</t>
  </si>
  <si>
    <t>DS-SN treatment abandonment rate</t>
  </si>
  <si>
    <t>DS-SN treatment success rate</t>
  </si>
  <si>
    <t>MDR-SN diagnosis rate</t>
  </si>
  <si>
    <t>MDR-SN treatment uptake rate</t>
  </si>
  <si>
    <t>MDR-SN treatment abandonment rate</t>
  </si>
  <si>
    <t>MDR-SN treatment success rate</t>
  </si>
  <si>
    <t>XDR-SN diagnosis rate</t>
  </si>
  <si>
    <t>XDR-SN treatment uptake rate</t>
  </si>
  <si>
    <t>XDR-SN treatment abandonment rate</t>
  </si>
  <si>
    <t>XDR-SN treatment success rate</t>
  </si>
  <si>
    <t>BCG</t>
  </si>
  <si>
    <t>BCG vaccination</t>
  </si>
  <si>
    <t>MS-PHC</t>
  </si>
  <si>
    <t>Mass Screening at PHC facilities (include Symptom screening and then Xpert)</t>
  </si>
  <si>
    <t>ENH-MS-PHC</t>
  </si>
  <si>
    <t>Enhanced Mass Screening at PHC facilities</t>
  </si>
  <si>
    <t>MS-HR</t>
  </si>
  <si>
    <t>Mass Screening/Outreach in High Risk Areas</t>
  </si>
  <si>
    <t>CT-DS</t>
  </si>
  <si>
    <t>Contact tracing for DS cases/IPT</t>
  </si>
  <si>
    <t>CT-DR</t>
  </si>
  <si>
    <t>Contact tracing for DR cases/IPT</t>
  </si>
  <si>
    <t>ACF-PLHIV</t>
  </si>
  <si>
    <t>ACF among PLHIV/IPT</t>
  </si>
  <si>
    <t>DS-TB</t>
  </si>
  <si>
    <t>DS TB Treatment</t>
  </si>
  <si>
    <t>Old MDR</t>
  </si>
  <si>
    <t>Old MDR regimen</t>
  </si>
  <si>
    <t>Old MDR/BDQ</t>
  </si>
  <si>
    <t>Old MDR-with BDQ</t>
  </si>
  <si>
    <t>MDR/BDQ</t>
  </si>
  <si>
    <t>MDR-with BDQ shortened - modified extended regimen</t>
  </si>
  <si>
    <t>KM-SC</t>
  </si>
  <si>
    <t>MDR-short course (KM)- modified short regimen</t>
  </si>
  <si>
    <t>BDQ-SC</t>
  </si>
  <si>
    <t>MDR-short course (BDQ)- short BDQ regimen</t>
  </si>
  <si>
    <t>XDR-Current</t>
  </si>
  <si>
    <t>XDR-current</t>
  </si>
  <si>
    <t>XDR-new</t>
  </si>
  <si>
    <t>XDR-new drug regimen shortened (BDQ and LZD)</t>
  </si>
  <si>
    <t>PLHIV/DS-TB</t>
  </si>
  <si>
    <t>HIV+: DS TB</t>
  </si>
  <si>
    <t>PLHIV/Old MDR</t>
  </si>
  <si>
    <t>HIV+: Old MDR TB</t>
  </si>
  <si>
    <t>PLHIV/Old MDR-BDQ</t>
  </si>
  <si>
    <t>HIV+: Old MDR TB/BDQ</t>
  </si>
  <si>
    <t>PLHIV/New MDR</t>
  </si>
  <si>
    <t>HIV+: New MDR TB</t>
  </si>
  <si>
    <t>PLHIV/Old XDR</t>
  </si>
  <si>
    <t>HIV+: Old XDR TB</t>
  </si>
  <si>
    <t>PLHIV/New XDR</t>
  </si>
  <si>
    <t>HIV+: New XDR TB</t>
  </si>
  <si>
    <t>Pris DS-TB</t>
  </si>
  <si>
    <t>Prisoners DS TB</t>
  </si>
  <si>
    <t>Pris MDR</t>
  </si>
  <si>
    <t>Prisoners MDR TB</t>
  </si>
  <si>
    <t>Pris XDR</t>
  </si>
  <si>
    <t>Prisoners XDR TB</t>
  </si>
  <si>
    <t>Min DS-TB</t>
  </si>
  <si>
    <t>Miners DS TB</t>
  </si>
  <si>
    <t>Min MDR</t>
  </si>
  <si>
    <t>Miners MDR TB</t>
  </si>
  <si>
    <t>Min XDR</t>
  </si>
  <si>
    <t>Miners XDR TB</t>
  </si>
  <si>
    <t>PCF-HIV-</t>
  </si>
  <si>
    <t>Passive Case Finding (HIV-)</t>
  </si>
  <si>
    <t>PCF-HIV+</t>
  </si>
  <si>
    <t>Passive Case Finding (HIV+)</t>
  </si>
  <si>
    <t>Coverage interaction</t>
  </si>
  <si>
    <t>Impact interaction</t>
  </si>
  <si>
    <t>Unit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</si>
</sst>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DE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/>
    </xf>
    <xf numFmtId="0" fontId="0" fillId="2" borderId="1" xfId="0" applyFill="1" applyBorder="1" applyProtection="1">
      <protection locked="0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lef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6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6"/>
  <sheetViews>
    <sheetView workbookViewId="0">
      <selection activeCell="N1" sqref="N1:O1048576"/>
    </sheetView>
  </sheetViews>
  <sheetFormatPr baseColWidth="10" defaultColWidth="8.83203125" defaultRowHeight="15" x14ac:dyDescent="0.2"/>
  <cols>
    <col min="3" max="3" width="15.6640625" customWidth="1"/>
    <col min="4" max="4" width="61.1640625" bestFit="1" customWidth="1"/>
    <col min="5" max="5" width="2.83203125" customWidth="1"/>
    <col min="7" max="7" width="12.6640625" customWidth="1"/>
    <col min="8" max="9" width="16.6640625" customWidth="1"/>
    <col min="10" max="10" width="12.6640625" customWidth="1"/>
  </cols>
  <sheetData>
    <row r="1" spans="1:45" x14ac:dyDescent="0.2">
      <c r="A1" s="1"/>
      <c r="F1" s="7" t="s">
        <v>0</v>
      </c>
      <c r="Q1" s="7" t="s">
        <v>1</v>
      </c>
    </row>
    <row r="2" spans="1:45" ht="90" x14ac:dyDescent="0.2">
      <c r="C2" s="3" t="s">
        <v>2</v>
      </c>
      <c r="D2" s="3" t="s">
        <v>3</v>
      </c>
      <c r="E2" s="3"/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/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E2" s="3" t="s">
        <v>28</v>
      </c>
      <c r="AF2" s="3" t="s">
        <v>29</v>
      </c>
      <c r="AG2" s="3" t="s">
        <v>30</v>
      </c>
      <c r="AH2" s="3" t="s">
        <v>31</v>
      </c>
      <c r="AI2" s="3" t="s">
        <v>32</v>
      </c>
      <c r="AJ2" s="3" t="s">
        <v>33</v>
      </c>
      <c r="AK2" s="3" t="s">
        <v>34</v>
      </c>
      <c r="AL2" s="3" t="s">
        <v>35</v>
      </c>
      <c r="AM2" s="3" t="s">
        <v>36</v>
      </c>
      <c r="AN2" s="3" t="s">
        <v>37</v>
      </c>
      <c r="AO2" s="3" t="s">
        <v>38</v>
      </c>
      <c r="AP2" s="3" t="s">
        <v>39</v>
      </c>
      <c r="AQ2" s="3" t="s">
        <v>40</v>
      </c>
      <c r="AR2" s="3" t="s">
        <v>41</v>
      </c>
    </row>
    <row r="3" spans="1:45" x14ac:dyDescent="0.2">
      <c r="B3" s="4">
        <v>1</v>
      </c>
      <c r="C3" s="8" t="s">
        <v>73</v>
      </c>
      <c r="D3" s="8" t="s">
        <v>74</v>
      </c>
      <c r="E3" s="3"/>
      <c r="F3" s="5">
        <v>1</v>
      </c>
      <c r="G3" s="5"/>
      <c r="H3" s="5"/>
      <c r="I3" s="5"/>
      <c r="J3" s="5"/>
      <c r="K3" s="5"/>
      <c r="L3" s="5"/>
      <c r="M3" s="5"/>
      <c r="N3" s="5"/>
      <c r="O3" s="5"/>
      <c r="P3" s="3"/>
      <c r="Q3" s="5">
        <v>1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 x14ac:dyDescent="0.2">
      <c r="B4" s="4">
        <v>2</v>
      </c>
      <c r="C4" s="9" t="s">
        <v>75</v>
      </c>
      <c r="D4" s="9" t="s">
        <v>76</v>
      </c>
      <c r="E4" s="3"/>
      <c r="F4" s="5">
        <v>1</v>
      </c>
      <c r="G4" s="5">
        <v>1</v>
      </c>
      <c r="H4" s="5">
        <v>1</v>
      </c>
      <c r="I4" s="5">
        <v>1</v>
      </c>
      <c r="J4" s="5"/>
      <c r="K4" s="5"/>
      <c r="L4" s="5">
        <v>1</v>
      </c>
      <c r="M4" s="5"/>
      <c r="N4" s="5">
        <v>1</v>
      </c>
      <c r="O4" s="5"/>
      <c r="P4" s="3"/>
      <c r="Q4" s="5"/>
      <c r="R4" s="5"/>
      <c r="S4" s="5"/>
      <c r="T4" s="5"/>
      <c r="U4" s="5"/>
      <c r="V4" s="5"/>
      <c r="W4" s="5"/>
      <c r="X4" s="5"/>
      <c r="Y4" s="5"/>
      <c r="Z4" s="5">
        <v>1</v>
      </c>
      <c r="AA4" s="5"/>
      <c r="AB4" s="5"/>
      <c r="AC4" s="5">
        <v>1</v>
      </c>
      <c r="AD4" s="5"/>
      <c r="AE4" s="5"/>
      <c r="AF4" s="5">
        <v>1</v>
      </c>
      <c r="AG4" s="5"/>
      <c r="AH4" s="5"/>
      <c r="AI4" s="5"/>
      <c r="AJ4" s="5">
        <v>1</v>
      </c>
      <c r="AK4" s="5"/>
      <c r="AL4" s="5"/>
      <c r="AM4" s="5">
        <v>1</v>
      </c>
      <c r="AN4" s="5"/>
      <c r="AO4" s="5"/>
      <c r="AP4" s="5">
        <v>1</v>
      </c>
      <c r="AQ4" s="5"/>
      <c r="AR4" s="5"/>
      <c r="AS4" s="5"/>
    </row>
    <row r="5" spans="1:45" x14ac:dyDescent="0.2">
      <c r="B5" s="4">
        <v>3</v>
      </c>
      <c r="C5" s="9" t="s">
        <v>77</v>
      </c>
      <c r="D5" s="9" t="s">
        <v>78</v>
      </c>
      <c r="E5" s="3"/>
      <c r="F5" s="5">
        <v>1</v>
      </c>
      <c r="G5" s="5">
        <v>1</v>
      </c>
      <c r="H5" s="5">
        <v>1</v>
      </c>
      <c r="I5" s="5">
        <v>1</v>
      </c>
      <c r="J5" s="5"/>
      <c r="K5" s="5"/>
      <c r="L5" s="5">
        <v>1</v>
      </c>
      <c r="M5" s="5"/>
      <c r="N5" s="5">
        <v>1</v>
      </c>
      <c r="O5" s="5"/>
      <c r="P5" s="3"/>
      <c r="Q5" s="5"/>
      <c r="R5" s="5"/>
      <c r="S5" s="5"/>
      <c r="T5" s="5"/>
      <c r="U5" s="5"/>
      <c r="V5" s="5"/>
      <c r="W5" s="5"/>
      <c r="X5" s="5"/>
      <c r="Y5" s="5"/>
      <c r="Z5" s="5">
        <v>1</v>
      </c>
      <c r="AA5" s="5"/>
      <c r="AB5" s="5"/>
      <c r="AC5" s="5">
        <v>1</v>
      </c>
      <c r="AD5" s="5"/>
      <c r="AE5" s="5"/>
      <c r="AF5" s="5">
        <v>1</v>
      </c>
      <c r="AG5" s="5"/>
      <c r="AH5" s="5"/>
      <c r="AI5" s="5"/>
      <c r="AJ5" s="5">
        <v>1</v>
      </c>
      <c r="AK5" s="5"/>
      <c r="AL5" s="5"/>
      <c r="AM5" s="5">
        <v>1</v>
      </c>
      <c r="AN5" s="5"/>
      <c r="AO5" s="5"/>
      <c r="AP5" s="5">
        <v>1</v>
      </c>
      <c r="AQ5" s="5"/>
      <c r="AR5" s="5"/>
      <c r="AS5" s="5"/>
    </row>
    <row r="6" spans="1:45" x14ac:dyDescent="0.2">
      <c r="B6" s="4">
        <v>4</v>
      </c>
      <c r="C6" s="9" t="s">
        <v>79</v>
      </c>
      <c r="D6" s="9" t="s">
        <v>80</v>
      </c>
      <c r="E6" s="3"/>
      <c r="F6" s="5">
        <v>1</v>
      </c>
      <c r="G6" s="5">
        <v>1</v>
      </c>
      <c r="H6" s="5">
        <v>1</v>
      </c>
      <c r="I6" s="5">
        <v>1</v>
      </c>
      <c r="J6" s="5"/>
      <c r="K6" s="5"/>
      <c r="L6" s="5">
        <v>1</v>
      </c>
      <c r="M6" s="5"/>
      <c r="N6" s="5">
        <v>1</v>
      </c>
      <c r="O6" s="5"/>
      <c r="P6" s="3"/>
      <c r="Q6" s="5"/>
      <c r="R6" s="5"/>
      <c r="S6" s="5"/>
      <c r="T6" s="5"/>
      <c r="U6" s="5"/>
      <c r="V6" s="5"/>
      <c r="W6" s="5"/>
      <c r="X6" s="5"/>
      <c r="Y6" s="5"/>
      <c r="Z6" s="5">
        <v>1</v>
      </c>
      <c r="AA6" s="5"/>
      <c r="AB6" s="5"/>
      <c r="AC6" s="5">
        <v>1</v>
      </c>
      <c r="AD6" s="5"/>
      <c r="AE6" s="5"/>
      <c r="AF6" s="5">
        <v>1</v>
      </c>
      <c r="AG6" s="5"/>
      <c r="AH6" s="5"/>
      <c r="AI6" s="5"/>
      <c r="AJ6" s="5">
        <v>1</v>
      </c>
      <c r="AK6" s="5"/>
      <c r="AL6" s="5"/>
      <c r="AM6" s="5">
        <v>1</v>
      </c>
      <c r="AN6" s="5"/>
      <c r="AO6" s="5"/>
      <c r="AP6" s="5">
        <v>1</v>
      </c>
      <c r="AQ6" s="5"/>
      <c r="AR6" s="5"/>
      <c r="AS6" s="5"/>
    </row>
    <row r="7" spans="1:45" x14ac:dyDescent="0.2">
      <c r="B7" s="4">
        <v>5</v>
      </c>
      <c r="C7" s="9" t="s">
        <v>81</v>
      </c>
      <c r="D7" s="9" t="s">
        <v>82</v>
      </c>
      <c r="E7" s="3"/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3"/>
      <c r="Q7" s="5"/>
      <c r="R7" s="5"/>
      <c r="S7" s="5"/>
      <c r="T7" s="5"/>
      <c r="U7" s="5"/>
      <c r="V7" s="5"/>
      <c r="W7" s="5"/>
      <c r="X7" s="5"/>
      <c r="Y7" s="5"/>
      <c r="Z7" s="5">
        <v>1</v>
      </c>
      <c r="AA7" s="5"/>
      <c r="AB7" s="5"/>
      <c r="AC7" s="5"/>
      <c r="AD7" s="5"/>
      <c r="AE7" s="5"/>
      <c r="AF7" s="5"/>
      <c r="AG7" s="5"/>
      <c r="AH7" s="5"/>
      <c r="AI7" s="5"/>
      <c r="AJ7" s="5">
        <v>1</v>
      </c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">
      <c r="B8" s="4">
        <v>6</v>
      </c>
      <c r="C8" s="9" t="s">
        <v>83</v>
      </c>
      <c r="D8" s="9" t="s">
        <v>84</v>
      </c>
      <c r="E8" s="3"/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3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>
        <v>1</v>
      </c>
      <c r="AD8" s="5"/>
      <c r="AE8" s="5"/>
      <c r="AF8" s="5">
        <v>1</v>
      </c>
      <c r="AG8" s="5"/>
      <c r="AH8" s="5"/>
      <c r="AI8" s="5"/>
      <c r="AJ8" s="5"/>
      <c r="AK8" s="5"/>
      <c r="AL8" s="5"/>
      <c r="AM8" s="5">
        <v>1</v>
      </c>
      <c r="AN8" s="5"/>
      <c r="AO8" s="5"/>
      <c r="AP8" s="5">
        <v>1</v>
      </c>
      <c r="AQ8" s="5"/>
      <c r="AR8" s="5"/>
      <c r="AS8" s="5"/>
    </row>
    <row r="9" spans="1:45" x14ac:dyDescent="0.2">
      <c r="B9" s="4">
        <v>7</v>
      </c>
      <c r="C9" s="9" t="s">
        <v>85</v>
      </c>
      <c r="D9" s="9" t="s">
        <v>86</v>
      </c>
      <c r="E9" s="3"/>
      <c r="F9" s="5"/>
      <c r="G9" s="5"/>
      <c r="H9" s="5"/>
      <c r="I9" s="5"/>
      <c r="J9" s="5">
        <v>1</v>
      </c>
      <c r="K9" s="5">
        <v>1</v>
      </c>
      <c r="L9" s="5"/>
      <c r="M9" s="5">
        <v>1</v>
      </c>
      <c r="N9" s="5"/>
      <c r="O9" s="5">
        <v>1</v>
      </c>
      <c r="P9" s="3"/>
      <c r="Q9" s="5"/>
      <c r="R9" s="5"/>
      <c r="S9" s="5"/>
      <c r="T9" s="5"/>
      <c r="U9" s="5"/>
      <c r="V9" s="5"/>
      <c r="W9" s="5"/>
      <c r="X9" s="5"/>
      <c r="Y9" s="5"/>
      <c r="Z9" s="5">
        <v>1</v>
      </c>
      <c r="AA9" s="5"/>
      <c r="AB9" s="5"/>
      <c r="AC9" s="5">
        <v>1</v>
      </c>
      <c r="AD9" s="5"/>
      <c r="AE9" s="5"/>
      <c r="AF9" s="5">
        <v>1</v>
      </c>
      <c r="AG9" s="5"/>
      <c r="AH9" s="5"/>
      <c r="AI9" s="5"/>
      <c r="AJ9" s="5">
        <v>1</v>
      </c>
      <c r="AK9" s="5"/>
      <c r="AL9" s="5"/>
      <c r="AM9" s="5">
        <v>1</v>
      </c>
      <c r="AN9" s="5"/>
      <c r="AO9" s="5"/>
      <c r="AP9" s="5">
        <v>1</v>
      </c>
      <c r="AQ9" s="5"/>
      <c r="AR9" s="5"/>
      <c r="AS9" s="5"/>
    </row>
    <row r="10" spans="1:45" x14ac:dyDescent="0.2">
      <c r="B10" s="4">
        <v>8</v>
      </c>
      <c r="C10" s="10" t="s">
        <v>87</v>
      </c>
      <c r="D10" s="10" t="s">
        <v>88</v>
      </c>
      <c r="E10" s="3"/>
      <c r="F10" s="5">
        <v>1</v>
      </c>
      <c r="G10" s="5">
        <v>1</v>
      </c>
      <c r="H10" s="5">
        <v>1</v>
      </c>
      <c r="I10" s="5">
        <v>1</v>
      </c>
      <c r="J10" s="5"/>
      <c r="K10" s="5"/>
      <c r="L10" s="5">
        <v>1</v>
      </c>
      <c r="M10" s="5"/>
      <c r="N10" s="5">
        <v>1</v>
      </c>
      <c r="O10" s="5"/>
      <c r="P10" s="3"/>
      <c r="Q10" s="5"/>
      <c r="R10" s="5"/>
      <c r="S10" s="5"/>
      <c r="T10" s="5"/>
      <c r="U10" s="5"/>
      <c r="V10" s="5"/>
      <c r="W10" s="5"/>
      <c r="X10" s="5"/>
      <c r="Y10" s="5"/>
      <c r="Z10" s="5"/>
      <c r="AA10" s="5">
        <v>1</v>
      </c>
      <c r="AB10" s="5"/>
      <c r="AC10" s="5"/>
      <c r="AD10" s="5"/>
      <c r="AE10" s="5"/>
      <c r="AF10" s="5"/>
      <c r="AG10" s="5"/>
      <c r="AH10" s="5"/>
      <c r="AI10" s="5"/>
      <c r="AJ10" s="5"/>
      <c r="AK10" s="5">
        <v>1</v>
      </c>
      <c r="AL10" s="5"/>
      <c r="AM10" s="5"/>
      <c r="AN10" s="5"/>
      <c r="AO10" s="5"/>
      <c r="AP10" s="5"/>
      <c r="AQ10" s="5"/>
      <c r="AR10" s="5"/>
      <c r="AS10" s="5"/>
    </row>
    <row r="11" spans="1:45" x14ac:dyDescent="0.2">
      <c r="B11" s="4">
        <v>9</v>
      </c>
      <c r="C11" s="10" t="s">
        <v>89</v>
      </c>
      <c r="D11" s="10" t="s">
        <v>90</v>
      </c>
      <c r="E11" s="3"/>
      <c r="F11" s="5">
        <v>1</v>
      </c>
      <c r="G11" s="5">
        <v>1</v>
      </c>
      <c r="H11" s="5">
        <v>1</v>
      </c>
      <c r="I11" s="5">
        <v>1</v>
      </c>
      <c r="J11" s="5"/>
      <c r="K11" s="5"/>
      <c r="L11" s="5">
        <v>1</v>
      </c>
      <c r="M11" s="5"/>
      <c r="N11" s="5">
        <v>1</v>
      </c>
      <c r="O11" s="5"/>
      <c r="P11" s="3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>
        <v>1</v>
      </c>
      <c r="AE11" s="5"/>
      <c r="AF11" s="5"/>
      <c r="AG11" s="5"/>
      <c r="AH11" s="5"/>
      <c r="AI11" s="5"/>
      <c r="AJ11" s="5"/>
      <c r="AK11" s="5"/>
      <c r="AL11" s="5"/>
      <c r="AM11" s="5"/>
      <c r="AN11" s="5">
        <v>1</v>
      </c>
      <c r="AO11" s="5"/>
      <c r="AP11" s="5"/>
      <c r="AQ11" s="5"/>
      <c r="AR11" s="5"/>
      <c r="AS11" s="5"/>
    </row>
    <row r="12" spans="1:45" x14ac:dyDescent="0.2">
      <c r="B12" s="4">
        <v>10</v>
      </c>
      <c r="C12" s="10" t="s">
        <v>91</v>
      </c>
      <c r="D12" s="10" t="s">
        <v>92</v>
      </c>
      <c r="E12" s="3"/>
      <c r="F12" s="5">
        <v>1</v>
      </c>
      <c r="G12" s="5">
        <v>1</v>
      </c>
      <c r="H12" s="5">
        <v>1</v>
      </c>
      <c r="I12" s="5">
        <v>1</v>
      </c>
      <c r="J12" s="5"/>
      <c r="K12" s="5"/>
      <c r="L12" s="5">
        <v>1</v>
      </c>
      <c r="M12" s="5"/>
      <c r="N12" s="5">
        <v>1</v>
      </c>
      <c r="O12" s="5"/>
      <c r="P12" s="3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>
        <v>1</v>
      </c>
      <c r="AE12" s="5"/>
      <c r="AF12" s="5"/>
      <c r="AG12" s="5"/>
      <c r="AH12" s="5"/>
      <c r="AI12" s="5"/>
      <c r="AJ12" s="5"/>
      <c r="AK12" s="5"/>
      <c r="AL12" s="5"/>
      <c r="AM12" s="5"/>
      <c r="AN12" s="5">
        <v>1</v>
      </c>
      <c r="AO12" s="5"/>
      <c r="AP12" s="5"/>
      <c r="AQ12" s="5"/>
      <c r="AR12" s="5"/>
      <c r="AS12" s="5"/>
    </row>
    <row r="13" spans="1:45" x14ac:dyDescent="0.2">
      <c r="B13" s="4">
        <v>11</v>
      </c>
      <c r="C13" s="10" t="s">
        <v>93</v>
      </c>
      <c r="D13" s="10" t="s">
        <v>94</v>
      </c>
      <c r="E13" s="3"/>
      <c r="F13" s="5">
        <v>1</v>
      </c>
      <c r="G13" s="5">
        <v>1</v>
      </c>
      <c r="H13" s="5">
        <v>1</v>
      </c>
      <c r="I13" s="5">
        <v>1</v>
      </c>
      <c r="J13" s="5"/>
      <c r="K13" s="5"/>
      <c r="L13" s="5">
        <v>1</v>
      </c>
      <c r="M13" s="5"/>
      <c r="N13" s="5">
        <v>1</v>
      </c>
      <c r="O13" s="5"/>
      <c r="P13" s="3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>
        <v>1</v>
      </c>
      <c r="AE13" s="5"/>
      <c r="AF13" s="5"/>
      <c r="AG13" s="5"/>
      <c r="AH13" s="5"/>
      <c r="AI13" s="5"/>
      <c r="AJ13" s="5"/>
      <c r="AK13" s="5"/>
      <c r="AL13" s="5"/>
      <c r="AM13" s="5"/>
      <c r="AN13" s="5">
        <v>1</v>
      </c>
      <c r="AO13" s="5"/>
      <c r="AP13" s="5"/>
      <c r="AQ13" s="5"/>
      <c r="AR13" s="5"/>
      <c r="AS13" s="5"/>
    </row>
    <row r="14" spans="1:45" x14ac:dyDescent="0.2">
      <c r="B14" s="4">
        <v>12</v>
      </c>
      <c r="C14" s="10" t="s">
        <v>95</v>
      </c>
      <c r="D14" s="10" t="s">
        <v>96</v>
      </c>
      <c r="E14" s="3"/>
      <c r="F14" s="5">
        <v>1</v>
      </c>
      <c r="G14" s="5">
        <v>1</v>
      </c>
      <c r="H14" s="5">
        <v>1</v>
      </c>
      <c r="I14" s="5">
        <v>1</v>
      </c>
      <c r="J14" s="5"/>
      <c r="K14" s="5"/>
      <c r="L14" s="5">
        <v>1</v>
      </c>
      <c r="M14" s="5"/>
      <c r="N14" s="5">
        <v>1</v>
      </c>
      <c r="O14" s="5"/>
      <c r="P14" s="3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>
        <v>1</v>
      </c>
      <c r="AE14" s="5"/>
      <c r="AF14" s="5"/>
      <c r="AG14" s="5"/>
      <c r="AH14" s="5"/>
      <c r="AI14" s="5"/>
      <c r="AJ14" s="5"/>
      <c r="AK14" s="5"/>
      <c r="AL14" s="5"/>
      <c r="AM14" s="5"/>
      <c r="AN14" s="5">
        <v>1</v>
      </c>
      <c r="AO14" s="5"/>
      <c r="AP14" s="5"/>
      <c r="AQ14" s="5"/>
      <c r="AR14" s="5"/>
      <c r="AS14" s="5"/>
    </row>
    <row r="15" spans="1:45" x14ac:dyDescent="0.2">
      <c r="B15" s="4">
        <v>13</v>
      </c>
      <c r="C15" s="10" t="s">
        <v>97</v>
      </c>
      <c r="D15" s="10" t="s">
        <v>98</v>
      </c>
      <c r="E15" s="3"/>
      <c r="F15" s="5">
        <v>1</v>
      </c>
      <c r="G15" s="5">
        <v>1</v>
      </c>
      <c r="H15" s="5">
        <v>1</v>
      </c>
      <c r="I15" s="5">
        <v>1</v>
      </c>
      <c r="J15" s="5"/>
      <c r="K15" s="5"/>
      <c r="L15" s="5">
        <v>1</v>
      </c>
      <c r="M15" s="5"/>
      <c r="N15" s="5">
        <v>1</v>
      </c>
      <c r="O15" s="5"/>
      <c r="P15" s="3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>
        <v>1</v>
      </c>
      <c r="AE15" s="5"/>
      <c r="AF15" s="5"/>
      <c r="AG15" s="5"/>
      <c r="AH15" s="5"/>
      <c r="AI15" s="5"/>
      <c r="AJ15" s="5"/>
      <c r="AK15" s="5"/>
      <c r="AL15" s="5"/>
      <c r="AM15" s="5"/>
      <c r="AN15" s="5">
        <v>1</v>
      </c>
      <c r="AO15" s="5"/>
      <c r="AP15" s="5"/>
      <c r="AQ15" s="5"/>
      <c r="AR15" s="5"/>
      <c r="AS15" s="5"/>
    </row>
    <row r="16" spans="1:45" x14ac:dyDescent="0.2">
      <c r="B16" s="4">
        <v>14</v>
      </c>
      <c r="C16" s="10" t="s">
        <v>99</v>
      </c>
      <c r="D16" s="10" t="s">
        <v>100</v>
      </c>
      <c r="E16" s="3"/>
      <c r="F16" s="5">
        <v>1</v>
      </c>
      <c r="G16" s="5">
        <v>1</v>
      </c>
      <c r="H16" s="5">
        <v>1</v>
      </c>
      <c r="I16" s="5">
        <v>1</v>
      </c>
      <c r="J16" s="5"/>
      <c r="K16" s="5"/>
      <c r="L16" s="5">
        <v>1</v>
      </c>
      <c r="M16" s="5"/>
      <c r="N16" s="5">
        <v>1</v>
      </c>
      <c r="O16" s="5"/>
      <c r="P16" s="3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>
        <v>1</v>
      </c>
      <c r="AH16" s="5"/>
      <c r="AI16" s="5"/>
      <c r="AJ16" s="5"/>
      <c r="AK16" s="5"/>
      <c r="AL16" s="5"/>
      <c r="AM16" s="5"/>
      <c r="AN16" s="5"/>
      <c r="AO16" s="5"/>
      <c r="AP16" s="5"/>
      <c r="AQ16" s="5">
        <v>1</v>
      </c>
      <c r="AR16" s="5"/>
      <c r="AS16" s="5"/>
    </row>
    <row r="17" spans="2:45" x14ac:dyDescent="0.2">
      <c r="B17" s="4">
        <v>15</v>
      </c>
      <c r="C17" s="10" t="s">
        <v>101</v>
      </c>
      <c r="D17" s="10" t="s">
        <v>102</v>
      </c>
      <c r="E17" s="3"/>
      <c r="F17" s="5">
        <v>1</v>
      </c>
      <c r="G17" s="5">
        <v>1</v>
      </c>
      <c r="H17" s="5">
        <v>1</v>
      </c>
      <c r="I17" s="5">
        <v>1</v>
      </c>
      <c r="J17" s="5"/>
      <c r="K17" s="5"/>
      <c r="L17" s="5">
        <v>1</v>
      </c>
      <c r="M17" s="5"/>
      <c r="N17" s="5">
        <v>1</v>
      </c>
      <c r="O17" s="5"/>
      <c r="P17" s="3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>
        <v>1</v>
      </c>
      <c r="AH17" s="5"/>
      <c r="AI17" s="5"/>
      <c r="AJ17" s="5"/>
      <c r="AK17" s="5"/>
      <c r="AL17" s="5"/>
      <c r="AM17" s="5"/>
      <c r="AN17" s="5"/>
      <c r="AO17" s="5"/>
      <c r="AP17" s="5"/>
      <c r="AQ17" s="5">
        <v>1</v>
      </c>
      <c r="AR17" s="5"/>
      <c r="AS17" s="5"/>
    </row>
    <row r="18" spans="2:45" x14ac:dyDescent="0.2">
      <c r="B18" s="4">
        <v>16</v>
      </c>
      <c r="C18" s="10" t="s">
        <v>103</v>
      </c>
      <c r="D18" s="10" t="s">
        <v>104</v>
      </c>
      <c r="E18" s="3"/>
      <c r="F18" s="5"/>
      <c r="G18" s="5"/>
      <c r="H18" s="5"/>
      <c r="I18" s="5"/>
      <c r="J18" s="5">
        <v>1</v>
      </c>
      <c r="K18" s="5">
        <v>1</v>
      </c>
      <c r="L18" s="5"/>
      <c r="M18" s="5">
        <v>1</v>
      </c>
      <c r="N18" s="5"/>
      <c r="O18" s="5">
        <v>1</v>
      </c>
      <c r="P18" s="3"/>
      <c r="Q18" s="5"/>
      <c r="R18" s="5"/>
      <c r="S18" s="5"/>
      <c r="T18" s="5"/>
      <c r="U18" s="5"/>
      <c r="V18" s="5"/>
      <c r="W18" s="5"/>
      <c r="X18" s="5"/>
      <c r="Y18" s="5"/>
      <c r="Z18" s="5"/>
      <c r="AA18" s="5">
        <v>1</v>
      </c>
      <c r="AB18" s="5"/>
      <c r="AC18" s="5"/>
      <c r="AD18" s="5"/>
      <c r="AE18" s="5"/>
      <c r="AF18" s="5"/>
      <c r="AG18" s="5"/>
      <c r="AH18" s="5"/>
      <c r="AI18" s="5"/>
      <c r="AJ18" s="5"/>
      <c r="AK18" s="5">
        <v>1</v>
      </c>
      <c r="AL18" s="5"/>
      <c r="AM18" s="5"/>
      <c r="AN18" s="5"/>
      <c r="AO18" s="5"/>
      <c r="AP18" s="5"/>
      <c r="AQ18" s="5"/>
      <c r="AR18" s="5"/>
      <c r="AS18" s="5"/>
    </row>
    <row r="19" spans="2:45" x14ac:dyDescent="0.2">
      <c r="B19" s="4">
        <v>17</v>
      </c>
      <c r="C19" s="10" t="s">
        <v>105</v>
      </c>
      <c r="D19" s="10" t="s">
        <v>106</v>
      </c>
      <c r="E19" s="3"/>
      <c r="F19" s="5"/>
      <c r="G19" s="5"/>
      <c r="H19" s="5"/>
      <c r="I19" s="5"/>
      <c r="J19" s="5">
        <v>1</v>
      </c>
      <c r="K19" s="5">
        <v>1</v>
      </c>
      <c r="L19" s="5"/>
      <c r="M19" s="5">
        <v>1</v>
      </c>
      <c r="N19" s="5"/>
      <c r="O19" s="5">
        <v>1</v>
      </c>
      <c r="P19" s="3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>
        <v>1</v>
      </c>
      <c r="AE19" s="5"/>
      <c r="AF19" s="5"/>
      <c r="AG19" s="5"/>
      <c r="AH19" s="5"/>
      <c r="AI19" s="5"/>
      <c r="AJ19" s="5"/>
      <c r="AK19" s="5"/>
      <c r="AL19" s="5"/>
      <c r="AM19" s="5"/>
      <c r="AN19" s="5">
        <v>1</v>
      </c>
      <c r="AO19" s="5"/>
      <c r="AP19" s="5"/>
      <c r="AQ19" s="5"/>
      <c r="AR19" s="5"/>
      <c r="AS19" s="5"/>
    </row>
    <row r="20" spans="2:45" x14ac:dyDescent="0.2">
      <c r="B20" s="4">
        <v>18</v>
      </c>
      <c r="C20" s="10" t="s">
        <v>107</v>
      </c>
      <c r="D20" s="10" t="s">
        <v>108</v>
      </c>
      <c r="E20" s="3"/>
      <c r="F20" s="5"/>
      <c r="G20" s="5"/>
      <c r="H20" s="5"/>
      <c r="I20" s="5"/>
      <c r="J20" s="5">
        <v>1</v>
      </c>
      <c r="K20" s="5">
        <v>1</v>
      </c>
      <c r="L20" s="5"/>
      <c r="M20" s="5">
        <v>1</v>
      </c>
      <c r="N20" s="5"/>
      <c r="O20" s="5">
        <v>1</v>
      </c>
      <c r="P20" s="3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>
        <v>1</v>
      </c>
      <c r="AE20" s="5"/>
      <c r="AF20" s="5"/>
      <c r="AG20" s="5"/>
      <c r="AH20" s="5"/>
      <c r="AI20" s="5"/>
      <c r="AJ20" s="5"/>
      <c r="AK20" s="5"/>
      <c r="AL20" s="5"/>
      <c r="AM20" s="5"/>
      <c r="AN20" s="5">
        <v>1</v>
      </c>
      <c r="AO20" s="5"/>
      <c r="AP20" s="5"/>
      <c r="AQ20" s="5"/>
      <c r="AR20" s="5"/>
      <c r="AS20" s="5"/>
    </row>
    <row r="21" spans="2:45" x14ac:dyDescent="0.2">
      <c r="B21" s="4">
        <v>19</v>
      </c>
      <c r="C21" s="10" t="s">
        <v>109</v>
      </c>
      <c r="D21" s="10" t="s">
        <v>110</v>
      </c>
      <c r="E21" s="3"/>
      <c r="F21" s="5"/>
      <c r="G21" s="5"/>
      <c r="H21" s="5"/>
      <c r="I21" s="5"/>
      <c r="J21" s="5">
        <v>1</v>
      </c>
      <c r="K21" s="5">
        <v>1</v>
      </c>
      <c r="L21" s="5"/>
      <c r="M21" s="5">
        <v>1</v>
      </c>
      <c r="N21" s="5"/>
      <c r="O21" s="5">
        <v>1</v>
      </c>
      <c r="P21" s="3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>
        <v>1</v>
      </c>
      <c r="AE21" s="5"/>
      <c r="AF21" s="5"/>
      <c r="AG21" s="5"/>
      <c r="AH21" s="5"/>
      <c r="AI21" s="5"/>
      <c r="AJ21" s="5"/>
      <c r="AK21" s="5"/>
      <c r="AL21" s="5"/>
      <c r="AM21" s="5"/>
      <c r="AN21" s="5">
        <v>1</v>
      </c>
      <c r="AO21" s="5"/>
      <c r="AP21" s="5"/>
      <c r="AQ21" s="5"/>
      <c r="AR21" s="5"/>
      <c r="AS21" s="5"/>
    </row>
    <row r="22" spans="2:45" x14ac:dyDescent="0.2">
      <c r="B22" s="4">
        <v>20</v>
      </c>
      <c r="C22" s="10" t="s">
        <v>111</v>
      </c>
      <c r="D22" s="10" t="s">
        <v>112</v>
      </c>
      <c r="E22" s="3"/>
      <c r="F22" s="5"/>
      <c r="G22" s="5"/>
      <c r="H22" s="5"/>
      <c r="I22" s="5"/>
      <c r="J22" s="5">
        <v>1</v>
      </c>
      <c r="K22" s="5">
        <v>1</v>
      </c>
      <c r="L22" s="5"/>
      <c r="M22" s="5">
        <v>1</v>
      </c>
      <c r="N22" s="5"/>
      <c r="O22" s="5">
        <v>1</v>
      </c>
      <c r="P22" s="3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>
        <v>1</v>
      </c>
      <c r="AH22" s="5"/>
      <c r="AI22" s="5"/>
      <c r="AJ22" s="5"/>
      <c r="AK22" s="5"/>
      <c r="AL22" s="5"/>
      <c r="AM22" s="5"/>
      <c r="AN22" s="5"/>
      <c r="AO22" s="5"/>
      <c r="AP22" s="5"/>
      <c r="AQ22" s="5">
        <v>1</v>
      </c>
      <c r="AR22" s="5"/>
      <c r="AS22" s="5"/>
    </row>
    <row r="23" spans="2:45" x14ac:dyDescent="0.2">
      <c r="B23" s="4">
        <v>21</v>
      </c>
      <c r="C23" s="10" t="s">
        <v>113</v>
      </c>
      <c r="D23" s="10" t="s">
        <v>114</v>
      </c>
      <c r="E23" s="3"/>
      <c r="F23" s="5"/>
      <c r="G23" s="5"/>
      <c r="H23" s="5"/>
      <c r="I23" s="5"/>
      <c r="J23" s="5">
        <v>1</v>
      </c>
      <c r="K23" s="5">
        <v>1</v>
      </c>
      <c r="L23" s="5"/>
      <c r="M23" s="5">
        <v>1</v>
      </c>
      <c r="N23" s="5"/>
      <c r="O23" s="5">
        <v>1</v>
      </c>
      <c r="P23" s="3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>
        <v>1</v>
      </c>
      <c r="AH23" s="5"/>
      <c r="AI23" s="5"/>
      <c r="AJ23" s="5"/>
      <c r="AK23" s="5"/>
      <c r="AL23" s="5"/>
      <c r="AM23" s="5"/>
      <c r="AN23" s="5"/>
      <c r="AO23" s="5"/>
      <c r="AP23" s="5"/>
      <c r="AQ23" s="5">
        <v>1</v>
      </c>
      <c r="AR23" s="5"/>
      <c r="AS23" s="5"/>
    </row>
    <row r="24" spans="2:45" x14ac:dyDescent="0.2">
      <c r="B24" s="4">
        <v>22</v>
      </c>
      <c r="C24" s="10" t="s">
        <v>115</v>
      </c>
      <c r="D24" s="11" t="s">
        <v>116</v>
      </c>
      <c r="E24" s="3"/>
      <c r="F24" s="5"/>
      <c r="G24" s="5"/>
      <c r="H24" s="5"/>
      <c r="I24" s="5"/>
      <c r="J24" s="5"/>
      <c r="K24" s="5"/>
      <c r="L24" s="5"/>
      <c r="M24" s="5"/>
      <c r="N24" s="5"/>
      <c r="O24" s="5"/>
      <c r="P24" s="3"/>
      <c r="Q24" s="5"/>
      <c r="R24" s="5"/>
      <c r="S24" s="5"/>
      <c r="T24" s="5"/>
      <c r="U24" s="5"/>
      <c r="V24" s="5"/>
      <c r="W24" s="5"/>
      <c r="X24" s="5"/>
      <c r="Y24" s="5"/>
      <c r="Z24" s="5"/>
      <c r="AA24" s="5">
        <v>1</v>
      </c>
      <c r="AB24" s="5"/>
      <c r="AC24" s="5"/>
      <c r="AD24" s="5"/>
      <c r="AE24" s="5"/>
      <c r="AF24" s="5"/>
      <c r="AG24" s="5"/>
      <c r="AH24" s="5"/>
      <c r="AI24" s="5"/>
      <c r="AJ24" s="5"/>
      <c r="AK24" s="5">
        <v>1</v>
      </c>
      <c r="AL24" s="5"/>
      <c r="AM24" s="5"/>
      <c r="AN24" s="5"/>
      <c r="AO24" s="5"/>
      <c r="AP24" s="5"/>
      <c r="AQ24" s="5"/>
      <c r="AR24" s="5"/>
      <c r="AS24" s="5"/>
    </row>
    <row r="25" spans="2:45" x14ac:dyDescent="0.2">
      <c r="B25" s="4">
        <v>23</v>
      </c>
      <c r="C25" s="10" t="s">
        <v>117</v>
      </c>
      <c r="D25" s="11" t="s">
        <v>118</v>
      </c>
      <c r="E25" s="3"/>
      <c r="F25" s="5"/>
      <c r="G25" s="5"/>
      <c r="H25" s="5"/>
      <c r="I25" s="5"/>
      <c r="J25" s="5"/>
      <c r="K25" s="5"/>
      <c r="L25" s="5"/>
      <c r="M25" s="5"/>
      <c r="N25" s="5"/>
      <c r="O25" s="5"/>
      <c r="P25" s="3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>
        <v>1</v>
      </c>
      <c r="AE25" s="5"/>
      <c r="AF25" s="5"/>
      <c r="AG25" s="5"/>
      <c r="AH25" s="5"/>
      <c r="AI25" s="5"/>
      <c r="AJ25" s="5"/>
      <c r="AK25" s="5"/>
      <c r="AL25" s="5"/>
      <c r="AM25" s="5"/>
      <c r="AN25" s="5">
        <v>1</v>
      </c>
      <c r="AO25" s="5"/>
      <c r="AP25" s="5"/>
      <c r="AQ25" s="5"/>
      <c r="AR25" s="5"/>
      <c r="AS25" s="5"/>
    </row>
    <row r="26" spans="2:45" x14ac:dyDescent="0.2">
      <c r="B26" s="4">
        <v>24</v>
      </c>
      <c r="C26" s="10" t="s">
        <v>119</v>
      </c>
      <c r="D26" s="11" t="s">
        <v>120</v>
      </c>
      <c r="E26" s="3"/>
      <c r="F26" s="5"/>
      <c r="G26" s="5"/>
      <c r="H26" s="5"/>
      <c r="I26" s="5"/>
      <c r="J26" s="5"/>
      <c r="K26" s="5"/>
      <c r="L26" s="5"/>
      <c r="M26" s="5"/>
      <c r="N26" s="5"/>
      <c r="O26" s="5"/>
      <c r="P26" s="3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>
        <v>1</v>
      </c>
      <c r="AH26" s="5"/>
      <c r="AI26" s="5"/>
      <c r="AJ26" s="5"/>
      <c r="AK26" s="5"/>
      <c r="AL26" s="5"/>
      <c r="AM26" s="5"/>
      <c r="AN26" s="5"/>
      <c r="AO26" s="5"/>
      <c r="AP26" s="5"/>
      <c r="AQ26" s="5">
        <v>1</v>
      </c>
      <c r="AR26" s="5"/>
      <c r="AS26" s="5"/>
    </row>
    <row r="27" spans="2:45" x14ac:dyDescent="0.2">
      <c r="B27" s="4">
        <v>25</v>
      </c>
      <c r="C27" s="10" t="s">
        <v>121</v>
      </c>
      <c r="D27" s="11" t="s">
        <v>122</v>
      </c>
      <c r="E27" s="3"/>
      <c r="F27" s="5"/>
      <c r="G27" s="5"/>
      <c r="H27" s="5"/>
      <c r="I27" s="5"/>
      <c r="J27" s="5"/>
      <c r="K27" s="5"/>
      <c r="L27" s="5"/>
      <c r="M27" s="5"/>
      <c r="N27" s="5"/>
      <c r="O27" s="5"/>
      <c r="P27" s="3"/>
      <c r="Q27" s="5"/>
      <c r="R27" s="5"/>
      <c r="S27" s="5"/>
      <c r="T27" s="5"/>
      <c r="U27" s="5"/>
      <c r="V27" s="5"/>
      <c r="W27" s="5"/>
      <c r="X27" s="5"/>
      <c r="Y27" s="5"/>
      <c r="Z27" s="5"/>
      <c r="AA27" s="5">
        <v>1</v>
      </c>
      <c r="AB27" s="5"/>
      <c r="AC27" s="5"/>
      <c r="AD27" s="5"/>
      <c r="AE27" s="5"/>
      <c r="AF27" s="5"/>
      <c r="AG27" s="5"/>
      <c r="AH27" s="5"/>
      <c r="AI27" s="5"/>
      <c r="AJ27" s="5"/>
      <c r="AK27" s="5">
        <v>1</v>
      </c>
      <c r="AL27" s="5"/>
      <c r="AM27" s="5"/>
      <c r="AN27" s="5"/>
      <c r="AO27" s="5"/>
      <c r="AP27" s="5"/>
      <c r="AQ27" s="5"/>
      <c r="AR27" s="5"/>
      <c r="AS27" s="5"/>
    </row>
    <row r="28" spans="2:45" x14ac:dyDescent="0.2">
      <c r="B28" s="4">
        <v>26</v>
      </c>
      <c r="C28" s="10" t="s">
        <v>123</v>
      </c>
      <c r="D28" s="11" t="s">
        <v>124</v>
      </c>
      <c r="E28" s="3"/>
      <c r="F28" s="5"/>
      <c r="G28" s="5"/>
      <c r="H28" s="5"/>
      <c r="I28" s="5"/>
      <c r="J28" s="5"/>
      <c r="K28" s="5"/>
      <c r="L28" s="5"/>
      <c r="M28" s="5"/>
      <c r="N28" s="5"/>
      <c r="O28" s="5"/>
      <c r="P28" s="3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>
        <v>1</v>
      </c>
      <c r="AE28" s="5"/>
      <c r="AF28" s="5"/>
      <c r="AG28" s="5"/>
      <c r="AH28" s="5"/>
      <c r="AI28" s="5"/>
      <c r="AJ28" s="5"/>
      <c r="AK28" s="5"/>
      <c r="AL28" s="5"/>
      <c r="AM28" s="5"/>
      <c r="AN28" s="5">
        <v>1</v>
      </c>
      <c r="AO28" s="5"/>
      <c r="AP28" s="5"/>
      <c r="AQ28" s="5"/>
      <c r="AR28" s="5"/>
      <c r="AS28" s="5"/>
    </row>
    <row r="29" spans="2:45" x14ac:dyDescent="0.2">
      <c r="B29" s="4">
        <v>27</v>
      </c>
      <c r="C29" s="10" t="s">
        <v>125</v>
      </c>
      <c r="D29" s="11" t="s">
        <v>126</v>
      </c>
      <c r="E29" s="3"/>
      <c r="F29" s="5"/>
      <c r="G29" s="5"/>
      <c r="H29" s="5"/>
      <c r="I29" s="5"/>
      <c r="J29" s="5"/>
      <c r="K29" s="5"/>
      <c r="L29" s="5"/>
      <c r="M29" s="5"/>
      <c r="N29" s="5"/>
      <c r="O29" s="5"/>
      <c r="P29" s="3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>
        <v>1</v>
      </c>
      <c r="AH29" s="5"/>
      <c r="AI29" s="5"/>
      <c r="AJ29" s="5"/>
      <c r="AK29" s="5"/>
      <c r="AL29" s="5"/>
      <c r="AM29" s="5"/>
      <c r="AN29" s="5"/>
      <c r="AO29" s="5"/>
      <c r="AP29" s="5"/>
      <c r="AQ29" s="5">
        <v>1</v>
      </c>
      <c r="AR29" s="5"/>
      <c r="AS29" s="5"/>
    </row>
    <row r="30" spans="2:45" x14ac:dyDescent="0.2">
      <c r="B30" s="4">
        <v>28</v>
      </c>
      <c r="C30" s="12" t="s">
        <v>127</v>
      </c>
      <c r="D30" s="12" t="s">
        <v>128</v>
      </c>
      <c r="E30" s="3"/>
      <c r="F30" s="5"/>
      <c r="G30" s="5">
        <v>1</v>
      </c>
      <c r="H30" s="5">
        <v>1</v>
      </c>
      <c r="I30" s="5">
        <v>1</v>
      </c>
      <c r="J30" s="5"/>
      <c r="K30" s="5"/>
      <c r="L30" s="5">
        <v>1</v>
      </c>
      <c r="M30" s="5"/>
      <c r="N30" s="5">
        <v>1</v>
      </c>
      <c r="O30" s="5"/>
      <c r="P30" s="3"/>
      <c r="Q30" s="5"/>
      <c r="R30" s="5"/>
      <c r="S30" s="5"/>
      <c r="T30" s="5"/>
      <c r="U30" s="5"/>
      <c r="V30" s="5"/>
      <c r="W30" s="5"/>
      <c r="X30" s="5"/>
      <c r="Y30" s="5"/>
      <c r="Z30" s="5">
        <v>1</v>
      </c>
      <c r="AA30" s="5"/>
      <c r="AB30" s="5"/>
      <c r="AC30" s="5">
        <v>1</v>
      </c>
      <c r="AD30" s="5"/>
      <c r="AE30" s="5"/>
      <c r="AF30" s="5">
        <v>1</v>
      </c>
      <c r="AG30" s="5"/>
      <c r="AH30" s="5"/>
      <c r="AI30" s="5"/>
      <c r="AJ30" s="5">
        <v>1</v>
      </c>
      <c r="AK30" s="5"/>
      <c r="AL30" s="5"/>
      <c r="AM30" s="5">
        <v>1</v>
      </c>
      <c r="AN30" s="5"/>
      <c r="AO30" s="5"/>
      <c r="AP30" s="5">
        <v>1</v>
      </c>
      <c r="AQ30" s="5"/>
      <c r="AR30" s="5"/>
      <c r="AS30" s="5"/>
    </row>
    <row r="31" spans="2:45" x14ac:dyDescent="0.2">
      <c r="B31" s="4">
        <v>29</v>
      </c>
      <c r="C31" s="12" t="s">
        <v>129</v>
      </c>
      <c r="D31" s="12" t="s">
        <v>130</v>
      </c>
      <c r="E31" s="3"/>
      <c r="F31" s="5"/>
      <c r="G31" s="5"/>
      <c r="H31" s="5"/>
      <c r="I31" s="5"/>
      <c r="J31" s="5">
        <v>1</v>
      </c>
      <c r="K31" s="5">
        <v>1</v>
      </c>
      <c r="L31" s="5"/>
      <c r="M31" s="5">
        <v>1</v>
      </c>
      <c r="N31" s="5"/>
      <c r="O31" s="5">
        <v>1</v>
      </c>
      <c r="P31" s="3"/>
      <c r="Q31" s="5"/>
      <c r="R31" s="5"/>
      <c r="S31" s="5"/>
      <c r="T31" s="5"/>
      <c r="U31" s="5"/>
      <c r="V31" s="5"/>
      <c r="W31" s="5"/>
      <c r="X31" s="5"/>
      <c r="Y31" s="5"/>
      <c r="Z31" s="5">
        <v>1</v>
      </c>
      <c r="AA31" s="5"/>
      <c r="AB31" s="5"/>
      <c r="AC31" s="5">
        <v>1</v>
      </c>
      <c r="AD31" s="5"/>
      <c r="AE31" s="5"/>
      <c r="AF31" s="5">
        <v>1</v>
      </c>
      <c r="AG31" s="5"/>
      <c r="AH31" s="5"/>
      <c r="AI31" s="5"/>
      <c r="AJ31" s="5">
        <v>1</v>
      </c>
      <c r="AK31" s="5"/>
      <c r="AL31" s="5"/>
      <c r="AM31" s="5">
        <v>1</v>
      </c>
      <c r="AN31" s="5"/>
      <c r="AO31" s="5"/>
      <c r="AP31" s="5">
        <v>1</v>
      </c>
      <c r="AQ31" s="5"/>
      <c r="AR31" s="5"/>
      <c r="AS31" s="5"/>
    </row>
    <row r="32" spans="2:45" x14ac:dyDescent="0.2">
      <c r="P32" s="3"/>
    </row>
    <row r="33" spans="16:16" x14ac:dyDescent="0.2">
      <c r="P33" s="3"/>
    </row>
    <row r="34" spans="16:16" x14ac:dyDescent="0.2">
      <c r="P34" s="3"/>
    </row>
    <row r="35" spans="16:16" x14ac:dyDescent="0.2">
      <c r="P35" s="3"/>
    </row>
    <row r="36" spans="16:16" x14ac:dyDescent="0.2">
      <c r="P3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7"/>
  <sheetViews>
    <sheetView tabSelected="1" workbookViewId="0">
      <selection activeCell="D4" sqref="D4"/>
    </sheetView>
  </sheetViews>
  <sheetFormatPr baseColWidth="10" defaultColWidth="8.83203125" defaultRowHeight="15" x14ac:dyDescent="0.2"/>
  <cols>
    <col min="3" max="3" width="20.6640625" customWidth="1"/>
    <col min="9" max="9" width="10.83203125" customWidth="1"/>
  </cols>
  <sheetData>
    <row r="1" spans="1:9" x14ac:dyDescent="0.2">
      <c r="A1" s="1"/>
    </row>
    <row r="2" spans="1:9" ht="30" x14ac:dyDescent="0.2">
      <c r="D2" s="6">
        <v>2015</v>
      </c>
      <c r="E2" s="6">
        <v>2016</v>
      </c>
      <c r="F2" s="6">
        <v>2017</v>
      </c>
      <c r="G2" s="6">
        <v>2018</v>
      </c>
      <c r="I2" s="6" t="s">
        <v>42</v>
      </c>
    </row>
    <row r="3" spans="1:9" x14ac:dyDescent="0.2">
      <c r="B3" s="4" t="str">
        <f>'Program targeting'!$C$3</f>
        <v>BCG</v>
      </c>
      <c r="C3" s="4" t="s">
        <v>43</v>
      </c>
      <c r="D3" s="5"/>
      <c r="E3" s="5">
        <v>18792743.25</v>
      </c>
      <c r="F3" s="5"/>
      <c r="G3" s="5"/>
      <c r="H3" s="2" t="s">
        <v>44</v>
      </c>
      <c r="I3" s="5"/>
    </row>
    <row r="4" spans="1:9" x14ac:dyDescent="0.2">
      <c r="B4" s="4" t="str">
        <f>'Program targeting'!$C$3</f>
        <v>BCG</v>
      </c>
      <c r="C4" s="4" t="s">
        <v>45</v>
      </c>
      <c r="D4" s="5"/>
      <c r="E4" s="5"/>
      <c r="F4" s="5"/>
      <c r="G4" s="5"/>
      <c r="H4" s="2" t="s">
        <v>44</v>
      </c>
      <c r="I4" s="5"/>
    </row>
    <row r="5" spans="1:9" x14ac:dyDescent="0.2">
      <c r="B5" s="4" t="str">
        <f>'Program targeting'!$C$3</f>
        <v>BCG</v>
      </c>
      <c r="C5" s="4" t="s">
        <v>133</v>
      </c>
      <c r="D5" s="5"/>
      <c r="E5" s="5"/>
      <c r="F5" s="5"/>
      <c r="G5" s="5"/>
      <c r="H5" s="2" t="s">
        <v>44</v>
      </c>
      <c r="I5" s="5">
        <v>56</v>
      </c>
    </row>
    <row r="7" spans="1:9" x14ac:dyDescent="0.2">
      <c r="B7" s="4" t="str">
        <f>'Program targeting'!$C$4</f>
        <v>MS-PHC</v>
      </c>
      <c r="C7" s="4" t="s">
        <v>43</v>
      </c>
      <c r="D7" s="5"/>
      <c r="E7" s="5">
        <v>111011837.4825</v>
      </c>
      <c r="F7" s="5"/>
      <c r="G7" s="5"/>
      <c r="H7" s="2" t="s">
        <v>44</v>
      </c>
      <c r="I7" s="5"/>
    </row>
    <row r="8" spans="1:9" x14ac:dyDescent="0.2">
      <c r="B8" s="4" t="str">
        <f>'Program targeting'!$C$4</f>
        <v>MS-PHC</v>
      </c>
      <c r="C8" s="4" t="s">
        <v>45</v>
      </c>
      <c r="D8" s="5"/>
      <c r="E8" s="5"/>
      <c r="F8" s="5"/>
      <c r="G8" s="5"/>
      <c r="H8" s="2" t="s">
        <v>44</v>
      </c>
      <c r="I8" s="5"/>
    </row>
    <row r="9" spans="1:9" x14ac:dyDescent="0.2">
      <c r="B9" s="4" t="str">
        <f>'Program targeting'!$C$4</f>
        <v>MS-PHC</v>
      </c>
      <c r="C9" s="4" t="s">
        <v>133</v>
      </c>
      <c r="D9" s="5"/>
      <c r="E9" s="5"/>
      <c r="F9" s="5"/>
      <c r="G9" s="5"/>
      <c r="H9" s="2" t="s">
        <v>44</v>
      </c>
      <c r="I9" s="5">
        <v>9544.75</v>
      </c>
    </row>
    <row r="11" spans="1:9" x14ac:dyDescent="0.2">
      <c r="B11" s="4" t="str">
        <f>'Program targeting'!$C$5</f>
        <v>ENH-MS-PHC</v>
      </c>
      <c r="C11" s="4" t="s">
        <v>43</v>
      </c>
      <c r="D11" s="5"/>
      <c r="E11" s="5"/>
      <c r="F11" s="5"/>
      <c r="G11" s="5"/>
      <c r="H11" s="2" t="s">
        <v>44</v>
      </c>
      <c r="I11" s="5">
        <v>0</v>
      </c>
    </row>
    <row r="12" spans="1:9" x14ac:dyDescent="0.2">
      <c r="B12" s="4" t="str">
        <f>'Program targeting'!$C$5</f>
        <v>ENH-MS-PHC</v>
      </c>
      <c r="C12" s="4" t="s">
        <v>45</v>
      </c>
      <c r="D12" s="5"/>
      <c r="E12" s="5"/>
      <c r="F12" s="5"/>
      <c r="G12" s="5"/>
      <c r="H12" s="2" t="s">
        <v>44</v>
      </c>
      <c r="I12" s="5"/>
    </row>
    <row r="13" spans="1:9" x14ac:dyDescent="0.2">
      <c r="B13" s="4" t="str">
        <f>'Program targeting'!$C$5</f>
        <v>ENH-MS-PHC</v>
      </c>
      <c r="C13" s="4" t="s">
        <v>133</v>
      </c>
      <c r="D13" s="5"/>
      <c r="E13" s="5"/>
      <c r="F13" s="5"/>
      <c r="G13" s="5"/>
      <c r="H13" s="2" t="s">
        <v>44</v>
      </c>
      <c r="I13" s="5">
        <v>9490.51</v>
      </c>
    </row>
    <row r="15" spans="1:9" x14ac:dyDescent="0.2">
      <c r="B15" s="4" t="str">
        <f>'Program targeting'!$C$6</f>
        <v>MS-HR</v>
      </c>
      <c r="C15" s="4" t="s">
        <v>43</v>
      </c>
      <c r="D15" s="5"/>
      <c r="E15" s="5"/>
      <c r="F15" s="5"/>
      <c r="G15" s="5"/>
      <c r="H15" s="2" t="s">
        <v>44</v>
      </c>
      <c r="I15" s="5">
        <v>0</v>
      </c>
    </row>
    <row r="16" spans="1:9" x14ac:dyDescent="0.2">
      <c r="B16" s="4" t="str">
        <f>'Program targeting'!$C$6</f>
        <v>MS-HR</v>
      </c>
      <c r="C16" s="4" t="s">
        <v>45</v>
      </c>
      <c r="D16" s="5"/>
      <c r="E16" s="5"/>
      <c r="F16" s="5"/>
      <c r="G16" s="5"/>
      <c r="H16" s="2" t="s">
        <v>44</v>
      </c>
      <c r="I16" s="5"/>
    </row>
    <row r="17" spans="2:9" x14ac:dyDescent="0.2">
      <c r="B17" s="4" t="str">
        <f>'Program targeting'!$C$6</f>
        <v>MS-HR</v>
      </c>
      <c r="C17" s="4" t="s">
        <v>133</v>
      </c>
      <c r="D17" s="5"/>
      <c r="E17" s="5"/>
      <c r="F17" s="5"/>
      <c r="G17" s="5"/>
      <c r="H17" s="2" t="s">
        <v>44</v>
      </c>
      <c r="I17" s="5">
        <v>46432.2</v>
      </c>
    </row>
    <row r="19" spans="2:9" x14ac:dyDescent="0.2">
      <c r="B19" s="4" t="str">
        <f>'Program targeting'!$C$7</f>
        <v>CT-DS</v>
      </c>
      <c r="C19" s="4" t="s">
        <v>43</v>
      </c>
      <c r="D19" s="5"/>
      <c r="E19" s="5">
        <v>8566623.1699999999</v>
      </c>
      <c r="F19" s="5"/>
      <c r="G19" s="5"/>
      <c r="H19" s="2" t="s">
        <v>44</v>
      </c>
      <c r="I19" s="5"/>
    </row>
    <row r="20" spans="2:9" x14ac:dyDescent="0.2">
      <c r="B20" s="4" t="str">
        <f>'Program targeting'!$C$7</f>
        <v>CT-DS</v>
      </c>
      <c r="C20" s="4" t="s">
        <v>45</v>
      </c>
      <c r="D20" s="5"/>
      <c r="E20" s="5"/>
      <c r="F20" s="5"/>
      <c r="G20" s="5"/>
      <c r="H20" s="2" t="s">
        <v>44</v>
      </c>
      <c r="I20" s="5"/>
    </row>
    <row r="21" spans="2:9" x14ac:dyDescent="0.2">
      <c r="B21" s="4" t="str">
        <f>'Program targeting'!$C$7</f>
        <v>CT-DS</v>
      </c>
      <c r="C21" s="4" t="s">
        <v>133</v>
      </c>
      <c r="D21" s="5"/>
      <c r="E21" s="5"/>
      <c r="F21" s="5"/>
      <c r="G21" s="5"/>
      <c r="H21" s="2" t="s">
        <v>44</v>
      </c>
      <c r="I21" s="5">
        <v>8207.15</v>
      </c>
    </row>
    <row r="23" spans="2:9" x14ac:dyDescent="0.2">
      <c r="B23" s="4" t="str">
        <f>'Program targeting'!$C$8</f>
        <v>CT-DR</v>
      </c>
      <c r="C23" s="4" t="s">
        <v>43</v>
      </c>
      <c r="D23" s="5"/>
      <c r="E23" s="5">
        <v>1350575.4651999997</v>
      </c>
      <c r="F23" s="5"/>
      <c r="G23" s="5"/>
      <c r="H23" s="2" t="s">
        <v>44</v>
      </c>
      <c r="I23" s="5"/>
    </row>
    <row r="24" spans="2:9" x14ac:dyDescent="0.2">
      <c r="B24" s="4" t="str">
        <f>'Program targeting'!$C$8</f>
        <v>CT-DR</v>
      </c>
      <c r="C24" s="4" t="s">
        <v>45</v>
      </c>
      <c r="D24" s="5"/>
      <c r="E24" s="5"/>
      <c r="F24" s="5"/>
      <c r="G24" s="5"/>
      <c r="H24" s="2" t="s">
        <v>44</v>
      </c>
      <c r="I24" s="5"/>
    </row>
    <row r="25" spans="2:9" x14ac:dyDescent="0.2">
      <c r="B25" s="4" t="str">
        <f>'Program targeting'!$C$8</f>
        <v>CT-DR</v>
      </c>
      <c r="C25" s="4" t="s">
        <v>133</v>
      </c>
      <c r="D25" s="5"/>
      <c r="E25" s="5"/>
      <c r="F25" s="5"/>
      <c r="G25" s="5"/>
      <c r="H25" s="2" t="s">
        <v>44</v>
      </c>
      <c r="I25" s="5">
        <v>8258.3799999999992</v>
      </c>
    </row>
    <row r="27" spans="2:9" x14ac:dyDescent="0.2">
      <c r="B27" s="4" t="str">
        <f>'Program targeting'!$C$9</f>
        <v>ACF-PLHIV</v>
      </c>
      <c r="C27" s="4" t="s">
        <v>43</v>
      </c>
      <c r="D27" s="5"/>
      <c r="E27" s="5">
        <v>178656962.39070001</v>
      </c>
      <c r="F27" s="5"/>
      <c r="G27" s="5"/>
      <c r="H27" s="2" t="s">
        <v>44</v>
      </c>
      <c r="I27" s="5"/>
    </row>
    <row r="28" spans="2:9" x14ac:dyDescent="0.2">
      <c r="B28" s="4" t="str">
        <f>'Program targeting'!$C$9</f>
        <v>ACF-PLHIV</v>
      </c>
      <c r="C28" s="4" t="s">
        <v>45</v>
      </c>
      <c r="D28" s="5"/>
      <c r="E28" s="5"/>
      <c r="F28" s="5"/>
      <c r="G28" s="5"/>
      <c r="H28" s="2" t="s">
        <v>44</v>
      </c>
      <c r="I28" s="5"/>
    </row>
    <row r="29" spans="2:9" x14ac:dyDescent="0.2">
      <c r="B29" s="4" t="str">
        <f>'Program targeting'!$C$9</f>
        <v>ACF-PLHIV</v>
      </c>
      <c r="C29" s="4" t="s">
        <v>133</v>
      </c>
      <c r="D29" s="5"/>
      <c r="E29" s="5"/>
      <c r="F29" s="5"/>
      <c r="G29" s="5"/>
      <c r="H29" s="2" t="s">
        <v>44</v>
      </c>
      <c r="I29" s="5">
        <v>5801.89</v>
      </c>
    </row>
    <row r="31" spans="2:9" x14ac:dyDescent="0.2">
      <c r="B31" s="4" t="str">
        <f>'Program targeting'!$C$10</f>
        <v>DS-TB</v>
      </c>
      <c r="C31" s="4" t="s">
        <v>43</v>
      </c>
      <c r="D31" s="5">
        <v>41512361</v>
      </c>
      <c r="E31" s="5"/>
      <c r="F31" s="5"/>
      <c r="G31" s="5"/>
      <c r="H31" s="2" t="s">
        <v>44</v>
      </c>
      <c r="I31" s="5"/>
    </row>
    <row r="32" spans="2:9" x14ac:dyDescent="0.2">
      <c r="B32" s="4" t="str">
        <f>'Program targeting'!$C$10</f>
        <v>DS-TB</v>
      </c>
      <c r="C32" s="4" t="s">
        <v>45</v>
      </c>
      <c r="D32" s="5"/>
      <c r="E32" s="5"/>
      <c r="F32" s="5"/>
      <c r="G32" s="5"/>
      <c r="H32" s="2" t="s">
        <v>44</v>
      </c>
      <c r="I32" s="5"/>
    </row>
    <row r="33" spans="2:9" x14ac:dyDescent="0.2">
      <c r="B33" s="4" t="str">
        <f>'Program targeting'!$C$10</f>
        <v>DS-TB</v>
      </c>
      <c r="C33" s="4" t="s">
        <v>133</v>
      </c>
      <c r="D33" s="5"/>
      <c r="E33" s="5"/>
      <c r="F33" s="5"/>
      <c r="G33" s="5"/>
      <c r="H33" s="2" t="s">
        <v>44</v>
      </c>
      <c r="I33" s="5">
        <f>2807*0.87*2</f>
        <v>4884.18</v>
      </c>
    </row>
    <row r="35" spans="2:9" x14ac:dyDescent="0.2">
      <c r="B35" s="4" t="str">
        <f>'Program targeting'!$C$11</f>
        <v>Old MDR</v>
      </c>
      <c r="C35" s="4" t="s">
        <v>43</v>
      </c>
      <c r="D35" s="5">
        <v>4191975.5999999996</v>
      </c>
      <c r="E35" s="5"/>
      <c r="F35" s="5"/>
      <c r="G35" s="5"/>
      <c r="H35" s="2" t="s">
        <v>44</v>
      </c>
      <c r="I35" s="5"/>
    </row>
    <row r="36" spans="2:9" x14ac:dyDescent="0.2">
      <c r="B36" s="4" t="str">
        <f>'Program targeting'!$C$11</f>
        <v>Old MDR</v>
      </c>
      <c r="C36" s="4" t="s">
        <v>45</v>
      </c>
      <c r="D36" s="5"/>
      <c r="E36" s="5"/>
      <c r="F36" s="5"/>
      <c r="G36" s="5"/>
      <c r="H36" s="2" t="s">
        <v>44</v>
      </c>
      <c r="I36" s="5"/>
    </row>
    <row r="37" spans="2:9" x14ac:dyDescent="0.2">
      <c r="B37" s="4" t="str">
        <f>'Program targeting'!$C$11</f>
        <v>Old MDR</v>
      </c>
      <c r="C37" s="4" t="s">
        <v>133</v>
      </c>
      <c r="D37" s="5"/>
      <c r="E37" s="5"/>
      <c r="F37" s="5"/>
      <c r="G37" s="5"/>
      <c r="H37" s="2" t="s">
        <v>44</v>
      </c>
      <c r="I37" s="5">
        <f>31027*0.93</f>
        <v>28855.11</v>
      </c>
    </row>
    <row r="39" spans="2:9" x14ac:dyDescent="0.2">
      <c r="B39" s="4" t="str">
        <f>'Program targeting'!$C$12</f>
        <v>Old MDR/BDQ</v>
      </c>
      <c r="C39" s="4" t="s">
        <v>43</v>
      </c>
      <c r="D39" s="5">
        <v>4742988</v>
      </c>
      <c r="E39" s="5"/>
      <c r="F39" s="5"/>
      <c r="G39" s="5"/>
      <c r="H39" s="2" t="s">
        <v>44</v>
      </c>
      <c r="I39" s="5"/>
    </row>
    <row r="40" spans="2:9" x14ac:dyDescent="0.2">
      <c r="B40" s="4" t="str">
        <f>'Program targeting'!$C$12</f>
        <v>Old MDR/BDQ</v>
      </c>
      <c r="C40" s="4" t="s">
        <v>45</v>
      </c>
      <c r="D40" s="5"/>
      <c r="E40" s="5"/>
      <c r="F40" s="5"/>
      <c r="G40" s="5"/>
      <c r="H40" s="2" t="s">
        <v>44</v>
      </c>
      <c r="I40" s="5"/>
    </row>
    <row r="41" spans="2:9" x14ac:dyDescent="0.2">
      <c r="B41" s="4" t="str">
        <f>'Program targeting'!$C$12</f>
        <v>Old MDR/BDQ</v>
      </c>
      <c r="C41" s="4" t="s">
        <v>133</v>
      </c>
      <c r="D41" s="5"/>
      <c r="E41" s="5"/>
      <c r="F41" s="5"/>
      <c r="G41" s="5"/>
      <c r="H41" s="2" t="s">
        <v>44</v>
      </c>
      <c r="I41" s="5">
        <f>35105*0.89</f>
        <v>31243.45</v>
      </c>
    </row>
    <row r="43" spans="2:9" x14ac:dyDescent="0.2">
      <c r="B43" s="4" t="str">
        <f>'Program targeting'!$C$13</f>
        <v>MDR/BDQ</v>
      </c>
      <c r="C43" s="4" t="s">
        <v>43</v>
      </c>
      <c r="D43" s="5"/>
      <c r="E43" s="5"/>
      <c r="F43" s="5"/>
      <c r="G43" s="5"/>
      <c r="H43" s="2" t="s">
        <v>44</v>
      </c>
      <c r="I43" s="5">
        <v>0</v>
      </c>
    </row>
    <row r="44" spans="2:9" x14ac:dyDescent="0.2">
      <c r="B44" s="4" t="str">
        <f>'Program targeting'!$C$13</f>
        <v>MDR/BDQ</v>
      </c>
      <c r="C44" s="4" t="s">
        <v>45</v>
      </c>
      <c r="D44" s="5"/>
      <c r="E44" s="5"/>
      <c r="F44" s="5"/>
      <c r="G44" s="5"/>
      <c r="H44" s="2" t="s">
        <v>44</v>
      </c>
      <c r="I44" s="5"/>
    </row>
    <row r="45" spans="2:9" x14ac:dyDescent="0.2">
      <c r="B45" s="4" t="str">
        <f>'Program targeting'!$C$13</f>
        <v>MDR/BDQ</v>
      </c>
      <c r="C45" s="4" t="s">
        <v>133</v>
      </c>
      <c r="D45" s="5"/>
      <c r="E45" s="5"/>
      <c r="F45" s="5"/>
      <c r="G45" s="5"/>
      <c r="H45" s="2" t="s">
        <v>44</v>
      </c>
      <c r="I45" s="5">
        <v>37418.348023999999</v>
      </c>
    </row>
    <row r="47" spans="2:9" x14ac:dyDescent="0.2">
      <c r="B47" s="4" t="str">
        <f>'Program targeting'!$C$14</f>
        <v>KM-SC</v>
      </c>
      <c r="C47" s="4" t="s">
        <v>43</v>
      </c>
      <c r="D47" s="5"/>
      <c r="E47" s="5"/>
      <c r="F47" s="5"/>
      <c r="G47" s="5"/>
      <c r="H47" s="2" t="s">
        <v>44</v>
      </c>
      <c r="I47" s="5">
        <v>0</v>
      </c>
    </row>
    <row r="48" spans="2:9" x14ac:dyDescent="0.2">
      <c r="B48" s="4" t="str">
        <f>'Program targeting'!$C$14</f>
        <v>KM-SC</v>
      </c>
      <c r="C48" s="4" t="s">
        <v>45</v>
      </c>
      <c r="D48" s="5"/>
      <c r="E48" s="5"/>
      <c r="F48" s="5"/>
      <c r="G48" s="5"/>
      <c r="H48" s="2" t="s">
        <v>44</v>
      </c>
      <c r="I48" s="5"/>
    </row>
    <row r="49" spans="2:9" x14ac:dyDescent="0.2">
      <c r="B49" s="4" t="str">
        <f>'Program targeting'!$C$14</f>
        <v>KM-SC</v>
      </c>
      <c r="C49" s="4" t="s">
        <v>133</v>
      </c>
      <c r="D49" s="5"/>
      <c r="E49" s="5"/>
      <c r="F49" s="5"/>
      <c r="G49" s="5"/>
      <c r="H49" s="2" t="s">
        <v>44</v>
      </c>
      <c r="I49" s="5">
        <v>35898.094486567999</v>
      </c>
    </row>
    <row r="51" spans="2:9" x14ac:dyDescent="0.2">
      <c r="B51" s="4" t="str">
        <f>'Program targeting'!$C$15</f>
        <v>BDQ-SC</v>
      </c>
      <c r="C51" s="4" t="s">
        <v>43</v>
      </c>
      <c r="D51" s="5"/>
      <c r="E51" s="5"/>
      <c r="F51" s="5"/>
      <c r="G51" s="5"/>
      <c r="H51" s="2" t="s">
        <v>44</v>
      </c>
      <c r="I51" s="5">
        <v>0</v>
      </c>
    </row>
    <row r="52" spans="2:9" x14ac:dyDescent="0.2">
      <c r="B52" s="4" t="str">
        <f>'Program targeting'!$C$15</f>
        <v>BDQ-SC</v>
      </c>
      <c r="C52" s="4" t="s">
        <v>45</v>
      </c>
      <c r="D52" s="5"/>
      <c r="E52" s="5"/>
      <c r="F52" s="5"/>
      <c r="G52" s="5"/>
      <c r="H52" s="2" t="s">
        <v>44</v>
      </c>
      <c r="I52" s="5"/>
    </row>
    <row r="53" spans="2:9" x14ac:dyDescent="0.2">
      <c r="B53" s="4" t="str">
        <f>'Program targeting'!$C$15</f>
        <v>BDQ-SC</v>
      </c>
      <c r="C53" s="4" t="s">
        <v>133</v>
      </c>
      <c r="D53" s="5"/>
      <c r="E53" s="5"/>
      <c r="F53" s="5"/>
      <c r="G53" s="5"/>
      <c r="H53" s="2" t="s">
        <v>44</v>
      </c>
      <c r="I53" s="5">
        <v>42580.285368026904</v>
      </c>
    </row>
    <row r="55" spans="2:9" x14ac:dyDescent="0.2">
      <c r="B55" s="4" t="str">
        <f>'Program targeting'!$C$16</f>
        <v>XDR-Current</v>
      </c>
      <c r="C55" s="4" t="s">
        <v>43</v>
      </c>
      <c r="D55" s="5">
        <v>812307.84</v>
      </c>
      <c r="E55" s="5"/>
      <c r="F55" s="5"/>
      <c r="G55" s="5"/>
      <c r="H55" s="2" t="s">
        <v>44</v>
      </c>
      <c r="I55" s="5"/>
    </row>
    <row r="56" spans="2:9" x14ac:dyDescent="0.2">
      <c r="B56" s="4" t="str">
        <f>'Program targeting'!$C$16</f>
        <v>XDR-Current</v>
      </c>
      <c r="C56" s="4" t="s">
        <v>45</v>
      </c>
      <c r="D56" s="5"/>
      <c r="E56" s="5"/>
      <c r="F56" s="5"/>
      <c r="G56" s="5"/>
      <c r="H56" s="2" t="s">
        <v>44</v>
      </c>
      <c r="I56" s="5"/>
    </row>
    <row r="57" spans="2:9" x14ac:dyDescent="0.2">
      <c r="B57" s="4" t="str">
        <f>'Program targeting'!$C$16</f>
        <v>XDR-Current</v>
      </c>
      <c r="C57" s="4" t="s">
        <v>133</v>
      </c>
      <c r="D57" s="5"/>
      <c r="E57" s="5"/>
      <c r="F57" s="5"/>
      <c r="G57" s="5"/>
      <c r="H57" s="2" t="s">
        <v>44</v>
      </c>
      <c r="I57" s="5">
        <f>97175*1.2</f>
        <v>116610</v>
      </c>
    </row>
    <row r="59" spans="2:9" x14ac:dyDescent="0.2">
      <c r="B59" s="4" t="str">
        <f>'Program targeting'!$C$17</f>
        <v>XDR-new</v>
      </c>
      <c r="C59" s="4" t="s">
        <v>43</v>
      </c>
      <c r="D59" s="5"/>
      <c r="E59" s="5"/>
      <c r="F59" s="5"/>
      <c r="G59" s="5"/>
      <c r="H59" s="2" t="s">
        <v>44</v>
      </c>
      <c r="I59" s="5">
        <v>0</v>
      </c>
    </row>
    <row r="60" spans="2:9" x14ac:dyDescent="0.2">
      <c r="B60" s="4" t="str">
        <f>'Program targeting'!$C$17</f>
        <v>XDR-new</v>
      </c>
      <c r="C60" s="4" t="s">
        <v>45</v>
      </c>
      <c r="D60" s="5"/>
      <c r="E60" s="5"/>
      <c r="F60" s="5"/>
      <c r="G60" s="5"/>
      <c r="H60" s="2" t="s">
        <v>44</v>
      </c>
      <c r="I60" s="5"/>
    </row>
    <row r="61" spans="2:9" x14ac:dyDescent="0.2">
      <c r="B61" s="4" t="str">
        <f>'Program targeting'!$C$17</f>
        <v>XDR-new</v>
      </c>
      <c r="C61" s="4" t="s">
        <v>133</v>
      </c>
      <c r="D61" s="5"/>
      <c r="E61" s="5"/>
      <c r="F61" s="5"/>
      <c r="G61" s="5"/>
      <c r="H61" s="2" t="s">
        <v>44</v>
      </c>
      <c r="I61" s="5">
        <v>129289</v>
      </c>
    </row>
    <row r="63" spans="2:9" x14ac:dyDescent="0.2">
      <c r="B63" s="4" t="str">
        <f>'Program targeting'!$C$18</f>
        <v>PLHIV/DS-TB</v>
      </c>
      <c r="C63" s="4" t="s">
        <v>43</v>
      </c>
      <c r="D63" s="5">
        <v>90533507</v>
      </c>
      <c r="E63" s="5"/>
      <c r="F63" s="5"/>
      <c r="G63" s="5"/>
      <c r="H63" s="2" t="s">
        <v>44</v>
      </c>
      <c r="I63" s="5"/>
    </row>
    <row r="64" spans="2:9" x14ac:dyDescent="0.2">
      <c r="B64" s="4" t="str">
        <f>'Program targeting'!$C$18</f>
        <v>PLHIV/DS-TB</v>
      </c>
      <c r="C64" s="4" t="s">
        <v>45</v>
      </c>
      <c r="D64" s="5"/>
      <c r="E64" s="5"/>
      <c r="F64" s="5"/>
      <c r="G64" s="5"/>
      <c r="H64" s="2" t="s">
        <v>44</v>
      </c>
      <c r="I64" s="5"/>
    </row>
    <row r="65" spans="2:9" x14ac:dyDescent="0.2">
      <c r="B65" s="4" t="str">
        <f>'Program targeting'!$C$18</f>
        <v>PLHIV/DS-TB</v>
      </c>
      <c r="C65" s="4" t="s">
        <v>133</v>
      </c>
      <c r="D65" s="5"/>
      <c r="E65" s="5"/>
      <c r="F65" s="5"/>
      <c r="G65" s="5"/>
      <c r="H65" s="2" t="s">
        <v>44</v>
      </c>
      <c r="I65" s="5">
        <f>2865*1.25*2</f>
        <v>7162.5</v>
      </c>
    </row>
    <row r="67" spans="2:9" x14ac:dyDescent="0.2">
      <c r="B67" s="4" t="str">
        <f>'Program targeting'!$C$19</f>
        <v>PLHIV/Old MDR</v>
      </c>
      <c r="C67" s="4" t="s">
        <v>43</v>
      </c>
      <c r="D67" s="5">
        <v>13888870</v>
      </c>
      <c r="E67" s="5"/>
      <c r="F67" s="5"/>
      <c r="G67" s="5"/>
      <c r="H67" s="2" t="s">
        <v>44</v>
      </c>
      <c r="I67" s="5"/>
    </row>
    <row r="68" spans="2:9" x14ac:dyDescent="0.2">
      <c r="B68" s="4" t="str">
        <f>'Program targeting'!$C$19</f>
        <v>PLHIV/Old MDR</v>
      </c>
      <c r="C68" s="4" t="s">
        <v>45</v>
      </c>
      <c r="D68" s="5"/>
      <c r="E68" s="5"/>
      <c r="F68" s="5"/>
      <c r="G68" s="5"/>
      <c r="H68" s="2" t="s">
        <v>44</v>
      </c>
      <c r="I68" s="5"/>
    </row>
    <row r="69" spans="2:9" x14ac:dyDescent="0.2">
      <c r="B69" s="4" t="str">
        <f>'Program targeting'!$C$19</f>
        <v>PLHIV/Old MDR</v>
      </c>
      <c r="C69" s="4" t="s">
        <v>133</v>
      </c>
      <c r="D69" s="5"/>
      <c r="E69" s="5"/>
      <c r="F69" s="5"/>
      <c r="G69" s="5"/>
      <c r="H69" s="2" t="s">
        <v>44</v>
      </c>
      <c r="I69" s="5">
        <f>31056*1.07</f>
        <v>33229.920000000006</v>
      </c>
    </row>
    <row r="71" spans="2:9" x14ac:dyDescent="0.2">
      <c r="B71" s="4" t="str">
        <f>'Program targeting'!$C$20</f>
        <v>PLHIV/Old MDR-BDQ</v>
      </c>
      <c r="C71" s="4" t="s">
        <v>43</v>
      </c>
      <c r="D71" s="5">
        <v>15712783</v>
      </c>
      <c r="E71" s="5"/>
      <c r="F71" s="5"/>
      <c r="G71" s="5"/>
      <c r="H71" s="2" t="s">
        <v>44</v>
      </c>
      <c r="I71" s="5"/>
    </row>
    <row r="72" spans="2:9" x14ac:dyDescent="0.2">
      <c r="B72" s="4" t="str">
        <f>'Program targeting'!$C$20</f>
        <v>PLHIV/Old MDR-BDQ</v>
      </c>
      <c r="C72" s="4" t="s">
        <v>45</v>
      </c>
      <c r="D72" s="5"/>
      <c r="E72" s="5"/>
      <c r="F72" s="5"/>
      <c r="G72" s="5"/>
      <c r="H72" s="2" t="s">
        <v>44</v>
      </c>
      <c r="I72" s="5"/>
    </row>
    <row r="73" spans="2:9" x14ac:dyDescent="0.2">
      <c r="B73" s="4" t="str">
        <f>'Program targeting'!$C$20</f>
        <v>PLHIV/Old MDR-BDQ</v>
      </c>
      <c r="C73" s="4" t="s">
        <v>133</v>
      </c>
      <c r="D73" s="5"/>
      <c r="E73" s="5"/>
      <c r="F73" s="5"/>
      <c r="G73" s="5"/>
      <c r="H73" s="2" t="s">
        <v>44</v>
      </c>
      <c r="I73" s="5">
        <f>35134*1.07</f>
        <v>37593.380000000005</v>
      </c>
    </row>
    <row r="75" spans="2:9" x14ac:dyDescent="0.2">
      <c r="B75" s="4" t="str">
        <f>'Program targeting'!$C$21</f>
        <v>PLHIV/New MDR</v>
      </c>
      <c r="C75" s="4" t="s">
        <v>43</v>
      </c>
      <c r="D75" s="5"/>
      <c r="E75" s="5"/>
      <c r="F75" s="5"/>
      <c r="G75" s="5"/>
      <c r="H75" s="2" t="s">
        <v>44</v>
      </c>
      <c r="I75" s="5">
        <v>0</v>
      </c>
    </row>
    <row r="76" spans="2:9" x14ac:dyDescent="0.2">
      <c r="B76" s="4" t="str">
        <f>'Program targeting'!$C$21</f>
        <v>PLHIV/New MDR</v>
      </c>
      <c r="C76" s="4" t="s">
        <v>45</v>
      </c>
      <c r="D76" s="5"/>
      <c r="E76" s="5"/>
      <c r="F76" s="5"/>
      <c r="G76" s="5"/>
      <c r="H76" s="2" t="s">
        <v>44</v>
      </c>
      <c r="I76" s="5"/>
    </row>
    <row r="77" spans="2:9" x14ac:dyDescent="0.2">
      <c r="B77" s="4" t="str">
        <f>'Program targeting'!$C$21</f>
        <v>PLHIV/New MDR</v>
      </c>
      <c r="C77" s="4" t="s">
        <v>133</v>
      </c>
      <c r="D77" s="5"/>
      <c r="E77" s="5"/>
      <c r="F77" s="5"/>
      <c r="G77" s="5"/>
      <c r="H77" s="2" t="s">
        <v>44</v>
      </c>
      <c r="I77" s="5">
        <v>40130</v>
      </c>
    </row>
    <row r="79" spans="2:9" x14ac:dyDescent="0.2">
      <c r="B79" s="4" t="str">
        <f>'Program targeting'!$C$22</f>
        <v>PLHIV/Old XDR</v>
      </c>
      <c r="C79" s="4" t="s">
        <v>43</v>
      </c>
      <c r="D79" s="5">
        <v>2388215.0627615061</v>
      </c>
      <c r="E79" s="5"/>
      <c r="F79" s="5"/>
      <c r="G79" s="5"/>
      <c r="H79" s="2" t="s">
        <v>44</v>
      </c>
      <c r="I79" s="5"/>
    </row>
    <row r="80" spans="2:9" x14ac:dyDescent="0.2">
      <c r="B80" s="4" t="str">
        <f>'Program targeting'!$C$22</f>
        <v>PLHIV/Old XDR</v>
      </c>
      <c r="C80" s="4" t="s">
        <v>45</v>
      </c>
      <c r="D80" s="5"/>
      <c r="E80" s="5"/>
      <c r="F80" s="5"/>
      <c r="G80" s="5"/>
      <c r="H80" s="2" t="s">
        <v>44</v>
      </c>
      <c r="I80" s="5"/>
    </row>
    <row r="81" spans="2:9" x14ac:dyDescent="0.2">
      <c r="B81" s="4" t="str">
        <f>'Program targeting'!$C$22</f>
        <v>PLHIV/Old XDR</v>
      </c>
      <c r="C81" s="4" t="s">
        <v>133</v>
      </c>
      <c r="D81" s="5"/>
      <c r="E81" s="5"/>
      <c r="F81" s="5"/>
      <c r="G81" s="5"/>
      <c r="H81" s="2" t="s">
        <v>44</v>
      </c>
      <c r="I81" s="5">
        <v>116644.8</v>
      </c>
    </row>
    <row r="83" spans="2:9" x14ac:dyDescent="0.2">
      <c r="B83" s="4" t="str">
        <f>'Program targeting'!$C$23</f>
        <v>PLHIV/New XDR</v>
      </c>
      <c r="C83" s="4" t="s">
        <v>43</v>
      </c>
      <c r="D83" s="5"/>
      <c r="E83" s="5"/>
      <c r="F83" s="5"/>
      <c r="G83" s="5"/>
      <c r="H83" s="2" t="s">
        <v>44</v>
      </c>
      <c r="I83" s="5">
        <v>0</v>
      </c>
    </row>
    <row r="84" spans="2:9" x14ac:dyDescent="0.2">
      <c r="B84" s="4" t="str">
        <f>'Program targeting'!$C$23</f>
        <v>PLHIV/New XDR</v>
      </c>
      <c r="C84" s="4" t="s">
        <v>45</v>
      </c>
      <c r="D84" s="5"/>
      <c r="E84" s="5"/>
      <c r="F84" s="5"/>
      <c r="G84" s="5"/>
      <c r="H84" s="2" t="s">
        <v>44</v>
      </c>
      <c r="I84" s="5"/>
    </row>
    <row r="85" spans="2:9" x14ac:dyDescent="0.2">
      <c r="B85" s="4" t="str">
        <f>'Program targeting'!$C$23</f>
        <v>PLHIV/New XDR</v>
      </c>
      <c r="C85" s="4" t="s">
        <v>133</v>
      </c>
      <c r="D85" s="5"/>
      <c r="E85" s="5"/>
      <c r="F85" s="5"/>
      <c r="G85" s="5"/>
      <c r="H85" s="2" t="s">
        <v>44</v>
      </c>
      <c r="I85" s="5">
        <v>129322</v>
      </c>
    </row>
    <row r="87" spans="2:9" x14ac:dyDescent="0.2">
      <c r="B87" s="4" t="str">
        <f>'Program targeting'!$C$24</f>
        <v>Pris DS-TB</v>
      </c>
      <c r="C87" s="4" t="s">
        <v>43</v>
      </c>
      <c r="D87" s="5"/>
      <c r="E87" s="5"/>
      <c r="F87" s="5"/>
      <c r="G87" s="5"/>
      <c r="H87" s="2" t="s">
        <v>44</v>
      </c>
      <c r="I87" s="5">
        <v>0</v>
      </c>
    </row>
    <row r="88" spans="2:9" x14ac:dyDescent="0.2">
      <c r="B88" s="4" t="str">
        <f>'Program targeting'!$C$24</f>
        <v>Pris DS-TB</v>
      </c>
      <c r="C88" s="4" t="s">
        <v>45</v>
      </c>
      <c r="D88" s="5"/>
      <c r="E88" s="5"/>
      <c r="F88" s="5"/>
      <c r="G88" s="5"/>
      <c r="H88" s="2" t="s">
        <v>44</v>
      </c>
      <c r="I88" s="5"/>
    </row>
    <row r="89" spans="2:9" x14ac:dyDescent="0.2">
      <c r="B89" s="4" t="str">
        <f>'Program targeting'!$C$24</f>
        <v>Pris DS-TB</v>
      </c>
      <c r="C89" s="4" t="s">
        <v>133</v>
      </c>
      <c r="D89" s="5"/>
      <c r="E89" s="5"/>
      <c r="F89" s="5"/>
      <c r="G89" s="5"/>
      <c r="H89" s="2" t="s">
        <v>44</v>
      </c>
      <c r="I89" s="5">
        <v>2806.8920419999999</v>
      </c>
    </row>
    <row r="91" spans="2:9" x14ac:dyDescent="0.2">
      <c r="B91" s="4" t="str">
        <f>'Program targeting'!$C$25</f>
        <v>Pris MDR</v>
      </c>
      <c r="C91" s="4" t="s">
        <v>43</v>
      </c>
      <c r="D91" s="5"/>
      <c r="E91" s="5"/>
      <c r="F91" s="5"/>
      <c r="G91" s="5"/>
      <c r="H91" s="2" t="s">
        <v>44</v>
      </c>
      <c r="I91" s="5">
        <v>0</v>
      </c>
    </row>
    <row r="92" spans="2:9" x14ac:dyDescent="0.2">
      <c r="B92" s="4" t="str">
        <f>'Program targeting'!$C$25</f>
        <v>Pris MDR</v>
      </c>
      <c r="C92" s="4" t="s">
        <v>45</v>
      </c>
      <c r="D92" s="5"/>
      <c r="E92" s="5"/>
      <c r="F92" s="5"/>
      <c r="G92" s="5"/>
      <c r="H92" s="2" t="s">
        <v>44</v>
      </c>
      <c r="I92" s="5"/>
    </row>
    <row r="93" spans="2:9" x14ac:dyDescent="0.2">
      <c r="B93" s="4" t="str">
        <f>'Program targeting'!$C$25</f>
        <v>Pris MDR</v>
      </c>
      <c r="C93" s="4" t="s">
        <v>133</v>
      </c>
      <c r="D93" s="5"/>
      <c r="E93" s="5"/>
      <c r="F93" s="5"/>
      <c r="G93" s="5"/>
      <c r="H93" s="2" t="s">
        <v>44</v>
      </c>
      <c r="I93" s="5">
        <v>40078.903184151503</v>
      </c>
    </row>
    <row r="95" spans="2:9" x14ac:dyDescent="0.2">
      <c r="B95" s="4" t="str">
        <f>'Program targeting'!$C$26</f>
        <v>Pris XDR</v>
      </c>
      <c r="C95" s="4" t="s">
        <v>43</v>
      </c>
      <c r="D95" s="5"/>
      <c r="E95" s="5"/>
      <c r="F95" s="5"/>
      <c r="G95" s="5"/>
      <c r="H95" s="2" t="s">
        <v>44</v>
      </c>
      <c r="I95" s="5">
        <v>0</v>
      </c>
    </row>
    <row r="96" spans="2:9" x14ac:dyDescent="0.2">
      <c r="B96" s="4" t="str">
        <f>'Program targeting'!$C$26</f>
        <v>Pris XDR</v>
      </c>
      <c r="C96" s="4" t="s">
        <v>45</v>
      </c>
      <c r="D96" s="5"/>
      <c r="E96" s="5"/>
      <c r="F96" s="5"/>
      <c r="G96" s="5"/>
      <c r="H96" s="2" t="s">
        <v>44</v>
      </c>
      <c r="I96" s="5"/>
    </row>
    <row r="97" spans="2:9" x14ac:dyDescent="0.2">
      <c r="B97" s="4" t="str">
        <f>'Program targeting'!$C$26</f>
        <v>Pris XDR</v>
      </c>
      <c r="C97" s="4" t="s">
        <v>133</v>
      </c>
      <c r="D97" s="5"/>
      <c r="E97" s="5"/>
      <c r="F97" s="5"/>
      <c r="G97" s="5"/>
      <c r="H97" s="2" t="s">
        <v>44</v>
      </c>
      <c r="I97" s="5">
        <v>129288.521246736</v>
      </c>
    </row>
    <row r="99" spans="2:9" x14ac:dyDescent="0.2">
      <c r="B99" s="4" t="str">
        <f>'Program targeting'!$C$27</f>
        <v>Min DS-TB</v>
      </c>
      <c r="C99" s="4" t="s">
        <v>43</v>
      </c>
      <c r="D99" s="5"/>
      <c r="E99" s="5"/>
      <c r="F99" s="5"/>
      <c r="G99" s="5"/>
      <c r="H99" s="2" t="s">
        <v>44</v>
      </c>
      <c r="I99" s="5">
        <v>0</v>
      </c>
    </row>
    <row r="100" spans="2:9" x14ac:dyDescent="0.2">
      <c r="B100" s="4" t="str">
        <f>'Program targeting'!$C$27</f>
        <v>Min DS-TB</v>
      </c>
      <c r="C100" s="4" t="s">
        <v>45</v>
      </c>
      <c r="D100" s="5"/>
      <c r="E100" s="5"/>
      <c r="F100" s="5"/>
      <c r="G100" s="5"/>
      <c r="H100" s="2" t="s">
        <v>44</v>
      </c>
      <c r="I100" s="5"/>
    </row>
    <row r="101" spans="2:9" x14ac:dyDescent="0.2">
      <c r="B101" s="4" t="str">
        <f>'Program targeting'!$C$27</f>
        <v>Min DS-TB</v>
      </c>
      <c r="C101" s="4" t="s">
        <v>133</v>
      </c>
      <c r="D101" s="5"/>
      <c r="E101" s="5"/>
      <c r="F101" s="5"/>
      <c r="G101" s="5"/>
      <c r="H101" s="2" t="s">
        <v>44</v>
      </c>
      <c r="I101" s="5">
        <v>2808.488042</v>
      </c>
    </row>
    <row r="103" spans="2:9" x14ac:dyDescent="0.2">
      <c r="B103" s="4" t="str">
        <f>'Program targeting'!$C$28</f>
        <v>Min MDR</v>
      </c>
      <c r="C103" s="4" t="s">
        <v>43</v>
      </c>
      <c r="D103" s="5"/>
      <c r="E103" s="5"/>
      <c r="F103" s="5"/>
      <c r="G103" s="5"/>
      <c r="H103" s="2" t="s">
        <v>44</v>
      </c>
      <c r="I103" s="5">
        <v>0</v>
      </c>
    </row>
    <row r="104" spans="2:9" x14ac:dyDescent="0.2">
      <c r="B104" s="4" t="str">
        <f>'Program targeting'!$C$28</f>
        <v>Min MDR</v>
      </c>
      <c r="C104" s="4" t="s">
        <v>45</v>
      </c>
      <c r="D104" s="5"/>
      <c r="E104" s="5"/>
      <c r="F104" s="5"/>
      <c r="G104" s="5"/>
      <c r="H104" s="2" t="s">
        <v>44</v>
      </c>
      <c r="I104" s="5"/>
    </row>
    <row r="105" spans="2:9" x14ac:dyDescent="0.2">
      <c r="B105" s="4" t="str">
        <f>'Program targeting'!$C$28</f>
        <v>Min MDR</v>
      </c>
      <c r="C105" s="4" t="s">
        <v>133</v>
      </c>
      <c r="D105" s="5"/>
      <c r="E105" s="5"/>
      <c r="F105" s="5"/>
      <c r="G105" s="5"/>
      <c r="H105" s="2" t="s">
        <v>44</v>
      </c>
      <c r="I105" s="5">
        <v>40109.651281712439</v>
      </c>
    </row>
    <row r="107" spans="2:9" x14ac:dyDescent="0.2">
      <c r="B107" s="4" t="str">
        <f>'Program targeting'!$C$29</f>
        <v>Min XDR</v>
      </c>
      <c r="C107" s="4" t="s">
        <v>43</v>
      </c>
      <c r="D107" s="5"/>
      <c r="E107" s="5"/>
      <c r="F107" s="5"/>
      <c r="G107" s="5"/>
      <c r="H107" s="2" t="s">
        <v>44</v>
      </c>
      <c r="I107" s="5">
        <v>0</v>
      </c>
    </row>
    <row r="108" spans="2:9" x14ac:dyDescent="0.2">
      <c r="B108" s="4" t="str">
        <f>'Program targeting'!$C$29</f>
        <v>Min XDR</v>
      </c>
      <c r="C108" s="4" t="s">
        <v>45</v>
      </c>
      <c r="D108" s="5"/>
      <c r="E108" s="5"/>
      <c r="F108" s="5"/>
      <c r="G108" s="5"/>
      <c r="H108" s="2" t="s">
        <v>44</v>
      </c>
      <c r="I108" s="5"/>
    </row>
    <row r="109" spans="2:9" x14ac:dyDescent="0.2">
      <c r="B109" s="4" t="str">
        <f>'Program targeting'!$C$29</f>
        <v>Min XDR</v>
      </c>
      <c r="C109" s="4" t="s">
        <v>133</v>
      </c>
      <c r="D109" s="5"/>
      <c r="E109" s="5"/>
      <c r="F109" s="5"/>
      <c r="G109" s="5"/>
      <c r="H109" s="2" t="s">
        <v>44</v>
      </c>
      <c r="I109" s="5">
        <v>129288.52124673559</v>
      </c>
    </row>
    <row r="111" spans="2:9" x14ac:dyDescent="0.2">
      <c r="B111" s="4" t="str">
        <f>'Program targeting'!$C$30</f>
        <v>PCF-HIV-</v>
      </c>
      <c r="C111" s="4" t="s">
        <v>43</v>
      </c>
      <c r="D111" s="5"/>
      <c r="E111" s="5">
        <v>9020990.7095999997</v>
      </c>
      <c r="F111" s="5"/>
      <c r="G111" s="5"/>
      <c r="H111" s="2" t="s">
        <v>44</v>
      </c>
      <c r="I111" s="5"/>
    </row>
    <row r="112" spans="2:9" x14ac:dyDescent="0.2">
      <c r="B112" s="4" t="str">
        <f>'Program targeting'!$C$30</f>
        <v>PCF-HIV-</v>
      </c>
      <c r="C112" s="4" t="s">
        <v>45</v>
      </c>
      <c r="D112" s="5"/>
      <c r="E112" s="5"/>
      <c r="F112" s="5"/>
      <c r="G112" s="5"/>
      <c r="H112" s="2" t="s">
        <v>44</v>
      </c>
      <c r="I112" s="5"/>
    </row>
    <row r="113" spans="2:9" x14ac:dyDescent="0.2">
      <c r="B113" s="4" t="str">
        <f>'Program targeting'!$C$30</f>
        <v>PCF-HIV-</v>
      </c>
      <c r="C113" s="4" t="s">
        <v>133</v>
      </c>
      <c r="D113" s="5"/>
      <c r="E113" s="5"/>
      <c r="F113" s="5"/>
      <c r="G113" s="5"/>
      <c r="H113" s="2" t="s">
        <v>44</v>
      </c>
      <c r="I113" s="5">
        <v>915</v>
      </c>
    </row>
    <row r="115" spans="2:9" x14ac:dyDescent="0.2">
      <c r="B115" s="4" t="str">
        <f>'Program targeting'!$C$31</f>
        <v>PCF-HIV+</v>
      </c>
      <c r="C115" s="4" t="s">
        <v>43</v>
      </c>
      <c r="D115" s="5"/>
      <c r="E115" s="5">
        <v>7956362.0040000016</v>
      </c>
      <c r="F115" s="5"/>
      <c r="G115" s="5"/>
      <c r="H115" s="2" t="s">
        <v>44</v>
      </c>
      <c r="I115" s="5"/>
    </row>
    <row r="116" spans="2:9" x14ac:dyDescent="0.2">
      <c r="B116" s="4" t="str">
        <f>'Program targeting'!$C$31</f>
        <v>PCF-HIV+</v>
      </c>
      <c r="C116" s="4" t="s">
        <v>45</v>
      </c>
      <c r="D116" s="5"/>
      <c r="E116" s="5"/>
      <c r="F116" s="5"/>
      <c r="G116" s="5"/>
      <c r="H116" s="2" t="s">
        <v>44</v>
      </c>
      <c r="I116" s="5"/>
    </row>
    <row r="117" spans="2:9" x14ac:dyDescent="0.2">
      <c r="B117" s="4" t="str">
        <f>'Program targeting'!$C$31</f>
        <v>PCF-HIV+</v>
      </c>
      <c r="C117" s="4" t="s">
        <v>133</v>
      </c>
      <c r="D117" s="5"/>
      <c r="E117" s="5"/>
      <c r="F117" s="5"/>
      <c r="G117" s="5"/>
      <c r="H117" s="2" t="s">
        <v>44</v>
      </c>
      <c r="I117" s="5">
        <v>915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276"/>
  <sheetViews>
    <sheetView topLeftCell="A248" workbookViewId="0">
      <selection activeCell="E267" sqref="E267:F276"/>
    </sheetView>
  </sheetViews>
  <sheetFormatPr baseColWidth="10" defaultColWidth="8.83203125" defaultRowHeight="15" x14ac:dyDescent="0.2"/>
  <cols>
    <col min="2" max="2" width="30.6640625" customWidth="1"/>
    <col min="3" max="3" width="22.33203125" bestFit="1" customWidth="1"/>
    <col min="4" max="6" width="12.6640625" customWidth="1"/>
    <col min="7" max="7" width="2.6640625" customWidth="1"/>
  </cols>
  <sheetData>
    <row r="1" spans="1:38" x14ac:dyDescent="0.2">
      <c r="A1" s="1"/>
      <c r="H1" s="7" t="s">
        <v>46</v>
      </c>
    </row>
    <row r="2" spans="1:38" ht="90" x14ac:dyDescent="0.2">
      <c r="D2" s="3" t="s">
        <v>47</v>
      </c>
      <c r="E2" s="3" t="s">
        <v>131</v>
      </c>
      <c r="F2" s="3" t="s">
        <v>132</v>
      </c>
      <c r="H2" s="6" t="str">
        <f>'Program targeting'!$C$3</f>
        <v>BCG</v>
      </c>
      <c r="I2" s="6" t="str">
        <f>'Program targeting'!$C$4</f>
        <v>MS-PHC</v>
      </c>
      <c r="J2" s="6" t="str">
        <f>'Program targeting'!$C$5</f>
        <v>ENH-MS-PHC</v>
      </c>
      <c r="K2" s="6" t="str">
        <f>'Program targeting'!$C$6</f>
        <v>MS-HR</v>
      </c>
      <c r="L2" s="6" t="str">
        <f>'Program targeting'!$C$7</f>
        <v>CT-DS</v>
      </c>
      <c r="M2" s="6" t="str">
        <f>'Program targeting'!$C$8</f>
        <v>CT-DR</v>
      </c>
      <c r="N2" s="6" t="str">
        <f>'Program targeting'!$C$9</f>
        <v>ACF-PLHIV</v>
      </c>
      <c r="O2" s="6" t="str">
        <f>'Program targeting'!$C$10</f>
        <v>DS-TB</v>
      </c>
      <c r="P2" s="6" t="str">
        <f>'Program targeting'!$C$11</f>
        <v>Old MDR</v>
      </c>
      <c r="Q2" s="6" t="str">
        <f>'Program targeting'!$C$12</f>
        <v>Old MDR/BDQ</v>
      </c>
      <c r="R2" s="6" t="str">
        <f>'Program targeting'!$C$13</f>
        <v>MDR/BDQ</v>
      </c>
      <c r="S2" s="6" t="str">
        <f>'Program targeting'!$C$14</f>
        <v>KM-SC</v>
      </c>
      <c r="T2" s="6" t="str">
        <f>'Program targeting'!$C$15</f>
        <v>BDQ-SC</v>
      </c>
      <c r="U2" s="6" t="str">
        <f>'Program targeting'!$C$16</f>
        <v>XDR-Current</v>
      </c>
      <c r="V2" s="6" t="str">
        <f>'Program targeting'!$C$17</f>
        <v>XDR-new</v>
      </c>
      <c r="W2" s="6" t="str">
        <f>'Program targeting'!$C$18</f>
        <v>PLHIV/DS-TB</v>
      </c>
      <c r="X2" s="6" t="str">
        <f>'Program targeting'!$C$19</f>
        <v>PLHIV/Old MDR</v>
      </c>
      <c r="Y2" s="6" t="str">
        <f>'Program targeting'!$C$20</f>
        <v>PLHIV/Old MDR-BDQ</v>
      </c>
      <c r="Z2" s="6" t="str">
        <f>'Program targeting'!$C$21</f>
        <v>PLHIV/New MDR</v>
      </c>
      <c r="AA2" s="6" t="str">
        <f>'Program targeting'!$C$22</f>
        <v>PLHIV/Old XDR</v>
      </c>
      <c r="AB2" s="6" t="str">
        <f>'Program targeting'!$C$23</f>
        <v>PLHIV/New XDR</v>
      </c>
      <c r="AC2" s="6" t="str">
        <f>'Program targeting'!$C$24</f>
        <v>Pris DS-TB</v>
      </c>
      <c r="AD2" s="6" t="str">
        <f>'Program targeting'!$C$25</f>
        <v>Pris MDR</v>
      </c>
      <c r="AE2" s="6" t="str">
        <f>'Program targeting'!$C$26</f>
        <v>Pris XDR</v>
      </c>
      <c r="AF2" s="6" t="str">
        <f>'Program targeting'!$C$27</f>
        <v>Min DS-TB</v>
      </c>
      <c r="AG2" s="6" t="str">
        <f>'Program targeting'!$C$28</f>
        <v>Min MDR</v>
      </c>
      <c r="AH2" s="6" t="str">
        <f>'Program targeting'!$C$29</f>
        <v>Min XDR</v>
      </c>
      <c r="AI2" s="6" t="str">
        <f>'Program targeting'!$C$30</f>
        <v>PCF-HIV-</v>
      </c>
      <c r="AJ2" s="6" t="str">
        <f>'Program targeting'!$C$31</f>
        <v>PCF-HIV+</v>
      </c>
      <c r="AK2" s="6" t="e">
        <f>'Program targeting'!#REF!</f>
        <v>#REF!</v>
      </c>
      <c r="AL2" s="6" t="e">
        <f>'Program targeting'!#REF!</f>
        <v>#REF!</v>
      </c>
    </row>
    <row r="3" spans="1:38" x14ac:dyDescent="0.2">
      <c r="B3" s="4" t="s">
        <v>48</v>
      </c>
      <c r="C3" s="4" t="s">
        <v>4</v>
      </c>
      <c r="D3" s="5">
        <v>0</v>
      </c>
      <c r="E3" s="5"/>
      <c r="F3" s="5"/>
      <c r="G3" s="2"/>
      <c r="H3" s="5">
        <v>0.5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x14ac:dyDescent="0.2">
      <c r="B4" s="4" t="s">
        <v>48</v>
      </c>
      <c r="C4" s="4" t="s">
        <v>5</v>
      </c>
      <c r="D4" s="5"/>
      <c r="E4" s="5"/>
      <c r="F4" s="5"/>
      <c r="G4" s="2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x14ac:dyDescent="0.2">
      <c r="B5" s="4" t="s">
        <v>48</v>
      </c>
      <c r="C5" s="4" t="s">
        <v>6</v>
      </c>
      <c r="D5" s="5"/>
      <c r="E5" s="5"/>
      <c r="F5" s="5"/>
      <c r="G5" s="2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x14ac:dyDescent="0.2">
      <c r="B6" s="4" t="s">
        <v>48</v>
      </c>
      <c r="C6" s="4" t="s">
        <v>7</v>
      </c>
      <c r="D6" s="5"/>
      <c r="E6" s="5"/>
      <c r="F6" s="5"/>
      <c r="G6" s="2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x14ac:dyDescent="0.2">
      <c r="B7" s="4" t="s">
        <v>48</v>
      </c>
      <c r="C7" s="4" t="s">
        <v>8</v>
      </c>
      <c r="D7" s="5"/>
      <c r="E7" s="5"/>
      <c r="F7" s="5"/>
      <c r="G7" s="2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x14ac:dyDescent="0.2">
      <c r="B8" s="4" t="s">
        <v>48</v>
      </c>
      <c r="C8" s="4" t="s">
        <v>9</v>
      </c>
      <c r="D8" s="5"/>
      <c r="E8" s="5"/>
      <c r="F8" s="5"/>
      <c r="G8" s="2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2">
      <c r="B9" s="4" t="s">
        <v>48</v>
      </c>
      <c r="C9" s="4" t="s">
        <v>10</v>
      </c>
      <c r="D9" s="5"/>
      <c r="E9" s="5"/>
      <c r="F9" s="5"/>
      <c r="G9" s="2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2">
      <c r="B10" s="4" t="s">
        <v>48</v>
      </c>
      <c r="C10" s="4" t="s">
        <v>11</v>
      </c>
      <c r="D10" s="5"/>
      <c r="E10" s="5"/>
      <c r="F10" s="5"/>
      <c r="G10" s="2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2">
      <c r="B11" s="4" t="s">
        <v>48</v>
      </c>
      <c r="C11" s="4" t="s">
        <v>12</v>
      </c>
      <c r="D11" s="5"/>
      <c r="E11" s="5"/>
      <c r="F11" s="5"/>
      <c r="G11" s="2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2">
      <c r="B12" s="4" t="s">
        <v>48</v>
      </c>
      <c r="C12" s="4" t="s">
        <v>13</v>
      </c>
      <c r="D12" s="5"/>
      <c r="E12" s="5"/>
      <c r="F12" s="5"/>
      <c r="G12" s="2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4" spans="1:38" x14ac:dyDescent="0.2">
      <c r="B14" s="4" t="s">
        <v>49</v>
      </c>
      <c r="C14" s="4" t="s">
        <v>4</v>
      </c>
      <c r="D14" s="5">
        <v>0</v>
      </c>
      <c r="E14" s="5"/>
      <c r="F14" s="5"/>
      <c r="G14" s="2"/>
      <c r="H14" s="5"/>
      <c r="I14" s="5">
        <v>0.52800000000000002</v>
      </c>
      <c r="J14" s="5">
        <v>0.70400000000000007</v>
      </c>
      <c r="K14" s="5">
        <v>0.88</v>
      </c>
      <c r="L14" s="5">
        <v>0.88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spans="1:38" x14ac:dyDescent="0.2">
      <c r="B15" s="4" t="s">
        <v>49</v>
      </c>
      <c r="C15" s="4" t="s">
        <v>5</v>
      </c>
      <c r="D15" s="5">
        <v>0</v>
      </c>
      <c r="E15" s="5"/>
      <c r="F15" s="5"/>
      <c r="G15" s="2"/>
      <c r="H15" s="5"/>
      <c r="I15" s="5">
        <v>0.52800000000000002</v>
      </c>
      <c r="J15" s="5">
        <v>0.70400000000000007</v>
      </c>
      <c r="K15" s="5">
        <v>0.88</v>
      </c>
      <c r="L15" s="5">
        <v>0.88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>
        <v>0.88</v>
      </c>
      <c r="AJ15" s="5"/>
    </row>
    <row r="16" spans="1:38" x14ac:dyDescent="0.2">
      <c r="B16" s="4" t="s">
        <v>49</v>
      </c>
      <c r="C16" s="4" t="s">
        <v>6</v>
      </c>
      <c r="D16" s="5">
        <v>0</v>
      </c>
      <c r="E16" s="5"/>
      <c r="F16" s="5"/>
      <c r="G16" s="2"/>
      <c r="H16" s="5"/>
      <c r="I16" s="5">
        <v>0.52800000000000002</v>
      </c>
      <c r="J16" s="5">
        <v>0.70400000000000007</v>
      </c>
      <c r="K16" s="5">
        <v>0.88</v>
      </c>
      <c r="L16" s="5">
        <v>0.88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>
        <v>0.88</v>
      </c>
      <c r="AJ16" s="5"/>
      <c r="AK16" s="5"/>
      <c r="AL16" s="5"/>
    </row>
    <row r="17" spans="2:38" x14ac:dyDescent="0.2">
      <c r="B17" s="4" t="s">
        <v>49</v>
      </c>
      <c r="C17" s="4" t="s">
        <v>7</v>
      </c>
      <c r="D17" s="5">
        <v>0</v>
      </c>
      <c r="E17" s="5"/>
      <c r="F17" s="5"/>
      <c r="G17" s="2"/>
      <c r="H17" s="5"/>
      <c r="I17" s="5">
        <v>0.52800000000000002</v>
      </c>
      <c r="J17" s="5">
        <v>0.70400000000000007</v>
      </c>
      <c r="K17" s="5">
        <v>0.88</v>
      </c>
      <c r="L17" s="5">
        <v>0.88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>
        <v>0.88</v>
      </c>
      <c r="AJ17" s="5"/>
      <c r="AK17" s="5"/>
      <c r="AL17" s="5"/>
    </row>
    <row r="18" spans="2:38" x14ac:dyDescent="0.2">
      <c r="B18" s="4" t="s">
        <v>49</v>
      </c>
      <c r="C18" s="4" t="s">
        <v>8</v>
      </c>
      <c r="D18" s="5">
        <v>0</v>
      </c>
      <c r="E18" s="5"/>
      <c r="F18" s="5"/>
      <c r="G18" s="2"/>
      <c r="H18" s="5"/>
      <c r="I18" s="5"/>
      <c r="J18" s="5"/>
      <c r="K18" s="5"/>
      <c r="L18" s="5">
        <v>0.88</v>
      </c>
      <c r="M18" s="5"/>
      <c r="N18" s="5">
        <v>0.88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>
        <v>7.3333333333333334E-2</v>
      </c>
      <c r="AK18" s="5"/>
      <c r="AL18" s="5"/>
    </row>
    <row r="19" spans="2:38" x14ac:dyDescent="0.2">
      <c r="B19" s="4" t="s">
        <v>49</v>
      </c>
      <c r="C19" s="4" t="s">
        <v>9</v>
      </c>
      <c r="D19" s="5">
        <v>0</v>
      </c>
      <c r="E19" s="5"/>
      <c r="F19" s="5"/>
      <c r="G19" s="2"/>
      <c r="H19" s="5"/>
      <c r="I19" s="5"/>
      <c r="J19" s="5"/>
      <c r="K19" s="5"/>
      <c r="L19" s="5">
        <v>0.88</v>
      </c>
      <c r="M19" s="5"/>
      <c r="N19" s="5">
        <v>0.88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>
        <v>7.3333333333333334E-2</v>
      </c>
      <c r="AK19" s="5"/>
      <c r="AL19" s="5"/>
    </row>
    <row r="20" spans="2:38" x14ac:dyDescent="0.2">
      <c r="B20" s="4" t="s">
        <v>49</v>
      </c>
      <c r="C20" s="4" t="s">
        <v>10</v>
      </c>
      <c r="D20" s="5">
        <v>0</v>
      </c>
      <c r="E20" s="5"/>
      <c r="F20" s="5"/>
      <c r="G20" s="2"/>
      <c r="H20" s="5"/>
      <c r="I20" s="5">
        <v>0.52800000000000002</v>
      </c>
      <c r="J20" s="5">
        <v>0.70400000000000007</v>
      </c>
      <c r="K20" s="5">
        <v>0.88</v>
      </c>
      <c r="L20" s="5">
        <v>0.88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>
        <v>0.88</v>
      </c>
      <c r="AJ20" s="5"/>
      <c r="AK20" s="5"/>
      <c r="AL20" s="5"/>
    </row>
    <row r="21" spans="2:38" x14ac:dyDescent="0.2">
      <c r="B21" s="4" t="s">
        <v>49</v>
      </c>
      <c r="C21" s="4" t="s">
        <v>11</v>
      </c>
      <c r="D21" s="5">
        <v>0</v>
      </c>
      <c r="E21" s="5"/>
      <c r="F21" s="5"/>
      <c r="G21" s="2"/>
      <c r="H21" s="5"/>
      <c r="I21" s="5"/>
      <c r="J21" s="5"/>
      <c r="K21" s="5"/>
      <c r="L21" s="5">
        <v>0.88</v>
      </c>
      <c r="M21" s="5"/>
      <c r="N21" s="5">
        <v>0.88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>
        <v>7.3333333333333334E-2</v>
      </c>
      <c r="AK21" s="5"/>
      <c r="AL21" s="5"/>
    </row>
    <row r="22" spans="2:38" x14ac:dyDescent="0.2">
      <c r="B22" s="4" t="s">
        <v>49</v>
      </c>
      <c r="C22" s="4" t="s">
        <v>12</v>
      </c>
      <c r="D22" s="5">
        <v>0</v>
      </c>
      <c r="E22" s="5"/>
      <c r="F22" s="5"/>
      <c r="G22" s="2"/>
      <c r="H22" s="5"/>
      <c r="I22" s="5">
        <v>0.52800000000000002</v>
      </c>
      <c r="J22" s="5">
        <v>0.70400000000000007</v>
      </c>
      <c r="K22" s="5">
        <v>0.88</v>
      </c>
      <c r="L22" s="5">
        <v>0.88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>
        <v>0.88</v>
      </c>
      <c r="AJ22" s="5"/>
      <c r="AK22" s="5"/>
      <c r="AL22" s="5"/>
    </row>
    <row r="23" spans="2:38" x14ac:dyDescent="0.2">
      <c r="B23" s="4" t="s">
        <v>49</v>
      </c>
      <c r="C23" s="4" t="s">
        <v>13</v>
      </c>
      <c r="D23" s="5">
        <v>0</v>
      </c>
      <c r="E23" s="5"/>
      <c r="F23" s="5"/>
      <c r="G23" s="2"/>
      <c r="H23" s="5"/>
      <c r="I23" s="5"/>
      <c r="J23" s="5"/>
      <c r="K23" s="5"/>
      <c r="L23" s="5">
        <v>0.88</v>
      </c>
      <c r="M23" s="5"/>
      <c r="N23" s="5">
        <v>0.88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>
        <v>7.3333333333333334E-2</v>
      </c>
      <c r="AK23" s="5"/>
      <c r="AL23" s="5"/>
    </row>
    <row r="25" spans="2:38" x14ac:dyDescent="0.2">
      <c r="B25" s="4" t="s">
        <v>50</v>
      </c>
      <c r="C25" s="4" t="s">
        <v>4</v>
      </c>
      <c r="D25" s="5">
        <v>0</v>
      </c>
      <c r="E25" s="5"/>
      <c r="F25" s="5"/>
      <c r="G25" s="2"/>
      <c r="H25" s="5"/>
      <c r="I25" s="5"/>
      <c r="J25" s="5"/>
      <c r="K25" s="5"/>
      <c r="L25" s="5"/>
      <c r="M25" s="5"/>
      <c r="N25" s="5"/>
      <c r="O25" s="5">
        <v>1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2:38" x14ac:dyDescent="0.2">
      <c r="B26" s="4" t="s">
        <v>50</v>
      </c>
      <c r="C26" s="4" t="s">
        <v>5</v>
      </c>
      <c r="D26" s="5">
        <v>0</v>
      </c>
      <c r="E26" s="5"/>
      <c r="F26" s="5"/>
      <c r="G26" s="2"/>
      <c r="H26" s="5"/>
      <c r="I26" s="5"/>
      <c r="J26" s="5"/>
      <c r="K26" s="5"/>
      <c r="L26" s="5"/>
      <c r="M26" s="5"/>
      <c r="N26" s="5"/>
      <c r="O26" s="5">
        <v>1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2:38" x14ac:dyDescent="0.2">
      <c r="B27" s="4" t="s">
        <v>50</v>
      </c>
      <c r="C27" s="4" t="s">
        <v>6</v>
      </c>
      <c r="D27" s="5">
        <v>0</v>
      </c>
      <c r="E27" s="5"/>
      <c r="F27" s="5"/>
      <c r="G27" s="2"/>
      <c r="H27" s="5"/>
      <c r="I27" s="5"/>
      <c r="J27" s="5"/>
      <c r="K27" s="5"/>
      <c r="L27" s="5"/>
      <c r="M27" s="5"/>
      <c r="N27" s="5"/>
      <c r="O27" s="5">
        <v>1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2:38" x14ac:dyDescent="0.2">
      <c r="B28" s="4" t="s">
        <v>50</v>
      </c>
      <c r="C28" s="4" t="s">
        <v>7</v>
      </c>
      <c r="D28" s="5">
        <v>0</v>
      </c>
      <c r="E28" s="5"/>
      <c r="F28" s="5"/>
      <c r="G28" s="2"/>
      <c r="H28" s="5"/>
      <c r="I28" s="5"/>
      <c r="J28" s="5"/>
      <c r="K28" s="5"/>
      <c r="L28" s="5"/>
      <c r="M28" s="5"/>
      <c r="N28" s="5"/>
      <c r="O28" s="5">
        <v>1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2:38" x14ac:dyDescent="0.2">
      <c r="B29" s="4" t="s">
        <v>50</v>
      </c>
      <c r="C29" s="4" t="s">
        <v>8</v>
      </c>
      <c r="D29" s="5">
        <v>0</v>
      </c>
      <c r="E29" s="5"/>
      <c r="F29" s="5"/>
      <c r="G29" s="2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v>1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2:38" x14ac:dyDescent="0.2">
      <c r="B30" s="4" t="s">
        <v>50</v>
      </c>
      <c r="C30" s="4" t="s">
        <v>9</v>
      </c>
      <c r="D30" s="5">
        <v>0</v>
      </c>
      <c r="E30" s="5"/>
      <c r="F30" s="5"/>
      <c r="G30" s="2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v>1</v>
      </c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2:38" x14ac:dyDescent="0.2">
      <c r="B31" s="4" t="s">
        <v>50</v>
      </c>
      <c r="C31" s="4" t="s">
        <v>10</v>
      </c>
      <c r="D31" s="5">
        <v>0</v>
      </c>
      <c r="E31" s="5"/>
      <c r="F31" s="5"/>
      <c r="G31" s="2"/>
      <c r="H31" s="5"/>
      <c r="I31" s="5"/>
      <c r="J31" s="5"/>
      <c r="K31" s="5"/>
      <c r="L31" s="5"/>
      <c r="M31" s="5"/>
      <c r="N31" s="5"/>
      <c r="O31" s="5">
        <v>1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>
        <v>1</v>
      </c>
      <c r="AD31" s="5"/>
      <c r="AE31" s="5"/>
      <c r="AF31" s="5"/>
      <c r="AG31" s="5"/>
      <c r="AH31" s="5"/>
      <c r="AI31" s="5"/>
      <c r="AJ31" s="5"/>
      <c r="AK31" s="5"/>
      <c r="AL31" s="5"/>
    </row>
    <row r="32" spans="2:38" x14ac:dyDescent="0.2">
      <c r="B32" s="4" t="s">
        <v>50</v>
      </c>
      <c r="C32" s="4" t="s">
        <v>11</v>
      </c>
      <c r="D32" s="5">
        <v>0</v>
      </c>
      <c r="E32" s="5"/>
      <c r="F32" s="5"/>
      <c r="G32" s="2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v>1</v>
      </c>
      <c r="X32" s="5"/>
      <c r="Y32" s="5"/>
      <c r="Z32" s="5"/>
      <c r="AA32" s="5"/>
      <c r="AB32" s="5"/>
      <c r="AC32" s="5">
        <v>1</v>
      </c>
      <c r="AD32" s="5"/>
      <c r="AE32" s="5"/>
      <c r="AF32" s="5"/>
      <c r="AG32" s="5"/>
      <c r="AH32" s="5"/>
      <c r="AI32" s="5"/>
      <c r="AJ32" s="5"/>
      <c r="AK32" s="5"/>
      <c r="AL32" s="5"/>
    </row>
    <row r="33" spans="2:38" x14ac:dyDescent="0.2">
      <c r="B33" s="4" t="s">
        <v>50</v>
      </c>
      <c r="C33" s="4" t="s">
        <v>12</v>
      </c>
      <c r="D33" s="5">
        <v>0</v>
      </c>
      <c r="E33" s="5"/>
      <c r="F33" s="5"/>
      <c r="G33" s="2"/>
      <c r="H33" s="5"/>
      <c r="I33" s="5"/>
      <c r="J33" s="5"/>
      <c r="K33" s="5"/>
      <c r="L33" s="5"/>
      <c r="M33" s="5"/>
      <c r="N33" s="5"/>
      <c r="O33" s="5">
        <v>1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>
        <v>1</v>
      </c>
      <c r="AG33" s="5"/>
      <c r="AH33" s="5"/>
      <c r="AI33" s="5"/>
      <c r="AJ33" s="5"/>
      <c r="AK33" s="5"/>
      <c r="AL33" s="5"/>
    </row>
    <row r="34" spans="2:38" x14ac:dyDescent="0.2">
      <c r="B34" s="4" t="s">
        <v>50</v>
      </c>
      <c r="C34" s="4" t="s">
        <v>13</v>
      </c>
      <c r="D34" s="5">
        <v>0</v>
      </c>
      <c r="E34" s="5"/>
      <c r="F34" s="5"/>
      <c r="G34" s="2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v>1</v>
      </c>
      <c r="X34" s="5"/>
      <c r="Y34" s="5"/>
      <c r="Z34" s="5"/>
      <c r="AA34" s="5"/>
      <c r="AB34" s="5"/>
      <c r="AC34" s="5"/>
      <c r="AD34" s="5"/>
      <c r="AE34" s="5"/>
      <c r="AF34" s="5">
        <v>1</v>
      </c>
      <c r="AG34" s="5"/>
      <c r="AH34" s="5"/>
      <c r="AI34" s="5"/>
      <c r="AJ34" s="5"/>
      <c r="AK34" s="5"/>
      <c r="AL34" s="5"/>
    </row>
    <row r="36" spans="2:38" x14ac:dyDescent="0.2">
      <c r="B36" s="4" t="s">
        <v>51</v>
      </c>
      <c r="C36" s="4" t="s">
        <v>4</v>
      </c>
      <c r="D36" s="5">
        <v>0</v>
      </c>
      <c r="E36" s="5"/>
      <c r="F36" s="5"/>
      <c r="G36" s="2"/>
      <c r="H36" s="5"/>
      <c r="I36" s="5"/>
      <c r="J36" s="5"/>
      <c r="K36" s="5"/>
      <c r="L36" s="5"/>
      <c r="M36" s="5"/>
      <c r="N36" s="5"/>
      <c r="O36" s="5">
        <v>7.4999999999999956E-2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2:38" x14ac:dyDescent="0.2">
      <c r="B37" s="4" t="s">
        <v>51</v>
      </c>
      <c r="C37" s="4" t="s">
        <v>5</v>
      </c>
      <c r="D37" s="5">
        <v>0</v>
      </c>
      <c r="E37" s="5"/>
      <c r="F37" s="5"/>
      <c r="G37" s="2"/>
      <c r="H37" s="5"/>
      <c r="I37" s="5"/>
      <c r="J37" s="5"/>
      <c r="K37" s="5"/>
      <c r="L37" s="5"/>
      <c r="M37" s="5"/>
      <c r="N37" s="5"/>
      <c r="O37" s="5">
        <v>7.4999999999999956E-2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2:38" x14ac:dyDescent="0.2">
      <c r="B38" s="4" t="s">
        <v>51</v>
      </c>
      <c r="C38" s="4" t="s">
        <v>6</v>
      </c>
      <c r="D38" s="5">
        <v>0</v>
      </c>
      <c r="E38" s="5"/>
      <c r="F38" s="5"/>
      <c r="G38" s="2"/>
      <c r="H38" s="5"/>
      <c r="I38" s="5"/>
      <c r="J38" s="5"/>
      <c r="K38" s="5"/>
      <c r="L38" s="5"/>
      <c r="M38" s="5"/>
      <c r="N38" s="5"/>
      <c r="O38" s="5">
        <v>6.2E-2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2:38" x14ac:dyDescent="0.2">
      <c r="B39" s="4" t="s">
        <v>51</v>
      </c>
      <c r="C39" s="4" t="s">
        <v>7</v>
      </c>
      <c r="D39" s="5">
        <v>0</v>
      </c>
      <c r="E39" s="5"/>
      <c r="F39" s="5"/>
      <c r="G39" s="2"/>
      <c r="H39" s="5"/>
      <c r="I39" s="5"/>
      <c r="J39" s="5"/>
      <c r="K39" s="5"/>
      <c r="L39" s="5"/>
      <c r="M39" s="5"/>
      <c r="N39" s="5"/>
      <c r="O39" s="5">
        <v>6.2E-2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2:38" x14ac:dyDescent="0.2">
      <c r="B40" s="4" t="s">
        <v>51</v>
      </c>
      <c r="C40" s="4" t="s">
        <v>8</v>
      </c>
      <c r="D40" s="5">
        <v>0</v>
      </c>
      <c r="E40" s="5"/>
      <c r="F40" s="5"/>
      <c r="G40" s="2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v>7.4999999999999956E-2</v>
      </c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2:38" x14ac:dyDescent="0.2">
      <c r="B41" s="4" t="s">
        <v>51</v>
      </c>
      <c r="C41" s="4" t="s">
        <v>9</v>
      </c>
      <c r="D41" s="5">
        <v>0</v>
      </c>
      <c r="E41" s="5"/>
      <c r="F41" s="5"/>
      <c r="G41" s="2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v>7.4999999999999956E-2</v>
      </c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2:38" x14ac:dyDescent="0.2">
      <c r="B42" s="4" t="s">
        <v>51</v>
      </c>
      <c r="C42" s="4" t="s">
        <v>10</v>
      </c>
      <c r="D42" s="5">
        <v>0</v>
      </c>
      <c r="E42" s="5"/>
      <c r="F42" s="5"/>
      <c r="G42" s="2"/>
      <c r="H42" s="5"/>
      <c r="I42" s="5"/>
      <c r="J42" s="5"/>
      <c r="K42" s="5"/>
      <c r="L42" s="5"/>
      <c r="M42" s="5"/>
      <c r="N42" s="5"/>
      <c r="O42" s="5">
        <v>6.2E-2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>
        <v>0.04</v>
      </c>
      <c r="AD42" s="5"/>
      <c r="AE42" s="5"/>
      <c r="AF42" s="5"/>
      <c r="AG42" s="5"/>
      <c r="AH42" s="5"/>
      <c r="AI42" s="5"/>
      <c r="AJ42" s="5"/>
      <c r="AK42" s="5"/>
      <c r="AL42" s="5"/>
    </row>
    <row r="43" spans="2:38" x14ac:dyDescent="0.2">
      <c r="B43" s="4" t="s">
        <v>51</v>
      </c>
      <c r="C43" s="4" t="s">
        <v>11</v>
      </c>
      <c r="D43" s="5">
        <v>0</v>
      </c>
      <c r="E43" s="5"/>
      <c r="F43" s="5"/>
      <c r="G43" s="2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v>7.4999999999999956E-2</v>
      </c>
      <c r="X43" s="5"/>
      <c r="Y43" s="5"/>
      <c r="Z43" s="5"/>
      <c r="AA43" s="5"/>
      <c r="AB43" s="5"/>
      <c r="AC43" s="5">
        <v>0.04</v>
      </c>
      <c r="AD43" s="5"/>
      <c r="AE43" s="5"/>
      <c r="AF43" s="5"/>
      <c r="AG43" s="5"/>
      <c r="AH43" s="5"/>
      <c r="AI43" s="5"/>
      <c r="AJ43" s="5"/>
      <c r="AK43" s="5"/>
      <c r="AL43" s="5"/>
    </row>
    <row r="44" spans="2:38" x14ac:dyDescent="0.2">
      <c r="B44" s="4" t="s">
        <v>51</v>
      </c>
      <c r="C44" s="4" t="s">
        <v>12</v>
      </c>
      <c r="D44" s="5">
        <v>0</v>
      </c>
      <c r="E44" s="5"/>
      <c r="F44" s="5"/>
      <c r="G44" s="2"/>
      <c r="H44" s="5"/>
      <c r="I44" s="5"/>
      <c r="J44" s="5"/>
      <c r="K44" s="5"/>
      <c r="L44" s="5"/>
      <c r="M44" s="5"/>
      <c r="N44" s="5"/>
      <c r="O44" s="5">
        <v>6.2E-2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>
        <v>1</v>
      </c>
      <c r="AG44" s="5"/>
      <c r="AH44" s="5"/>
      <c r="AI44" s="5"/>
      <c r="AJ44" s="5"/>
      <c r="AK44" s="5"/>
      <c r="AL44" s="5"/>
    </row>
    <row r="45" spans="2:38" x14ac:dyDescent="0.2">
      <c r="B45" s="4" t="s">
        <v>51</v>
      </c>
      <c r="C45" s="4" t="s">
        <v>13</v>
      </c>
      <c r="D45" s="5">
        <v>0</v>
      </c>
      <c r="E45" s="5"/>
      <c r="F45" s="5"/>
      <c r="G45" s="2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v>7.4999999999999956E-2</v>
      </c>
      <c r="X45" s="5"/>
      <c r="Y45" s="5"/>
      <c r="Z45" s="5"/>
      <c r="AA45" s="5"/>
      <c r="AB45" s="5"/>
      <c r="AC45" s="5"/>
      <c r="AD45" s="5"/>
      <c r="AE45" s="5"/>
      <c r="AF45" s="5">
        <v>1</v>
      </c>
      <c r="AG45" s="5"/>
      <c r="AH45" s="5"/>
      <c r="AI45" s="5"/>
      <c r="AJ45" s="5"/>
      <c r="AK45" s="5"/>
      <c r="AL45" s="5"/>
    </row>
    <row r="47" spans="2:38" x14ac:dyDescent="0.2">
      <c r="B47" s="4" t="s">
        <v>52</v>
      </c>
      <c r="C47" s="4" t="s">
        <v>4</v>
      </c>
      <c r="D47" s="5">
        <v>0</v>
      </c>
      <c r="E47" s="5"/>
      <c r="F47" s="5"/>
      <c r="G47" s="2"/>
      <c r="H47" s="5"/>
      <c r="I47" s="5"/>
      <c r="J47" s="5"/>
      <c r="K47" s="5"/>
      <c r="L47" s="5"/>
      <c r="M47" s="5"/>
      <c r="N47" s="5"/>
      <c r="O47" s="5">
        <v>0.95673599999999992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2:38" x14ac:dyDescent="0.2">
      <c r="B48" s="4" t="s">
        <v>52</v>
      </c>
      <c r="C48" s="4" t="s">
        <v>5</v>
      </c>
      <c r="D48" s="5">
        <v>0</v>
      </c>
      <c r="E48" s="5"/>
      <c r="F48" s="5"/>
      <c r="G48" s="2"/>
      <c r="H48" s="5"/>
      <c r="I48" s="5"/>
      <c r="J48" s="5"/>
      <c r="K48" s="5"/>
      <c r="L48" s="5"/>
      <c r="M48" s="5"/>
      <c r="N48" s="5"/>
      <c r="O48" s="5">
        <v>0.95673599999999992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2:38" x14ac:dyDescent="0.2">
      <c r="B49" s="4" t="s">
        <v>52</v>
      </c>
      <c r="C49" s="4" t="s">
        <v>6</v>
      </c>
      <c r="D49" s="5">
        <v>0</v>
      </c>
      <c r="E49" s="5"/>
      <c r="F49" s="5"/>
      <c r="G49" s="2"/>
      <c r="H49" s="5"/>
      <c r="I49" s="5"/>
      <c r="J49" s="5"/>
      <c r="K49" s="5"/>
      <c r="L49" s="5"/>
      <c r="M49" s="5"/>
      <c r="N49" s="5"/>
      <c r="O49" s="5">
        <v>0.95673599999999992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2:38" x14ac:dyDescent="0.2">
      <c r="B50" s="4" t="s">
        <v>52</v>
      </c>
      <c r="C50" s="4" t="s">
        <v>7</v>
      </c>
      <c r="D50" s="5">
        <v>0</v>
      </c>
      <c r="E50" s="5"/>
      <c r="F50" s="5"/>
      <c r="G50" s="2"/>
      <c r="H50" s="5"/>
      <c r="I50" s="5"/>
      <c r="J50" s="5"/>
      <c r="K50" s="5"/>
      <c r="L50" s="5"/>
      <c r="M50" s="5"/>
      <c r="N50" s="5"/>
      <c r="O50" s="5">
        <v>0.95673599999999992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2:38" x14ac:dyDescent="0.2">
      <c r="B51" s="4" t="s">
        <v>52</v>
      </c>
      <c r="C51" s="4" t="s">
        <v>8</v>
      </c>
      <c r="D51" s="5">
        <v>0</v>
      </c>
      <c r="E51" s="5"/>
      <c r="F51" s="5"/>
      <c r="G51" s="2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v>0.95247599999999999</v>
      </c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2:38" x14ac:dyDescent="0.2">
      <c r="B52" s="4" t="s">
        <v>52</v>
      </c>
      <c r="C52" s="4" t="s">
        <v>9</v>
      </c>
      <c r="D52" s="5">
        <v>0</v>
      </c>
      <c r="E52" s="5"/>
      <c r="F52" s="5"/>
      <c r="G52" s="2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v>0.95247599999999999</v>
      </c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2:38" x14ac:dyDescent="0.2">
      <c r="B53" s="4" t="s">
        <v>52</v>
      </c>
      <c r="C53" s="4" t="s">
        <v>10</v>
      </c>
      <c r="D53" s="5">
        <v>0</v>
      </c>
      <c r="E53" s="5"/>
      <c r="F53" s="5"/>
      <c r="G53" s="2"/>
      <c r="H53" s="5"/>
      <c r="I53" s="5"/>
      <c r="J53" s="5"/>
      <c r="K53" s="5"/>
      <c r="L53" s="5"/>
      <c r="M53" s="5"/>
      <c r="N53" s="5"/>
      <c r="O53" s="5">
        <v>0.95673599999999992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>
        <v>0.99839999999999995</v>
      </c>
      <c r="AD53" s="5"/>
      <c r="AE53" s="5"/>
      <c r="AF53" s="5"/>
      <c r="AG53" s="5"/>
      <c r="AH53" s="5"/>
      <c r="AI53" s="5"/>
      <c r="AJ53" s="5"/>
      <c r="AK53" s="5"/>
      <c r="AL53" s="5"/>
    </row>
    <row r="54" spans="2:38" x14ac:dyDescent="0.2">
      <c r="B54" s="4" t="s">
        <v>52</v>
      </c>
      <c r="C54" s="4" t="s">
        <v>11</v>
      </c>
      <c r="D54" s="5">
        <v>0</v>
      </c>
      <c r="E54" s="5"/>
      <c r="F54" s="5"/>
      <c r="G54" s="2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v>0.95247599999999999</v>
      </c>
      <c r="X54" s="5"/>
      <c r="Y54" s="5"/>
      <c r="Z54" s="5"/>
      <c r="AA54" s="5"/>
      <c r="AB54" s="5"/>
      <c r="AC54" s="5">
        <v>0.99839999999999995</v>
      </c>
      <c r="AD54" s="5"/>
      <c r="AE54" s="5"/>
      <c r="AF54" s="5"/>
      <c r="AG54" s="5"/>
      <c r="AH54" s="5"/>
      <c r="AI54" s="5"/>
      <c r="AJ54" s="5"/>
      <c r="AK54" s="5"/>
      <c r="AL54" s="5"/>
    </row>
    <row r="55" spans="2:38" x14ac:dyDescent="0.2">
      <c r="B55" s="4" t="s">
        <v>52</v>
      </c>
      <c r="C55" s="4" t="s">
        <v>12</v>
      </c>
      <c r="D55" s="5">
        <v>0</v>
      </c>
      <c r="E55" s="5"/>
      <c r="F55" s="5"/>
      <c r="G55" s="2"/>
      <c r="H55" s="5"/>
      <c r="I55" s="5"/>
      <c r="J55" s="5"/>
      <c r="K55" s="5"/>
      <c r="L55" s="5"/>
      <c r="M55" s="5"/>
      <c r="N55" s="5"/>
      <c r="O55" s="5">
        <v>0.95673599999999992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>
        <v>0</v>
      </c>
      <c r="AG55" s="5"/>
      <c r="AH55" s="5"/>
      <c r="AI55" s="5"/>
      <c r="AJ55" s="5"/>
      <c r="AK55" s="5"/>
      <c r="AL55" s="5"/>
    </row>
    <row r="56" spans="2:38" x14ac:dyDescent="0.2">
      <c r="B56" s="4" t="s">
        <v>52</v>
      </c>
      <c r="C56" s="4" t="s">
        <v>13</v>
      </c>
      <c r="D56" s="5">
        <v>0</v>
      </c>
      <c r="E56" s="5"/>
      <c r="F56" s="5"/>
      <c r="G56" s="2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v>0.95247599999999999</v>
      </c>
      <c r="X56" s="5"/>
      <c r="Y56" s="5"/>
      <c r="Z56" s="5"/>
      <c r="AA56" s="5"/>
      <c r="AB56" s="5"/>
      <c r="AC56" s="5"/>
      <c r="AD56" s="5"/>
      <c r="AE56" s="5"/>
      <c r="AF56" s="5">
        <v>0</v>
      </c>
      <c r="AG56" s="5"/>
      <c r="AH56" s="5"/>
      <c r="AI56" s="5"/>
      <c r="AJ56" s="5"/>
      <c r="AK56" s="5"/>
      <c r="AL56" s="5"/>
    </row>
    <row r="58" spans="2:38" x14ac:dyDescent="0.2">
      <c r="B58" s="4" t="s">
        <v>53</v>
      </c>
      <c r="C58" s="4" t="s">
        <v>4</v>
      </c>
      <c r="D58" s="5">
        <v>0</v>
      </c>
      <c r="E58" s="5"/>
      <c r="F58" s="5"/>
      <c r="G58" s="2"/>
      <c r="H58" s="5"/>
      <c r="I58" s="5">
        <v>0.52800000000000002</v>
      </c>
      <c r="J58" s="5">
        <v>0.70400000000000007</v>
      </c>
      <c r="K58" s="5">
        <v>0.88</v>
      </c>
      <c r="L58" s="5"/>
      <c r="M58" s="5">
        <v>0.88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2:38" x14ac:dyDescent="0.2">
      <c r="B59" s="4" t="s">
        <v>53</v>
      </c>
      <c r="C59" s="4" t="s">
        <v>5</v>
      </c>
      <c r="D59" s="5">
        <v>0</v>
      </c>
      <c r="E59" s="5"/>
      <c r="F59" s="5"/>
      <c r="G59" s="2"/>
      <c r="H59" s="5"/>
      <c r="I59" s="5">
        <v>0.52800000000000002</v>
      </c>
      <c r="J59" s="5">
        <v>0.70400000000000007</v>
      </c>
      <c r="K59" s="5">
        <v>0.88</v>
      </c>
      <c r="L59" s="5"/>
      <c r="M59" s="5">
        <v>0.88</v>
      </c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>
        <v>0.88</v>
      </c>
      <c r="AJ59" s="5"/>
      <c r="AK59" s="5"/>
      <c r="AL59" s="5"/>
    </row>
    <row r="60" spans="2:38" x14ac:dyDescent="0.2">
      <c r="B60" s="4" t="s">
        <v>53</v>
      </c>
      <c r="C60" s="4" t="s">
        <v>6</v>
      </c>
      <c r="D60" s="5">
        <v>0</v>
      </c>
      <c r="E60" s="5"/>
      <c r="F60" s="5"/>
      <c r="G60" s="2"/>
      <c r="H60" s="5"/>
      <c r="I60" s="5">
        <v>0.52800000000000002</v>
      </c>
      <c r="J60" s="5">
        <v>0.70400000000000007</v>
      </c>
      <c r="K60" s="5">
        <v>0.88</v>
      </c>
      <c r="L60" s="5"/>
      <c r="M60" s="5">
        <v>0.88</v>
      </c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>
        <v>0.88</v>
      </c>
      <c r="AJ60" s="5"/>
      <c r="AK60" s="5"/>
      <c r="AL60" s="5"/>
    </row>
    <row r="61" spans="2:38" x14ac:dyDescent="0.2">
      <c r="B61" s="4" t="s">
        <v>53</v>
      </c>
      <c r="C61" s="4" t="s">
        <v>7</v>
      </c>
      <c r="D61" s="5">
        <v>0</v>
      </c>
      <c r="E61" s="5"/>
      <c r="F61" s="5"/>
      <c r="G61" s="2"/>
      <c r="H61" s="5"/>
      <c r="I61" s="5">
        <v>0.52800000000000002</v>
      </c>
      <c r="J61" s="5">
        <v>0.70400000000000007</v>
      </c>
      <c r="K61" s="5">
        <v>0.88</v>
      </c>
      <c r="L61" s="5"/>
      <c r="M61" s="5">
        <v>0.88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>
        <v>0.88</v>
      </c>
      <c r="AJ61" s="5"/>
      <c r="AK61" s="5"/>
      <c r="AL61" s="5"/>
    </row>
    <row r="62" spans="2:38" x14ac:dyDescent="0.2">
      <c r="B62" s="4" t="s">
        <v>53</v>
      </c>
      <c r="C62" s="4" t="s">
        <v>8</v>
      </c>
      <c r="D62" s="5">
        <v>0</v>
      </c>
      <c r="E62" s="5"/>
      <c r="F62" s="5"/>
      <c r="G62" s="2"/>
      <c r="H62" s="5"/>
      <c r="I62" s="5"/>
      <c r="J62" s="5"/>
      <c r="K62" s="5"/>
      <c r="L62" s="5"/>
      <c r="M62" s="5">
        <v>0.88</v>
      </c>
      <c r="N62" s="5">
        <v>0.88</v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>
        <v>7.3333333333333334E-2</v>
      </c>
      <c r="AK62" s="5"/>
      <c r="AL62" s="5"/>
    </row>
    <row r="63" spans="2:38" x14ac:dyDescent="0.2">
      <c r="B63" s="4" t="s">
        <v>53</v>
      </c>
      <c r="C63" s="4" t="s">
        <v>9</v>
      </c>
      <c r="D63" s="5">
        <v>0</v>
      </c>
      <c r="E63" s="5"/>
      <c r="F63" s="5"/>
      <c r="G63" s="2"/>
      <c r="H63" s="5"/>
      <c r="I63" s="5"/>
      <c r="J63" s="5"/>
      <c r="K63" s="5"/>
      <c r="L63" s="5"/>
      <c r="M63" s="5">
        <v>0.88</v>
      </c>
      <c r="N63" s="5">
        <v>0.88</v>
      </c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>
        <v>7.3333333333333334E-2</v>
      </c>
      <c r="AK63" s="5"/>
      <c r="AL63" s="5"/>
    </row>
    <row r="64" spans="2:38" x14ac:dyDescent="0.2">
      <c r="B64" s="4" t="s">
        <v>53</v>
      </c>
      <c r="C64" s="4" t="s">
        <v>10</v>
      </c>
      <c r="D64" s="5">
        <v>0</v>
      </c>
      <c r="E64" s="5"/>
      <c r="F64" s="5"/>
      <c r="G64" s="2"/>
      <c r="H64" s="5"/>
      <c r="I64" s="5">
        <v>0.52800000000000002</v>
      </c>
      <c r="J64" s="5">
        <v>0.70400000000000007</v>
      </c>
      <c r="K64" s="5">
        <v>0.88</v>
      </c>
      <c r="L64" s="5"/>
      <c r="M64" s="5">
        <v>0.88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>
        <v>0.88</v>
      </c>
      <c r="AJ64" s="5"/>
      <c r="AK64" s="5"/>
      <c r="AL64" s="5"/>
    </row>
    <row r="65" spans="2:38" x14ac:dyDescent="0.2">
      <c r="B65" s="4" t="s">
        <v>53</v>
      </c>
      <c r="C65" s="4" t="s">
        <v>11</v>
      </c>
      <c r="D65" s="5">
        <v>0</v>
      </c>
      <c r="E65" s="5"/>
      <c r="F65" s="5"/>
      <c r="G65" s="2"/>
      <c r="H65" s="5"/>
      <c r="I65" s="5"/>
      <c r="J65" s="5"/>
      <c r="K65" s="5"/>
      <c r="L65" s="5"/>
      <c r="M65" s="5">
        <v>0.88</v>
      </c>
      <c r="N65" s="5">
        <v>0.88</v>
      </c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>
        <v>7.3333333333333334E-2</v>
      </c>
      <c r="AK65" s="5"/>
      <c r="AL65" s="5"/>
    </row>
    <row r="66" spans="2:38" x14ac:dyDescent="0.2">
      <c r="B66" s="4" t="s">
        <v>53</v>
      </c>
      <c r="C66" s="4" t="s">
        <v>12</v>
      </c>
      <c r="D66" s="5">
        <v>0</v>
      </c>
      <c r="E66" s="5"/>
      <c r="F66" s="5"/>
      <c r="G66" s="2"/>
      <c r="H66" s="5"/>
      <c r="I66" s="5">
        <v>0.52800000000000002</v>
      </c>
      <c r="J66" s="5">
        <v>0.70400000000000007</v>
      </c>
      <c r="K66" s="5">
        <v>0.88</v>
      </c>
      <c r="L66" s="5"/>
      <c r="M66" s="5">
        <v>0.88</v>
      </c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>
        <v>0.88</v>
      </c>
      <c r="AJ66" s="5"/>
      <c r="AK66" s="5"/>
      <c r="AL66" s="5"/>
    </row>
    <row r="67" spans="2:38" x14ac:dyDescent="0.2">
      <c r="B67" s="4" t="s">
        <v>53</v>
      </c>
      <c r="C67" s="4" t="s">
        <v>13</v>
      </c>
      <c r="D67" s="5">
        <v>0</v>
      </c>
      <c r="E67" s="5"/>
      <c r="F67" s="5"/>
      <c r="G67" s="2"/>
      <c r="H67" s="5"/>
      <c r="I67" s="5"/>
      <c r="J67" s="5"/>
      <c r="K67" s="5"/>
      <c r="L67" s="5"/>
      <c r="M67" s="5">
        <v>0.88</v>
      </c>
      <c r="N67" s="5">
        <v>0.88</v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>
        <v>7.3333333333333334E-2</v>
      </c>
      <c r="AK67" s="5"/>
      <c r="AL67" s="5"/>
    </row>
    <row r="69" spans="2:38" x14ac:dyDescent="0.2">
      <c r="B69" s="4" t="s">
        <v>54</v>
      </c>
      <c r="C69" s="4" t="s">
        <v>4</v>
      </c>
      <c r="D69" s="5">
        <v>0</v>
      </c>
      <c r="E69" s="5"/>
      <c r="F69" s="5"/>
      <c r="G69" s="2"/>
      <c r="H69" s="5"/>
      <c r="I69" s="5"/>
      <c r="J69" s="5"/>
      <c r="K69" s="5"/>
      <c r="L69" s="5"/>
      <c r="M69" s="5"/>
      <c r="N69" s="5"/>
      <c r="O69" s="5"/>
      <c r="P69" s="5">
        <v>1</v>
      </c>
      <c r="Q69" s="5">
        <v>1</v>
      </c>
      <c r="R69" s="5">
        <v>1</v>
      </c>
      <c r="S69" s="5">
        <v>1</v>
      </c>
      <c r="T69" s="5">
        <v>1</v>
      </c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2:38" x14ac:dyDescent="0.2">
      <c r="B70" s="4" t="s">
        <v>54</v>
      </c>
      <c r="C70" s="4" t="s">
        <v>5</v>
      </c>
      <c r="D70" s="5">
        <v>0</v>
      </c>
      <c r="E70" s="5"/>
      <c r="F70" s="5"/>
      <c r="G70" s="2"/>
      <c r="H70" s="5"/>
      <c r="I70" s="5"/>
      <c r="J70" s="5"/>
      <c r="K70" s="5"/>
      <c r="L70" s="5"/>
      <c r="M70" s="5"/>
      <c r="N70" s="5"/>
      <c r="O70" s="5"/>
      <c r="P70" s="5">
        <v>1</v>
      </c>
      <c r="Q70" s="5">
        <v>1</v>
      </c>
      <c r="R70" s="5">
        <v>1</v>
      </c>
      <c r="S70" s="5">
        <v>1</v>
      </c>
      <c r="T70" s="5">
        <v>1</v>
      </c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2:38" x14ac:dyDescent="0.2">
      <c r="B71" s="4" t="s">
        <v>54</v>
      </c>
      <c r="C71" s="4" t="s">
        <v>6</v>
      </c>
      <c r="D71" s="5">
        <v>0</v>
      </c>
      <c r="E71" s="5"/>
      <c r="F71" s="5"/>
      <c r="G71" s="2"/>
      <c r="H71" s="5"/>
      <c r="I71" s="5"/>
      <c r="J71" s="5"/>
      <c r="K71" s="5"/>
      <c r="L71" s="5"/>
      <c r="M71" s="5"/>
      <c r="N71" s="5"/>
      <c r="O71" s="5"/>
      <c r="P71" s="5">
        <v>1</v>
      </c>
      <c r="Q71" s="5">
        <v>1</v>
      </c>
      <c r="R71" s="5">
        <v>1</v>
      </c>
      <c r="S71" s="5">
        <v>1</v>
      </c>
      <c r="T71" s="5">
        <v>1</v>
      </c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2:38" x14ac:dyDescent="0.2">
      <c r="B72" s="4" t="s">
        <v>54</v>
      </c>
      <c r="C72" s="4" t="s">
        <v>7</v>
      </c>
      <c r="D72" s="5">
        <v>0</v>
      </c>
      <c r="E72" s="5"/>
      <c r="F72" s="5"/>
      <c r="G72" s="2"/>
      <c r="H72" s="5"/>
      <c r="I72" s="5"/>
      <c r="J72" s="5"/>
      <c r="K72" s="5"/>
      <c r="L72" s="5"/>
      <c r="M72" s="5"/>
      <c r="N72" s="5"/>
      <c r="O72" s="5"/>
      <c r="P72" s="5">
        <v>1</v>
      </c>
      <c r="Q72" s="5">
        <v>1</v>
      </c>
      <c r="R72" s="5">
        <v>1</v>
      </c>
      <c r="S72" s="5">
        <v>1</v>
      </c>
      <c r="T72" s="5">
        <v>1</v>
      </c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2:38" x14ac:dyDescent="0.2">
      <c r="B73" s="4" t="s">
        <v>54</v>
      </c>
      <c r="C73" s="4" t="s">
        <v>8</v>
      </c>
      <c r="D73" s="5">
        <v>0</v>
      </c>
      <c r="E73" s="5"/>
      <c r="F73" s="5"/>
      <c r="G73" s="2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>
        <v>1</v>
      </c>
      <c r="Y73" s="5">
        <v>1</v>
      </c>
      <c r="Z73" s="5">
        <v>1</v>
      </c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2:38" x14ac:dyDescent="0.2">
      <c r="B74" s="4" t="s">
        <v>54</v>
      </c>
      <c r="C74" s="4" t="s">
        <v>9</v>
      </c>
      <c r="D74" s="5">
        <v>0</v>
      </c>
      <c r="E74" s="5"/>
      <c r="F74" s="5"/>
      <c r="G74" s="2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>
        <v>1</v>
      </c>
      <c r="Y74" s="5">
        <v>1</v>
      </c>
      <c r="Z74" s="5">
        <v>1</v>
      </c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2:38" x14ac:dyDescent="0.2">
      <c r="B75" s="4" t="s">
        <v>54</v>
      </c>
      <c r="C75" s="4" t="s">
        <v>10</v>
      </c>
      <c r="D75" s="5">
        <v>0</v>
      </c>
      <c r="E75" s="5"/>
      <c r="F75" s="5"/>
      <c r="G75" s="2"/>
      <c r="H75" s="5"/>
      <c r="I75" s="5"/>
      <c r="J75" s="5"/>
      <c r="K75" s="5"/>
      <c r="L75" s="5"/>
      <c r="M75" s="5"/>
      <c r="N75" s="5"/>
      <c r="O75" s="5"/>
      <c r="P75" s="5">
        <v>1</v>
      </c>
      <c r="Q75" s="5">
        <v>1</v>
      </c>
      <c r="R75" s="5">
        <v>1</v>
      </c>
      <c r="S75" s="5">
        <v>1</v>
      </c>
      <c r="T75" s="5">
        <v>1</v>
      </c>
      <c r="U75" s="5"/>
      <c r="V75" s="5"/>
      <c r="W75" s="5"/>
      <c r="X75" s="5"/>
      <c r="Y75" s="5"/>
      <c r="Z75" s="5"/>
      <c r="AA75" s="5"/>
      <c r="AB75" s="5"/>
      <c r="AC75" s="5"/>
      <c r="AD75" s="5">
        <v>1</v>
      </c>
      <c r="AE75" s="5"/>
      <c r="AF75" s="5"/>
      <c r="AG75" s="5"/>
      <c r="AH75" s="5"/>
      <c r="AI75" s="5"/>
      <c r="AJ75" s="5"/>
      <c r="AK75" s="5"/>
      <c r="AL75" s="5"/>
    </row>
    <row r="76" spans="2:38" x14ac:dyDescent="0.2">
      <c r="B76" s="4" t="s">
        <v>54</v>
      </c>
      <c r="C76" s="4" t="s">
        <v>11</v>
      </c>
      <c r="D76" s="5">
        <v>0</v>
      </c>
      <c r="E76" s="5"/>
      <c r="F76" s="5"/>
      <c r="G76" s="2"/>
      <c r="H76" s="5"/>
      <c r="I76" s="5"/>
      <c r="J76" s="5"/>
      <c r="K76" s="5"/>
      <c r="L76" s="5"/>
      <c r="M76" s="5"/>
      <c r="N76" s="5"/>
      <c r="O76" s="5"/>
      <c r="P76" s="5">
        <v>1</v>
      </c>
      <c r="Q76" s="5">
        <v>1</v>
      </c>
      <c r="R76" s="5">
        <v>1</v>
      </c>
      <c r="S76" s="5">
        <v>1</v>
      </c>
      <c r="T76" s="5">
        <v>1</v>
      </c>
      <c r="U76" s="5"/>
      <c r="V76" s="5"/>
      <c r="W76" s="5"/>
      <c r="X76" s="5"/>
      <c r="Y76" s="5"/>
      <c r="Z76" s="5"/>
      <c r="AA76" s="5"/>
      <c r="AB76" s="5"/>
      <c r="AC76" s="5"/>
      <c r="AD76" s="5">
        <v>1</v>
      </c>
      <c r="AE76" s="5"/>
      <c r="AF76" s="5"/>
      <c r="AG76" s="5"/>
      <c r="AH76" s="5"/>
      <c r="AI76" s="5"/>
      <c r="AJ76" s="5"/>
      <c r="AK76" s="5"/>
      <c r="AL76" s="5"/>
    </row>
    <row r="77" spans="2:38" x14ac:dyDescent="0.2">
      <c r="B77" s="4" t="s">
        <v>54</v>
      </c>
      <c r="C77" s="4" t="s">
        <v>12</v>
      </c>
      <c r="D77" s="5">
        <v>0</v>
      </c>
      <c r="E77" s="5"/>
      <c r="F77" s="5"/>
      <c r="G77" s="2"/>
      <c r="H77" s="5"/>
      <c r="I77" s="5"/>
      <c r="J77" s="5"/>
      <c r="K77" s="5"/>
      <c r="L77" s="5"/>
      <c r="M77" s="5"/>
      <c r="N77" s="5"/>
      <c r="O77" s="5"/>
      <c r="P77" s="5">
        <v>1</v>
      </c>
      <c r="Q77" s="5">
        <v>1</v>
      </c>
      <c r="R77" s="5">
        <v>1</v>
      </c>
      <c r="S77" s="5">
        <v>1</v>
      </c>
      <c r="T77" s="5">
        <v>1</v>
      </c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>
        <v>1</v>
      </c>
      <c r="AH77" s="5"/>
      <c r="AI77" s="5"/>
      <c r="AJ77" s="5"/>
      <c r="AK77" s="5"/>
      <c r="AL77" s="5"/>
    </row>
    <row r="78" spans="2:38" x14ac:dyDescent="0.2">
      <c r="B78" s="4" t="s">
        <v>54</v>
      </c>
      <c r="C78" s="4" t="s">
        <v>13</v>
      </c>
      <c r="D78" s="5">
        <v>0</v>
      </c>
      <c r="E78" s="5"/>
      <c r="F78" s="5"/>
      <c r="G78" s="2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>
        <v>1</v>
      </c>
      <c r="Y78" s="5">
        <v>1</v>
      </c>
      <c r="Z78" s="5">
        <v>1</v>
      </c>
      <c r="AA78" s="5"/>
      <c r="AB78" s="5"/>
      <c r="AC78" s="5"/>
      <c r="AD78" s="5"/>
      <c r="AE78" s="5"/>
      <c r="AF78" s="5"/>
      <c r="AG78" s="5">
        <v>1</v>
      </c>
      <c r="AH78" s="5"/>
      <c r="AI78" s="5"/>
      <c r="AJ78" s="5"/>
      <c r="AK78" s="5"/>
      <c r="AL78" s="5"/>
    </row>
    <row r="80" spans="2:38" x14ac:dyDescent="0.2">
      <c r="B80" s="4" t="s">
        <v>55</v>
      </c>
      <c r="C80" s="4" t="s">
        <v>4</v>
      </c>
      <c r="D80" s="5">
        <v>0</v>
      </c>
      <c r="E80" s="5"/>
      <c r="F80" s="5"/>
      <c r="G80" s="2"/>
      <c r="H80" s="5"/>
      <c r="I80" s="5"/>
      <c r="J80" s="5"/>
      <c r="K80" s="5"/>
      <c r="L80" s="5"/>
      <c r="M80" s="5"/>
      <c r="N80" s="5"/>
      <c r="O80" s="5"/>
      <c r="P80" s="5">
        <v>0.5524</v>
      </c>
      <c r="Q80" s="5">
        <v>0.28720000000000001</v>
      </c>
      <c r="R80" s="5">
        <v>0.28720000000000001</v>
      </c>
      <c r="S80" s="5">
        <v>0.31180000000000008</v>
      </c>
      <c r="T80" s="5">
        <v>0.28720000000000001</v>
      </c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2:38" x14ac:dyDescent="0.2">
      <c r="B81" s="4" t="s">
        <v>55</v>
      </c>
      <c r="C81" s="4" t="s">
        <v>5</v>
      </c>
      <c r="D81" s="5">
        <v>0</v>
      </c>
      <c r="E81" s="5"/>
      <c r="F81" s="5"/>
      <c r="G81" s="2"/>
      <c r="H81" s="5"/>
      <c r="I81" s="5"/>
      <c r="J81" s="5"/>
      <c r="K81" s="5"/>
      <c r="L81" s="5"/>
      <c r="M81" s="5"/>
      <c r="N81" s="5"/>
      <c r="O81" s="5"/>
      <c r="P81" s="5">
        <v>0.5524</v>
      </c>
      <c r="Q81" s="5">
        <v>0.28720000000000001</v>
      </c>
      <c r="R81" s="5">
        <v>0.28720000000000001</v>
      </c>
      <c r="S81" s="5">
        <v>0.31180000000000008</v>
      </c>
      <c r="T81" s="5">
        <v>0.28720000000000001</v>
      </c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2:38" x14ac:dyDescent="0.2">
      <c r="B82" s="4" t="s">
        <v>55</v>
      </c>
      <c r="C82" s="4" t="s">
        <v>6</v>
      </c>
      <c r="D82" s="5">
        <v>0</v>
      </c>
      <c r="E82" s="5"/>
      <c r="F82" s="5"/>
      <c r="G82" s="2"/>
      <c r="H82" s="5"/>
      <c r="I82" s="5"/>
      <c r="J82" s="5"/>
      <c r="K82" s="5"/>
      <c r="L82" s="5"/>
      <c r="M82" s="5"/>
      <c r="N82" s="5"/>
      <c r="O82" s="5"/>
      <c r="P82" s="5">
        <v>0.5524</v>
      </c>
      <c r="Q82" s="5">
        <v>0.28720000000000001</v>
      </c>
      <c r="R82" s="5">
        <v>0.28720000000000001</v>
      </c>
      <c r="S82" s="5">
        <v>0.31180000000000008</v>
      </c>
      <c r="T82" s="5">
        <v>0.28720000000000001</v>
      </c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2:38" x14ac:dyDescent="0.2">
      <c r="B83" s="4" t="s">
        <v>55</v>
      </c>
      <c r="C83" s="4" t="s">
        <v>7</v>
      </c>
      <c r="D83" s="5">
        <v>0</v>
      </c>
      <c r="E83" s="5"/>
      <c r="F83" s="5"/>
      <c r="G83" s="2"/>
      <c r="H83" s="5"/>
      <c r="I83" s="5"/>
      <c r="J83" s="5"/>
      <c r="K83" s="5"/>
      <c r="L83" s="5"/>
      <c r="M83" s="5"/>
      <c r="N83" s="5"/>
      <c r="O83" s="5"/>
      <c r="P83" s="5">
        <v>0.5524</v>
      </c>
      <c r="Q83" s="5">
        <v>0.28720000000000001</v>
      </c>
      <c r="R83" s="5">
        <v>0.28720000000000001</v>
      </c>
      <c r="S83" s="5">
        <v>0.31180000000000008</v>
      </c>
      <c r="T83" s="5">
        <v>0.28720000000000001</v>
      </c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2:38" x14ac:dyDescent="0.2">
      <c r="B84" s="4" t="s">
        <v>55</v>
      </c>
      <c r="C84" s="4" t="s">
        <v>8</v>
      </c>
      <c r="D84" s="5">
        <v>0</v>
      </c>
      <c r="E84" s="5"/>
      <c r="F84" s="5"/>
      <c r="G84" s="2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>
        <v>0.44720000000000004</v>
      </c>
      <c r="Y84" s="5">
        <v>0.28720000000000001</v>
      </c>
      <c r="Z84" s="5">
        <v>0.14529999999999998</v>
      </c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2:38" x14ac:dyDescent="0.2">
      <c r="B85" s="4" t="s">
        <v>55</v>
      </c>
      <c r="C85" s="4" t="s">
        <v>9</v>
      </c>
      <c r="D85" s="5">
        <v>0</v>
      </c>
      <c r="E85" s="5"/>
      <c r="F85" s="5"/>
      <c r="G85" s="2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>
        <v>0.44720000000000004</v>
      </c>
      <c r="Y85" s="5">
        <v>0.28720000000000001</v>
      </c>
      <c r="Z85" s="5">
        <v>0.14529999999999998</v>
      </c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2:38" x14ac:dyDescent="0.2">
      <c r="B86" s="4" t="s">
        <v>55</v>
      </c>
      <c r="C86" s="4" t="s">
        <v>10</v>
      </c>
      <c r="D86" s="5">
        <v>0</v>
      </c>
      <c r="E86" s="5"/>
      <c r="F86" s="5"/>
      <c r="G86" s="2"/>
      <c r="H86" s="5"/>
      <c r="I86" s="5"/>
      <c r="J86" s="5"/>
      <c r="K86" s="5"/>
      <c r="L86" s="5"/>
      <c r="M86" s="5"/>
      <c r="N86" s="5"/>
      <c r="O86" s="5"/>
      <c r="P86" s="5">
        <v>0.5524</v>
      </c>
      <c r="Q86" s="5">
        <v>0.28720000000000001</v>
      </c>
      <c r="R86" s="5">
        <v>0.28720000000000001</v>
      </c>
      <c r="S86" s="5">
        <v>0.31180000000000008</v>
      </c>
      <c r="T86" s="5">
        <v>0.28720000000000001</v>
      </c>
      <c r="U86" s="5"/>
      <c r="V86" s="5"/>
      <c r="W86" s="5"/>
      <c r="X86" s="5"/>
      <c r="Y86" s="5"/>
      <c r="Z86" s="5"/>
      <c r="AA86" s="5"/>
      <c r="AB86" s="5"/>
      <c r="AC86" s="5"/>
      <c r="AD86" s="5">
        <v>1</v>
      </c>
      <c r="AE86" s="5"/>
      <c r="AF86" s="5"/>
      <c r="AG86" s="5"/>
      <c r="AH86" s="5"/>
      <c r="AI86" s="5"/>
      <c r="AJ86" s="5"/>
      <c r="AK86" s="5"/>
      <c r="AL86" s="5"/>
    </row>
    <row r="87" spans="2:38" x14ac:dyDescent="0.2">
      <c r="B87" s="4" t="s">
        <v>55</v>
      </c>
      <c r="C87" s="4" t="s">
        <v>11</v>
      </c>
      <c r="D87" s="5">
        <v>0</v>
      </c>
      <c r="E87" s="5"/>
      <c r="F87" s="5"/>
      <c r="G87" s="2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>
        <v>0.44720000000000004</v>
      </c>
      <c r="Y87" s="5">
        <v>0.28720000000000001</v>
      </c>
      <c r="Z87" s="5">
        <v>0.14529999999999998</v>
      </c>
      <c r="AA87" s="5"/>
      <c r="AB87" s="5"/>
      <c r="AC87" s="5"/>
      <c r="AD87" s="5">
        <v>1</v>
      </c>
      <c r="AE87" s="5"/>
      <c r="AF87" s="5"/>
      <c r="AG87" s="5"/>
      <c r="AH87" s="5"/>
      <c r="AI87" s="5"/>
      <c r="AJ87" s="5"/>
      <c r="AK87" s="5"/>
      <c r="AL87" s="5"/>
    </row>
    <row r="88" spans="2:38" x14ac:dyDescent="0.2">
      <c r="B88" s="4" t="s">
        <v>55</v>
      </c>
      <c r="C88" s="4" t="s">
        <v>12</v>
      </c>
      <c r="D88" s="5">
        <v>0</v>
      </c>
      <c r="E88" s="5"/>
      <c r="F88" s="5"/>
      <c r="G88" s="2"/>
      <c r="H88" s="5"/>
      <c r="I88" s="5"/>
      <c r="J88" s="5"/>
      <c r="K88" s="5"/>
      <c r="L88" s="5"/>
      <c r="M88" s="5"/>
      <c r="N88" s="5"/>
      <c r="O88" s="5"/>
      <c r="P88" s="5">
        <v>0.5524</v>
      </c>
      <c r="Q88" s="5">
        <v>0.28720000000000001</v>
      </c>
      <c r="R88" s="5">
        <v>0.28720000000000001</v>
      </c>
      <c r="S88" s="5">
        <v>0.31180000000000008</v>
      </c>
      <c r="T88" s="5">
        <v>0.28720000000000001</v>
      </c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>
        <v>1</v>
      </c>
      <c r="AH88" s="5"/>
      <c r="AI88" s="5"/>
      <c r="AJ88" s="5"/>
      <c r="AK88" s="5"/>
      <c r="AL88" s="5"/>
    </row>
    <row r="89" spans="2:38" x14ac:dyDescent="0.2">
      <c r="B89" s="4" t="s">
        <v>55</v>
      </c>
      <c r="C89" s="4" t="s">
        <v>13</v>
      </c>
      <c r="D89" s="5">
        <v>0</v>
      </c>
      <c r="E89" s="5"/>
      <c r="F89" s="5"/>
      <c r="G89" s="2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>
        <v>0.44720000000000004</v>
      </c>
      <c r="Y89" s="5">
        <v>0.28720000000000001</v>
      </c>
      <c r="Z89" s="5">
        <v>0.14529999999999998</v>
      </c>
      <c r="AA89" s="5"/>
      <c r="AB89" s="5"/>
      <c r="AC89" s="5"/>
      <c r="AD89" s="5"/>
      <c r="AE89" s="5"/>
      <c r="AF89" s="5"/>
      <c r="AG89" s="5">
        <v>1</v>
      </c>
      <c r="AH89" s="5"/>
      <c r="AI89" s="5"/>
      <c r="AJ89" s="5"/>
      <c r="AK89" s="5"/>
      <c r="AL89" s="5"/>
    </row>
    <row r="91" spans="2:38" x14ac:dyDescent="0.2">
      <c r="B91" s="4" t="s">
        <v>56</v>
      </c>
      <c r="C91" s="4" t="s">
        <v>4</v>
      </c>
      <c r="D91" s="5">
        <v>0</v>
      </c>
      <c r="E91" s="5"/>
      <c r="F91" s="5"/>
      <c r="G91" s="2"/>
      <c r="H91" s="5"/>
      <c r="I91" s="5"/>
      <c r="J91" s="5"/>
      <c r="K91" s="5"/>
      <c r="L91" s="5"/>
      <c r="M91" s="5"/>
      <c r="N91" s="5"/>
      <c r="O91" s="5"/>
      <c r="P91" s="5">
        <v>0.39816945906675694</v>
      </c>
      <c r="Q91" s="5">
        <v>0.46427619056084501</v>
      </c>
      <c r="R91" s="5">
        <v>0.52714374529406949</v>
      </c>
      <c r="S91" s="5">
        <v>0.68592239052443116</v>
      </c>
      <c r="T91" s="5">
        <v>0.74456761445968844</v>
      </c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2:38" x14ac:dyDescent="0.2">
      <c r="B92" s="4" t="s">
        <v>56</v>
      </c>
      <c r="C92" s="4" t="s">
        <v>5</v>
      </c>
      <c r="D92" s="5">
        <v>0</v>
      </c>
      <c r="E92" s="5"/>
      <c r="F92" s="5"/>
      <c r="G92" s="2"/>
      <c r="H92" s="5"/>
      <c r="I92" s="5"/>
      <c r="J92" s="5"/>
      <c r="K92" s="5"/>
      <c r="L92" s="5"/>
      <c r="M92" s="5"/>
      <c r="N92" s="5"/>
      <c r="O92" s="5"/>
      <c r="P92" s="5">
        <v>0.39816945906675694</v>
      </c>
      <c r="Q92" s="5">
        <v>0.46427619056084501</v>
      </c>
      <c r="R92" s="5">
        <v>0.52714374529406949</v>
      </c>
      <c r="S92" s="5">
        <v>0.68592239052443116</v>
      </c>
      <c r="T92" s="5">
        <v>0.74456761445968844</v>
      </c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2:38" x14ac:dyDescent="0.2">
      <c r="B93" s="4" t="s">
        <v>56</v>
      </c>
      <c r="C93" s="4" t="s">
        <v>6</v>
      </c>
      <c r="D93" s="5">
        <v>0</v>
      </c>
      <c r="E93" s="5"/>
      <c r="F93" s="5"/>
      <c r="G93" s="2"/>
      <c r="H93" s="5"/>
      <c r="I93" s="5"/>
      <c r="J93" s="5"/>
      <c r="K93" s="5"/>
      <c r="L93" s="5"/>
      <c r="M93" s="5"/>
      <c r="N93" s="5"/>
      <c r="O93" s="5"/>
      <c r="P93" s="5">
        <v>0.39816945906675694</v>
      </c>
      <c r="Q93" s="5">
        <v>0.46427619056084501</v>
      </c>
      <c r="R93" s="5">
        <v>0.52714374529406949</v>
      </c>
      <c r="S93" s="5">
        <v>0.68592239052443116</v>
      </c>
      <c r="T93" s="5">
        <v>0.74456761445968844</v>
      </c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2:38" x14ac:dyDescent="0.2">
      <c r="B94" s="4" t="s">
        <v>56</v>
      </c>
      <c r="C94" s="4" t="s">
        <v>7</v>
      </c>
      <c r="D94" s="5">
        <v>0</v>
      </c>
      <c r="E94" s="5"/>
      <c r="F94" s="5"/>
      <c r="G94" s="2"/>
      <c r="H94" s="5"/>
      <c r="I94" s="5"/>
      <c r="J94" s="5"/>
      <c r="K94" s="5"/>
      <c r="L94" s="5"/>
      <c r="M94" s="5"/>
      <c r="N94" s="5"/>
      <c r="O94" s="5"/>
      <c r="P94" s="5">
        <v>0.39816945906675694</v>
      </c>
      <c r="Q94" s="5">
        <v>0.46427619056084501</v>
      </c>
      <c r="R94" s="5">
        <v>0.52714374529406949</v>
      </c>
      <c r="S94" s="5">
        <v>0.68592239052443116</v>
      </c>
      <c r="T94" s="5">
        <v>0.74456761445968844</v>
      </c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2:38" x14ac:dyDescent="0.2">
      <c r="B95" s="4" t="s">
        <v>56</v>
      </c>
      <c r="C95" s="4" t="s">
        <v>8</v>
      </c>
      <c r="D95" s="5">
        <v>0</v>
      </c>
      <c r="E95" s="5"/>
      <c r="F95" s="5"/>
      <c r="G95" s="2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>
        <v>0.33411712741654032</v>
      </c>
      <c r="Y95" s="5">
        <v>0.46427619056084501</v>
      </c>
      <c r="Z95" s="5">
        <v>0.61708679020377177</v>
      </c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2:38" x14ac:dyDescent="0.2">
      <c r="B96" s="4" t="s">
        <v>56</v>
      </c>
      <c r="C96" s="4" t="s">
        <v>9</v>
      </c>
      <c r="D96" s="5">
        <v>0</v>
      </c>
      <c r="E96" s="5"/>
      <c r="F96" s="5"/>
      <c r="G96" s="2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>
        <v>0.33411712741654032</v>
      </c>
      <c r="Y96" s="5">
        <v>0.46427619056084501</v>
      </c>
      <c r="Z96" s="5">
        <v>0.61708679020377177</v>
      </c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2:38" x14ac:dyDescent="0.2">
      <c r="B97" s="4" t="s">
        <v>56</v>
      </c>
      <c r="C97" s="4" t="s">
        <v>10</v>
      </c>
      <c r="D97" s="5">
        <v>0</v>
      </c>
      <c r="E97" s="5"/>
      <c r="F97" s="5"/>
      <c r="G97" s="2"/>
      <c r="H97" s="5"/>
      <c r="I97" s="5"/>
      <c r="J97" s="5"/>
      <c r="K97" s="5"/>
      <c r="L97" s="5"/>
      <c r="M97" s="5"/>
      <c r="N97" s="5"/>
      <c r="O97" s="5"/>
      <c r="P97" s="5">
        <v>0.39816945906675694</v>
      </c>
      <c r="Q97" s="5">
        <v>0.46427619056084501</v>
      </c>
      <c r="R97" s="5">
        <v>0.52714374529406949</v>
      </c>
      <c r="S97" s="5">
        <v>0.68592239052443116</v>
      </c>
      <c r="T97" s="5">
        <v>0.74456761445968844</v>
      </c>
      <c r="U97" s="5"/>
      <c r="V97" s="5"/>
      <c r="W97" s="5"/>
      <c r="X97" s="5"/>
      <c r="Y97" s="5"/>
      <c r="Z97" s="5"/>
      <c r="AA97" s="5"/>
      <c r="AB97" s="5"/>
      <c r="AC97" s="5"/>
      <c r="AD97" s="5">
        <v>0</v>
      </c>
      <c r="AE97" s="5"/>
      <c r="AF97" s="5"/>
      <c r="AG97" s="5"/>
      <c r="AH97" s="5"/>
      <c r="AI97" s="5"/>
      <c r="AJ97" s="5"/>
      <c r="AK97" s="5"/>
      <c r="AL97" s="5"/>
    </row>
    <row r="98" spans="2:38" x14ac:dyDescent="0.2">
      <c r="B98" s="4" t="s">
        <v>56</v>
      </c>
      <c r="C98" s="4" t="s">
        <v>11</v>
      </c>
      <c r="D98" s="5">
        <v>0</v>
      </c>
      <c r="E98" s="5"/>
      <c r="F98" s="5"/>
      <c r="G98" s="2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>
        <v>0.33411712741654032</v>
      </c>
      <c r="Y98" s="5">
        <v>0.46427619056084501</v>
      </c>
      <c r="Z98" s="5">
        <v>0.61708679020377177</v>
      </c>
      <c r="AA98" s="5"/>
      <c r="AB98" s="5"/>
      <c r="AC98" s="5"/>
      <c r="AD98" s="5">
        <v>0</v>
      </c>
      <c r="AE98" s="5"/>
      <c r="AF98" s="5"/>
      <c r="AG98" s="5"/>
      <c r="AH98" s="5"/>
      <c r="AI98" s="5"/>
      <c r="AJ98" s="5"/>
      <c r="AK98" s="5"/>
      <c r="AL98" s="5"/>
    </row>
    <row r="99" spans="2:38" x14ac:dyDescent="0.2">
      <c r="B99" s="4" t="s">
        <v>56</v>
      </c>
      <c r="C99" s="4" t="s">
        <v>12</v>
      </c>
      <c r="D99" s="5">
        <v>0</v>
      </c>
      <c r="E99" s="5"/>
      <c r="F99" s="5"/>
      <c r="G99" s="2"/>
      <c r="H99" s="5"/>
      <c r="I99" s="5"/>
      <c r="J99" s="5"/>
      <c r="K99" s="5"/>
      <c r="L99" s="5"/>
      <c r="M99" s="5"/>
      <c r="N99" s="5"/>
      <c r="O99" s="5"/>
      <c r="P99" s="5">
        <v>0.39816945906675694</v>
      </c>
      <c r="Q99" s="5">
        <v>0.46427619056084501</v>
      </c>
      <c r="R99" s="5">
        <v>0.52714374529406949</v>
      </c>
      <c r="S99" s="5">
        <v>0.68592239052443116</v>
      </c>
      <c r="T99" s="5">
        <v>0.74456761445968844</v>
      </c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>
        <v>0</v>
      </c>
      <c r="AH99" s="5"/>
      <c r="AI99" s="5"/>
      <c r="AJ99" s="5"/>
      <c r="AK99" s="5"/>
      <c r="AL99" s="5"/>
    </row>
    <row r="100" spans="2:38" x14ac:dyDescent="0.2">
      <c r="B100" s="4" t="s">
        <v>56</v>
      </c>
      <c r="C100" s="4" t="s">
        <v>13</v>
      </c>
      <c r="D100" s="5">
        <v>0</v>
      </c>
      <c r="E100" s="5"/>
      <c r="F100" s="5"/>
      <c r="G100" s="2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>
        <v>0.33411712741654032</v>
      </c>
      <c r="Y100" s="5">
        <v>0.46427619056084501</v>
      </c>
      <c r="Z100" s="5">
        <v>0.61708679020377177</v>
      </c>
      <c r="AA100" s="5"/>
      <c r="AB100" s="5"/>
      <c r="AC100" s="5"/>
      <c r="AD100" s="5"/>
      <c r="AE100" s="5"/>
      <c r="AF100" s="5"/>
      <c r="AG100" s="5">
        <v>0</v>
      </c>
      <c r="AH100" s="5"/>
      <c r="AI100" s="5"/>
      <c r="AJ100" s="5"/>
      <c r="AK100" s="5"/>
      <c r="AL100" s="5"/>
    </row>
    <row r="102" spans="2:38" x14ac:dyDescent="0.2">
      <c r="B102" s="4" t="s">
        <v>57</v>
      </c>
      <c r="C102" s="4" t="s">
        <v>4</v>
      </c>
      <c r="D102" s="5">
        <v>0</v>
      </c>
      <c r="E102" s="5"/>
      <c r="F102" s="5"/>
      <c r="G102" s="2"/>
      <c r="H102" s="5"/>
      <c r="I102" s="5">
        <v>0.52800000000000002</v>
      </c>
      <c r="J102" s="5">
        <v>0.70400000000000007</v>
      </c>
      <c r="K102" s="5">
        <v>0.88</v>
      </c>
      <c r="L102" s="5"/>
      <c r="M102" s="5">
        <v>0.88</v>
      </c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2:38" x14ac:dyDescent="0.2">
      <c r="B103" s="4" t="s">
        <v>57</v>
      </c>
      <c r="C103" s="4" t="s">
        <v>5</v>
      </c>
      <c r="D103" s="5">
        <v>0</v>
      </c>
      <c r="E103" s="5"/>
      <c r="F103" s="5"/>
      <c r="G103" s="2"/>
      <c r="H103" s="5"/>
      <c r="I103" s="5">
        <v>0.52800000000000002</v>
      </c>
      <c r="J103" s="5">
        <v>0.70400000000000007</v>
      </c>
      <c r="K103" s="5">
        <v>0.88</v>
      </c>
      <c r="L103" s="5"/>
      <c r="M103" s="5">
        <v>0.88</v>
      </c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>
        <v>0.88</v>
      </c>
      <c r="AJ103" s="5"/>
      <c r="AK103" s="5"/>
      <c r="AL103" s="5"/>
    </row>
    <row r="104" spans="2:38" x14ac:dyDescent="0.2">
      <c r="B104" s="4" t="s">
        <v>57</v>
      </c>
      <c r="C104" s="4" t="s">
        <v>6</v>
      </c>
      <c r="D104" s="5">
        <v>0</v>
      </c>
      <c r="E104" s="5"/>
      <c r="F104" s="5"/>
      <c r="G104" s="2"/>
      <c r="H104" s="5"/>
      <c r="I104" s="5">
        <v>0.52800000000000002</v>
      </c>
      <c r="J104" s="5">
        <v>0.70400000000000007</v>
      </c>
      <c r="K104" s="5">
        <v>0.88</v>
      </c>
      <c r="L104" s="5"/>
      <c r="M104" s="5">
        <v>0.88</v>
      </c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>
        <v>0.88</v>
      </c>
      <c r="AJ104" s="5"/>
      <c r="AK104" s="5"/>
      <c r="AL104" s="5"/>
    </row>
    <row r="105" spans="2:38" x14ac:dyDescent="0.2">
      <c r="B105" s="4" t="s">
        <v>57</v>
      </c>
      <c r="C105" s="4" t="s">
        <v>7</v>
      </c>
      <c r="D105" s="5">
        <v>0</v>
      </c>
      <c r="E105" s="5"/>
      <c r="F105" s="5"/>
      <c r="G105" s="2"/>
      <c r="H105" s="5"/>
      <c r="I105" s="5">
        <v>0.52800000000000002</v>
      </c>
      <c r="J105" s="5">
        <v>0.70400000000000007</v>
      </c>
      <c r="K105" s="5">
        <v>0.88</v>
      </c>
      <c r="L105" s="5"/>
      <c r="M105" s="5">
        <v>0.88</v>
      </c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>
        <v>0.88</v>
      </c>
      <c r="AJ105" s="5"/>
      <c r="AK105" s="5"/>
      <c r="AL105" s="5"/>
    </row>
    <row r="106" spans="2:38" x14ac:dyDescent="0.2">
      <c r="B106" s="4" t="s">
        <v>57</v>
      </c>
      <c r="C106" s="4" t="s">
        <v>8</v>
      </c>
      <c r="D106" s="5">
        <v>0</v>
      </c>
      <c r="E106" s="5"/>
      <c r="F106" s="5"/>
      <c r="G106" s="2"/>
      <c r="H106" s="5"/>
      <c r="I106" s="5"/>
      <c r="J106" s="5"/>
      <c r="K106" s="5"/>
      <c r="L106" s="5"/>
      <c r="M106" s="5">
        <v>0.88</v>
      </c>
      <c r="N106" s="5">
        <v>0.88</v>
      </c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>
        <v>7.3333333333333334E-2</v>
      </c>
      <c r="AK106" s="5"/>
      <c r="AL106" s="5"/>
    </row>
    <row r="107" spans="2:38" x14ac:dyDescent="0.2">
      <c r="B107" s="4" t="s">
        <v>57</v>
      </c>
      <c r="C107" s="4" t="s">
        <v>9</v>
      </c>
      <c r="D107" s="5">
        <v>0</v>
      </c>
      <c r="E107" s="5"/>
      <c r="F107" s="5"/>
      <c r="G107" s="2"/>
      <c r="H107" s="5"/>
      <c r="I107" s="5"/>
      <c r="J107" s="5"/>
      <c r="K107" s="5"/>
      <c r="L107" s="5"/>
      <c r="M107" s="5">
        <v>0.88</v>
      </c>
      <c r="N107" s="5">
        <v>0.88</v>
      </c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>
        <v>7.3333333333333334E-2</v>
      </c>
      <c r="AK107" s="5"/>
      <c r="AL107" s="5"/>
    </row>
    <row r="108" spans="2:38" x14ac:dyDescent="0.2">
      <c r="B108" s="4" t="s">
        <v>57</v>
      </c>
      <c r="C108" s="4" t="s">
        <v>10</v>
      </c>
      <c r="D108" s="5">
        <v>0</v>
      </c>
      <c r="E108" s="5"/>
      <c r="F108" s="5"/>
      <c r="G108" s="2"/>
      <c r="H108" s="5"/>
      <c r="I108" s="5">
        <v>0.52800000000000002</v>
      </c>
      <c r="J108" s="5">
        <v>0.70400000000000007</v>
      </c>
      <c r="K108" s="5">
        <v>0.88</v>
      </c>
      <c r="L108" s="5"/>
      <c r="M108" s="5">
        <v>0.88</v>
      </c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>
        <v>0.88</v>
      </c>
      <c r="AJ108" s="5"/>
      <c r="AK108" s="5"/>
      <c r="AL108" s="5"/>
    </row>
    <row r="109" spans="2:38" x14ac:dyDescent="0.2">
      <c r="B109" s="4" t="s">
        <v>57</v>
      </c>
      <c r="C109" s="4" t="s">
        <v>11</v>
      </c>
      <c r="D109" s="5">
        <v>0</v>
      </c>
      <c r="E109" s="5"/>
      <c r="F109" s="5"/>
      <c r="G109" s="2"/>
      <c r="H109" s="5"/>
      <c r="I109" s="5"/>
      <c r="J109" s="5"/>
      <c r="K109" s="5"/>
      <c r="L109" s="5"/>
      <c r="M109" s="5">
        <v>0.88</v>
      </c>
      <c r="N109" s="5">
        <v>0.88</v>
      </c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>
        <v>7.3333333333333334E-2</v>
      </c>
      <c r="AK109" s="5"/>
      <c r="AL109" s="5"/>
    </row>
    <row r="110" spans="2:38" x14ac:dyDescent="0.2">
      <c r="B110" s="4" t="s">
        <v>57</v>
      </c>
      <c r="C110" s="4" t="s">
        <v>12</v>
      </c>
      <c r="D110" s="5">
        <v>0</v>
      </c>
      <c r="E110" s="5"/>
      <c r="F110" s="5"/>
      <c r="G110" s="2"/>
      <c r="H110" s="5"/>
      <c r="I110" s="5">
        <v>0.52800000000000002</v>
      </c>
      <c r="J110" s="5">
        <v>0.70400000000000007</v>
      </c>
      <c r="K110" s="5">
        <v>0.88</v>
      </c>
      <c r="L110" s="5"/>
      <c r="M110" s="5">
        <v>0.88</v>
      </c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>
        <v>0.88</v>
      </c>
      <c r="AJ110" s="5"/>
      <c r="AK110" s="5"/>
      <c r="AL110" s="5"/>
    </row>
    <row r="111" spans="2:38" x14ac:dyDescent="0.2">
      <c r="B111" s="4" t="s">
        <v>57</v>
      </c>
      <c r="C111" s="4" t="s">
        <v>13</v>
      </c>
      <c r="D111" s="5">
        <v>0</v>
      </c>
      <c r="E111" s="5"/>
      <c r="F111" s="5"/>
      <c r="G111" s="2"/>
      <c r="H111" s="5"/>
      <c r="I111" s="5"/>
      <c r="J111" s="5"/>
      <c r="K111" s="5"/>
      <c r="L111" s="5"/>
      <c r="M111" s="5">
        <v>0.88</v>
      </c>
      <c r="N111" s="5">
        <v>0.88</v>
      </c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>
        <v>7.3333333333333334E-2</v>
      </c>
      <c r="AK111" s="5"/>
      <c r="AL111" s="5"/>
    </row>
    <row r="113" spans="2:38" x14ac:dyDescent="0.2">
      <c r="B113" s="4" t="s">
        <v>58</v>
      </c>
      <c r="C113" s="4" t="s">
        <v>4</v>
      </c>
      <c r="D113" s="5">
        <v>0</v>
      </c>
      <c r="E113" s="5"/>
      <c r="F113" s="5"/>
      <c r="G113" s="2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>
        <v>1</v>
      </c>
      <c r="V113" s="5">
        <v>1</v>
      </c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2:38" x14ac:dyDescent="0.2">
      <c r="B114" s="4" t="s">
        <v>58</v>
      </c>
      <c r="C114" s="4" t="s">
        <v>5</v>
      </c>
      <c r="D114" s="5">
        <v>0</v>
      </c>
      <c r="E114" s="5"/>
      <c r="F114" s="5"/>
      <c r="G114" s="2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>
        <v>1</v>
      </c>
      <c r="V114" s="5">
        <v>1</v>
      </c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2:38" x14ac:dyDescent="0.2">
      <c r="B115" s="4" t="s">
        <v>58</v>
      </c>
      <c r="C115" s="4" t="s">
        <v>6</v>
      </c>
      <c r="D115" s="5">
        <v>0</v>
      </c>
      <c r="E115" s="5"/>
      <c r="F115" s="5"/>
      <c r="G115" s="2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>
        <v>1</v>
      </c>
      <c r="V115" s="5">
        <v>1</v>
      </c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2:38" x14ac:dyDescent="0.2">
      <c r="B116" s="4" t="s">
        <v>58</v>
      </c>
      <c r="C116" s="4" t="s">
        <v>7</v>
      </c>
      <c r="D116" s="5">
        <v>0</v>
      </c>
      <c r="E116" s="5"/>
      <c r="F116" s="5"/>
      <c r="G116" s="2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>
        <v>1</v>
      </c>
      <c r="V116" s="5">
        <v>1</v>
      </c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2:38" x14ac:dyDescent="0.2">
      <c r="B117" s="4" t="s">
        <v>58</v>
      </c>
      <c r="C117" s="4" t="s">
        <v>8</v>
      </c>
      <c r="D117" s="5">
        <v>0</v>
      </c>
      <c r="E117" s="5"/>
      <c r="F117" s="5"/>
      <c r="G117" s="2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>
        <v>1</v>
      </c>
      <c r="AB117" s="5">
        <v>1</v>
      </c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2:38" x14ac:dyDescent="0.2">
      <c r="B118" s="4" t="s">
        <v>58</v>
      </c>
      <c r="C118" s="4" t="s">
        <v>9</v>
      </c>
      <c r="D118" s="5">
        <v>0</v>
      </c>
      <c r="E118" s="5"/>
      <c r="F118" s="5"/>
      <c r="G118" s="2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>
        <v>1</v>
      </c>
      <c r="AB118" s="5">
        <v>1</v>
      </c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2:38" x14ac:dyDescent="0.2">
      <c r="B119" s="4" t="s">
        <v>58</v>
      </c>
      <c r="C119" s="4" t="s">
        <v>10</v>
      </c>
      <c r="D119" s="5">
        <v>0</v>
      </c>
      <c r="E119" s="5"/>
      <c r="F119" s="5"/>
      <c r="G119" s="2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>
        <v>1</v>
      </c>
      <c r="V119" s="5">
        <v>1</v>
      </c>
      <c r="W119" s="5"/>
      <c r="X119" s="5"/>
      <c r="Y119" s="5"/>
      <c r="Z119" s="5"/>
      <c r="AA119" s="5"/>
      <c r="AB119" s="5"/>
      <c r="AC119" s="5"/>
      <c r="AD119" s="5"/>
      <c r="AE119" s="5">
        <v>1</v>
      </c>
      <c r="AF119" s="5"/>
      <c r="AG119" s="5"/>
      <c r="AH119" s="5"/>
      <c r="AI119" s="5"/>
      <c r="AJ119" s="5"/>
      <c r="AK119" s="5"/>
      <c r="AL119" s="5"/>
    </row>
    <row r="120" spans="2:38" x14ac:dyDescent="0.2">
      <c r="B120" s="4" t="s">
        <v>58</v>
      </c>
      <c r="C120" s="4" t="s">
        <v>11</v>
      </c>
      <c r="D120" s="5">
        <v>0</v>
      </c>
      <c r="E120" s="5"/>
      <c r="F120" s="5"/>
      <c r="G120" s="2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>
        <v>1</v>
      </c>
      <c r="AB120" s="5">
        <v>1</v>
      </c>
      <c r="AC120" s="5"/>
      <c r="AD120" s="5"/>
      <c r="AE120" s="5">
        <v>1</v>
      </c>
      <c r="AF120" s="5"/>
      <c r="AG120" s="5"/>
      <c r="AH120" s="5"/>
      <c r="AI120" s="5"/>
      <c r="AJ120" s="5"/>
      <c r="AK120" s="5"/>
      <c r="AL120" s="5"/>
    </row>
    <row r="121" spans="2:38" x14ac:dyDescent="0.2">
      <c r="B121" s="4" t="s">
        <v>58</v>
      </c>
      <c r="C121" s="4" t="s">
        <v>12</v>
      </c>
      <c r="D121" s="5">
        <v>0</v>
      </c>
      <c r="E121" s="5"/>
      <c r="F121" s="5"/>
      <c r="G121" s="2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>
        <v>1</v>
      </c>
      <c r="V121" s="5">
        <v>1</v>
      </c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>
        <v>1</v>
      </c>
      <c r="AI121" s="5"/>
      <c r="AJ121" s="5"/>
      <c r="AK121" s="5"/>
      <c r="AL121" s="5"/>
    </row>
    <row r="122" spans="2:38" x14ac:dyDescent="0.2">
      <c r="B122" s="4" t="s">
        <v>58</v>
      </c>
      <c r="C122" s="4" t="s">
        <v>13</v>
      </c>
      <c r="D122" s="5">
        <v>0</v>
      </c>
      <c r="E122" s="5"/>
      <c r="F122" s="5"/>
      <c r="G122" s="2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>
        <v>1</v>
      </c>
      <c r="AB122" s="5">
        <v>1</v>
      </c>
      <c r="AC122" s="5"/>
      <c r="AD122" s="5"/>
      <c r="AE122" s="5"/>
      <c r="AF122" s="5"/>
      <c r="AG122" s="5"/>
      <c r="AH122" s="5">
        <v>1</v>
      </c>
      <c r="AI122" s="5"/>
      <c r="AJ122" s="5"/>
      <c r="AK122" s="5"/>
      <c r="AL122" s="5"/>
    </row>
    <row r="124" spans="2:38" x14ac:dyDescent="0.2">
      <c r="B124" s="4" t="s">
        <v>59</v>
      </c>
      <c r="C124" s="4" t="s">
        <v>4</v>
      </c>
      <c r="D124" s="5">
        <v>0</v>
      </c>
      <c r="E124" s="5"/>
      <c r="F124" s="5"/>
      <c r="G124" s="2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>
        <v>0.79800000000000004</v>
      </c>
      <c r="V124" s="5">
        <v>0.1090000000000001</v>
      </c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2:38" x14ac:dyDescent="0.2">
      <c r="B125" s="4" t="s">
        <v>59</v>
      </c>
      <c r="C125" s="4" t="s">
        <v>5</v>
      </c>
      <c r="D125" s="5">
        <v>0</v>
      </c>
      <c r="E125" s="5"/>
      <c r="F125" s="5"/>
      <c r="G125" s="2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>
        <v>0.79800000000000004</v>
      </c>
      <c r="V125" s="5">
        <v>0.1090000000000001</v>
      </c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2:38" x14ac:dyDescent="0.2">
      <c r="B126" s="4" t="s">
        <v>59</v>
      </c>
      <c r="C126" s="4" t="s">
        <v>6</v>
      </c>
      <c r="D126" s="5">
        <v>0</v>
      </c>
      <c r="E126" s="5"/>
      <c r="F126" s="5"/>
      <c r="G126" s="2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>
        <v>0.79800000000000004</v>
      </c>
      <c r="V126" s="5">
        <v>0.1090000000000001</v>
      </c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2:38" x14ac:dyDescent="0.2">
      <c r="B127" s="4" t="s">
        <v>59</v>
      </c>
      <c r="C127" s="4" t="s">
        <v>7</v>
      </c>
      <c r="D127" s="5">
        <v>0</v>
      </c>
      <c r="E127" s="5"/>
      <c r="F127" s="5"/>
      <c r="G127" s="2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>
        <v>0.79800000000000004</v>
      </c>
      <c r="V127" s="5">
        <v>0.1090000000000001</v>
      </c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2:38" x14ac:dyDescent="0.2">
      <c r="B128" s="4" t="s">
        <v>59</v>
      </c>
      <c r="C128" s="4" t="s">
        <v>8</v>
      </c>
      <c r="D128" s="5">
        <v>0</v>
      </c>
      <c r="E128" s="5"/>
      <c r="F128" s="5"/>
      <c r="G128" s="2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>
        <v>0.83099999999999996</v>
      </c>
      <c r="AB128" s="5">
        <v>0.1090000000000001</v>
      </c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2:38" x14ac:dyDescent="0.2">
      <c r="B129" s="4" t="s">
        <v>59</v>
      </c>
      <c r="C129" s="4" t="s">
        <v>9</v>
      </c>
      <c r="D129" s="5">
        <v>0</v>
      </c>
      <c r="E129" s="5"/>
      <c r="F129" s="5"/>
      <c r="G129" s="2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>
        <v>0.83099999999999996</v>
      </c>
      <c r="AB129" s="5">
        <v>0.1090000000000001</v>
      </c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2:38" x14ac:dyDescent="0.2">
      <c r="B130" s="4" t="s">
        <v>59</v>
      </c>
      <c r="C130" s="4" t="s">
        <v>10</v>
      </c>
      <c r="D130" s="5">
        <v>0</v>
      </c>
      <c r="E130" s="5"/>
      <c r="F130" s="5"/>
      <c r="G130" s="2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>
        <v>0.79800000000000004</v>
      </c>
      <c r="V130" s="5">
        <v>0.1090000000000001</v>
      </c>
      <c r="W130" s="5"/>
      <c r="X130" s="5"/>
      <c r="Y130" s="5"/>
      <c r="Z130" s="5"/>
      <c r="AA130" s="5"/>
      <c r="AB130" s="5"/>
      <c r="AC130" s="5"/>
      <c r="AD130" s="5"/>
      <c r="AE130" s="5">
        <v>1</v>
      </c>
      <c r="AF130" s="5"/>
      <c r="AG130" s="5"/>
      <c r="AH130" s="5"/>
      <c r="AI130" s="5"/>
      <c r="AJ130" s="5"/>
      <c r="AK130" s="5"/>
      <c r="AL130" s="5"/>
    </row>
    <row r="131" spans="2:38" x14ac:dyDescent="0.2">
      <c r="B131" s="4" t="s">
        <v>59</v>
      </c>
      <c r="C131" s="4" t="s">
        <v>11</v>
      </c>
      <c r="D131" s="5">
        <v>0</v>
      </c>
      <c r="E131" s="5"/>
      <c r="F131" s="5"/>
      <c r="G131" s="2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>
        <v>0.83099999999999996</v>
      </c>
      <c r="AB131" s="5">
        <v>0.1090000000000001</v>
      </c>
      <c r="AC131" s="5"/>
      <c r="AD131" s="5"/>
      <c r="AE131" s="5">
        <v>1</v>
      </c>
      <c r="AF131" s="5"/>
      <c r="AG131" s="5"/>
      <c r="AH131" s="5"/>
      <c r="AI131" s="5"/>
      <c r="AJ131" s="5"/>
      <c r="AK131" s="5"/>
      <c r="AL131" s="5"/>
    </row>
    <row r="132" spans="2:38" x14ac:dyDescent="0.2">
      <c r="B132" s="4" t="s">
        <v>59</v>
      </c>
      <c r="C132" s="4" t="s">
        <v>12</v>
      </c>
      <c r="D132" s="5">
        <v>0</v>
      </c>
      <c r="E132" s="5"/>
      <c r="F132" s="5"/>
      <c r="G132" s="2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>
        <v>0.79800000000000004</v>
      </c>
      <c r="V132" s="5">
        <v>0.1090000000000001</v>
      </c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>
        <v>1</v>
      </c>
      <c r="AI132" s="5"/>
      <c r="AJ132" s="5"/>
      <c r="AK132" s="5"/>
      <c r="AL132" s="5"/>
    </row>
    <row r="133" spans="2:38" x14ac:dyDescent="0.2">
      <c r="B133" s="4" t="s">
        <v>59</v>
      </c>
      <c r="C133" s="4" t="s">
        <v>13</v>
      </c>
      <c r="D133" s="5">
        <v>0</v>
      </c>
      <c r="E133" s="5"/>
      <c r="F133" s="5"/>
      <c r="G133" s="2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>
        <v>0.83099999999999996</v>
      </c>
      <c r="AB133" s="5">
        <v>0.1090000000000001</v>
      </c>
      <c r="AC133" s="5"/>
      <c r="AD133" s="5"/>
      <c r="AE133" s="5"/>
      <c r="AF133" s="5"/>
      <c r="AG133" s="5"/>
      <c r="AH133" s="5">
        <v>1</v>
      </c>
      <c r="AI133" s="5"/>
      <c r="AJ133" s="5"/>
      <c r="AK133" s="5"/>
      <c r="AL133" s="5"/>
    </row>
    <row r="135" spans="2:38" x14ac:dyDescent="0.2">
      <c r="B135" s="4" t="s">
        <v>60</v>
      </c>
      <c r="C135" s="4" t="s">
        <v>4</v>
      </c>
      <c r="D135" s="5">
        <v>0</v>
      </c>
      <c r="E135" s="5"/>
      <c r="F135" s="5"/>
      <c r="G135" s="2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>
        <v>0.38926274061590116</v>
      </c>
      <c r="V135" s="5">
        <v>0.46333193430953246</v>
      </c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2:38" x14ac:dyDescent="0.2">
      <c r="B136" s="4" t="s">
        <v>60</v>
      </c>
      <c r="C136" s="4" t="s">
        <v>5</v>
      </c>
      <c r="D136" s="5">
        <v>0</v>
      </c>
      <c r="E136" s="5"/>
      <c r="F136" s="5"/>
      <c r="G136" s="2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>
        <v>0.38926274061590116</v>
      </c>
      <c r="V136" s="5">
        <v>0.46333193430953246</v>
      </c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2:38" x14ac:dyDescent="0.2">
      <c r="B137" s="4" t="s">
        <v>60</v>
      </c>
      <c r="C137" s="4" t="s">
        <v>6</v>
      </c>
      <c r="D137" s="5">
        <v>0</v>
      </c>
      <c r="E137" s="5"/>
      <c r="F137" s="5"/>
      <c r="G137" s="2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>
        <v>0.38926274061590116</v>
      </c>
      <c r="V137" s="5">
        <v>0.46333193430953246</v>
      </c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2:38" x14ac:dyDescent="0.2">
      <c r="B138" s="4" t="s">
        <v>60</v>
      </c>
      <c r="C138" s="4" t="s">
        <v>7</v>
      </c>
      <c r="D138" s="5">
        <v>0</v>
      </c>
      <c r="E138" s="5"/>
      <c r="F138" s="5"/>
      <c r="G138" s="2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>
        <v>0.38926274061590116</v>
      </c>
      <c r="V138" s="5">
        <v>0.46333193430953246</v>
      </c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2:38" x14ac:dyDescent="0.2">
      <c r="B139" s="4" t="s">
        <v>60</v>
      </c>
      <c r="C139" s="4" t="s">
        <v>8</v>
      </c>
      <c r="D139" s="5">
        <v>0</v>
      </c>
      <c r="E139" s="5"/>
      <c r="F139" s="5"/>
      <c r="G139" s="2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>
        <v>0.2344936316398144</v>
      </c>
      <c r="AB139" s="5">
        <v>0.46333193430953246</v>
      </c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2:38" x14ac:dyDescent="0.2">
      <c r="B140" s="4" t="s">
        <v>60</v>
      </c>
      <c r="C140" s="4" t="s">
        <v>9</v>
      </c>
      <c r="D140" s="5">
        <v>0</v>
      </c>
      <c r="E140" s="5"/>
      <c r="F140" s="5"/>
      <c r="G140" s="2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>
        <v>0.2344936316398144</v>
      </c>
      <c r="AB140" s="5">
        <v>0.46333193430953246</v>
      </c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2:38" x14ac:dyDescent="0.2">
      <c r="B141" s="4" t="s">
        <v>60</v>
      </c>
      <c r="C141" s="4" t="s">
        <v>10</v>
      </c>
      <c r="D141" s="5">
        <v>0</v>
      </c>
      <c r="E141" s="5"/>
      <c r="F141" s="5"/>
      <c r="G141" s="2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>
        <v>0.38926274061590116</v>
      </c>
      <c r="V141" s="5">
        <v>0.46333193430953246</v>
      </c>
      <c r="W141" s="5"/>
      <c r="X141" s="5"/>
      <c r="Y141" s="5"/>
      <c r="Z141" s="5"/>
      <c r="AA141" s="5"/>
      <c r="AB141" s="5"/>
      <c r="AC141" s="5"/>
      <c r="AD141" s="5"/>
      <c r="AE141" s="5">
        <v>0.66600000000000004</v>
      </c>
      <c r="AF141" s="5"/>
      <c r="AG141" s="5"/>
      <c r="AH141" s="5"/>
      <c r="AI141" s="5"/>
      <c r="AJ141" s="5"/>
      <c r="AK141" s="5"/>
      <c r="AL141" s="5"/>
    </row>
    <row r="142" spans="2:38" x14ac:dyDescent="0.2">
      <c r="B142" s="4" t="s">
        <v>60</v>
      </c>
      <c r="C142" s="4" t="s">
        <v>11</v>
      </c>
      <c r="D142" s="5">
        <v>0</v>
      </c>
      <c r="E142" s="5"/>
      <c r="F142" s="5"/>
      <c r="G142" s="2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>
        <v>0.2344936316398144</v>
      </c>
      <c r="AB142" s="5">
        <v>0.46333193430953246</v>
      </c>
      <c r="AC142" s="5"/>
      <c r="AD142" s="5"/>
      <c r="AE142" s="5">
        <v>0.66600000000000004</v>
      </c>
      <c r="AF142" s="5"/>
      <c r="AG142" s="5"/>
      <c r="AH142" s="5"/>
      <c r="AI142" s="5"/>
      <c r="AJ142" s="5"/>
      <c r="AK142" s="5"/>
      <c r="AL142" s="5"/>
    </row>
    <row r="143" spans="2:38" x14ac:dyDescent="0.2">
      <c r="B143" s="4" t="s">
        <v>60</v>
      </c>
      <c r="C143" s="4" t="s">
        <v>12</v>
      </c>
      <c r="D143" s="5">
        <v>0</v>
      </c>
      <c r="E143" s="5"/>
      <c r="F143" s="5"/>
      <c r="G143" s="2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>
        <v>0.38926274061590116</v>
      </c>
      <c r="V143" s="5">
        <v>0.46333193430953246</v>
      </c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>
        <v>0.66600000000000004</v>
      </c>
      <c r="AI143" s="5"/>
      <c r="AJ143" s="5"/>
      <c r="AK143" s="5"/>
      <c r="AL143" s="5"/>
    </row>
    <row r="144" spans="2:38" x14ac:dyDescent="0.2">
      <c r="B144" s="4" t="s">
        <v>60</v>
      </c>
      <c r="C144" s="4" t="s">
        <v>13</v>
      </c>
      <c r="D144" s="5">
        <v>0</v>
      </c>
      <c r="E144" s="5"/>
      <c r="F144" s="5"/>
      <c r="G144" s="2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>
        <v>0.2344936316398144</v>
      </c>
      <c r="AB144" s="5">
        <v>0.46333193430953246</v>
      </c>
      <c r="AC144" s="5"/>
      <c r="AD144" s="5"/>
      <c r="AE144" s="5"/>
      <c r="AF144" s="5"/>
      <c r="AG144" s="5"/>
      <c r="AH144" s="5">
        <v>0.66600000000000004</v>
      </c>
      <c r="AI144" s="5"/>
      <c r="AJ144" s="5"/>
      <c r="AK144" s="5"/>
      <c r="AL144" s="5"/>
    </row>
    <row r="146" spans="2:38" x14ac:dyDescent="0.2">
      <c r="B146" s="4" t="s">
        <v>61</v>
      </c>
      <c r="C146" s="4" t="s">
        <v>4</v>
      </c>
      <c r="D146" s="5">
        <v>0</v>
      </c>
      <c r="E146" s="5"/>
      <c r="F146" s="5"/>
      <c r="G146" s="2"/>
      <c r="H146" s="5"/>
      <c r="I146" s="5">
        <v>0.52800000000000002</v>
      </c>
      <c r="J146" s="5">
        <v>0.70400000000000007</v>
      </c>
      <c r="K146" s="5">
        <v>0.88</v>
      </c>
      <c r="L146" s="5">
        <v>0.88</v>
      </c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2:38" x14ac:dyDescent="0.2">
      <c r="B147" s="4" t="s">
        <v>61</v>
      </c>
      <c r="C147" s="4" t="s">
        <v>5</v>
      </c>
      <c r="D147" s="5">
        <v>0</v>
      </c>
      <c r="E147" s="5"/>
      <c r="F147" s="5"/>
      <c r="G147" s="2"/>
      <c r="H147" s="5"/>
      <c r="I147" s="5">
        <v>0.52800000000000002</v>
      </c>
      <c r="J147" s="5">
        <v>0.70400000000000007</v>
      </c>
      <c r="K147" s="5">
        <v>0.88</v>
      </c>
      <c r="L147" s="5">
        <v>0.88</v>
      </c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>
        <v>0.88</v>
      </c>
      <c r="AJ147" s="5"/>
      <c r="AK147" s="5"/>
      <c r="AL147" s="5"/>
    </row>
    <row r="148" spans="2:38" x14ac:dyDescent="0.2">
      <c r="B148" s="4" t="s">
        <v>61</v>
      </c>
      <c r="C148" s="4" t="s">
        <v>6</v>
      </c>
      <c r="D148" s="5">
        <v>0</v>
      </c>
      <c r="E148" s="5"/>
      <c r="F148" s="5"/>
      <c r="G148" s="2"/>
      <c r="H148" s="5"/>
      <c r="I148" s="5">
        <v>0.52800000000000002</v>
      </c>
      <c r="J148" s="5">
        <v>0.70400000000000007</v>
      </c>
      <c r="K148" s="5">
        <v>0.88</v>
      </c>
      <c r="L148" s="5">
        <v>0.88</v>
      </c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>
        <v>0.88</v>
      </c>
      <c r="AJ148" s="5"/>
      <c r="AK148" s="5"/>
      <c r="AL148" s="5"/>
    </row>
    <row r="149" spans="2:38" x14ac:dyDescent="0.2">
      <c r="B149" s="4" t="s">
        <v>61</v>
      </c>
      <c r="C149" s="4" t="s">
        <v>7</v>
      </c>
      <c r="D149" s="5">
        <v>0</v>
      </c>
      <c r="E149" s="5"/>
      <c r="F149" s="5"/>
      <c r="G149" s="2"/>
      <c r="H149" s="5"/>
      <c r="I149" s="5">
        <v>0.52800000000000002</v>
      </c>
      <c r="J149" s="5">
        <v>0.70400000000000007</v>
      </c>
      <c r="K149" s="5">
        <v>0.88</v>
      </c>
      <c r="L149" s="5">
        <v>0.88</v>
      </c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>
        <v>0.88</v>
      </c>
      <c r="AJ149" s="5"/>
      <c r="AK149" s="5"/>
      <c r="AL149" s="5"/>
    </row>
    <row r="150" spans="2:38" x14ac:dyDescent="0.2">
      <c r="B150" s="4" t="s">
        <v>61</v>
      </c>
      <c r="C150" s="4" t="s">
        <v>8</v>
      </c>
      <c r="D150" s="5">
        <v>0</v>
      </c>
      <c r="E150" s="5"/>
      <c r="F150" s="5"/>
      <c r="G150" s="2"/>
      <c r="H150" s="5"/>
      <c r="I150" s="5"/>
      <c r="J150" s="5"/>
      <c r="K150" s="5"/>
      <c r="L150" s="5">
        <v>0.88</v>
      </c>
      <c r="M150" s="5"/>
      <c r="N150" s="5">
        <v>0.88</v>
      </c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>
        <v>7.3333333333333334E-2</v>
      </c>
      <c r="AK150" s="5"/>
      <c r="AL150" s="5"/>
    </row>
    <row r="151" spans="2:38" x14ac:dyDescent="0.2">
      <c r="B151" s="4" t="s">
        <v>61</v>
      </c>
      <c r="C151" s="4" t="s">
        <v>9</v>
      </c>
      <c r="D151" s="5">
        <v>0</v>
      </c>
      <c r="E151" s="5"/>
      <c r="F151" s="5"/>
      <c r="G151" s="2"/>
      <c r="H151" s="5"/>
      <c r="I151" s="5"/>
      <c r="J151" s="5"/>
      <c r="K151" s="5"/>
      <c r="L151" s="5">
        <v>0.88</v>
      </c>
      <c r="M151" s="5"/>
      <c r="N151" s="5">
        <v>0.88</v>
      </c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>
        <v>7.3333333333333334E-2</v>
      </c>
      <c r="AK151" s="5"/>
      <c r="AL151" s="5"/>
    </row>
    <row r="152" spans="2:38" x14ac:dyDescent="0.2">
      <c r="B152" s="4" t="s">
        <v>61</v>
      </c>
      <c r="C152" s="4" t="s">
        <v>10</v>
      </c>
      <c r="D152" s="5">
        <v>0</v>
      </c>
      <c r="E152" s="5"/>
      <c r="F152" s="5"/>
      <c r="G152" s="2"/>
      <c r="H152" s="5"/>
      <c r="I152" s="5">
        <v>0.52800000000000002</v>
      </c>
      <c r="J152" s="5">
        <v>0.70400000000000007</v>
      </c>
      <c r="K152" s="5">
        <v>0.88</v>
      </c>
      <c r="L152" s="5">
        <v>0.88</v>
      </c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>
        <v>0.88</v>
      </c>
      <c r="AJ152" s="5"/>
      <c r="AK152" s="5"/>
      <c r="AL152" s="5"/>
    </row>
    <row r="153" spans="2:38" x14ac:dyDescent="0.2">
      <c r="B153" s="4" t="s">
        <v>61</v>
      </c>
      <c r="C153" s="4" t="s">
        <v>11</v>
      </c>
      <c r="D153" s="5">
        <v>0</v>
      </c>
      <c r="E153" s="5"/>
      <c r="F153" s="5"/>
      <c r="G153" s="2"/>
      <c r="H153" s="5"/>
      <c r="I153" s="5"/>
      <c r="J153" s="5"/>
      <c r="K153" s="5"/>
      <c r="L153" s="5">
        <v>0.88</v>
      </c>
      <c r="M153" s="5"/>
      <c r="N153" s="5">
        <v>0.88</v>
      </c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>
        <v>7.3333333333333334E-2</v>
      </c>
      <c r="AK153" s="5"/>
      <c r="AL153" s="5"/>
    </row>
    <row r="154" spans="2:38" x14ac:dyDescent="0.2">
      <c r="B154" s="4" t="s">
        <v>61</v>
      </c>
      <c r="C154" s="4" t="s">
        <v>12</v>
      </c>
      <c r="D154" s="5">
        <v>0</v>
      </c>
      <c r="E154" s="5"/>
      <c r="F154" s="5"/>
      <c r="G154" s="2"/>
      <c r="H154" s="5"/>
      <c r="I154" s="5">
        <v>0.52800000000000002</v>
      </c>
      <c r="J154" s="5">
        <v>0.70400000000000007</v>
      </c>
      <c r="K154" s="5">
        <v>0.88</v>
      </c>
      <c r="L154" s="5">
        <v>0.88</v>
      </c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>
        <v>0.88</v>
      </c>
      <c r="AJ154" s="5"/>
      <c r="AK154" s="5"/>
      <c r="AL154" s="5"/>
    </row>
    <row r="155" spans="2:38" x14ac:dyDescent="0.2">
      <c r="B155" s="4" t="s">
        <v>61</v>
      </c>
      <c r="C155" s="4" t="s">
        <v>13</v>
      </c>
      <c r="D155" s="5">
        <v>0</v>
      </c>
      <c r="E155" s="5"/>
      <c r="F155" s="5"/>
      <c r="G155" s="2"/>
      <c r="H155" s="5"/>
      <c r="I155" s="5"/>
      <c r="J155" s="5"/>
      <c r="K155" s="5"/>
      <c r="L155" s="5">
        <v>0.88</v>
      </c>
      <c r="M155" s="5"/>
      <c r="N155" s="5">
        <v>0.88</v>
      </c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>
        <v>7.3333333333333334E-2</v>
      </c>
      <c r="AK155" s="5"/>
      <c r="AL155" s="5"/>
    </row>
    <row r="157" spans="2:38" x14ac:dyDescent="0.2">
      <c r="B157" s="4" t="s">
        <v>62</v>
      </c>
      <c r="C157" s="4" t="s">
        <v>4</v>
      </c>
      <c r="D157" s="5">
        <v>0</v>
      </c>
      <c r="E157" s="5"/>
      <c r="F157" s="5"/>
      <c r="G157" s="2"/>
      <c r="H157" s="5"/>
      <c r="I157" s="5"/>
      <c r="J157" s="5"/>
      <c r="K157" s="5"/>
      <c r="L157" s="5"/>
      <c r="M157" s="5"/>
      <c r="N157" s="5"/>
      <c r="O157" s="5">
        <v>1</v>
      </c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2:38" x14ac:dyDescent="0.2">
      <c r="B158" s="4" t="s">
        <v>62</v>
      </c>
      <c r="C158" s="4" t="s">
        <v>5</v>
      </c>
      <c r="D158" s="5">
        <v>0</v>
      </c>
      <c r="E158" s="5"/>
      <c r="F158" s="5"/>
      <c r="G158" s="2"/>
      <c r="H158" s="5"/>
      <c r="I158" s="5"/>
      <c r="J158" s="5"/>
      <c r="K158" s="5"/>
      <c r="L158" s="5"/>
      <c r="M158" s="5"/>
      <c r="N158" s="5"/>
      <c r="O158" s="5">
        <v>1</v>
      </c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2:38" x14ac:dyDescent="0.2">
      <c r="B159" s="4" t="s">
        <v>62</v>
      </c>
      <c r="C159" s="4" t="s">
        <v>6</v>
      </c>
      <c r="D159" s="5">
        <v>0</v>
      </c>
      <c r="E159" s="5"/>
      <c r="F159" s="5"/>
      <c r="G159" s="2"/>
      <c r="H159" s="5"/>
      <c r="I159" s="5"/>
      <c r="J159" s="5"/>
      <c r="K159" s="5"/>
      <c r="L159" s="5"/>
      <c r="M159" s="5"/>
      <c r="N159" s="5"/>
      <c r="O159" s="5">
        <v>1</v>
      </c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2:38" x14ac:dyDescent="0.2">
      <c r="B160" s="4" t="s">
        <v>62</v>
      </c>
      <c r="C160" s="4" t="s">
        <v>7</v>
      </c>
      <c r="D160" s="5">
        <v>0</v>
      </c>
      <c r="E160" s="5"/>
      <c r="F160" s="5"/>
      <c r="G160" s="2"/>
      <c r="H160" s="5"/>
      <c r="I160" s="5"/>
      <c r="J160" s="5"/>
      <c r="K160" s="5"/>
      <c r="L160" s="5"/>
      <c r="M160" s="5"/>
      <c r="N160" s="5"/>
      <c r="O160" s="5">
        <v>1</v>
      </c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2:38" x14ac:dyDescent="0.2">
      <c r="B161" s="4" t="s">
        <v>62</v>
      </c>
      <c r="C161" s="4" t="s">
        <v>8</v>
      </c>
      <c r="D161" s="5">
        <v>0</v>
      </c>
      <c r="E161" s="5"/>
      <c r="F161" s="5"/>
      <c r="G161" s="2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v>1</v>
      </c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2:38" x14ac:dyDescent="0.2">
      <c r="B162" s="4" t="s">
        <v>62</v>
      </c>
      <c r="C162" s="4" t="s">
        <v>9</v>
      </c>
      <c r="D162" s="5">
        <v>0</v>
      </c>
      <c r="E162" s="5"/>
      <c r="F162" s="5"/>
      <c r="G162" s="2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v>1</v>
      </c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2:38" x14ac:dyDescent="0.2">
      <c r="B163" s="4" t="s">
        <v>62</v>
      </c>
      <c r="C163" s="4" t="s">
        <v>10</v>
      </c>
      <c r="D163" s="5">
        <v>0</v>
      </c>
      <c r="E163" s="5"/>
      <c r="F163" s="5"/>
      <c r="G163" s="2"/>
      <c r="H163" s="5"/>
      <c r="I163" s="5"/>
      <c r="J163" s="5"/>
      <c r="K163" s="5"/>
      <c r="L163" s="5"/>
      <c r="M163" s="5"/>
      <c r="N163" s="5"/>
      <c r="O163" s="5">
        <v>1</v>
      </c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>
        <v>1</v>
      </c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2:38" x14ac:dyDescent="0.2">
      <c r="B164" s="4" t="s">
        <v>62</v>
      </c>
      <c r="C164" s="4" t="s">
        <v>11</v>
      </c>
      <c r="D164" s="5">
        <v>0</v>
      </c>
      <c r="E164" s="5"/>
      <c r="F164" s="5"/>
      <c r="G164" s="2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v>1</v>
      </c>
      <c r="X164" s="5"/>
      <c r="Y164" s="5"/>
      <c r="Z164" s="5"/>
      <c r="AA164" s="5"/>
      <c r="AB164" s="5"/>
      <c r="AC164" s="5">
        <v>1</v>
      </c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2:38" x14ac:dyDescent="0.2">
      <c r="B165" s="4" t="s">
        <v>62</v>
      </c>
      <c r="C165" s="4" t="s">
        <v>12</v>
      </c>
      <c r="D165" s="5">
        <v>0</v>
      </c>
      <c r="E165" s="5"/>
      <c r="F165" s="5"/>
      <c r="G165" s="2"/>
      <c r="H165" s="5"/>
      <c r="I165" s="5"/>
      <c r="J165" s="5"/>
      <c r="K165" s="5"/>
      <c r="L165" s="5"/>
      <c r="M165" s="5"/>
      <c r="N165" s="5"/>
      <c r="O165" s="5">
        <v>1</v>
      </c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>
        <v>1</v>
      </c>
      <c r="AG165" s="5"/>
      <c r="AH165" s="5"/>
      <c r="AI165" s="5"/>
      <c r="AJ165" s="5"/>
      <c r="AK165" s="5"/>
      <c r="AL165" s="5"/>
    </row>
    <row r="166" spans="2:38" x14ac:dyDescent="0.2">
      <c r="B166" s="4" t="s">
        <v>62</v>
      </c>
      <c r="C166" s="4" t="s">
        <v>13</v>
      </c>
      <c r="D166" s="5">
        <v>0</v>
      </c>
      <c r="E166" s="5"/>
      <c r="F166" s="5"/>
      <c r="G166" s="2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v>1</v>
      </c>
      <c r="X166" s="5"/>
      <c r="Y166" s="5"/>
      <c r="Z166" s="5"/>
      <c r="AA166" s="5"/>
      <c r="AB166" s="5"/>
      <c r="AC166" s="5"/>
      <c r="AD166" s="5"/>
      <c r="AE166" s="5"/>
      <c r="AF166" s="5">
        <v>1</v>
      </c>
      <c r="AG166" s="5"/>
      <c r="AH166" s="5"/>
      <c r="AI166" s="5"/>
      <c r="AJ166" s="5"/>
      <c r="AK166" s="5"/>
      <c r="AL166" s="5"/>
    </row>
    <row r="168" spans="2:38" x14ac:dyDescent="0.2">
      <c r="B168" s="4" t="s">
        <v>63</v>
      </c>
      <c r="C168" s="4" t="s">
        <v>4</v>
      </c>
      <c r="D168" s="5">
        <v>0</v>
      </c>
      <c r="E168" s="5"/>
      <c r="F168" s="5"/>
      <c r="G168" s="2"/>
      <c r="H168" s="5"/>
      <c r="I168" s="5"/>
      <c r="J168" s="5"/>
      <c r="K168" s="5"/>
      <c r="L168" s="5"/>
      <c r="M168" s="5"/>
      <c r="N168" s="5"/>
      <c r="O168" s="5">
        <v>7.4999999999999956E-2</v>
      </c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2:38" x14ac:dyDescent="0.2">
      <c r="B169" s="4" t="s">
        <v>63</v>
      </c>
      <c r="C169" s="4" t="s">
        <v>5</v>
      </c>
      <c r="D169" s="5">
        <v>0</v>
      </c>
      <c r="E169" s="5"/>
      <c r="F169" s="5"/>
      <c r="G169" s="2"/>
      <c r="H169" s="5"/>
      <c r="I169" s="5"/>
      <c r="J169" s="5"/>
      <c r="K169" s="5"/>
      <c r="L169" s="5"/>
      <c r="M169" s="5"/>
      <c r="N169" s="5"/>
      <c r="O169" s="5">
        <v>7.4999999999999956E-2</v>
      </c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2:38" x14ac:dyDescent="0.2">
      <c r="B170" s="4" t="s">
        <v>63</v>
      </c>
      <c r="C170" s="4" t="s">
        <v>6</v>
      </c>
      <c r="D170" s="5">
        <v>0</v>
      </c>
      <c r="E170" s="5"/>
      <c r="F170" s="5"/>
      <c r="G170" s="2"/>
      <c r="H170" s="5"/>
      <c r="I170" s="5"/>
      <c r="J170" s="5"/>
      <c r="K170" s="5"/>
      <c r="L170" s="5"/>
      <c r="M170" s="5"/>
      <c r="N170" s="5"/>
      <c r="O170" s="5">
        <v>6.2E-2</v>
      </c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2:38" x14ac:dyDescent="0.2">
      <c r="B171" s="4" t="s">
        <v>63</v>
      </c>
      <c r="C171" s="4" t="s">
        <v>7</v>
      </c>
      <c r="D171" s="5">
        <v>0</v>
      </c>
      <c r="E171" s="5"/>
      <c r="F171" s="5"/>
      <c r="G171" s="2"/>
      <c r="H171" s="5"/>
      <c r="I171" s="5"/>
      <c r="J171" s="5"/>
      <c r="K171" s="5"/>
      <c r="L171" s="5"/>
      <c r="M171" s="5"/>
      <c r="N171" s="5"/>
      <c r="O171" s="5">
        <v>6.2E-2</v>
      </c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2:38" x14ac:dyDescent="0.2">
      <c r="B172" s="4" t="s">
        <v>63</v>
      </c>
      <c r="C172" s="4" t="s">
        <v>8</v>
      </c>
      <c r="D172" s="5">
        <v>0</v>
      </c>
      <c r="E172" s="5"/>
      <c r="F172" s="5"/>
      <c r="G172" s="2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v>7.4999999999999956E-2</v>
      </c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2:38" x14ac:dyDescent="0.2">
      <c r="B173" s="4" t="s">
        <v>63</v>
      </c>
      <c r="C173" s="4" t="s">
        <v>9</v>
      </c>
      <c r="D173" s="5">
        <v>0</v>
      </c>
      <c r="E173" s="5"/>
      <c r="F173" s="5"/>
      <c r="G173" s="2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v>7.4999999999999956E-2</v>
      </c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2:38" x14ac:dyDescent="0.2">
      <c r="B174" s="4" t="s">
        <v>63</v>
      </c>
      <c r="C174" s="4" t="s">
        <v>10</v>
      </c>
      <c r="D174" s="5">
        <v>0</v>
      </c>
      <c r="E174" s="5"/>
      <c r="F174" s="5"/>
      <c r="G174" s="2"/>
      <c r="H174" s="5"/>
      <c r="I174" s="5"/>
      <c r="J174" s="5"/>
      <c r="K174" s="5"/>
      <c r="L174" s="5"/>
      <c r="M174" s="5"/>
      <c r="N174" s="5"/>
      <c r="O174" s="5">
        <v>6.2E-2</v>
      </c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>
        <v>0.04</v>
      </c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2:38" x14ac:dyDescent="0.2">
      <c r="B175" s="4" t="s">
        <v>63</v>
      </c>
      <c r="C175" s="4" t="s">
        <v>11</v>
      </c>
      <c r="D175" s="5">
        <v>0</v>
      </c>
      <c r="E175" s="5"/>
      <c r="F175" s="5"/>
      <c r="G175" s="2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v>7.4999999999999956E-2</v>
      </c>
      <c r="X175" s="5"/>
      <c r="Y175" s="5"/>
      <c r="Z175" s="5"/>
      <c r="AA175" s="5"/>
      <c r="AB175" s="5"/>
      <c r="AC175" s="5">
        <v>0.04</v>
      </c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2:38" x14ac:dyDescent="0.2">
      <c r="B176" s="4" t="s">
        <v>63</v>
      </c>
      <c r="C176" s="4" t="s">
        <v>12</v>
      </c>
      <c r="D176" s="5">
        <v>0</v>
      </c>
      <c r="E176" s="5"/>
      <c r="F176" s="5"/>
      <c r="G176" s="2"/>
      <c r="H176" s="5"/>
      <c r="I176" s="5"/>
      <c r="J176" s="5"/>
      <c r="K176" s="5"/>
      <c r="L176" s="5"/>
      <c r="M176" s="5"/>
      <c r="N176" s="5"/>
      <c r="O176" s="5">
        <v>6.2E-2</v>
      </c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>
        <v>1</v>
      </c>
      <c r="AG176" s="5"/>
      <c r="AH176" s="5"/>
      <c r="AI176" s="5"/>
      <c r="AJ176" s="5"/>
      <c r="AK176" s="5"/>
      <c r="AL176" s="5"/>
    </row>
    <row r="177" spans="2:38" x14ac:dyDescent="0.2">
      <c r="B177" s="4" t="s">
        <v>63</v>
      </c>
      <c r="C177" s="4" t="s">
        <v>13</v>
      </c>
      <c r="D177" s="5">
        <v>0</v>
      </c>
      <c r="E177" s="5"/>
      <c r="F177" s="5"/>
      <c r="G177" s="2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v>7.4999999999999956E-2</v>
      </c>
      <c r="X177" s="5"/>
      <c r="Y177" s="5"/>
      <c r="Z177" s="5"/>
      <c r="AA177" s="5"/>
      <c r="AB177" s="5"/>
      <c r="AC177" s="5"/>
      <c r="AD177" s="5"/>
      <c r="AE177" s="5"/>
      <c r="AF177" s="5">
        <v>1</v>
      </c>
      <c r="AG177" s="5"/>
      <c r="AH177" s="5"/>
      <c r="AI177" s="5"/>
      <c r="AJ177" s="5"/>
      <c r="AK177" s="5"/>
      <c r="AL177" s="5"/>
    </row>
    <row r="179" spans="2:38" x14ac:dyDescent="0.2">
      <c r="B179" s="4" t="s">
        <v>64</v>
      </c>
      <c r="C179" s="4" t="s">
        <v>4</v>
      </c>
      <c r="D179" s="5">
        <v>0</v>
      </c>
      <c r="E179" s="5"/>
      <c r="F179" s="5"/>
      <c r="G179" s="2"/>
      <c r="H179" s="5"/>
      <c r="I179" s="5"/>
      <c r="J179" s="5"/>
      <c r="K179" s="5"/>
      <c r="L179" s="5"/>
      <c r="M179" s="5"/>
      <c r="N179" s="5"/>
      <c r="O179" s="5">
        <v>0.95673599999999992</v>
      </c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2:38" x14ac:dyDescent="0.2">
      <c r="B180" s="4" t="s">
        <v>64</v>
      </c>
      <c r="C180" s="4" t="s">
        <v>5</v>
      </c>
      <c r="D180" s="5">
        <v>0</v>
      </c>
      <c r="E180" s="5"/>
      <c r="F180" s="5"/>
      <c r="G180" s="2"/>
      <c r="H180" s="5"/>
      <c r="I180" s="5"/>
      <c r="J180" s="5"/>
      <c r="K180" s="5"/>
      <c r="L180" s="5"/>
      <c r="M180" s="5"/>
      <c r="N180" s="5"/>
      <c r="O180" s="5">
        <v>0.95673599999999992</v>
      </c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2:38" x14ac:dyDescent="0.2">
      <c r="B181" s="4" t="s">
        <v>64</v>
      </c>
      <c r="C181" s="4" t="s">
        <v>6</v>
      </c>
      <c r="D181" s="5">
        <v>0</v>
      </c>
      <c r="E181" s="5"/>
      <c r="F181" s="5"/>
      <c r="G181" s="2"/>
      <c r="H181" s="5"/>
      <c r="I181" s="5"/>
      <c r="J181" s="5"/>
      <c r="K181" s="5"/>
      <c r="L181" s="5"/>
      <c r="M181" s="5"/>
      <c r="N181" s="5"/>
      <c r="O181" s="5">
        <v>0.95673599999999992</v>
      </c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2:38" x14ac:dyDescent="0.2">
      <c r="B182" s="4" t="s">
        <v>64</v>
      </c>
      <c r="C182" s="4" t="s">
        <v>7</v>
      </c>
      <c r="D182" s="5">
        <v>0</v>
      </c>
      <c r="E182" s="5"/>
      <c r="F182" s="5"/>
      <c r="G182" s="2"/>
      <c r="H182" s="5"/>
      <c r="I182" s="5"/>
      <c r="J182" s="5"/>
      <c r="K182" s="5"/>
      <c r="L182" s="5"/>
      <c r="M182" s="5"/>
      <c r="N182" s="5"/>
      <c r="O182" s="5">
        <v>0.95673599999999992</v>
      </c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2:38" x14ac:dyDescent="0.2">
      <c r="B183" s="4" t="s">
        <v>64</v>
      </c>
      <c r="C183" s="4" t="s">
        <v>8</v>
      </c>
      <c r="D183" s="5">
        <v>0</v>
      </c>
      <c r="E183" s="5"/>
      <c r="F183" s="5"/>
      <c r="G183" s="2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v>0.95247599999999999</v>
      </c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2:38" x14ac:dyDescent="0.2">
      <c r="B184" s="4" t="s">
        <v>64</v>
      </c>
      <c r="C184" s="4" t="s">
        <v>9</v>
      </c>
      <c r="D184" s="5">
        <v>0</v>
      </c>
      <c r="E184" s="5"/>
      <c r="F184" s="5"/>
      <c r="G184" s="2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v>0.95247599999999999</v>
      </c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2:38" x14ac:dyDescent="0.2">
      <c r="B185" s="4" t="s">
        <v>64</v>
      </c>
      <c r="C185" s="4" t="s">
        <v>10</v>
      </c>
      <c r="D185" s="5">
        <v>0</v>
      </c>
      <c r="E185" s="5"/>
      <c r="F185" s="5"/>
      <c r="G185" s="2"/>
      <c r="H185" s="5"/>
      <c r="I185" s="5"/>
      <c r="J185" s="5"/>
      <c r="K185" s="5"/>
      <c r="L185" s="5"/>
      <c r="M185" s="5"/>
      <c r="N185" s="5"/>
      <c r="O185" s="5">
        <v>0.95673599999999992</v>
      </c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>
        <v>0.99839999999999995</v>
      </c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2:38" x14ac:dyDescent="0.2">
      <c r="B186" s="4" t="s">
        <v>64</v>
      </c>
      <c r="C186" s="4" t="s">
        <v>11</v>
      </c>
      <c r="D186" s="5">
        <v>0</v>
      </c>
      <c r="E186" s="5"/>
      <c r="F186" s="5"/>
      <c r="G186" s="2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v>0.95247599999999999</v>
      </c>
      <c r="X186" s="5"/>
      <c r="Y186" s="5"/>
      <c r="Z186" s="5"/>
      <c r="AA186" s="5"/>
      <c r="AB186" s="5"/>
      <c r="AC186" s="5">
        <v>0.99839999999999995</v>
      </c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2:38" x14ac:dyDescent="0.2">
      <c r="B187" s="4" t="s">
        <v>64</v>
      </c>
      <c r="C187" s="4" t="s">
        <v>12</v>
      </c>
      <c r="D187" s="5">
        <v>0</v>
      </c>
      <c r="E187" s="5"/>
      <c r="F187" s="5"/>
      <c r="G187" s="2"/>
      <c r="H187" s="5"/>
      <c r="I187" s="5"/>
      <c r="J187" s="5"/>
      <c r="K187" s="5"/>
      <c r="L187" s="5"/>
      <c r="M187" s="5"/>
      <c r="N187" s="5"/>
      <c r="O187" s="5">
        <v>0.95673599999999992</v>
      </c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>
        <v>1</v>
      </c>
      <c r="AG187" s="5"/>
      <c r="AH187" s="5"/>
      <c r="AI187" s="5"/>
      <c r="AJ187" s="5"/>
      <c r="AK187" s="5"/>
      <c r="AL187" s="5"/>
    </row>
    <row r="188" spans="2:38" x14ac:dyDescent="0.2">
      <c r="B188" s="4" t="s">
        <v>64</v>
      </c>
      <c r="C188" s="4" t="s">
        <v>13</v>
      </c>
      <c r="D188" s="5">
        <v>0</v>
      </c>
      <c r="E188" s="5"/>
      <c r="F188" s="5"/>
      <c r="G188" s="2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v>0.95247599999999999</v>
      </c>
      <c r="X188" s="5"/>
      <c r="Y188" s="5"/>
      <c r="Z188" s="5"/>
      <c r="AA188" s="5"/>
      <c r="AB188" s="5"/>
      <c r="AC188" s="5"/>
      <c r="AD188" s="5"/>
      <c r="AE188" s="5"/>
      <c r="AF188" s="5">
        <v>1</v>
      </c>
      <c r="AG188" s="5"/>
      <c r="AH188" s="5"/>
      <c r="AI188" s="5"/>
      <c r="AJ188" s="5"/>
      <c r="AK188" s="5"/>
      <c r="AL188" s="5"/>
    </row>
    <row r="190" spans="2:38" x14ac:dyDescent="0.2">
      <c r="B190" s="4" t="s">
        <v>65</v>
      </c>
      <c r="C190" s="4" t="s">
        <v>4</v>
      </c>
      <c r="D190" s="5">
        <v>0</v>
      </c>
      <c r="E190" s="5"/>
      <c r="F190" s="5"/>
      <c r="G190" s="2"/>
      <c r="H190" s="5"/>
      <c r="I190" s="5">
        <v>0.52800000000000002</v>
      </c>
      <c r="J190" s="5">
        <v>0.70400000000000007</v>
      </c>
      <c r="K190" s="5">
        <v>0.88</v>
      </c>
      <c r="L190" s="5"/>
      <c r="M190" s="5">
        <v>0.88</v>
      </c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2:38" x14ac:dyDescent="0.2">
      <c r="B191" s="4" t="s">
        <v>65</v>
      </c>
      <c r="C191" s="4" t="s">
        <v>5</v>
      </c>
      <c r="D191" s="5">
        <v>0</v>
      </c>
      <c r="E191" s="5"/>
      <c r="F191" s="5"/>
      <c r="G191" s="2"/>
      <c r="H191" s="5"/>
      <c r="I191" s="5">
        <v>0.52800000000000002</v>
      </c>
      <c r="J191" s="5">
        <v>0.70400000000000007</v>
      </c>
      <c r="K191" s="5">
        <v>0.88</v>
      </c>
      <c r="L191" s="5"/>
      <c r="M191" s="5">
        <v>0.88</v>
      </c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>
        <v>0.88</v>
      </c>
      <c r="AJ191" s="5"/>
      <c r="AK191" s="5"/>
      <c r="AL191" s="5"/>
    </row>
    <row r="192" spans="2:38" x14ac:dyDescent="0.2">
      <c r="B192" s="4" t="s">
        <v>65</v>
      </c>
      <c r="C192" s="4" t="s">
        <v>6</v>
      </c>
      <c r="D192" s="5">
        <v>0</v>
      </c>
      <c r="E192" s="5"/>
      <c r="F192" s="5"/>
      <c r="G192" s="2"/>
      <c r="H192" s="5"/>
      <c r="I192" s="5">
        <v>0.52800000000000002</v>
      </c>
      <c r="J192" s="5">
        <v>0.70400000000000007</v>
      </c>
      <c r="K192" s="5">
        <v>0.88</v>
      </c>
      <c r="L192" s="5"/>
      <c r="M192" s="5">
        <v>0.88</v>
      </c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>
        <v>0.88</v>
      </c>
      <c r="AJ192" s="5"/>
      <c r="AK192" s="5"/>
      <c r="AL192" s="5"/>
    </row>
    <row r="193" spans="2:38" x14ac:dyDescent="0.2">
      <c r="B193" s="4" t="s">
        <v>65</v>
      </c>
      <c r="C193" s="4" t="s">
        <v>7</v>
      </c>
      <c r="D193" s="5">
        <v>0</v>
      </c>
      <c r="E193" s="5"/>
      <c r="F193" s="5"/>
      <c r="G193" s="2"/>
      <c r="H193" s="5"/>
      <c r="I193" s="5">
        <v>0.52800000000000002</v>
      </c>
      <c r="J193" s="5">
        <v>0.70400000000000007</v>
      </c>
      <c r="K193" s="5">
        <v>0.88</v>
      </c>
      <c r="L193" s="5"/>
      <c r="M193" s="5">
        <v>0.88</v>
      </c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>
        <v>0.88</v>
      </c>
      <c r="AJ193" s="5"/>
      <c r="AK193" s="5"/>
      <c r="AL193" s="5"/>
    </row>
    <row r="194" spans="2:38" x14ac:dyDescent="0.2">
      <c r="B194" s="4" t="s">
        <v>65</v>
      </c>
      <c r="C194" s="4" t="s">
        <v>8</v>
      </c>
      <c r="D194" s="5">
        <v>0</v>
      </c>
      <c r="E194" s="5"/>
      <c r="F194" s="5"/>
      <c r="G194" s="2"/>
      <c r="H194" s="5"/>
      <c r="I194" s="5"/>
      <c r="J194" s="5"/>
      <c r="K194" s="5"/>
      <c r="L194" s="5"/>
      <c r="M194" s="5">
        <v>0.88</v>
      </c>
      <c r="N194" s="5">
        <v>0.88</v>
      </c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>
        <v>7.3333333333333334E-2</v>
      </c>
      <c r="AK194" s="5"/>
      <c r="AL194" s="5"/>
    </row>
    <row r="195" spans="2:38" x14ac:dyDescent="0.2">
      <c r="B195" s="4" t="s">
        <v>65</v>
      </c>
      <c r="C195" s="4" t="s">
        <v>9</v>
      </c>
      <c r="D195" s="5">
        <v>0</v>
      </c>
      <c r="E195" s="5"/>
      <c r="F195" s="5"/>
      <c r="G195" s="2"/>
      <c r="H195" s="5"/>
      <c r="I195" s="5"/>
      <c r="J195" s="5"/>
      <c r="K195" s="5"/>
      <c r="L195" s="5"/>
      <c r="M195" s="5">
        <v>0.88</v>
      </c>
      <c r="N195" s="5">
        <v>0.88</v>
      </c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>
        <v>7.3333333333333334E-2</v>
      </c>
      <c r="AK195" s="5"/>
      <c r="AL195" s="5"/>
    </row>
    <row r="196" spans="2:38" x14ac:dyDescent="0.2">
      <c r="B196" s="4" t="s">
        <v>65</v>
      </c>
      <c r="C196" s="4" t="s">
        <v>10</v>
      </c>
      <c r="D196" s="5">
        <v>0</v>
      </c>
      <c r="E196" s="5"/>
      <c r="F196" s="5"/>
      <c r="G196" s="2"/>
      <c r="H196" s="5"/>
      <c r="I196" s="5">
        <v>0.52800000000000002</v>
      </c>
      <c r="J196" s="5">
        <v>0.70400000000000007</v>
      </c>
      <c r="K196" s="5">
        <v>0.88</v>
      </c>
      <c r="L196" s="5"/>
      <c r="M196" s="5">
        <v>0.88</v>
      </c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>
        <v>0.88</v>
      </c>
      <c r="AJ196" s="5"/>
      <c r="AK196" s="5"/>
      <c r="AL196" s="5"/>
    </row>
    <row r="197" spans="2:38" x14ac:dyDescent="0.2">
      <c r="B197" s="4" t="s">
        <v>65</v>
      </c>
      <c r="C197" s="4" t="s">
        <v>11</v>
      </c>
      <c r="D197" s="5">
        <v>0</v>
      </c>
      <c r="E197" s="5"/>
      <c r="F197" s="5"/>
      <c r="G197" s="2"/>
      <c r="H197" s="5"/>
      <c r="I197" s="5"/>
      <c r="J197" s="5"/>
      <c r="K197" s="5"/>
      <c r="L197" s="5"/>
      <c r="M197" s="5">
        <v>0.88</v>
      </c>
      <c r="N197" s="5">
        <v>0.88</v>
      </c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>
        <v>7.3333333333333334E-2</v>
      </c>
      <c r="AK197" s="5"/>
      <c r="AL197" s="5"/>
    </row>
    <row r="198" spans="2:38" x14ac:dyDescent="0.2">
      <c r="B198" s="4" t="s">
        <v>65</v>
      </c>
      <c r="C198" s="4" t="s">
        <v>12</v>
      </c>
      <c r="D198" s="5">
        <v>0</v>
      </c>
      <c r="E198" s="5"/>
      <c r="F198" s="5"/>
      <c r="G198" s="2"/>
      <c r="H198" s="5"/>
      <c r="I198" s="5">
        <v>0.52800000000000002</v>
      </c>
      <c r="J198" s="5">
        <v>0.70400000000000007</v>
      </c>
      <c r="K198" s="5">
        <v>0.88</v>
      </c>
      <c r="L198" s="5"/>
      <c r="M198" s="5">
        <v>0.88</v>
      </c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>
        <v>0.88</v>
      </c>
      <c r="AJ198" s="5"/>
      <c r="AK198" s="5"/>
      <c r="AL198" s="5"/>
    </row>
    <row r="199" spans="2:38" x14ac:dyDescent="0.2">
      <c r="B199" s="4" t="s">
        <v>65</v>
      </c>
      <c r="C199" s="4" t="s">
        <v>13</v>
      </c>
      <c r="D199" s="5">
        <v>0</v>
      </c>
      <c r="E199" s="5"/>
      <c r="F199" s="5"/>
      <c r="G199" s="2"/>
      <c r="H199" s="5"/>
      <c r="I199" s="5"/>
      <c r="J199" s="5"/>
      <c r="K199" s="5"/>
      <c r="L199" s="5"/>
      <c r="M199" s="5">
        <v>0.88</v>
      </c>
      <c r="N199" s="5">
        <v>0.88</v>
      </c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>
        <v>7.3333333333333334E-2</v>
      </c>
      <c r="AK199" s="5"/>
      <c r="AL199" s="5"/>
    </row>
    <row r="201" spans="2:38" x14ac:dyDescent="0.2">
      <c r="B201" s="4" t="s">
        <v>66</v>
      </c>
      <c r="C201" s="4" t="s">
        <v>4</v>
      </c>
      <c r="D201" s="5">
        <v>0</v>
      </c>
      <c r="E201" s="5"/>
      <c r="F201" s="5"/>
      <c r="G201" s="2"/>
      <c r="H201" s="5"/>
      <c r="I201" s="5"/>
      <c r="J201" s="5"/>
      <c r="K201" s="5"/>
      <c r="L201" s="5"/>
      <c r="M201" s="5"/>
      <c r="N201" s="5"/>
      <c r="O201" s="5"/>
      <c r="P201" s="5">
        <v>1</v>
      </c>
      <c r="Q201" s="5">
        <v>1</v>
      </c>
      <c r="R201" s="5">
        <v>1</v>
      </c>
      <c r="S201" s="5">
        <v>1</v>
      </c>
      <c r="T201" s="5">
        <v>1</v>
      </c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2:38" x14ac:dyDescent="0.2">
      <c r="B202" s="4" t="s">
        <v>66</v>
      </c>
      <c r="C202" s="4" t="s">
        <v>5</v>
      </c>
      <c r="D202" s="5">
        <v>0</v>
      </c>
      <c r="E202" s="5"/>
      <c r="F202" s="5"/>
      <c r="G202" s="2"/>
      <c r="H202" s="5"/>
      <c r="I202" s="5"/>
      <c r="J202" s="5"/>
      <c r="K202" s="5"/>
      <c r="L202" s="5"/>
      <c r="M202" s="5"/>
      <c r="N202" s="5"/>
      <c r="O202" s="5"/>
      <c r="P202" s="5">
        <v>1</v>
      </c>
      <c r="Q202" s="5">
        <v>1</v>
      </c>
      <c r="R202" s="5">
        <v>1</v>
      </c>
      <c r="S202" s="5">
        <v>1</v>
      </c>
      <c r="T202" s="5">
        <v>1</v>
      </c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2:38" x14ac:dyDescent="0.2">
      <c r="B203" s="4" t="s">
        <v>66</v>
      </c>
      <c r="C203" s="4" t="s">
        <v>6</v>
      </c>
      <c r="D203" s="5">
        <v>0</v>
      </c>
      <c r="E203" s="5"/>
      <c r="F203" s="5"/>
      <c r="G203" s="2"/>
      <c r="H203" s="5"/>
      <c r="I203" s="5"/>
      <c r="J203" s="5"/>
      <c r="K203" s="5"/>
      <c r="L203" s="5"/>
      <c r="M203" s="5"/>
      <c r="N203" s="5"/>
      <c r="O203" s="5"/>
      <c r="P203" s="5">
        <v>1</v>
      </c>
      <c r="Q203" s="5">
        <v>1</v>
      </c>
      <c r="R203" s="5">
        <v>1</v>
      </c>
      <c r="S203" s="5">
        <v>1</v>
      </c>
      <c r="T203" s="5">
        <v>1</v>
      </c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2:38" x14ac:dyDescent="0.2">
      <c r="B204" s="4" t="s">
        <v>66</v>
      </c>
      <c r="C204" s="4" t="s">
        <v>7</v>
      </c>
      <c r="D204" s="5">
        <v>0</v>
      </c>
      <c r="E204" s="5"/>
      <c r="F204" s="5"/>
      <c r="G204" s="2"/>
      <c r="H204" s="5"/>
      <c r="I204" s="5"/>
      <c r="J204" s="5"/>
      <c r="K204" s="5"/>
      <c r="L204" s="5"/>
      <c r="M204" s="5"/>
      <c r="N204" s="5"/>
      <c r="O204" s="5"/>
      <c r="P204" s="5">
        <v>1</v>
      </c>
      <c r="Q204" s="5">
        <v>1</v>
      </c>
      <c r="R204" s="5">
        <v>1</v>
      </c>
      <c r="S204" s="5">
        <v>1</v>
      </c>
      <c r="T204" s="5">
        <v>1</v>
      </c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2:38" x14ac:dyDescent="0.2">
      <c r="B205" s="4" t="s">
        <v>66</v>
      </c>
      <c r="C205" s="4" t="s">
        <v>8</v>
      </c>
      <c r="D205" s="5">
        <v>0</v>
      </c>
      <c r="E205" s="5"/>
      <c r="F205" s="5"/>
      <c r="G205" s="2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>
        <v>1</v>
      </c>
      <c r="Y205" s="5">
        <v>1</v>
      </c>
      <c r="Z205" s="5">
        <v>1</v>
      </c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2:38" x14ac:dyDescent="0.2">
      <c r="B206" s="4" t="s">
        <v>66</v>
      </c>
      <c r="C206" s="4" t="s">
        <v>9</v>
      </c>
      <c r="D206" s="5">
        <v>0</v>
      </c>
      <c r="E206" s="5"/>
      <c r="F206" s="5"/>
      <c r="G206" s="2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>
        <v>1</v>
      </c>
      <c r="Y206" s="5">
        <v>1</v>
      </c>
      <c r="Z206" s="5">
        <v>1</v>
      </c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2:38" x14ac:dyDescent="0.2">
      <c r="B207" s="4" t="s">
        <v>66</v>
      </c>
      <c r="C207" s="4" t="s">
        <v>10</v>
      </c>
      <c r="D207" s="5">
        <v>0</v>
      </c>
      <c r="E207" s="5"/>
      <c r="F207" s="5"/>
      <c r="G207" s="2"/>
      <c r="H207" s="5"/>
      <c r="I207" s="5"/>
      <c r="J207" s="5"/>
      <c r="K207" s="5"/>
      <c r="L207" s="5"/>
      <c r="M207" s="5"/>
      <c r="N207" s="5"/>
      <c r="O207" s="5"/>
      <c r="P207" s="5">
        <v>1</v>
      </c>
      <c r="Q207" s="5">
        <v>1</v>
      </c>
      <c r="R207" s="5">
        <v>1</v>
      </c>
      <c r="S207" s="5">
        <v>1</v>
      </c>
      <c r="T207" s="5">
        <v>1</v>
      </c>
      <c r="U207" s="5"/>
      <c r="V207" s="5"/>
      <c r="W207" s="5"/>
      <c r="X207" s="5"/>
      <c r="Y207" s="5"/>
      <c r="Z207" s="5"/>
      <c r="AA207" s="5"/>
      <c r="AB207" s="5"/>
      <c r="AC207" s="5"/>
      <c r="AD207" s="5">
        <v>1</v>
      </c>
      <c r="AE207" s="5"/>
      <c r="AF207" s="5"/>
      <c r="AG207" s="5"/>
      <c r="AH207" s="5"/>
      <c r="AI207" s="5"/>
      <c r="AJ207" s="5"/>
      <c r="AK207" s="5"/>
      <c r="AL207" s="5"/>
    </row>
    <row r="208" spans="2:38" x14ac:dyDescent="0.2">
      <c r="B208" s="4" t="s">
        <v>66</v>
      </c>
      <c r="C208" s="4" t="s">
        <v>11</v>
      </c>
      <c r="D208" s="5">
        <v>0</v>
      </c>
      <c r="E208" s="5"/>
      <c r="F208" s="5"/>
      <c r="G208" s="2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>
        <v>1</v>
      </c>
      <c r="Y208" s="5">
        <v>1</v>
      </c>
      <c r="Z208" s="5">
        <v>1</v>
      </c>
      <c r="AA208" s="5"/>
      <c r="AB208" s="5"/>
      <c r="AC208" s="5"/>
      <c r="AD208" s="5">
        <v>1</v>
      </c>
      <c r="AE208" s="5"/>
      <c r="AF208" s="5"/>
      <c r="AG208" s="5"/>
      <c r="AH208" s="5"/>
      <c r="AI208" s="5"/>
      <c r="AJ208" s="5"/>
      <c r="AK208" s="5"/>
      <c r="AL208" s="5"/>
    </row>
    <row r="209" spans="2:38" x14ac:dyDescent="0.2">
      <c r="B209" s="4" t="s">
        <v>66</v>
      </c>
      <c r="C209" s="4" t="s">
        <v>12</v>
      </c>
      <c r="D209" s="5">
        <v>0</v>
      </c>
      <c r="E209" s="5"/>
      <c r="F209" s="5"/>
      <c r="G209" s="2"/>
      <c r="H209" s="5"/>
      <c r="I209" s="5"/>
      <c r="J209" s="5"/>
      <c r="K209" s="5"/>
      <c r="L209" s="5"/>
      <c r="M209" s="5"/>
      <c r="N209" s="5"/>
      <c r="O209" s="5"/>
      <c r="P209" s="5">
        <v>1</v>
      </c>
      <c r="Q209" s="5">
        <v>1</v>
      </c>
      <c r="R209" s="5">
        <v>1</v>
      </c>
      <c r="S209" s="5">
        <v>1</v>
      </c>
      <c r="T209" s="5">
        <v>1</v>
      </c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>
        <v>1</v>
      </c>
      <c r="AH209" s="5"/>
      <c r="AI209" s="5"/>
      <c r="AJ209" s="5"/>
      <c r="AK209" s="5"/>
      <c r="AL209" s="5"/>
    </row>
    <row r="210" spans="2:38" x14ac:dyDescent="0.2">
      <c r="B210" s="4" t="s">
        <v>66</v>
      </c>
      <c r="C210" s="4" t="s">
        <v>13</v>
      </c>
      <c r="D210" s="5">
        <v>0</v>
      </c>
      <c r="E210" s="5"/>
      <c r="F210" s="5"/>
      <c r="G210" s="2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>
        <v>1</v>
      </c>
      <c r="Y210" s="5">
        <v>1</v>
      </c>
      <c r="Z210" s="5">
        <v>1</v>
      </c>
      <c r="AA210" s="5"/>
      <c r="AB210" s="5"/>
      <c r="AC210" s="5"/>
      <c r="AD210" s="5"/>
      <c r="AE210" s="5"/>
      <c r="AF210" s="5"/>
      <c r="AG210" s="5">
        <v>1</v>
      </c>
      <c r="AH210" s="5"/>
      <c r="AI210" s="5"/>
      <c r="AJ210" s="5"/>
      <c r="AK210" s="5"/>
      <c r="AL210" s="5"/>
    </row>
    <row r="212" spans="2:38" x14ac:dyDescent="0.2">
      <c r="B212" s="4" t="s">
        <v>67</v>
      </c>
      <c r="C212" s="4" t="s">
        <v>4</v>
      </c>
      <c r="D212" s="5">
        <v>0</v>
      </c>
      <c r="E212" s="5"/>
      <c r="F212" s="5"/>
      <c r="G212" s="2"/>
      <c r="H212" s="5"/>
      <c r="I212" s="5"/>
      <c r="J212" s="5"/>
      <c r="K212" s="5"/>
      <c r="L212" s="5"/>
      <c r="M212" s="5"/>
      <c r="N212" s="5"/>
      <c r="O212" s="5"/>
      <c r="P212" s="5">
        <v>0.5524</v>
      </c>
      <c r="Q212" s="5">
        <v>0.28720000000000001</v>
      </c>
      <c r="R212" s="5">
        <v>0.28720000000000001</v>
      </c>
      <c r="S212" s="5">
        <v>0.31180000000000008</v>
      </c>
      <c r="T212" s="5">
        <v>0.28720000000000001</v>
      </c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2:38" x14ac:dyDescent="0.2">
      <c r="B213" s="4" t="s">
        <v>67</v>
      </c>
      <c r="C213" s="4" t="s">
        <v>5</v>
      </c>
      <c r="D213" s="5">
        <v>0</v>
      </c>
      <c r="E213" s="5"/>
      <c r="F213" s="5"/>
      <c r="G213" s="2"/>
      <c r="H213" s="5"/>
      <c r="I213" s="5"/>
      <c r="J213" s="5"/>
      <c r="K213" s="5"/>
      <c r="L213" s="5"/>
      <c r="M213" s="5"/>
      <c r="N213" s="5"/>
      <c r="O213" s="5"/>
      <c r="P213" s="5">
        <v>0.5524</v>
      </c>
      <c r="Q213" s="5">
        <v>0.28720000000000001</v>
      </c>
      <c r="R213" s="5">
        <v>0.28720000000000001</v>
      </c>
      <c r="S213" s="5">
        <v>0.31180000000000008</v>
      </c>
      <c r="T213" s="5">
        <v>0.28720000000000001</v>
      </c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2:38" x14ac:dyDescent="0.2">
      <c r="B214" s="4" t="s">
        <v>67</v>
      </c>
      <c r="C214" s="4" t="s">
        <v>6</v>
      </c>
      <c r="D214" s="5">
        <v>0</v>
      </c>
      <c r="E214" s="5"/>
      <c r="F214" s="5"/>
      <c r="G214" s="2"/>
      <c r="H214" s="5"/>
      <c r="I214" s="5"/>
      <c r="J214" s="5"/>
      <c r="K214" s="5"/>
      <c r="L214" s="5"/>
      <c r="M214" s="5"/>
      <c r="N214" s="5"/>
      <c r="O214" s="5"/>
      <c r="P214" s="5">
        <v>0.5524</v>
      </c>
      <c r="Q214" s="5">
        <v>0.28720000000000001</v>
      </c>
      <c r="R214" s="5">
        <v>0.28720000000000001</v>
      </c>
      <c r="S214" s="5">
        <v>0.31180000000000008</v>
      </c>
      <c r="T214" s="5">
        <v>0.28720000000000001</v>
      </c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2:38" x14ac:dyDescent="0.2">
      <c r="B215" s="4" t="s">
        <v>67</v>
      </c>
      <c r="C215" s="4" t="s">
        <v>7</v>
      </c>
      <c r="D215" s="5">
        <v>0</v>
      </c>
      <c r="E215" s="5"/>
      <c r="F215" s="5"/>
      <c r="G215" s="2"/>
      <c r="H215" s="5"/>
      <c r="I215" s="5"/>
      <c r="J215" s="5"/>
      <c r="K215" s="5"/>
      <c r="L215" s="5"/>
      <c r="M215" s="5"/>
      <c r="N215" s="5"/>
      <c r="O215" s="5"/>
      <c r="P215" s="5">
        <v>0.5524</v>
      </c>
      <c r="Q215" s="5">
        <v>0.28720000000000001</v>
      </c>
      <c r="R215" s="5">
        <v>0.28720000000000001</v>
      </c>
      <c r="S215" s="5">
        <v>0.31180000000000008</v>
      </c>
      <c r="T215" s="5">
        <v>0.28720000000000001</v>
      </c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2:38" x14ac:dyDescent="0.2">
      <c r="B216" s="4" t="s">
        <v>67</v>
      </c>
      <c r="C216" s="4" t="s">
        <v>8</v>
      </c>
      <c r="D216" s="5">
        <v>0</v>
      </c>
      <c r="E216" s="5"/>
      <c r="F216" s="5"/>
      <c r="G216" s="2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>
        <v>0.44720000000000004</v>
      </c>
      <c r="Y216" s="5">
        <v>0.28720000000000001</v>
      </c>
      <c r="Z216" s="5">
        <v>0.14529999999999998</v>
      </c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2:38" x14ac:dyDescent="0.2">
      <c r="B217" s="4" t="s">
        <v>67</v>
      </c>
      <c r="C217" s="4" t="s">
        <v>9</v>
      </c>
      <c r="D217" s="5">
        <v>0</v>
      </c>
      <c r="E217" s="5"/>
      <c r="F217" s="5"/>
      <c r="G217" s="2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>
        <v>0.44720000000000004</v>
      </c>
      <c r="Y217" s="5">
        <v>0.28720000000000001</v>
      </c>
      <c r="Z217" s="5">
        <v>0.14529999999999998</v>
      </c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2:38" x14ac:dyDescent="0.2">
      <c r="B218" s="4" t="s">
        <v>67</v>
      </c>
      <c r="C218" s="4" t="s">
        <v>10</v>
      </c>
      <c r="D218" s="5">
        <v>0</v>
      </c>
      <c r="E218" s="5"/>
      <c r="F218" s="5"/>
      <c r="G218" s="2"/>
      <c r="H218" s="5"/>
      <c r="I218" s="5"/>
      <c r="J218" s="5"/>
      <c r="K218" s="5"/>
      <c r="L218" s="5"/>
      <c r="M218" s="5"/>
      <c r="N218" s="5"/>
      <c r="O218" s="5"/>
      <c r="P218" s="5">
        <v>0.5524</v>
      </c>
      <c r="Q218" s="5">
        <v>0.28720000000000001</v>
      </c>
      <c r="R218" s="5">
        <v>0.28720000000000001</v>
      </c>
      <c r="S218" s="5">
        <v>0.31180000000000008</v>
      </c>
      <c r="T218" s="5">
        <v>0.28720000000000001</v>
      </c>
      <c r="U218" s="5"/>
      <c r="V218" s="5"/>
      <c r="W218" s="5"/>
      <c r="X218" s="5"/>
      <c r="Y218" s="5"/>
      <c r="Z218" s="5"/>
      <c r="AA218" s="5"/>
      <c r="AB218" s="5"/>
      <c r="AC218" s="5"/>
      <c r="AD218" s="5">
        <v>1</v>
      </c>
      <c r="AE218" s="5"/>
      <c r="AF218" s="5"/>
      <c r="AG218" s="5"/>
      <c r="AH218" s="5"/>
      <c r="AI218" s="5"/>
      <c r="AJ218" s="5"/>
      <c r="AK218" s="5"/>
      <c r="AL218" s="5"/>
    </row>
    <row r="219" spans="2:38" x14ac:dyDescent="0.2">
      <c r="B219" s="4" t="s">
        <v>67</v>
      </c>
      <c r="C219" s="4" t="s">
        <v>11</v>
      </c>
      <c r="D219" s="5">
        <v>0</v>
      </c>
      <c r="E219" s="5"/>
      <c r="F219" s="5"/>
      <c r="G219" s="2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>
        <v>0.44720000000000004</v>
      </c>
      <c r="Y219" s="5">
        <v>0.28720000000000001</v>
      </c>
      <c r="Z219" s="5">
        <v>0.14529999999999998</v>
      </c>
      <c r="AA219" s="5"/>
      <c r="AB219" s="5"/>
      <c r="AC219" s="5"/>
      <c r="AD219" s="5">
        <v>1</v>
      </c>
      <c r="AE219" s="5"/>
      <c r="AF219" s="5"/>
      <c r="AG219" s="5"/>
      <c r="AH219" s="5"/>
      <c r="AI219" s="5"/>
      <c r="AJ219" s="5"/>
      <c r="AK219" s="5"/>
      <c r="AL219" s="5"/>
    </row>
    <row r="220" spans="2:38" x14ac:dyDescent="0.2">
      <c r="B220" s="4" t="s">
        <v>67</v>
      </c>
      <c r="C220" s="4" t="s">
        <v>12</v>
      </c>
      <c r="D220" s="5">
        <v>0</v>
      </c>
      <c r="E220" s="5"/>
      <c r="F220" s="5"/>
      <c r="G220" s="2"/>
      <c r="H220" s="5"/>
      <c r="I220" s="5"/>
      <c r="J220" s="5"/>
      <c r="K220" s="5"/>
      <c r="L220" s="5"/>
      <c r="M220" s="5"/>
      <c r="N220" s="5"/>
      <c r="O220" s="5"/>
      <c r="P220" s="5">
        <v>0.5524</v>
      </c>
      <c r="Q220" s="5">
        <v>0.28720000000000001</v>
      </c>
      <c r="R220" s="5">
        <v>0.28720000000000001</v>
      </c>
      <c r="S220" s="5">
        <v>0.31180000000000008</v>
      </c>
      <c r="T220" s="5">
        <v>0.28720000000000001</v>
      </c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>
        <v>1</v>
      </c>
      <c r="AH220" s="5"/>
      <c r="AI220" s="5"/>
      <c r="AJ220" s="5"/>
      <c r="AK220" s="5"/>
      <c r="AL220" s="5"/>
    </row>
    <row r="221" spans="2:38" x14ac:dyDescent="0.2">
      <c r="B221" s="4" t="s">
        <v>67</v>
      </c>
      <c r="C221" s="4" t="s">
        <v>13</v>
      </c>
      <c r="D221" s="5">
        <v>0</v>
      </c>
      <c r="E221" s="5"/>
      <c r="F221" s="5"/>
      <c r="G221" s="2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>
        <v>0.44720000000000004</v>
      </c>
      <c r="Y221" s="5">
        <v>0.28720000000000001</v>
      </c>
      <c r="Z221" s="5">
        <v>0.14529999999999998</v>
      </c>
      <c r="AA221" s="5"/>
      <c r="AB221" s="5"/>
      <c r="AC221" s="5"/>
      <c r="AD221" s="5"/>
      <c r="AE221" s="5"/>
      <c r="AF221" s="5"/>
      <c r="AG221" s="5">
        <v>1</v>
      </c>
      <c r="AH221" s="5"/>
      <c r="AI221" s="5"/>
      <c r="AJ221" s="5"/>
      <c r="AK221" s="5"/>
      <c r="AL221" s="5"/>
    </row>
    <row r="223" spans="2:38" x14ac:dyDescent="0.2">
      <c r="B223" s="4" t="s">
        <v>68</v>
      </c>
      <c r="C223" s="4" t="s">
        <v>4</v>
      </c>
      <c r="D223" s="5">
        <v>0</v>
      </c>
      <c r="E223" s="5"/>
      <c r="F223" s="5"/>
      <c r="G223" s="2"/>
      <c r="H223" s="5"/>
      <c r="I223" s="5"/>
      <c r="J223" s="5"/>
      <c r="K223" s="5"/>
      <c r="L223" s="5"/>
      <c r="M223" s="5"/>
      <c r="N223" s="5"/>
      <c r="O223" s="5"/>
      <c r="P223" s="5">
        <v>0.39816945906675694</v>
      </c>
      <c r="Q223" s="5">
        <v>0.46427619056084501</v>
      </c>
      <c r="R223" s="5">
        <v>0.52714374529406949</v>
      </c>
      <c r="S223" s="5">
        <v>0.68592239052443116</v>
      </c>
      <c r="T223" s="5">
        <v>0.74456761445968844</v>
      </c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2:38" x14ac:dyDescent="0.2">
      <c r="B224" s="4" t="s">
        <v>68</v>
      </c>
      <c r="C224" s="4" t="s">
        <v>5</v>
      </c>
      <c r="D224" s="5">
        <v>0</v>
      </c>
      <c r="E224" s="5"/>
      <c r="F224" s="5"/>
      <c r="G224" s="2"/>
      <c r="H224" s="5"/>
      <c r="I224" s="5"/>
      <c r="J224" s="5"/>
      <c r="K224" s="5"/>
      <c r="L224" s="5"/>
      <c r="M224" s="5"/>
      <c r="N224" s="5"/>
      <c r="O224" s="5"/>
      <c r="P224" s="5">
        <v>0.39816945906675694</v>
      </c>
      <c r="Q224" s="5">
        <v>0.46427619056084501</v>
      </c>
      <c r="R224" s="5">
        <v>0.52714374529406949</v>
      </c>
      <c r="S224" s="5">
        <v>0.68592239052443116</v>
      </c>
      <c r="T224" s="5">
        <v>0.74456761445968844</v>
      </c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2:38" x14ac:dyDescent="0.2">
      <c r="B225" s="4" t="s">
        <v>68</v>
      </c>
      <c r="C225" s="4" t="s">
        <v>6</v>
      </c>
      <c r="D225" s="5">
        <v>0</v>
      </c>
      <c r="E225" s="5"/>
      <c r="F225" s="5"/>
      <c r="G225" s="2"/>
      <c r="H225" s="5"/>
      <c r="I225" s="5"/>
      <c r="J225" s="5"/>
      <c r="K225" s="5"/>
      <c r="L225" s="5"/>
      <c r="M225" s="5"/>
      <c r="N225" s="5"/>
      <c r="O225" s="5"/>
      <c r="P225" s="5">
        <v>0.39816945906675694</v>
      </c>
      <c r="Q225" s="5">
        <v>0.46427619056084501</v>
      </c>
      <c r="R225" s="5">
        <v>0.52714374529406949</v>
      </c>
      <c r="S225" s="5">
        <v>0.68592239052443116</v>
      </c>
      <c r="T225" s="5">
        <v>0.74456761445968844</v>
      </c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2:38" x14ac:dyDescent="0.2">
      <c r="B226" s="4" t="s">
        <v>68</v>
      </c>
      <c r="C226" s="4" t="s">
        <v>7</v>
      </c>
      <c r="D226" s="5">
        <v>0</v>
      </c>
      <c r="E226" s="5"/>
      <c r="F226" s="5"/>
      <c r="G226" s="2"/>
      <c r="H226" s="5"/>
      <c r="I226" s="5"/>
      <c r="J226" s="5"/>
      <c r="K226" s="5"/>
      <c r="L226" s="5"/>
      <c r="M226" s="5"/>
      <c r="N226" s="5"/>
      <c r="O226" s="5"/>
      <c r="P226" s="5">
        <v>0.39816945906675694</v>
      </c>
      <c r="Q226" s="5">
        <v>0.46427619056084501</v>
      </c>
      <c r="R226" s="5">
        <v>0.52714374529406949</v>
      </c>
      <c r="S226" s="5">
        <v>0.68592239052443116</v>
      </c>
      <c r="T226" s="5">
        <v>0.74456761445968844</v>
      </c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2:38" x14ac:dyDescent="0.2">
      <c r="B227" s="4" t="s">
        <v>68</v>
      </c>
      <c r="C227" s="4" t="s">
        <v>8</v>
      </c>
      <c r="D227" s="5">
        <v>0</v>
      </c>
      <c r="E227" s="5"/>
      <c r="F227" s="5"/>
      <c r="G227" s="2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>
        <v>0.33411712741654032</v>
      </c>
      <c r="Y227" s="5">
        <v>0.46427619056084501</v>
      </c>
      <c r="Z227" s="5">
        <v>0.61708679020377177</v>
      </c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2:38" x14ac:dyDescent="0.2">
      <c r="B228" s="4" t="s">
        <v>68</v>
      </c>
      <c r="C228" s="4" t="s">
        <v>9</v>
      </c>
      <c r="D228" s="5">
        <v>0</v>
      </c>
      <c r="E228" s="5"/>
      <c r="F228" s="5"/>
      <c r="G228" s="2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>
        <v>0.33411712741654032</v>
      </c>
      <c r="Y228" s="5">
        <v>0.46427619056084501</v>
      </c>
      <c r="Z228" s="5">
        <v>0.61708679020377177</v>
      </c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2:38" x14ac:dyDescent="0.2">
      <c r="B229" s="4" t="s">
        <v>68</v>
      </c>
      <c r="C229" s="4" t="s">
        <v>10</v>
      </c>
      <c r="D229" s="5">
        <v>0</v>
      </c>
      <c r="E229" s="5"/>
      <c r="F229" s="5"/>
      <c r="G229" s="2"/>
      <c r="H229" s="5"/>
      <c r="I229" s="5"/>
      <c r="J229" s="5"/>
      <c r="K229" s="5"/>
      <c r="L229" s="5"/>
      <c r="M229" s="5"/>
      <c r="N229" s="5"/>
      <c r="O229" s="5"/>
      <c r="P229" s="5">
        <v>0.39816945906675694</v>
      </c>
      <c r="Q229" s="5">
        <v>0.46427619056084501</v>
      </c>
      <c r="R229" s="5">
        <v>0.52714374529406949</v>
      </c>
      <c r="S229" s="5">
        <v>0.68592239052443116</v>
      </c>
      <c r="T229" s="5">
        <v>0.74456761445968844</v>
      </c>
      <c r="U229" s="5"/>
      <c r="V229" s="5"/>
      <c r="W229" s="5"/>
      <c r="X229" s="5"/>
      <c r="Y229" s="5"/>
      <c r="Z229" s="5"/>
      <c r="AA229" s="5"/>
      <c r="AB229" s="5"/>
      <c r="AC229" s="5"/>
      <c r="AD229" s="5">
        <v>0</v>
      </c>
      <c r="AE229" s="5"/>
      <c r="AF229" s="5"/>
      <c r="AG229" s="5"/>
      <c r="AH229" s="5"/>
      <c r="AI229" s="5"/>
      <c r="AJ229" s="5"/>
      <c r="AK229" s="5"/>
      <c r="AL229" s="5"/>
    </row>
    <row r="230" spans="2:38" x14ac:dyDescent="0.2">
      <c r="B230" s="4" t="s">
        <v>68</v>
      </c>
      <c r="C230" s="4" t="s">
        <v>11</v>
      </c>
      <c r="D230" s="5">
        <v>0</v>
      </c>
      <c r="E230" s="5"/>
      <c r="F230" s="5"/>
      <c r="G230" s="2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>
        <v>0.33411712741654032</v>
      </c>
      <c r="Y230" s="5">
        <v>0.46427619056084501</v>
      </c>
      <c r="Z230" s="5">
        <v>0.61708679020377177</v>
      </c>
      <c r="AA230" s="5"/>
      <c r="AB230" s="5"/>
      <c r="AC230" s="5"/>
      <c r="AD230" s="5">
        <v>0</v>
      </c>
      <c r="AE230" s="5"/>
      <c r="AF230" s="5"/>
      <c r="AG230" s="5"/>
      <c r="AH230" s="5"/>
      <c r="AI230" s="5"/>
      <c r="AJ230" s="5"/>
      <c r="AK230" s="5"/>
      <c r="AL230" s="5"/>
    </row>
    <row r="231" spans="2:38" x14ac:dyDescent="0.2">
      <c r="B231" s="4" t="s">
        <v>68</v>
      </c>
      <c r="C231" s="4" t="s">
        <v>12</v>
      </c>
      <c r="D231" s="5">
        <v>0</v>
      </c>
      <c r="E231" s="5"/>
      <c r="F231" s="5"/>
      <c r="G231" s="2"/>
      <c r="H231" s="5"/>
      <c r="I231" s="5"/>
      <c r="J231" s="5"/>
      <c r="K231" s="5"/>
      <c r="L231" s="5"/>
      <c r="M231" s="5"/>
      <c r="N231" s="5"/>
      <c r="O231" s="5"/>
      <c r="P231" s="5">
        <v>0.39816945906675694</v>
      </c>
      <c r="Q231" s="5">
        <v>0.46427619056084501</v>
      </c>
      <c r="R231" s="5">
        <v>0.52714374529406949</v>
      </c>
      <c r="S231" s="5">
        <v>0.68592239052443116</v>
      </c>
      <c r="T231" s="5">
        <v>0.74456761445968844</v>
      </c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>
        <v>0</v>
      </c>
      <c r="AH231" s="5"/>
      <c r="AI231" s="5"/>
      <c r="AJ231" s="5"/>
      <c r="AK231" s="5"/>
      <c r="AL231" s="5"/>
    </row>
    <row r="232" spans="2:38" x14ac:dyDescent="0.2">
      <c r="B232" s="4" t="s">
        <v>68</v>
      </c>
      <c r="C232" s="4" t="s">
        <v>13</v>
      </c>
      <c r="D232" s="5">
        <v>0</v>
      </c>
      <c r="E232" s="5"/>
      <c r="F232" s="5"/>
      <c r="G232" s="2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>
        <v>0.33411712741654032</v>
      </c>
      <c r="Y232" s="5">
        <v>0.46427619056084501</v>
      </c>
      <c r="Z232" s="5">
        <v>0.61708679020377177</v>
      </c>
      <c r="AA232" s="5"/>
      <c r="AB232" s="5"/>
      <c r="AC232" s="5"/>
      <c r="AD232" s="5"/>
      <c r="AE232" s="5"/>
      <c r="AF232" s="5"/>
      <c r="AG232" s="5">
        <v>0</v>
      </c>
      <c r="AH232" s="5"/>
      <c r="AI232" s="5"/>
      <c r="AJ232" s="5"/>
      <c r="AK232" s="5"/>
      <c r="AL232" s="5"/>
    </row>
    <row r="234" spans="2:38" x14ac:dyDescent="0.2">
      <c r="B234" s="4" t="s">
        <v>69</v>
      </c>
      <c r="C234" s="4" t="s">
        <v>4</v>
      </c>
      <c r="D234" s="5">
        <v>0</v>
      </c>
      <c r="E234" s="5"/>
      <c r="F234" s="5"/>
      <c r="G234" s="2"/>
      <c r="H234" s="5"/>
      <c r="I234" s="5">
        <v>0.52800000000000002</v>
      </c>
      <c r="J234" s="5">
        <v>0.70400000000000007</v>
      </c>
      <c r="K234" s="5">
        <v>0.88</v>
      </c>
      <c r="L234" s="5"/>
      <c r="M234" s="5">
        <v>0.88</v>
      </c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2:38" x14ac:dyDescent="0.2">
      <c r="B235" s="4" t="s">
        <v>69</v>
      </c>
      <c r="C235" s="4" t="s">
        <v>5</v>
      </c>
      <c r="D235" s="5">
        <v>0</v>
      </c>
      <c r="E235" s="5"/>
      <c r="F235" s="5"/>
      <c r="G235" s="2"/>
      <c r="H235" s="5"/>
      <c r="I235" s="5">
        <v>0.52800000000000002</v>
      </c>
      <c r="J235" s="5">
        <v>0.70400000000000007</v>
      </c>
      <c r="K235" s="5">
        <v>0.88</v>
      </c>
      <c r="L235" s="5"/>
      <c r="M235" s="5">
        <v>0.88</v>
      </c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>
        <v>0.88</v>
      </c>
      <c r="AJ235" s="5"/>
      <c r="AK235" s="5"/>
      <c r="AL235" s="5"/>
    </row>
    <row r="236" spans="2:38" x14ac:dyDescent="0.2">
      <c r="B236" s="4" t="s">
        <v>69</v>
      </c>
      <c r="C236" s="4" t="s">
        <v>6</v>
      </c>
      <c r="D236" s="5">
        <v>0</v>
      </c>
      <c r="E236" s="5"/>
      <c r="F236" s="5"/>
      <c r="G236" s="2"/>
      <c r="H236" s="5"/>
      <c r="I236" s="5">
        <v>0.52800000000000002</v>
      </c>
      <c r="J236" s="5">
        <v>0.70400000000000007</v>
      </c>
      <c r="K236" s="5">
        <v>0.88</v>
      </c>
      <c r="L236" s="5"/>
      <c r="M236" s="5">
        <v>0.88</v>
      </c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>
        <v>0.88</v>
      </c>
      <c r="AJ236" s="5"/>
      <c r="AK236" s="5"/>
      <c r="AL236" s="5"/>
    </row>
    <row r="237" spans="2:38" x14ac:dyDescent="0.2">
      <c r="B237" s="4" t="s">
        <v>69</v>
      </c>
      <c r="C237" s="4" t="s">
        <v>7</v>
      </c>
      <c r="D237" s="5">
        <v>0</v>
      </c>
      <c r="E237" s="5"/>
      <c r="F237" s="5"/>
      <c r="G237" s="2"/>
      <c r="H237" s="5"/>
      <c r="I237" s="5">
        <v>0.52800000000000002</v>
      </c>
      <c r="J237" s="5">
        <v>0.70400000000000007</v>
      </c>
      <c r="K237" s="5">
        <v>0.88</v>
      </c>
      <c r="L237" s="5"/>
      <c r="M237" s="5">
        <v>0.88</v>
      </c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>
        <v>0.88</v>
      </c>
      <c r="AJ237" s="5"/>
      <c r="AK237" s="5"/>
      <c r="AL237" s="5"/>
    </row>
    <row r="238" spans="2:38" x14ac:dyDescent="0.2">
      <c r="B238" s="4" t="s">
        <v>69</v>
      </c>
      <c r="C238" s="4" t="s">
        <v>8</v>
      </c>
      <c r="D238" s="5">
        <v>0</v>
      </c>
      <c r="E238" s="5"/>
      <c r="F238" s="5"/>
      <c r="G238" s="2"/>
      <c r="H238" s="5"/>
      <c r="I238" s="5"/>
      <c r="J238" s="5"/>
      <c r="K238" s="5"/>
      <c r="L238" s="5"/>
      <c r="M238" s="5">
        <v>0.88</v>
      </c>
      <c r="N238" s="5">
        <v>0.88</v>
      </c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>
        <v>7.3333333333333334E-2</v>
      </c>
      <c r="AK238" s="5"/>
      <c r="AL238" s="5"/>
    </row>
    <row r="239" spans="2:38" x14ac:dyDescent="0.2">
      <c r="B239" s="4" t="s">
        <v>69</v>
      </c>
      <c r="C239" s="4" t="s">
        <v>9</v>
      </c>
      <c r="D239" s="5">
        <v>0</v>
      </c>
      <c r="E239" s="5"/>
      <c r="F239" s="5"/>
      <c r="G239" s="2"/>
      <c r="H239" s="5"/>
      <c r="I239" s="5"/>
      <c r="J239" s="5"/>
      <c r="K239" s="5"/>
      <c r="L239" s="5"/>
      <c r="M239" s="5">
        <v>0.88</v>
      </c>
      <c r="N239" s="5">
        <v>0.88</v>
      </c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>
        <v>7.3333333333333334E-2</v>
      </c>
      <c r="AK239" s="5"/>
      <c r="AL239" s="5"/>
    </row>
    <row r="240" spans="2:38" x14ac:dyDescent="0.2">
      <c r="B240" s="4" t="s">
        <v>69</v>
      </c>
      <c r="C240" s="4" t="s">
        <v>10</v>
      </c>
      <c r="D240" s="5">
        <v>0</v>
      </c>
      <c r="E240" s="5"/>
      <c r="F240" s="5"/>
      <c r="G240" s="2"/>
      <c r="H240" s="5"/>
      <c r="I240" s="5">
        <v>0.52800000000000002</v>
      </c>
      <c r="J240" s="5">
        <v>0.70400000000000007</v>
      </c>
      <c r="K240" s="5">
        <v>0.88</v>
      </c>
      <c r="L240" s="5"/>
      <c r="M240" s="5">
        <v>0.88</v>
      </c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>
        <v>0.88</v>
      </c>
      <c r="AJ240" s="5"/>
      <c r="AK240" s="5"/>
      <c r="AL240" s="5"/>
    </row>
    <row r="241" spans="2:38" x14ac:dyDescent="0.2">
      <c r="B241" s="4" t="s">
        <v>69</v>
      </c>
      <c r="C241" s="4" t="s">
        <v>11</v>
      </c>
      <c r="D241" s="5">
        <v>0</v>
      </c>
      <c r="E241" s="5"/>
      <c r="F241" s="5"/>
      <c r="G241" s="2"/>
      <c r="H241" s="5"/>
      <c r="I241" s="5"/>
      <c r="J241" s="5"/>
      <c r="K241" s="5"/>
      <c r="L241" s="5"/>
      <c r="M241" s="5">
        <v>0.88</v>
      </c>
      <c r="N241" s="5">
        <v>0.88</v>
      </c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>
        <v>7.3333333333333334E-2</v>
      </c>
      <c r="AK241" s="5"/>
      <c r="AL241" s="5"/>
    </row>
    <row r="242" spans="2:38" x14ac:dyDescent="0.2">
      <c r="B242" s="4" t="s">
        <v>69</v>
      </c>
      <c r="C242" s="4" t="s">
        <v>12</v>
      </c>
      <c r="D242" s="5">
        <v>0</v>
      </c>
      <c r="E242" s="5"/>
      <c r="F242" s="5"/>
      <c r="G242" s="2"/>
      <c r="H242" s="5"/>
      <c r="I242" s="5">
        <v>0.52800000000000002</v>
      </c>
      <c r="J242" s="5">
        <v>0.70400000000000007</v>
      </c>
      <c r="K242" s="5">
        <v>0.88</v>
      </c>
      <c r="L242" s="5"/>
      <c r="M242" s="5">
        <v>0.88</v>
      </c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>
        <v>0.88</v>
      </c>
      <c r="AJ242" s="5"/>
      <c r="AK242" s="5"/>
      <c r="AL242" s="5"/>
    </row>
    <row r="243" spans="2:38" x14ac:dyDescent="0.2">
      <c r="B243" s="4" t="s">
        <v>69</v>
      </c>
      <c r="C243" s="4" t="s">
        <v>13</v>
      </c>
      <c r="D243" s="5">
        <v>0</v>
      </c>
      <c r="E243" s="5"/>
      <c r="F243" s="5"/>
      <c r="G243" s="2"/>
      <c r="H243" s="5"/>
      <c r="I243" s="5"/>
      <c r="J243" s="5"/>
      <c r="K243" s="5"/>
      <c r="L243" s="5"/>
      <c r="M243" s="5">
        <v>0.88</v>
      </c>
      <c r="N243" s="5">
        <v>0.88</v>
      </c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>
        <v>7.3333333333333334E-2</v>
      </c>
      <c r="AK243" s="5"/>
      <c r="AL243" s="5"/>
    </row>
    <row r="245" spans="2:38" x14ac:dyDescent="0.2">
      <c r="B245" s="4" t="s">
        <v>70</v>
      </c>
      <c r="C245" s="4" t="s">
        <v>4</v>
      </c>
      <c r="D245" s="5">
        <v>0</v>
      </c>
      <c r="E245" s="5"/>
      <c r="F245" s="5"/>
      <c r="G245" s="2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>
        <v>1</v>
      </c>
      <c r="V245" s="5">
        <v>1</v>
      </c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2:38" x14ac:dyDescent="0.2">
      <c r="B246" s="4" t="s">
        <v>70</v>
      </c>
      <c r="C246" s="4" t="s">
        <v>5</v>
      </c>
      <c r="D246" s="5">
        <v>0</v>
      </c>
      <c r="E246" s="5"/>
      <c r="F246" s="5"/>
      <c r="G246" s="2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>
        <v>1</v>
      </c>
      <c r="V246" s="5">
        <v>1</v>
      </c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2:38" x14ac:dyDescent="0.2">
      <c r="B247" s="4" t="s">
        <v>70</v>
      </c>
      <c r="C247" s="4" t="s">
        <v>6</v>
      </c>
      <c r="D247" s="5">
        <v>0</v>
      </c>
      <c r="E247" s="5"/>
      <c r="F247" s="5"/>
      <c r="G247" s="2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>
        <v>1</v>
      </c>
      <c r="V247" s="5">
        <v>1</v>
      </c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2:38" x14ac:dyDescent="0.2">
      <c r="B248" s="4" t="s">
        <v>70</v>
      </c>
      <c r="C248" s="4" t="s">
        <v>7</v>
      </c>
      <c r="D248" s="5">
        <v>0</v>
      </c>
      <c r="E248" s="5"/>
      <c r="F248" s="5"/>
      <c r="G248" s="2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>
        <v>1</v>
      </c>
      <c r="V248" s="5">
        <v>1</v>
      </c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2:38" x14ac:dyDescent="0.2">
      <c r="B249" s="4" t="s">
        <v>70</v>
      </c>
      <c r="C249" s="4" t="s">
        <v>8</v>
      </c>
      <c r="D249" s="5">
        <v>0</v>
      </c>
      <c r="E249" s="5"/>
      <c r="F249" s="5"/>
      <c r="G249" s="2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>
        <v>1</v>
      </c>
      <c r="AB249" s="5">
        <v>1</v>
      </c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2:38" x14ac:dyDescent="0.2">
      <c r="B250" s="4" t="s">
        <v>70</v>
      </c>
      <c r="C250" s="4" t="s">
        <v>9</v>
      </c>
      <c r="D250" s="5">
        <v>0</v>
      </c>
      <c r="E250" s="5"/>
      <c r="F250" s="5"/>
      <c r="G250" s="2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>
        <v>1</v>
      </c>
      <c r="AB250" s="5">
        <v>1</v>
      </c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2:38" x14ac:dyDescent="0.2">
      <c r="B251" s="4" t="s">
        <v>70</v>
      </c>
      <c r="C251" s="4" t="s">
        <v>10</v>
      </c>
      <c r="D251" s="5">
        <v>0</v>
      </c>
      <c r="E251" s="5"/>
      <c r="F251" s="5"/>
      <c r="G251" s="2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>
        <v>1</v>
      </c>
      <c r="V251" s="5">
        <v>1</v>
      </c>
      <c r="W251" s="5"/>
      <c r="X251" s="5"/>
      <c r="Y251" s="5"/>
      <c r="Z251" s="5"/>
      <c r="AA251" s="5"/>
      <c r="AB251" s="5"/>
      <c r="AC251" s="5"/>
      <c r="AD251" s="5"/>
      <c r="AE251" s="5">
        <v>1</v>
      </c>
      <c r="AF251" s="5"/>
      <c r="AG251" s="5"/>
      <c r="AH251" s="5"/>
      <c r="AI251" s="5"/>
      <c r="AJ251" s="5"/>
      <c r="AK251" s="5"/>
      <c r="AL251" s="5"/>
    </row>
    <row r="252" spans="2:38" x14ac:dyDescent="0.2">
      <c r="B252" s="4" t="s">
        <v>70</v>
      </c>
      <c r="C252" s="4" t="s">
        <v>11</v>
      </c>
      <c r="D252" s="5">
        <v>0</v>
      </c>
      <c r="E252" s="5"/>
      <c r="F252" s="5"/>
      <c r="G252" s="2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>
        <v>1</v>
      </c>
      <c r="AB252" s="5">
        <v>1</v>
      </c>
      <c r="AC252" s="5"/>
      <c r="AD252" s="5"/>
      <c r="AE252" s="5">
        <v>1</v>
      </c>
      <c r="AF252" s="5"/>
      <c r="AG252" s="5"/>
      <c r="AH252" s="5"/>
      <c r="AI252" s="5"/>
      <c r="AJ252" s="5"/>
      <c r="AK252" s="5"/>
      <c r="AL252" s="5"/>
    </row>
    <row r="253" spans="2:38" x14ac:dyDescent="0.2">
      <c r="B253" s="4" t="s">
        <v>70</v>
      </c>
      <c r="C253" s="4" t="s">
        <v>12</v>
      </c>
      <c r="D253" s="5">
        <v>0</v>
      </c>
      <c r="E253" s="5"/>
      <c r="F253" s="5"/>
      <c r="G253" s="2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>
        <v>1</v>
      </c>
      <c r="V253" s="5">
        <v>1</v>
      </c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>
        <v>1</v>
      </c>
      <c r="AI253" s="5"/>
      <c r="AJ253" s="5"/>
      <c r="AK253" s="5"/>
      <c r="AL253" s="5"/>
    </row>
    <row r="254" spans="2:38" x14ac:dyDescent="0.2">
      <c r="B254" s="4" t="s">
        <v>70</v>
      </c>
      <c r="C254" s="4" t="s">
        <v>13</v>
      </c>
      <c r="D254" s="5">
        <v>0</v>
      </c>
      <c r="E254" s="5"/>
      <c r="F254" s="5"/>
      <c r="G254" s="2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>
        <v>1</v>
      </c>
      <c r="AB254" s="5">
        <v>1</v>
      </c>
      <c r="AC254" s="5"/>
      <c r="AD254" s="5"/>
      <c r="AE254" s="5"/>
      <c r="AF254" s="5"/>
      <c r="AG254" s="5"/>
      <c r="AH254" s="5">
        <v>1</v>
      </c>
      <c r="AI254" s="5"/>
      <c r="AJ254" s="5"/>
      <c r="AK254" s="5"/>
      <c r="AL254" s="5"/>
    </row>
    <row r="256" spans="2:38" x14ac:dyDescent="0.2">
      <c r="B256" s="4" t="s">
        <v>71</v>
      </c>
      <c r="C256" s="4" t="s">
        <v>4</v>
      </c>
      <c r="D256" s="5">
        <v>0</v>
      </c>
      <c r="E256" s="5"/>
      <c r="F256" s="5"/>
      <c r="G256" s="2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>
        <v>0.79800000000000004</v>
      </c>
      <c r="V256" s="5">
        <v>0.1090000000000001</v>
      </c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</row>
    <row r="257" spans="2:38" x14ac:dyDescent="0.2">
      <c r="B257" s="4" t="s">
        <v>71</v>
      </c>
      <c r="C257" s="4" t="s">
        <v>5</v>
      </c>
      <c r="D257" s="5">
        <v>0</v>
      </c>
      <c r="E257" s="5"/>
      <c r="F257" s="5"/>
      <c r="G257" s="2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>
        <v>0.79800000000000004</v>
      </c>
      <c r="V257" s="5">
        <v>0.1090000000000001</v>
      </c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</row>
    <row r="258" spans="2:38" x14ac:dyDescent="0.2">
      <c r="B258" s="4" t="s">
        <v>71</v>
      </c>
      <c r="C258" s="4" t="s">
        <v>6</v>
      </c>
      <c r="D258" s="5">
        <v>0</v>
      </c>
      <c r="E258" s="5"/>
      <c r="F258" s="5"/>
      <c r="G258" s="2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>
        <v>0.79800000000000004</v>
      </c>
      <c r="V258" s="5">
        <v>0.1090000000000001</v>
      </c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</row>
    <row r="259" spans="2:38" x14ac:dyDescent="0.2">
      <c r="B259" s="4" t="s">
        <v>71</v>
      </c>
      <c r="C259" s="4" t="s">
        <v>7</v>
      </c>
      <c r="D259" s="5">
        <v>0</v>
      </c>
      <c r="E259" s="5"/>
      <c r="F259" s="5"/>
      <c r="G259" s="2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>
        <v>0.79800000000000004</v>
      </c>
      <c r="V259" s="5">
        <v>0.1090000000000001</v>
      </c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</row>
    <row r="260" spans="2:38" x14ac:dyDescent="0.2">
      <c r="B260" s="4" t="s">
        <v>71</v>
      </c>
      <c r="C260" s="4" t="s">
        <v>8</v>
      </c>
      <c r="D260" s="5">
        <v>0</v>
      </c>
      <c r="E260" s="5"/>
      <c r="F260" s="5"/>
      <c r="G260" s="2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>
        <v>0.83099999999999996</v>
      </c>
      <c r="AB260" s="5">
        <v>0.1090000000000001</v>
      </c>
      <c r="AC260" s="5"/>
      <c r="AD260" s="5"/>
      <c r="AE260" s="5"/>
      <c r="AF260" s="5"/>
      <c r="AG260" s="5"/>
      <c r="AH260" s="5"/>
      <c r="AI260" s="5"/>
      <c r="AJ260" s="5"/>
      <c r="AK260" s="5"/>
      <c r="AL260" s="5"/>
    </row>
    <row r="261" spans="2:38" x14ac:dyDescent="0.2">
      <c r="B261" s="4" t="s">
        <v>71</v>
      </c>
      <c r="C261" s="4" t="s">
        <v>9</v>
      </c>
      <c r="D261" s="5">
        <v>0</v>
      </c>
      <c r="E261" s="5"/>
      <c r="F261" s="5"/>
      <c r="G261" s="2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>
        <v>0.83099999999999996</v>
      </c>
      <c r="AB261" s="5">
        <v>0.1090000000000001</v>
      </c>
      <c r="AC261" s="5"/>
      <c r="AD261" s="5"/>
      <c r="AE261" s="5"/>
      <c r="AF261" s="5"/>
      <c r="AG261" s="5"/>
      <c r="AH261" s="5"/>
      <c r="AI261" s="5"/>
      <c r="AJ261" s="5"/>
      <c r="AK261" s="5"/>
      <c r="AL261" s="5"/>
    </row>
    <row r="262" spans="2:38" x14ac:dyDescent="0.2">
      <c r="B262" s="4" t="s">
        <v>71</v>
      </c>
      <c r="C262" s="4" t="s">
        <v>10</v>
      </c>
      <c r="D262" s="5">
        <v>0</v>
      </c>
      <c r="E262" s="5"/>
      <c r="F262" s="5"/>
      <c r="G262" s="2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>
        <v>0.79800000000000004</v>
      </c>
      <c r="V262" s="5">
        <v>0.1090000000000001</v>
      </c>
      <c r="W262" s="5"/>
      <c r="X262" s="5"/>
      <c r="Y262" s="5"/>
      <c r="Z262" s="5"/>
      <c r="AA262" s="5"/>
      <c r="AB262" s="5"/>
      <c r="AC262" s="5"/>
      <c r="AD262" s="5"/>
      <c r="AE262" s="5">
        <v>1</v>
      </c>
      <c r="AF262" s="5"/>
      <c r="AG262" s="5"/>
      <c r="AH262" s="5"/>
      <c r="AI262" s="5"/>
      <c r="AJ262" s="5"/>
      <c r="AK262" s="5"/>
      <c r="AL262" s="5"/>
    </row>
    <row r="263" spans="2:38" x14ac:dyDescent="0.2">
      <c r="B263" s="4" t="s">
        <v>71</v>
      </c>
      <c r="C263" s="4" t="s">
        <v>11</v>
      </c>
      <c r="D263" s="5">
        <v>0</v>
      </c>
      <c r="E263" s="5"/>
      <c r="F263" s="5"/>
      <c r="G263" s="2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>
        <v>0.83099999999999996</v>
      </c>
      <c r="AB263" s="5">
        <v>0.1090000000000001</v>
      </c>
      <c r="AC263" s="5"/>
      <c r="AD263" s="5"/>
      <c r="AE263" s="5">
        <v>1</v>
      </c>
      <c r="AF263" s="5"/>
      <c r="AG263" s="5"/>
      <c r="AH263" s="5"/>
      <c r="AI263" s="5"/>
      <c r="AJ263" s="5"/>
      <c r="AK263" s="5"/>
      <c r="AL263" s="5"/>
    </row>
    <row r="264" spans="2:38" x14ac:dyDescent="0.2">
      <c r="B264" s="4" t="s">
        <v>71</v>
      </c>
      <c r="C264" s="4" t="s">
        <v>12</v>
      </c>
      <c r="D264" s="5">
        <v>0</v>
      </c>
      <c r="E264" s="5"/>
      <c r="F264" s="5"/>
      <c r="G264" s="2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>
        <v>0.79800000000000004</v>
      </c>
      <c r="V264" s="5">
        <v>0.1090000000000001</v>
      </c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>
        <v>1</v>
      </c>
      <c r="AI264" s="5"/>
      <c r="AJ264" s="5"/>
      <c r="AK264" s="5"/>
      <c r="AL264" s="5"/>
    </row>
    <row r="265" spans="2:38" x14ac:dyDescent="0.2">
      <c r="B265" s="4" t="s">
        <v>71</v>
      </c>
      <c r="C265" s="4" t="s">
        <v>13</v>
      </c>
      <c r="D265" s="5">
        <v>0</v>
      </c>
      <c r="E265" s="5"/>
      <c r="F265" s="5"/>
      <c r="G265" s="2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>
        <v>0.83099999999999996</v>
      </c>
      <c r="AB265" s="5">
        <v>0.1090000000000001</v>
      </c>
      <c r="AC265" s="5"/>
      <c r="AD265" s="5"/>
      <c r="AE265" s="5"/>
      <c r="AF265" s="5"/>
      <c r="AG265" s="5"/>
      <c r="AH265" s="5">
        <v>1</v>
      </c>
      <c r="AI265" s="5"/>
      <c r="AJ265" s="5"/>
      <c r="AK265" s="5"/>
      <c r="AL265" s="5"/>
    </row>
    <row r="267" spans="2:38" x14ac:dyDescent="0.2">
      <c r="B267" s="4" t="s">
        <v>72</v>
      </c>
      <c r="C267" s="4" t="s">
        <v>4</v>
      </c>
      <c r="D267" s="5">
        <v>0</v>
      </c>
      <c r="E267" s="5"/>
      <c r="F267" s="5"/>
      <c r="G267" s="2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>
        <v>0.38926274061590116</v>
      </c>
      <c r="V267" s="5">
        <v>0.46333193430953246</v>
      </c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</row>
    <row r="268" spans="2:38" x14ac:dyDescent="0.2">
      <c r="B268" s="4" t="s">
        <v>72</v>
      </c>
      <c r="C268" s="4" t="s">
        <v>5</v>
      </c>
      <c r="D268" s="5">
        <v>0</v>
      </c>
      <c r="E268" s="5"/>
      <c r="F268" s="5"/>
      <c r="G268" s="2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>
        <v>0.38926274061590116</v>
      </c>
      <c r="V268" s="5">
        <v>0.46333193430953246</v>
      </c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</row>
    <row r="269" spans="2:38" x14ac:dyDescent="0.2">
      <c r="B269" s="4" t="s">
        <v>72</v>
      </c>
      <c r="C269" s="4" t="s">
        <v>6</v>
      </c>
      <c r="D269" s="5">
        <v>0</v>
      </c>
      <c r="E269" s="5"/>
      <c r="F269" s="5"/>
      <c r="G269" s="2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>
        <v>0.38926274061590116</v>
      </c>
      <c r="V269" s="5">
        <v>0.46333193430953246</v>
      </c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</row>
    <row r="270" spans="2:38" x14ac:dyDescent="0.2">
      <c r="B270" s="4" t="s">
        <v>72</v>
      </c>
      <c r="C270" s="4" t="s">
        <v>7</v>
      </c>
      <c r="D270" s="5">
        <v>0</v>
      </c>
      <c r="E270" s="5"/>
      <c r="F270" s="5"/>
      <c r="G270" s="2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>
        <v>0.38926274061590116</v>
      </c>
      <c r="V270" s="5">
        <v>0.46333193430953246</v>
      </c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</row>
    <row r="271" spans="2:38" x14ac:dyDescent="0.2">
      <c r="B271" s="4" t="s">
        <v>72</v>
      </c>
      <c r="C271" s="4" t="s">
        <v>8</v>
      </c>
      <c r="D271" s="5">
        <v>0</v>
      </c>
      <c r="E271" s="5"/>
      <c r="F271" s="5"/>
      <c r="G271" s="2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>
        <v>0.2344936316398144</v>
      </c>
      <c r="AB271" s="5">
        <v>0.46333193430953246</v>
      </c>
      <c r="AC271" s="5"/>
      <c r="AD271" s="5"/>
      <c r="AE271" s="5"/>
      <c r="AF271" s="5"/>
      <c r="AG271" s="5"/>
      <c r="AH271" s="5"/>
      <c r="AI271" s="5"/>
      <c r="AJ271" s="5"/>
      <c r="AK271" s="5"/>
      <c r="AL271" s="5"/>
    </row>
    <row r="272" spans="2:38" x14ac:dyDescent="0.2">
      <c r="B272" s="4" t="s">
        <v>72</v>
      </c>
      <c r="C272" s="4" t="s">
        <v>9</v>
      </c>
      <c r="D272" s="5">
        <v>0</v>
      </c>
      <c r="E272" s="5"/>
      <c r="F272" s="5"/>
      <c r="G272" s="2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>
        <v>0.2344936316398144</v>
      </c>
      <c r="AB272" s="5">
        <v>0.46333193430953246</v>
      </c>
      <c r="AC272" s="5"/>
      <c r="AD272" s="5"/>
      <c r="AE272" s="5"/>
      <c r="AF272" s="5"/>
      <c r="AG272" s="5"/>
      <c r="AH272" s="5"/>
      <c r="AI272" s="5"/>
      <c r="AJ272" s="5"/>
      <c r="AK272" s="5"/>
      <c r="AL272" s="5"/>
    </row>
    <row r="273" spans="2:38" x14ac:dyDescent="0.2">
      <c r="B273" s="4" t="s">
        <v>72</v>
      </c>
      <c r="C273" s="4" t="s">
        <v>10</v>
      </c>
      <c r="D273" s="5">
        <v>0</v>
      </c>
      <c r="E273" s="5"/>
      <c r="F273" s="5"/>
      <c r="G273" s="2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>
        <v>0.38926274061590116</v>
      </c>
      <c r="V273" s="5">
        <v>0.46333193430953246</v>
      </c>
      <c r="W273" s="5"/>
      <c r="X273" s="5"/>
      <c r="Y273" s="5"/>
      <c r="Z273" s="5"/>
      <c r="AA273" s="5"/>
      <c r="AB273" s="5"/>
      <c r="AC273" s="5"/>
      <c r="AD273" s="5"/>
      <c r="AE273" s="5">
        <v>0.66600000000000004</v>
      </c>
      <c r="AF273" s="5"/>
      <c r="AG273" s="5"/>
      <c r="AH273" s="5"/>
      <c r="AI273" s="5"/>
      <c r="AJ273" s="5"/>
      <c r="AK273" s="5"/>
      <c r="AL273" s="5"/>
    </row>
    <row r="274" spans="2:38" x14ac:dyDescent="0.2">
      <c r="B274" s="4" t="s">
        <v>72</v>
      </c>
      <c r="C274" s="4" t="s">
        <v>11</v>
      </c>
      <c r="D274" s="5">
        <v>0</v>
      </c>
      <c r="E274" s="5"/>
      <c r="F274" s="5"/>
      <c r="G274" s="2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>
        <v>0.2344936316398144</v>
      </c>
      <c r="AB274" s="5">
        <v>0.46333193430953246</v>
      </c>
      <c r="AC274" s="5"/>
      <c r="AD274" s="5"/>
      <c r="AE274" s="5">
        <v>0.66600000000000004</v>
      </c>
      <c r="AF274" s="5"/>
      <c r="AG274" s="5"/>
      <c r="AH274" s="5"/>
      <c r="AI274" s="5"/>
      <c r="AJ274" s="5"/>
      <c r="AK274" s="5"/>
      <c r="AL274" s="5"/>
    </row>
    <row r="275" spans="2:38" x14ac:dyDescent="0.2">
      <c r="B275" s="4" t="s">
        <v>72</v>
      </c>
      <c r="C275" s="4" t="s">
        <v>12</v>
      </c>
      <c r="D275" s="5">
        <v>0</v>
      </c>
      <c r="E275" s="5"/>
      <c r="F275" s="5"/>
      <c r="G275" s="2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>
        <v>0.38926274061590116</v>
      </c>
      <c r="V275" s="5">
        <v>0.46333193430953246</v>
      </c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>
        <v>0.66600000000000004</v>
      </c>
      <c r="AI275" s="5"/>
      <c r="AJ275" s="5"/>
      <c r="AK275" s="5"/>
      <c r="AL275" s="5"/>
    </row>
    <row r="276" spans="2:38" x14ac:dyDescent="0.2">
      <c r="B276" s="4" t="s">
        <v>72</v>
      </c>
      <c r="C276" s="4" t="s">
        <v>13</v>
      </c>
      <c r="D276" s="5">
        <v>0</v>
      </c>
      <c r="E276" s="5"/>
      <c r="F276" s="5"/>
      <c r="G276" s="2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>
        <v>0.2344936316398144</v>
      </c>
      <c r="AB276" s="5">
        <v>0.46333193430953246</v>
      </c>
      <c r="AC276" s="5"/>
      <c r="AD276" s="5"/>
      <c r="AE276" s="5"/>
      <c r="AF276" s="5"/>
      <c r="AG276" s="5"/>
      <c r="AH276" s="5">
        <v>0.66600000000000004</v>
      </c>
      <c r="AI276" s="5"/>
      <c r="AJ276" s="5"/>
      <c r="AK276" s="5"/>
      <c r="AL276" s="5"/>
    </row>
  </sheetData>
  <dataValidations count="2">
    <dataValidation type="list" allowBlank="1" showInputMessage="1" showErrorMessage="1" sqref="F3:F12 F14:F23 F25:F34 F36:F45 F47:F56 F58:F67 F69:F78 F80:F89 F91:F100 F102:F111 F113:F122 F124:F133 F135:F144 F146:F155 F157:F166 F168:F177 F179:F188 F190:F199 F201:F210 F212:F221 F223:F232 F234:F243 F245:F254 F256:F265 F267:F276" xr:uid="{4E97A513-640E-A94C-83D6-905F1A8523C4}">
      <formula1>"Synergistic,best"</formula1>
    </dataValidation>
    <dataValidation type="list" allowBlank="1" showInputMessage="1" showErrorMessage="1" sqref="E3:E12 E14:E23 E25:E34 E36:E45 E47:E56 E58:E67 E69:E78 E80:E89 E91:E100 E102:E111 E113:E122 E124:E133 E135:E144 E146:E155 E157:E166 E168:E177 E179:E188 E190:E199 E201:E210 E212:E221 E223:E232 E234:E243 E245:E254 E256:E265 E267:E276" xr:uid="{2ED54C37-A87F-2347-9106-E56851DB03D5}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2018-07-30T13:53:29Z</dcterms:created>
  <dcterms:modified xsi:type="dcterms:W3CDTF">2018-08-15T12:33:26Z</dcterms:modified>
</cp:coreProperties>
</file>