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8907B626-5E17-3745-BCF4-102D826918F8}" xr6:coauthVersionLast="34" xr6:coauthVersionMax="34" xr10:uidLastSave="{00000000-0000-0000-0000-000000000000}"/>
  <bookViews>
    <workbookView xWindow="240" yWindow="460" windowWidth="13240" windowHeight="14380" activeTab="1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62913"/>
</workbook>
</file>

<file path=xl/calcChain.xml><?xml version="1.0" encoding="utf-8"?>
<calcChain xmlns="http://schemas.openxmlformats.org/spreadsheetml/2006/main">
  <c r="E13" i="2" l="1"/>
  <c r="E9" i="2"/>
  <c r="E5" i="2"/>
  <c r="B17" i="2" l="1"/>
  <c r="B16" i="2"/>
  <c r="K2" i="3"/>
  <c r="J2" i="3"/>
  <c r="I2" i="3"/>
  <c r="H2" i="3"/>
  <c r="B15" i="2"/>
  <c r="B13" i="2"/>
  <c r="B12" i="2"/>
  <c r="B11" i="2"/>
  <c r="B9" i="2"/>
  <c r="B8" i="2"/>
  <c r="B7" i="2"/>
  <c r="B5" i="2"/>
  <c r="B4" i="2"/>
  <c r="B3" i="2"/>
</calcChain>
</file>

<file path=xl/sharedStrings.xml><?xml version="1.0" encoding="utf-8"?>
<sst xmlns="http://schemas.openxmlformats.org/spreadsheetml/2006/main" count="51" uniqueCount="24">
  <si>
    <t>Targeted to (populations)</t>
  </si>
  <si>
    <t>Targeted to (compartments)</t>
  </si>
  <si>
    <t>Short name</t>
  </si>
  <si>
    <t>Long name</t>
  </si>
  <si>
    <t>Adults</t>
  </si>
  <si>
    <t>undx</t>
  </si>
  <si>
    <t>dx</t>
  </si>
  <si>
    <t>tx</t>
  </si>
  <si>
    <t>Assumption</t>
  </si>
  <si>
    <t>Total spend</t>
  </si>
  <si>
    <t>OR</t>
  </si>
  <si>
    <t>Capacity constraints</t>
  </si>
  <si>
    <t>Value for a person covered by this program alone:</t>
  </si>
  <si>
    <t>Value if none of the programs listed here are targeting this parameter</t>
  </si>
  <si>
    <t>diag</t>
  </si>
  <si>
    <t>initiate</t>
  </si>
  <si>
    <t>loss</t>
  </si>
  <si>
    <t>Testing - pharmacies</t>
  </si>
  <si>
    <t>Testing - clinics</t>
  </si>
  <si>
    <t>Testing - outreach</t>
  </si>
  <si>
    <t>Adherence</t>
  </si>
  <si>
    <t>Coverage interation</t>
  </si>
  <si>
    <t>Impact interaction</t>
  </si>
  <si>
    <t>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</si>
</sst>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k_r_._-;\-* #,##0.00\ _k_r_._-;_-* &quot;-&quot;??\ _k_r_._-;_-@_-"/>
    <numFmt numFmtId="164" formatCode="_-* #,##0\ _k_r_._-;\-* #,##0\ _k_r_._-;_-* &quot;-&quot;??\ _k_r_.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0" fontId="1" fillId="0" borderId="0" xfId="0" applyFont="1" applyAlignment="1">
      <alignment horizontal="right" wrapText="1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left"/>
    </xf>
    <xf numFmtId="9" fontId="0" fillId="2" borderId="1" xfId="0" applyNumberFormat="1" applyFill="1" applyBorder="1" applyProtection="1">
      <protection locked="0"/>
    </xf>
    <xf numFmtId="164" fontId="0" fillId="2" borderId="1" xfId="1" applyNumberFormat="1" applyFont="1" applyFill="1" applyBorder="1" applyProtection="1">
      <protection locked="0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opLeftCell="C1" workbookViewId="0">
      <selection activeCell="G7" sqref="G7"/>
    </sheetView>
  </sheetViews>
  <sheetFormatPr baseColWidth="10" defaultColWidth="8.83203125" defaultRowHeight="15" x14ac:dyDescent="0.2"/>
  <cols>
    <col min="3" max="3" width="15.6640625" customWidth="1"/>
    <col min="4" max="4" width="40.6640625" customWidth="1"/>
    <col min="5" max="5" width="1.83203125" customWidth="1"/>
    <col min="6" max="6" width="20.6640625" bestFit="1" customWidth="1"/>
    <col min="7" max="7" width="1.5" customWidth="1"/>
    <col min="8" max="9" width="16.6640625" customWidth="1"/>
    <col min="10" max="10" width="12.6640625" customWidth="1"/>
  </cols>
  <sheetData>
    <row r="1" spans="1:10" x14ac:dyDescent="0.2">
      <c r="A1" s="1"/>
      <c r="F1" s="8" t="s">
        <v>0</v>
      </c>
      <c r="H1" s="8" t="s">
        <v>1</v>
      </c>
    </row>
    <row r="2" spans="1:10" x14ac:dyDescent="0.2">
      <c r="C2" s="3" t="s">
        <v>2</v>
      </c>
      <c r="D2" s="3" t="s">
        <v>3</v>
      </c>
      <c r="E2" s="3"/>
      <c r="F2" s="3" t="s">
        <v>4</v>
      </c>
      <c r="G2" s="3"/>
      <c r="H2" s="3" t="s">
        <v>5</v>
      </c>
      <c r="I2" s="3" t="s">
        <v>6</v>
      </c>
      <c r="J2" s="3" t="s">
        <v>7</v>
      </c>
    </row>
    <row r="3" spans="1:10" x14ac:dyDescent="0.2">
      <c r="B3" s="4">
        <v>1</v>
      </c>
      <c r="C3" s="5" t="s">
        <v>17</v>
      </c>
      <c r="D3" s="5" t="s">
        <v>17</v>
      </c>
      <c r="E3" s="3"/>
      <c r="F3" s="5">
        <v>1</v>
      </c>
      <c r="G3" s="3"/>
      <c r="H3" s="5">
        <v>1</v>
      </c>
      <c r="I3" s="5"/>
      <c r="J3" s="5"/>
    </row>
    <row r="4" spans="1:10" x14ac:dyDescent="0.2">
      <c r="B4" s="4">
        <v>2</v>
      </c>
      <c r="C4" s="5" t="s">
        <v>18</v>
      </c>
      <c r="D4" s="5" t="s">
        <v>18</v>
      </c>
      <c r="E4" s="3"/>
      <c r="F4" s="5">
        <v>1</v>
      </c>
      <c r="G4" s="3"/>
      <c r="H4" s="5">
        <v>1</v>
      </c>
      <c r="I4" s="5"/>
      <c r="J4" s="5"/>
    </row>
    <row r="5" spans="1:10" x14ac:dyDescent="0.2">
      <c r="B5" s="4">
        <v>3</v>
      </c>
      <c r="C5" s="5" t="s">
        <v>19</v>
      </c>
      <c r="D5" s="5" t="s">
        <v>19</v>
      </c>
      <c r="E5" s="3"/>
      <c r="F5" s="5">
        <v>1</v>
      </c>
      <c r="G5" s="3"/>
      <c r="H5" s="5">
        <v>1</v>
      </c>
      <c r="I5" s="5"/>
      <c r="J5" s="5"/>
    </row>
    <row r="6" spans="1:10" x14ac:dyDescent="0.2">
      <c r="B6" s="4">
        <v>4</v>
      </c>
      <c r="C6" s="5" t="s">
        <v>20</v>
      </c>
      <c r="D6" s="5" t="s">
        <v>20</v>
      </c>
      <c r="E6" s="3"/>
      <c r="F6" s="5">
        <v>1</v>
      </c>
      <c r="G6" s="3"/>
      <c r="H6" s="5"/>
      <c r="I6" s="5"/>
      <c r="J6" s="5">
        <v>1</v>
      </c>
    </row>
    <row r="7" spans="1:10" x14ac:dyDescent="0.2">
      <c r="E7" s="3"/>
      <c r="G7" s="3"/>
    </row>
    <row r="8" spans="1:10" x14ac:dyDescent="0.2">
      <c r="E8" s="3"/>
      <c r="G8" s="3"/>
    </row>
    <row r="9" spans="1:10" x14ac:dyDescent="0.2">
      <c r="E9" s="3"/>
      <c r="G9" s="3"/>
    </row>
    <row r="10" spans="1:10" x14ac:dyDescent="0.2">
      <c r="E10" s="3"/>
      <c r="G10" s="3"/>
    </row>
    <row r="11" spans="1:10" x14ac:dyDescent="0.2">
      <c r="G11" s="3"/>
    </row>
    <row r="12" spans="1:10" x14ac:dyDescent="0.2">
      <c r="G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tabSelected="1" workbookViewId="0">
      <selection activeCell="C17" sqref="C17"/>
    </sheetView>
  </sheetViews>
  <sheetFormatPr baseColWidth="10" defaultColWidth="8.83203125" defaultRowHeight="15" x14ac:dyDescent="0.2"/>
  <cols>
    <col min="3" max="3" width="20.6640625" customWidth="1"/>
    <col min="5" max="5" width="13.5" bestFit="1" customWidth="1"/>
  </cols>
  <sheetData>
    <row r="1" spans="1:9" x14ac:dyDescent="0.2">
      <c r="A1" s="1"/>
    </row>
    <row r="2" spans="1:9" ht="30" x14ac:dyDescent="0.2">
      <c r="D2" s="6">
        <v>2015</v>
      </c>
      <c r="E2" s="6">
        <v>2016</v>
      </c>
      <c r="F2" s="6">
        <v>2017</v>
      </c>
      <c r="G2" s="6">
        <v>2018</v>
      </c>
      <c r="I2" s="6" t="s">
        <v>8</v>
      </c>
    </row>
    <row r="3" spans="1:9" x14ac:dyDescent="0.2">
      <c r="B3" s="4" t="str">
        <f>'Program targeting'!$C$3</f>
        <v>Testing - pharmacies</v>
      </c>
      <c r="C3" s="4" t="s">
        <v>9</v>
      </c>
      <c r="D3" s="7"/>
      <c r="E3" s="10">
        <v>50000</v>
      </c>
      <c r="F3" s="7"/>
      <c r="G3" s="7"/>
      <c r="H3" s="2" t="s">
        <v>10</v>
      </c>
      <c r="I3" s="7"/>
    </row>
    <row r="4" spans="1:9" x14ac:dyDescent="0.2">
      <c r="B4" s="4" t="str">
        <f>'Program targeting'!$C$3</f>
        <v>Testing - pharmacies</v>
      </c>
      <c r="C4" s="4" t="s">
        <v>11</v>
      </c>
      <c r="D4" s="5"/>
      <c r="E4" s="10"/>
      <c r="F4" s="5"/>
      <c r="G4" s="5"/>
      <c r="H4" s="2" t="s">
        <v>10</v>
      </c>
      <c r="I4" s="5"/>
    </row>
    <row r="5" spans="1:9" x14ac:dyDescent="0.2">
      <c r="B5" s="4" t="str">
        <f>'Program targeting'!$C$3</f>
        <v>Testing - pharmacies</v>
      </c>
      <c r="C5" s="4" t="s">
        <v>23</v>
      </c>
      <c r="D5" s="5"/>
      <c r="E5" s="10">
        <f>5/0.05</f>
        <v>100</v>
      </c>
      <c r="F5" s="5"/>
      <c r="G5" s="5"/>
      <c r="H5" s="2" t="s">
        <v>10</v>
      </c>
      <c r="I5" s="5"/>
    </row>
    <row r="6" spans="1:9" x14ac:dyDescent="0.2">
      <c r="E6" s="11"/>
    </row>
    <row r="7" spans="1:9" x14ac:dyDescent="0.2">
      <c r="B7" s="4" t="str">
        <f>'Program targeting'!$C$4</f>
        <v>Testing - clinics</v>
      </c>
      <c r="C7" s="4" t="s">
        <v>9</v>
      </c>
      <c r="D7" s="5"/>
      <c r="E7" s="10">
        <v>100000</v>
      </c>
      <c r="F7" s="5"/>
      <c r="G7" s="5"/>
      <c r="H7" s="2" t="s">
        <v>10</v>
      </c>
      <c r="I7" s="5"/>
    </row>
    <row r="8" spans="1:9" x14ac:dyDescent="0.2">
      <c r="B8" s="4" t="str">
        <f>'Program targeting'!$C$4</f>
        <v>Testing - clinics</v>
      </c>
      <c r="C8" s="4" t="s">
        <v>11</v>
      </c>
      <c r="D8" s="5"/>
      <c r="E8" s="10"/>
      <c r="F8" s="5"/>
      <c r="G8" s="5"/>
      <c r="H8" s="2" t="s">
        <v>10</v>
      </c>
      <c r="I8" s="5"/>
    </row>
    <row r="9" spans="1:9" x14ac:dyDescent="0.2">
      <c r="B9" s="4" t="str">
        <f>'Program targeting'!$C$4</f>
        <v>Testing - clinics</v>
      </c>
      <c r="C9" s="4" t="s">
        <v>23</v>
      </c>
      <c r="D9" s="5"/>
      <c r="E9" s="10">
        <f>20/0.04</f>
        <v>500</v>
      </c>
      <c r="F9" s="5"/>
      <c r="G9" s="5"/>
      <c r="H9" s="2" t="s">
        <v>10</v>
      </c>
      <c r="I9" s="5"/>
    </row>
    <row r="10" spans="1:9" x14ac:dyDescent="0.2">
      <c r="E10" s="11"/>
    </row>
    <row r="11" spans="1:9" x14ac:dyDescent="0.2">
      <c r="B11" s="4" t="str">
        <f>'Program targeting'!$C$5</f>
        <v>Testing - outreach</v>
      </c>
      <c r="C11" s="4" t="s">
        <v>9</v>
      </c>
      <c r="D11" s="5"/>
      <c r="E11" s="10">
        <v>30000</v>
      </c>
      <c r="F11" s="5"/>
      <c r="G11" s="5"/>
      <c r="H11" s="2" t="s">
        <v>10</v>
      </c>
      <c r="I11" s="5"/>
    </row>
    <row r="12" spans="1:9" x14ac:dyDescent="0.2">
      <c r="B12" s="4" t="str">
        <f>'Program targeting'!$C$5</f>
        <v>Testing - outreach</v>
      </c>
      <c r="C12" s="4" t="s">
        <v>11</v>
      </c>
      <c r="D12" s="5"/>
      <c r="E12" s="10"/>
      <c r="F12" s="5"/>
      <c r="G12" s="5"/>
      <c r="H12" s="2" t="s">
        <v>10</v>
      </c>
      <c r="I12" s="5"/>
    </row>
    <row r="13" spans="1:9" x14ac:dyDescent="0.2">
      <c r="B13" s="4" t="str">
        <f>'Program targeting'!$C$5</f>
        <v>Testing - outreach</v>
      </c>
      <c r="C13" s="4" t="s">
        <v>23</v>
      </c>
      <c r="D13" s="7"/>
      <c r="E13" s="10">
        <f>15/0.15</f>
        <v>100</v>
      </c>
      <c r="F13" s="7"/>
      <c r="G13" s="7"/>
      <c r="H13" s="2" t="s">
        <v>10</v>
      </c>
      <c r="I13" s="7"/>
    </row>
    <row r="14" spans="1:9" x14ac:dyDescent="0.2">
      <c r="E14" s="11"/>
    </row>
    <row r="15" spans="1:9" x14ac:dyDescent="0.2">
      <c r="B15" s="4" t="str">
        <f>'Program targeting'!$C$6</f>
        <v>Adherence</v>
      </c>
      <c r="C15" s="4" t="s">
        <v>9</v>
      </c>
      <c r="D15" s="5"/>
      <c r="E15" s="10">
        <v>20000</v>
      </c>
      <c r="F15" s="5"/>
      <c r="G15" s="5"/>
      <c r="H15" s="2" t="s">
        <v>10</v>
      </c>
      <c r="I15" s="5"/>
    </row>
    <row r="16" spans="1:9" x14ac:dyDescent="0.2">
      <c r="B16" s="4" t="str">
        <f>'Program targeting'!$C$6</f>
        <v>Adherence</v>
      </c>
      <c r="C16" s="4" t="s">
        <v>11</v>
      </c>
      <c r="D16" s="5"/>
      <c r="E16" s="10"/>
      <c r="F16" s="5"/>
      <c r="G16" s="5"/>
      <c r="H16" s="2" t="s">
        <v>10</v>
      </c>
      <c r="I16" s="5"/>
    </row>
    <row r="17" spans="2:9" x14ac:dyDescent="0.2">
      <c r="B17" s="4" t="str">
        <f>'Program targeting'!$C$6</f>
        <v>Adherence</v>
      </c>
      <c r="C17" s="4" t="s">
        <v>23</v>
      </c>
      <c r="D17" s="7"/>
      <c r="E17" s="10">
        <v>25</v>
      </c>
      <c r="F17" s="7"/>
      <c r="G17" s="7"/>
      <c r="H17" s="2" t="s">
        <v>10</v>
      </c>
      <c r="I1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topLeftCell="B1" workbookViewId="0">
      <selection activeCell="E5" sqref="E5:F5"/>
    </sheetView>
  </sheetViews>
  <sheetFormatPr baseColWidth="10" defaultColWidth="8.83203125" defaultRowHeight="15" x14ac:dyDescent="0.2"/>
  <cols>
    <col min="2" max="2" width="30.6640625" customWidth="1"/>
    <col min="3" max="6" width="12.6640625" customWidth="1"/>
    <col min="7" max="7" width="2.6640625" customWidth="1"/>
  </cols>
  <sheetData>
    <row r="1" spans="1:11" x14ac:dyDescent="0.2">
      <c r="A1" s="1"/>
      <c r="H1" s="8" t="s">
        <v>12</v>
      </c>
    </row>
    <row r="2" spans="1:11" ht="90" x14ac:dyDescent="0.2">
      <c r="D2" s="3" t="s">
        <v>13</v>
      </c>
      <c r="E2" s="6" t="s">
        <v>21</v>
      </c>
      <c r="F2" s="6" t="s">
        <v>22</v>
      </c>
      <c r="H2" s="6" t="str">
        <f>'Program targeting'!$C$3</f>
        <v>Testing - pharmacies</v>
      </c>
      <c r="I2" s="6" t="str">
        <f>'Program targeting'!$C$4</f>
        <v>Testing - clinics</v>
      </c>
      <c r="J2" s="6" t="str">
        <f>'Program targeting'!$C$5</f>
        <v>Testing - outreach</v>
      </c>
      <c r="K2" s="6" t="str">
        <f>'Program targeting'!$C$6</f>
        <v>Adherence</v>
      </c>
    </row>
    <row r="3" spans="1:11" x14ac:dyDescent="0.2">
      <c r="B3" s="4" t="s">
        <v>14</v>
      </c>
      <c r="C3" s="4" t="s">
        <v>4</v>
      </c>
      <c r="D3" s="5">
        <v>0</v>
      </c>
      <c r="E3" s="5"/>
      <c r="F3" s="5"/>
      <c r="G3" s="2"/>
      <c r="H3" s="9">
        <v>1</v>
      </c>
      <c r="I3" s="9">
        <v>1</v>
      </c>
      <c r="J3" s="9">
        <v>1</v>
      </c>
      <c r="K3" s="5"/>
    </row>
    <row r="4" spans="1:11" x14ac:dyDescent="0.2">
      <c r="B4" s="4" t="s">
        <v>15</v>
      </c>
      <c r="C4" s="4" t="s">
        <v>4</v>
      </c>
      <c r="D4" s="5">
        <v>0</v>
      </c>
      <c r="E4" s="5"/>
      <c r="F4" s="5"/>
      <c r="G4" s="2"/>
      <c r="H4" s="9">
        <v>0.2</v>
      </c>
      <c r="I4" s="9">
        <v>0.9</v>
      </c>
      <c r="J4" s="9">
        <v>0.7</v>
      </c>
      <c r="K4" s="5"/>
    </row>
    <row r="5" spans="1:11" x14ac:dyDescent="0.2">
      <c r="B5" s="4" t="s">
        <v>16</v>
      </c>
      <c r="C5" s="4" t="s">
        <v>4</v>
      </c>
      <c r="D5" s="9">
        <v>0.2</v>
      </c>
      <c r="E5" s="5"/>
      <c r="F5" s="5"/>
      <c r="G5" s="2"/>
      <c r="H5" s="5"/>
      <c r="I5" s="5"/>
      <c r="J5" s="5"/>
      <c r="K5" s="9">
        <v>0.05</v>
      </c>
    </row>
  </sheetData>
  <dataValidations count="2">
    <dataValidation type="list" allowBlank="1" showInputMessage="1" showErrorMessage="1" sqref="F3:F5" xr:uid="{ACB0C04B-E39A-5347-B296-6F66082678C8}">
      <formula1>"Synergistic,best"</formula1>
    </dataValidation>
    <dataValidation type="list" allowBlank="1" showInputMessage="1" showErrorMessage="1" sqref="E3:E5" xr:uid="{5080D0A5-2C98-474F-963B-3F05F551B4E3}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2018-08-06T15:48:21Z</dcterms:created>
  <dcterms:modified xsi:type="dcterms:W3CDTF">2018-08-15T12:34:12Z</dcterms:modified>
</cp:coreProperties>
</file>