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Споредба по 7 денa" sheetId="1" r:id="rId4"/>
    <sheet name="Учество" sheetId="2" r:id="rId5"/>
    <sheet name="Остаток" sheetId="3" r:id="rId6"/>
    <sheet name="Неделно" sheetId="4" r:id="rId7"/>
    <sheet name="Инстанти &amp; Терминали" sheetId="5" r:id="rId8"/>
    <sheet name="Топ терминали" sheetId="6" r:id="rId9"/>
    <sheet name="Продажба по градови" sheetId="7" r:id="rId10"/>
  </sheets>
</workbook>
</file>

<file path=xl/styles.xml><?xml version="1.0" encoding="utf-8"?>
<styleSheet xmlns="http://schemas.openxmlformats.org/spreadsheetml/2006/main">
  <numFmts count="49">
    <numFmt numFmtId="100" formatCode="yyyy/mm/dd"/>
    <numFmt numFmtId="101" formatCode="yyyy/mm/dd hh:mm:ss"/>
    <numFmt numFmtId="102" formatCode="#,###"/>
    <numFmt numFmtId="103" formatCode="#,###"/>
    <numFmt numFmtId="104" formatCode="#0.00%"/>
    <numFmt numFmtId="105" formatCode="#,###"/>
    <numFmt numFmtId="106" formatCode="#,###"/>
    <numFmt numFmtId="107" formatCode="#0.00%"/>
    <numFmt numFmtId="108" formatCode="#,###"/>
    <numFmt numFmtId="109" formatCode="#0.00%"/>
    <numFmt numFmtId="110" formatCode="#,###"/>
    <numFmt numFmtId="111" formatCode="#,###"/>
    <numFmt numFmtId="112" formatCode="#0.00%"/>
    <numFmt numFmtId="113" formatCode="#,###"/>
    <numFmt numFmtId="114" formatCode="#,###"/>
    <numFmt numFmtId="115" formatCode="#0.00%"/>
    <numFmt numFmtId="116" formatCode="#,###"/>
    <numFmt numFmtId="117" formatCode="#0.00%"/>
    <numFmt numFmtId="118" formatCode="#,###"/>
    <numFmt numFmtId="119" formatCode="#,###"/>
    <numFmt numFmtId="120" formatCode="#0.00%"/>
    <numFmt numFmtId="121" formatCode="#,###"/>
    <numFmt numFmtId="122" formatCode="#,###"/>
    <numFmt numFmtId="123" formatCode="#,###"/>
    <numFmt numFmtId="124" formatCode="#0.00%"/>
    <numFmt numFmtId="125" formatCode="#,###"/>
    <numFmt numFmtId="126" formatCode="#,###"/>
    <numFmt numFmtId="127" formatCode="#0.00%"/>
    <numFmt numFmtId="128" formatCode="00"/>
    <numFmt numFmtId="129" formatCode="DD.MM.YYYY"/>
    <numFmt numFmtId="130" formatCode="#,###"/>
    <numFmt numFmtId="131" formatCode="####"/>
    <numFmt numFmtId="132" formatCode="####"/>
    <numFmt numFmtId="133" formatCode="#,###"/>
    <numFmt numFmtId="134" formatCode="####"/>
    <numFmt numFmtId="135" formatCode="#,###"/>
    <numFmt numFmtId="136" formatCode="#,###"/>
    <numFmt numFmtId="137" formatCode="#0.00%"/>
    <numFmt numFmtId="138" formatCode="####"/>
    <numFmt numFmtId="139" formatCode="#,###"/>
    <numFmt numFmtId="140" formatCode="#,###"/>
    <numFmt numFmtId="141" formatCode="#0.00%"/>
    <numFmt numFmtId="142" formatCode="#,###"/>
    <numFmt numFmtId="143" formatCode="#0.00%"/>
    <numFmt numFmtId="144" formatCode="#,###"/>
    <numFmt numFmtId="145" formatCode="#,###"/>
    <numFmt numFmtId="146" formatCode="#,###"/>
    <numFmt numFmtId="147" formatCode="#,###"/>
    <numFmt numFmtId="148" formatCode="####"/>
  </numFmts>
  <fonts count="92">
    <font>
      <name val="Arial"/>
      <sz val="11"/>
      <family val="1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8"/>
      <family val="1"/>
      <b val="true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  <b val="true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</font>
    <font>
      <name val="Droid Sans"/>
      <sz val="8"/>
      <family val="1"/>
      <color rgb="FF006600"/>
    </font>
    <font>
      <name val="Droid Sans"/>
      <sz val="8"/>
      <family val="1"/>
      <color rgb="FF006600"/>
    </font>
    <font>
      <name val="Droid Sans"/>
      <sz val="8"/>
      <family val="1"/>
      <color rgb="FF006600"/>
    </font>
  </fonts>
  <fills count="2">
    <fill>
      <patternFill patternType="none"/>
    </fill>
    <fill>
      <patternFill patternType="gray125"/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dotted">
        <color rgb="FF000000"/>
      </bottom>
    </border>
    <border>
      <bottom style="dotted">
        <color rgb="FF000000"/>
      </bottom>
    </border>
    <border>
      <bottom style="dotted">
        <color rgb="FF000000"/>
      </bottom>
    </border>
    <border>
      <bottom style="dotted">
        <color rgb="FF000000"/>
      </bottom>
    </border>
    <border>
      <bottom style="dotted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right style="dotted">
        <color rgb="FF000000"/>
      </right>
    </border>
  </borders>
  <cellStyleXfs count="1">
    <xf borderId="0" numFmtId="0" fontId="0" fillId="0"/>
  </cellStyleXfs>
  <cellXfs count="94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0" applyNumberFormat="false" applyFill="false" applyFont="true" applyBorder="true" applyAlignment="true" applyProtection="false">
      <alignment horizontal="center" vertical="center"/>
    </xf>
    <xf borderId="3" numFmtId="0" fontId="2" fillId="0" applyNumberFormat="false" applyFill="false" applyFont="true" applyBorder="true" applyAlignment="true" applyProtection="false">
      <alignment horizontal="left" vertical="center" wrapText="true"/>
    </xf>
    <xf borderId="4" numFmtId="0" fontId="3" fillId="0" applyNumberFormat="false" applyFill="false" applyFont="true" applyBorder="true" applyAlignment="true" applyProtection="false">
      <alignment horizontal="center" vertical="center" wrapText="true"/>
    </xf>
    <xf borderId="5" numFmtId="0" fontId="4" fillId="0" applyNumberFormat="false" applyFill="false" applyFont="true" applyBorder="true" applyAlignment="true" applyProtection="false">
      <alignment horizontal="right" vertical="center" wrapText="true"/>
    </xf>
    <xf borderId="0" numFmtId="102" fontId="5" fillId="0" applyNumberFormat="true" applyFill="false" applyFont="true" applyBorder="false" applyAlignment="true" applyProtection="false">
      <alignment horizontal="center"/>
    </xf>
    <xf borderId="0" numFmtId="0" fontId="6" fillId="0" applyNumberFormat="false" applyFill="false" applyFont="true" applyBorder="false" applyAlignment="true" applyProtection="false">
      <alignment horizontal="left"/>
    </xf>
    <xf borderId="0" numFmtId="103" fontId="7" fillId="0" applyNumberFormat="true" applyFill="false" applyFont="true" applyBorder="false" applyAlignment="true" applyProtection="false">
      <alignment horizontal="right"/>
    </xf>
    <xf borderId="0" numFmtId="104" fontId="8" fillId="0" applyNumberFormat="true" applyFill="false" applyFont="true" applyBorder="false" applyAlignment="true" applyProtection="false">
      <alignment horizontal="right"/>
    </xf>
    <xf borderId="6" numFmtId="105" fontId="9" fillId="0" applyNumberFormat="true" applyFill="false" applyFont="true" applyBorder="true" applyAlignment="true" applyProtection="false">
      <alignment horizontal="center"/>
    </xf>
    <xf borderId="7" numFmtId="0" fontId="10" fillId="0" applyNumberFormat="false" applyFill="false" applyFont="true" applyBorder="true" applyAlignment="true" applyProtection="false">
      <alignment horizontal="left"/>
    </xf>
    <xf borderId="8" numFmtId="106" fontId="11" fillId="0" applyNumberFormat="true" applyFill="false" applyFont="true" applyBorder="true" applyAlignment="true" applyProtection="false">
      <alignment horizontal="right"/>
    </xf>
    <xf borderId="9" numFmtId="107" fontId="12" fillId="0" applyNumberFormat="true" applyFill="false" applyFont="true" applyBorder="true" applyAlignment="true" applyProtection="false">
      <alignment horizontal="right"/>
    </xf>
    <xf borderId="0" numFmtId="108" fontId="13" fillId="0" applyNumberFormat="true" applyFill="false" applyFont="true" applyBorder="false" applyAlignment="true" applyProtection="false">
      <alignment horizontal="right"/>
    </xf>
    <xf borderId="0" numFmtId="109" fontId="14" fillId="0" applyNumberFormat="true" applyFill="false" applyFont="true" applyBorder="false" applyAlignment="true" applyProtection="false">
      <alignment horizontal="right"/>
    </xf>
    <xf borderId="10" numFmtId="0" fontId="15" fillId="0" applyNumberFormat="false" applyFill="false" applyFont="true" applyBorder="true" applyAlignment="true" applyProtection="false">
      <alignment horizontal="center" vertical="center"/>
    </xf>
    <xf borderId="11" numFmtId="0" fontId="16" fillId="0" applyNumberFormat="false" applyFill="false" applyFont="true" applyBorder="true" applyAlignment="true" applyProtection="false">
      <alignment horizontal="left" vertical="center" wrapText="true"/>
    </xf>
    <xf borderId="12" numFmtId="0" fontId="17" fillId="0" applyNumberFormat="false" applyFill="false" applyFont="true" applyBorder="true" applyAlignment="true" applyProtection="false">
      <alignment horizontal="center" vertical="center" wrapText="true"/>
    </xf>
    <xf borderId="13" numFmtId="0" fontId="18" fillId="0" applyNumberFormat="false" applyFill="false" applyFont="true" applyBorder="true" applyAlignment="true" applyProtection="false">
      <alignment horizontal="right" vertical="center" wrapText="true"/>
    </xf>
    <xf borderId="0" numFmtId="110" fontId="19" fillId="0" applyNumberFormat="true" applyFill="false" applyFont="true" applyBorder="false" applyAlignment="true" applyProtection="false">
      <alignment horizontal="center"/>
    </xf>
    <xf borderId="0" numFmtId="0" fontId="20" fillId="0" applyNumberFormat="false" applyFill="false" applyFont="true" applyBorder="false" applyAlignment="true" applyProtection="false">
      <alignment horizontal="left"/>
    </xf>
    <xf borderId="0" numFmtId="111" fontId="21" fillId="0" applyNumberFormat="true" applyFill="false" applyFont="true" applyBorder="false" applyAlignment="true" applyProtection="false">
      <alignment horizontal="right"/>
    </xf>
    <xf borderId="0" numFmtId="112" fontId="22" fillId="0" applyNumberFormat="true" applyFill="false" applyFont="true" applyBorder="false" applyAlignment="true" applyProtection="false">
      <alignment horizontal="right"/>
    </xf>
    <xf borderId="14" numFmtId="113" fontId="23" fillId="0" applyNumberFormat="true" applyFill="false" applyFont="true" applyBorder="true" applyAlignment="true" applyProtection="false">
      <alignment horizontal="center"/>
    </xf>
    <xf borderId="15" numFmtId="0" fontId="24" fillId="0" applyNumberFormat="false" applyFill="false" applyFont="true" applyBorder="true" applyAlignment="true" applyProtection="false">
      <alignment horizontal="left"/>
    </xf>
    <xf borderId="16" numFmtId="114" fontId="25" fillId="0" applyNumberFormat="true" applyFill="false" applyFont="true" applyBorder="true" applyAlignment="true" applyProtection="false">
      <alignment horizontal="right"/>
    </xf>
    <xf borderId="17" numFmtId="115" fontId="26" fillId="0" applyNumberFormat="true" applyFill="false" applyFont="true" applyBorder="true" applyAlignment="true" applyProtection="false">
      <alignment horizontal="right"/>
    </xf>
    <xf borderId="0" numFmtId="116" fontId="27" fillId="0" applyNumberFormat="true" applyFill="false" applyFont="true" applyBorder="false" applyAlignment="true" applyProtection="false">
      <alignment horizontal="right"/>
    </xf>
    <xf borderId="0" numFmtId="117" fontId="28" fillId="0" applyNumberFormat="true" applyFill="false" applyFont="true" applyBorder="false" applyAlignment="true" applyProtection="false">
      <alignment horizontal="right"/>
    </xf>
    <xf borderId="18" numFmtId="0" fontId="29" fillId="0" applyNumberFormat="false" applyFill="false" applyFont="true" applyBorder="true" applyAlignment="true" applyProtection="false">
      <alignment horizontal="center" vertical="center"/>
    </xf>
    <xf borderId="19" numFmtId="0" fontId="30" fillId="0" applyNumberFormat="false" applyFill="false" applyFont="true" applyBorder="true" applyAlignment="true" applyProtection="false">
      <alignment horizontal="left" vertical="center" wrapText="true"/>
    </xf>
    <xf borderId="20" numFmtId="0" fontId="31" fillId="0" applyNumberFormat="false" applyFill="false" applyFont="true" applyBorder="true" applyAlignment="true" applyProtection="false">
      <alignment horizontal="center" vertical="center" wrapText="true"/>
    </xf>
    <xf borderId="21" numFmtId="0" fontId="32" fillId="0" applyNumberFormat="false" applyFill="false" applyFont="true" applyBorder="true" applyAlignment="true" applyProtection="false">
      <alignment horizontal="right" vertical="center" wrapText="true"/>
    </xf>
    <xf borderId="0" numFmtId="118" fontId="33" fillId="0" applyNumberFormat="true" applyFill="false" applyFont="true" applyBorder="false" applyAlignment="true" applyProtection="false">
      <alignment horizontal="center"/>
    </xf>
    <xf borderId="0" numFmtId="0" fontId="34" fillId="0" applyNumberFormat="false" applyFill="false" applyFont="true" applyBorder="false" applyAlignment="true" applyProtection="false">
      <alignment horizontal="left"/>
    </xf>
    <xf borderId="0" numFmtId="119" fontId="35" fillId="0" applyNumberFormat="true" applyFill="false" applyFont="true" applyBorder="false" applyAlignment="true" applyProtection="false">
      <alignment horizontal="center"/>
    </xf>
    <xf borderId="0" numFmtId="120" fontId="36" fillId="0" applyNumberFormat="true" applyFill="false" applyFont="true" applyBorder="false" applyAlignment="true" applyProtection="false">
      <alignment horizontal="right"/>
    </xf>
    <xf borderId="0" numFmtId="121" fontId="37" fillId="0" applyNumberFormat="true" applyFill="false" applyFont="true" applyBorder="false" applyAlignment="true" applyProtection="false">
      <alignment horizontal="right"/>
    </xf>
    <xf borderId="22" numFmtId="122" fontId="38" fillId="0" applyNumberFormat="true" applyFill="false" applyFont="true" applyBorder="true" applyAlignment="true" applyProtection="false">
      <alignment horizontal="center"/>
    </xf>
    <xf borderId="23" numFmtId="0" fontId="39" fillId="0" applyNumberFormat="false" applyFill="false" applyFont="true" applyBorder="true" applyAlignment="true" applyProtection="false">
      <alignment horizontal="left"/>
    </xf>
    <xf borderId="24" numFmtId="123" fontId="40" fillId="0" applyNumberFormat="true" applyFill="false" applyFont="true" applyBorder="true" applyAlignment="true" applyProtection="false">
      <alignment horizontal="center"/>
    </xf>
    <xf borderId="25" numFmtId="124" fontId="41" fillId="0" applyNumberFormat="true" applyFill="false" applyFont="true" applyBorder="true" applyAlignment="true" applyProtection="false">
      <alignment horizontal="right"/>
    </xf>
    <xf borderId="26" numFmtId="125" fontId="42" fillId="0" applyNumberFormat="true" applyFill="false" applyFont="true" applyBorder="true" applyAlignment="true" applyProtection="false">
      <alignment horizontal="right"/>
    </xf>
    <xf borderId="0" numFmtId="126" fontId="43" fillId="0" applyNumberFormat="true" applyFill="false" applyFont="true" applyBorder="false" applyAlignment="true" applyProtection="false">
      <alignment horizontal="right"/>
    </xf>
    <xf borderId="0" numFmtId="127" fontId="44" fillId="0" applyNumberFormat="true" applyFill="false" applyFont="true" applyBorder="false" applyAlignment="true" applyProtection="false">
      <alignment horizontal="right"/>
    </xf>
    <xf borderId="27" numFmtId="0" fontId="45" fillId="0" applyNumberFormat="false" applyFill="false" applyFont="true" applyBorder="true" applyAlignment="true" applyProtection="false">
      <alignment horizontal="center" vertical="center"/>
    </xf>
    <xf borderId="28" numFmtId="0" fontId="46" fillId="0" applyNumberFormat="false" applyFill="false" applyFont="true" applyBorder="true" applyAlignment="true" applyProtection="false">
      <alignment horizontal="center" vertical="center" wrapText="true"/>
    </xf>
    <xf borderId="0" numFmtId="128" fontId="47" fillId="0" applyNumberFormat="true" applyFill="false" applyFont="true" applyBorder="false" applyAlignment="true" applyProtection="false">
      <alignment horizontal="center"/>
    </xf>
    <xf borderId="0" numFmtId="129" fontId="48" fillId="0" applyNumberFormat="true" applyFill="false" applyFont="true" applyBorder="false" applyAlignment="true" applyProtection="false">
      <alignment horizontal="right"/>
    </xf>
    <xf borderId="0" numFmtId="130" fontId="49" fillId="0" applyNumberFormat="true" applyFill="false" applyFont="true" applyBorder="false" applyAlignment="true" applyProtection="false">
      <alignment horizontal="right"/>
    </xf>
    <xf borderId="29" numFmtId="0" fontId="50" fillId="0" applyNumberFormat="false" applyFill="false" applyFont="true" applyBorder="true" applyAlignment="true" applyProtection="false">
      <alignment horizontal="center" vertical="center" wrapText="true"/>
    </xf>
    <xf borderId="30" numFmtId="0" fontId="51" fillId="0" applyNumberFormat="false" applyFill="false" applyFont="true" applyBorder="true" applyAlignment="true" applyProtection="false">
      <alignment horizontal="left" vertical="center" wrapText="true"/>
    </xf>
    <xf borderId="31" numFmtId="0" fontId="52" fillId="0" applyNumberFormat="false" applyFill="false" applyFont="true" applyBorder="true" applyAlignment="true" applyProtection="false">
      <alignment horizontal="center" vertical="center" wrapText="true"/>
    </xf>
    <xf borderId="32" numFmtId="0" fontId="53" fillId="0" applyNumberFormat="false" applyFill="false" applyFont="true" applyBorder="true" applyAlignment="true" applyProtection="false">
      <alignment horizontal="right" vertical="center" wrapText="true"/>
    </xf>
    <xf borderId="33" numFmtId="0" fontId="54" fillId="0" applyNumberFormat="false" applyFill="false" applyFont="true" applyBorder="true" applyAlignment="true" applyProtection="false">
      <alignment horizontal="center" vertical="center" wrapText="true"/>
    </xf>
    <xf borderId="0" numFmtId="131" fontId="55" fillId="0" applyNumberFormat="true" applyFill="false" applyFont="true" applyBorder="false" applyAlignment="true" applyProtection="false">
      <alignment horizontal="center"/>
    </xf>
    <xf borderId="0" numFmtId="0" fontId="56" fillId="0" applyNumberFormat="false" applyFill="false" applyFont="true" applyBorder="false" applyAlignment="true" applyProtection="false">
      <alignment horizontal="left"/>
    </xf>
    <xf borderId="0" numFmtId="0" fontId="57" fillId="0" applyNumberFormat="false" applyFill="false" applyFont="true" applyBorder="false" applyAlignment="true" applyProtection="false">
      <alignment horizontal="center"/>
    </xf>
    <xf borderId="0" numFmtId="0" fontId="58" fillId="0" applyNumberFormat="false" applyFill="false" applyFont="true" applyBorder="false" applyAlignment="true" applyProtection="false">
      <alignment horizontal="center"/>
    </xf>
    <xf borderId="34" numFmtId="132" fontId="59" fillId="0" applyNumberFormat="true" applyFill="false" applyFont="true" applyBorder="true" applyAlignment="true" applyProtection="false">
      <alignment horizontal="center"/>
    </xf>
    <xf borderId="35" numFmtId="0" fontId="60" fillId="0" applyNumberFormat="false" applyFill="false" applyFont="true" applyBorder="true" applyAlignment="true" applyProtection="false">
      <alignment horizontal="left"/>
    </xf>
    <xf borderId="36" numFmtId="0" fontId="61" fillId="0" applyNumberFormat="false" applyFill="false" applyFont="true" applyBorder="true" applyAlignment="true" applyProtection="false">
      <alignment horizontal="center"/>
    </xf>
    <xf borderId="37" numFmtId="0" fontId="62" fillId="0" applyNumberFormat="false" applyFill="false" applyFont="true" applyBorder="true" applyAlignment="true" applyProtection="false">
      <alignment horizontal="center"/>
    </xf>
    <xf borderId="0" numFmtId="133" fontId="63" fillId="0" applyNumberFormat="true" applyFill="false" applyFont="true" applyBorder="false" applyAlignment="true" applyProtection="false">
      <alignment horizontal="center" vertical="center"/>
    </xf>
    <xf borderId="0" numFmtId="0" fontId="64" fillId="0" applyNumberFormat="false" applyFill="false" applyFont="true" applyBorder="false" applyAlignment="true" applyProtection="false">
      <alignment horizontal="left" vertical="center" wrapText="true"/>
    </xf>
    <xf borderId="38" numFmtId="0" fontId="65" fillId="0" applyNumberFormat="false" applyFill="false" applyFont="true" applyBorder="true" applyAlignment="true" applyProtection="false">
      <alignment horizontal="left" vertical="center" wrapText="true"/>
    </xf>
    <xf borderId="39" numFmtId="0" fontId="66" fillId="0" applyNumberFormat="false" applyFill="false" applyFont="true" applyBorder="true" applyAlignment="true" applyProtection="false">
      <alignment horizontal="center" vertical="center" wrapText="true"/>
    </xf>
    <xf borderId="40" numFmtId="0" fontId="67" fillId="0" applyNumberFormat="false" applyFill="false" applyFont="true" applyBorder="true" applyAlignment="true" applyProtection="false">
      <alignment horizontal="right" vertical="center" wrapText="true"/>
    </xf>
    <xf borderId="41" numFmtId="134" fontId="68" fillId="0" applyNumberFormat="true" applyFill="false" applyFont="true" applyBorder="true" applyAlignment="true" applyProtection="false">
      <alignment horizontal="center"/>
    </xf>
    <xf borderId="42" numFmtId="0" fontId="69" fillId="0" applyNumberFormat="false" applyFill="false" applyFont="true" applyBorder="true" applyAlignment="true" applyProtection="false">
      <alignment horizontal="left"/>
    </xf>
    <xf borderId="43" numFmtId="135" fontId="70" fillId="0" applyNumberFormat="true" applyFill="false" applyFont="true" applyBorder="true" applyAlignment="true" applyProtection="false">
      <alignment horizontal="center"/>
    </xf>
    <xf borderId="44" numFmtId="136" fontId="71" fillId="0" applyNumberFormat="true" applyFill="false" applyFont="true" applyBorder="true" applyAlignment="true" applyProtection="false">
      <alignment horizontal="right"/>
    </xf>
    <xf borderId="45" numFmtId="137" fontId="72" fillId="0" applyNumberFormat="true" applyFill="false" applyFont="true" applyBorder="true" applyAlignment="true" applyProtection="false">
      <alignment horizontal="right"/>
    </xf>
    <xf borderId="0" numFmtId="138" fontId="73" fillId="0" applyNumberFormat="true" applyFill="false" applyFont="true" applyBorder="false" applyAlignment="true" applyProtection="false">
      <alignment horizontal="center"/>
    </xf>
    <xf borderId="0" numFmtId="0" fontId="74" fillId="0" applyNumberFormat="false" applyFill="false" applyFont="true" applyBorder="false" applyAlignment="true" applyProtection="false">
      <alignment horizontal="left"/>
    </xf>
    <xf borderId="0" numFmtId="139" fontId="75" fillId="0" applyNumberFormat="true" applyFill="false" applyFont="true" applyBorder="false" applyAlignment="true" applyProtection="false">
      <alignment horizontal="center"/>
    </xf>
    <xf borderId="0" numFmtId="140" fontId="76" fillId="0" applyNumberFormat="true" applyFill="false" applyFont="true" applyBorder="false" applyAlignment="true" applyProtection="false">
      <alignment horizontal="right"/>
    </xf>
    <xf borderId="0" numFmtId="141" fontId="77" fillId="0" applyNumberFormat="true" applyFill="false" applyFont="true" applyBorder="false" applyAlignment="true" applyProtection="false">
      <alignment horizontal="right"/>
    </xf>
    <xf borderId="0" numFmtId="0" fontId="78" fillId="0" applyNumberFormat="false" applyFill="false" applyFont="true" applyBorder="false" applyAlignment="true" applyProtection="false">
      <alignment horizontal="left" vertical="center" wrapText="true"/>
    </xf>
    <xf borderId="46" numFmtId="0" fontId="79" fillId="0" applyNumberFormat="false" applyFill="false" applyFont="true" applyBorder="true" applyAlignment="true" applyProtection="false">
      <alignment horizontal="left" vertical="center" wrapText="true"/>
    </xf>
    <xf borderId="47" numFmtId="0" fontId="80" fillId="0" applyNumberFormat="false" applyFill="false" applyFont="true" applyBorder="true" applyAlignment="true" applyProtection="false">
      <alignment horizontal="center" vertical="center" wrapText="true"/>
    </xf>
    <xf borderId="48" numFmtId="0" fontId="81" fillId="0" applyNumberFormat="false" applyFill="false" applyFont="true" applyBorder="true" applyAlignment="true" applyProtection="false">
      <alignment horizontal="right" vertical="center" wrapText="true"/>
    </xf>
    <xf borderId="49" numFmtId="0" fontId="82" fillId="0" applyNumberFormat="false" applyFill="false" applyFont="true" applyBorder="true" applyAlignment="true" applyProtection="false">
      <alignment horizontal="right" vertical="center" wrapText="true"/>
    </xf>
    <xf borderId="0" numFmtId="0" fontId="83" fillId="0" applyNumberFormat="false" applyFill="false" applyFont="true" applyBorder="false" applyAlignment="true" applyProtection="false">
      <alignment horizontal="left"/>
    </xf>
    <xf borderId="0" numFmtId="142" fontId="84" fillId="0" applyNumberFormat="true" applyFill="false" applyFont="true" applyBorder="false" applyAlignment="true" applyProtection="false">
      <alignment horizontal="right"/>
    </xf>
    <xf borderId="0" numFmtId="143" fontId="85" fillId="0" applyNumberFormat="true" applyFill="false" applyFont="true" applyBorder="false" applyAlignment="true" applyProtection="false">
      <alignment horizontal="center"/>
    </xf>
    <xf borderId="0" numFmtId="144" fontId="86" fillId="0" applyNumberFormat="true" applyFill="false" applyFont="true" applyBorder="false" applyAlignment="true" applyProtection="false">
      <alignment horizontal="center"/>
    </xf>
    <xf borderId="0" numFmtId="145" fontId="87" fillId="0" applyNumberFormat="true" applyFill="false" applyFont="true" applyBorder="false" applyAlignment="true" applyProtection="false">
      <alignment horizontal="right"/>
    </xf>
    <xf borderId="50" numFmtId="146" fontId="88" fillId="0" applyNumberFormat="true" applyFill="false" applyFont="true" applyBorder="true" applyAlignment="true" applyProtection="false">
      <alignment horizontal="right"/>
    </xf>
    <xf borderId="0" numFmtId="147" fontId="89" fillId="0" applyNumberFormat="true" applyFill="false" applyFont="true" applyBorder="false" applyAlignment="true" applyProtection="false">
      <alignment horizontal="right"/>
    </xf>
    <xf borderId="0" numFmtId="148" fontId="90" fillId="0" applyNumberFormat="true" applyFill="false" applyFont="true" applyBorder="false" applyAlignment="true" applyProtection="false">
      <alignment horizontal="center"/>
    </xf>
    <xf borderId="0" numFmtId="0" fontId="91" fillId="0" applyNumberFormat="false" applyFill="false" applyFont="true" applyBorder="false" applyAlignment="true" applyProtection="false">
      <alignment horizontal="right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styles.xml" Type="http://schemas.openxmlformats.org/officeDocument/2006/relationships/styles" Id="rId11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Споредба по 7 денa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true"/>
        <c:ser>
          <c:idx val="0"/>
          <c:order val="0"/>
          <c:tx>
            <c:strRef>
              <c:f>'Споредба по 7 денa'!$B$16:$B$16</c:f>
              <c:strCache>
                <c:ptCount val="1"/>
                <c:pt idx="0">
                  <c:v>лото</c:v>
                </c:pt>
              </c:strCache>
            </c:strRef>
          </c:tx>
          <c:dPt>
            <c:idx val="0"/>
            <c:spPr>
              <a:solidFill>
                <a:srgbClr val="1f77b4"/>
              </a:solidFill>
            </c:spPr>
          </c:dPt>
          <c:dPt>
            <c:idx val="1"/>
            <c:spPr>
              <a:solidFill>
                <a:srgbClr val="1f77b4"/>
              </a:solidFill>
            </c:spPr>
          </c:dPt>
          <c:dPt>
            <c:idx val="2"/>
            <c:spPr>
              <a:solidFill>
                <a:srgbClr val="1f77b4"/>
              </a:solidFill>
            </c:spPr>
          </c:dPt>
          <c:cat>
            <c:strRef>
              <c:f>'Споредба по 7 денa'!$C$15:$E$15</c:f>
              <c:strCache>
                <c:ptCount val="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</c:strCache>
            </c:strRef>
          </c:cat>
          <c:val>
            <c:numRef>
              <c:f>'Споредба по 7 денa'!$C$16:$E$16</c:f>
              <c:numCache>
                <c:formatCode>General</c:formatCode>
                <c:ptCount val="3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>'Споредба по 7 денa'!$B$17:$B$17</c:f>
              <c:strCache>
                <c:ptCount val="1"/>
                <c:pt idx="0">
                  <c:v>инстанти</c:v>
                </c:pt>
              </c:strCache>
            </c:strRef>
          </c:tx>
          <c:dPt>
            <c:idx val="0"/>
            <c:spPr>
              <a:solidFill>
                <a:srgbClr val="ff7f0e"/>
              </a:solidFill>
            </c:spPr>
          </c:dPt>
          <c:dPt>
            <c:idx val="1"/>
            <c:spPr>
              <a:solidFill>
                <a:srgbClr val="ff7f0e"/>
              </a:solidFill>
            </c:spPr>
          </c:dPt>
          <c:dPt>
            <c:idx val="2"/>
            <c:spPr>
              <a:solidFill>
                <a:srgbClr val="ff7f0e"/>
              </a:solidFill>
            </c:spPr>
          </c:dPt>
          <c:cat>
            <c:strRef>
              <c:f>'Споредба по 7 денa'!$C$15:$E$15</c:f>
              <c:strCache>
                <c:ptCount val="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</c:strCache>
            </c:strRef>
          </c:cat>
          <c:val>
            <c:numRef>
              <c:f>'Споредба по 7 денa'!$C$17:$E$17</c:f>
              <c:numCache>
                <c:formatCode>General</c:formatCode>
                <c:ptCount val="3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</c:numCache>
            </c:numRef>
          </c:val>
          <c:shape val="box"/>
        </c:ser>
        <c:axId val="11253933"/>
        <c:axId val="8596132"/>
      </c:bar3DChart>
      <c:catAx>
        <c:axId val="1125393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596132"/>
        <c:crosses val="autoZero"/>
        <c:auto val="1"/>
        <c:lblAlgn val="ctr"/>
        <c:lblOffset val="100"/>
        <c:tickLblSkip val="1"/>
        <c:tickMarkSkip val="1"/>
      </c:catAx>
      <c:valAx>
        <c:axId val="859613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#,###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253933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Учество во вкупен промет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1f77b4"/>
              </a:solidFill>
            </c:spPr>
          </c:dPt>
          <c:dPt>
            <c:idx val="1"/>
            <c:spPr>
              <a:solidFill>
                <a:srgbClr val="ff7f0e"/>
              </a:solidFill>
            </c:spPr>
          </c:dPt>
          <c:dPt>
            <c:idx val="2"/>
            <c:spPr>
              <a:solidFill>
                <a:srgbClr val="2ca02c"/>
              </a:solidFill>
            </c:spPr>
          </c:dPt>
          <c:dPt>
            <c:idx val="3"/>
            <c:spPr>
              <a:solidFill>
                <a:srgbClr val="d62728"/>
              </a:solidFill>
            </c:spPr>
          </c:dPt>
          <c:dPt>
            <c:idx val="4"/>
            <c:spPr>
              <a:solidFill>
                <a:srgbClr val="9467bd"/>
              </a:solidFill>
            </c:spPr>
          </c:dPt>
          <c:dPt>
            <c:idx val="5"/>
            <c:spPr>
              <a:solidFill>
                <a:srgbClr val="8c564b"/>
              </a:solidFill>
            </c:spPr>
          </c:dPt>
          <c:dPt>
            <c:idx val="6"/>
            <c:spPr>
              <a:solidFill>
                <a:srgbClr val="e377c2"/>
              </a:solidFill>
            </c:spPr>
          </c:dPt>
          <c:dPt>
            <c:idx val="7"/>
            <c:spPr>
              <a:solidFill>
                <a:srgbClr val="7f7f7f"/>
              </a:solidFill>
            </c:spPr>
          </c:dPt>
          <c:dPt>
            <c:idx val="8"/>
            <c:spPr>
              <a:solidFill>
                <a:srgbClr val="bcbd22"/>
              </a:solidFill>
            </c:spPr>
          </c:dPt>
          <c:dPt>
            <c:idx val="9"/>
            <c:spPr>
              <a:solidFill>
                <a:srgbClr val="17becf"/>
              </a:solidFill>
            </c:spPr>
          </c:dPt>
          <c:cat>
            <c:strRef>
              <c:f>'Учество'!$B$15:$B$18</c:f>
              <c:strCache>
                <c:ptCount val="4"/>
                <c:pt idx="0">
                  <c:v>индиректна лото</c:v>
                </c:pt>
                <c:pt idx="1">
                  <c:v>индиректна инстанти</c:v>
                </c:pt>
                <c:pt idx="2">
                  <c:v>директна лото</c:v>
                </c:pt>
                <c:pt idx="3">
                  <c:v>директна инстанти</c:v>
                </c:pt>
              </c:strCache>
            </c:strRef>
          </c:cat>
          <c:val>
            <c:numRef>
              <c:f>'Учество'!$C$15:$C$18</c:f>
              <c:numCache>
                <c:formatCode>General</c:formatCode>
                <c:ptCount val="4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</c:numCache>
            </c:numRef>
          </c:val>
        </c:ser>
        <c:dLbls>
          <c:dLblPos val="outEnd"/>
          <c:showLegendKey val="false"/>
          <c:showVal val="false"/>
          <c:showCatName val="false"/>
          <c:showSerName val="false"/>
          <c:showPercent val="true"/>
          <c:showBubbleSize val="false"/>
          <c:showLeaderLines val="false"/>
        </c:dLbls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Структура на индиректна продажба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1f77b4"/>
              </a:solidFill>
            </c:spPr>
          </c:dPt>
          <c:dPt>
            <c:idx val="1"/>
            <c:spPr>
              <a:solidFill>
                <a:srgbClr val="ff7f0e"/>
              </a:solidFill>
            </c:spPr>
          </c:dPt>
          <c:dPt>
            <c:idx val="2"/>
            <c:spPr>
              <a:solidFill>
                <a:srgbClr val="2ca02c"/>
              </a:solidFill>
            </c:spPr>
          </c:dPt>
          <c:dPt>
            <c:idx val="3"/>
            <c:spPr>
              <a:solidFill>
                <a:srgbClr val="d62728"/>
              </a:solidFill>
            </c:spPr>
          </c:dPt>
          <c:dPt>
            <c:idx val="4"/>
            <c:spPr>
              <a:solidFill>
                <a:srgbClr val="9467bd"/>
              </a:solidFill>
            </c:spPr>
          </c:dPt>
          <c:dPt>
            <c:idx val="5"/>
            <c:spPr>
              <a:solidFill>
                <a:srgbClr val="8c564b"/>
              </a:solidFill>
            </c:spPr>
          </c:dPt>
          <c:dPt>
            <c:idx val="6"/>
            <c:spPr>
              <a:solidFill>
                <a:srgbClr val="e377c2"/>
              </a:solidFill>
            </c:spPr>
          </c:dPt>
          <c:dPt>
            <c:idx val="7"/>
            <c:spPr>
              <a:solidFill>
                <a:srgbClr val="7f7f7f"/>
              </a:solidFill>
            </c:spPr>
          </c:dPt>
          <c:dPt>
            <c:idx val="8"/>
            <c:spPr>
              <a:solidFill>
                <a:srgbClr val="bcbd22"/>
              </a:solidFill>
            </c:spPr>
          </c:dPt>
          <c:dPt>
            <c:idx val="9"/>
            <c:spPr>
              <a:solidFill>
                <a:srgbClr val="17becf"/>
              </a:solidFill>
            </c:spPr>
          </c:dPt>
          <c:cat>
            <c:strRef>
              <c:f>'Остаток'!$B$14:$B$18</c:f>
              <c:strCache>
                <c:ptCount val="5"/>
                <c:pt idx="0">
                  <c:v>фонд</c:v>
                </c:pt>
                <c:pt idx="1">
                  <c:v>провизија</c:v>
                </c:pt>
                <c:pt idx="2">
                  <c:v>МПМ</c:v>
                </c:pt>
                <c:pt idx="3">
                  <c:v>РМ</c:v>
                </c:pt>
                <c:pt idx="4">
                  <c:v>остаток</c:v>
                </c:pt>
              </c:strCache>
            </c:strRef>
          </c:cat>
          <c:val>
            <c:numRef>
              <c:f>'Остаток'!$C$14:$C$18</c:f>
              <c:numCache>
                <c:formatCode>General</c:formatCode>
                <c:ptCount val="5"/>
                <c:pt idx="0" formatCode="General">
                  <c:v>10812262.865</c:v>
                </c:pt>
                <c:pt idx="1" formatCode="General">
                  <c:v>1332182.5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</c:ser>
        <c:dLbls>
          <c:dLblPos val="outEnd"/>
          <c:showLegendKey val="false"/>
          <c:showVal val="false"/>
          <c:showCatName val="false"/>
          <c:showSerName val="false"/>
          <c:showPercent val="true"/>
          <c:showBubbleSize val="false"/>
          <c:showLeaderLines val="true"/>
        </c:dLbls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Структура на директна продажба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1f77b4"/>
              </a:solidFill>
            </c:spPr>
          </c:dPt>
          <c:dPt>
            <c:idx val="1"/>
            <c:spPr>
              <a:solidFill>
                <a:srgbClr val="ff7f0e"/>
              </a:solidFill>
            </c:spPr>
          </c:dPt>
          <c:dPt>
            <c:idx val="2"/>
            <c:spPr>
              <a:solidFill>
                <a:srgbClr val="2ca02c"/>
              </a:solidFill>
            </c:spPr>
          </c:dPt>
          <c:dPt>
            <c:idx val="3"/>
            <c:spPr>
              <a:solidFill>
                <a:srgbClr val="d62728"/>
              </a:solidFill>
            </c:spPr>
          </c:dPt>
          <c:dPt>
            <c:idx val="4"/>
            <c:spPr>
              <a:solidFill>
                <a:srgbClr val="9467bd"/>
              </a:solidFill>
            </c:spPr>
          </c:dPt>
          <c:dPt>
            <c:idx val="5"/>
            <c:spPr>
              <a:solidFill>
                <a:srgbClr val="8c564b"/>
              </a:solidFill>
            </c:spPr>
          </c:dPt>
          <c:dPt>
            <c:idx val="6"/>
            <c:spPr>
              <a:solidFill>
                <a:srgbClr val="e377c2"/>
              </a:solidFill>
            </c:spPr>
          </c:dPt>
          <c:dPt>
            <c:idx val="7"/>
            <c:spPr>
              <a:solidFill>
                <a:srgbClr val="7f7f7f"/>
              </a:solidFill>
            </c:spPr>
          </c:dPt>
          <c:dPt>
            <c:idx val="8"/>
            <c:spPr>
              <a:solidFill>
                <a:srgbClr val="bcbd22"/>
              </a:solidFill>
            </c:spPr>
          </c:dPt>
          <c:dPt>
            <c:idx val="9"/>
            <c:spPr>
              <a:solidFill>
                <a:srgbClr val="17becf"/>
              </a:solidFill>
            </c:spPr>
          </c:dPt>
          <c:cat>
            <c:strRef>
              <c:f>'Остаток'!$M$14:$M$16</c:f>
              <c:strCache>
                <c:ptCount val="3"/>
                <c:pt idx="0">
                  <c:v>фонд</c:v>
                </c:pt>
                <c:pt idx="1">
                  <c:v>РМ</c:v>
                </c:pt>
                <c:pt idx="2">
                  <c:v>остаток</c:v>
                </c:pt>
              </c:strCache>
            </c:strRef>
          </c:cat>
          <c:val>
            <c:numRef>
              <c:f>'Остаток'!$N$14:$N$16</c:f>
              <c:numCache>
                <c:formatCode>General</c:formatCode>
                <c:ptCount val="3"/>
                <c:pt idx="0" formatCode="General">
                  <c:v>978453.9100000001</c:v>
                </c:pt>
                <c:pt idx="1" formatCode="General">
                  <c:v>0</c:v>
                </c:pt>
                <c:pt idx="2" formatCode="General">
                  <c:v>0</c:v>
                </c:pt>
              </c:numCache>
            </c:numRef>
          </c:val>
        </c:ser>
        <c:dLbls>
          <c:dLblPos val="outEnd"/>
          <c:showLegendKey val="false"/>
          <c:showVal val="false"/>
          <c:showCatName val="false"/>
          <c:showSerName val="false"/>
          <c:showPercent val="true"/>
          <c:showBubbleSize val="false"/>
          <c:showLeaderLines val="true"/>
        </c:dLbls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Неделен промет 2016/2015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tx>
            <c:strRef>
              <c:f>'Неделно'!$A$1:$A$1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1f77b4"/>
            </a:solidFill>
            <a:ln w="28800">
              <a:solidFill>
                <a:srgbClr val="1f77b4"/>
              </a:solidFill>
            </a:ln>
            <a:round/>
          </c:spPr>
          <c:marker>
            <c:symbol val="none"/>
          </c:marker>
          <c:cat>
            <c:strRef>
              <c:f>'Неделно'!$A$3:$A$40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strCache>
            </c:strRef>
          </c:cat>
          <c:val>
            <c:numRef>
              <c:f>'Неделно'!$D$3:$D$40</c:f>
              <c:numCache>
                <c:formatCode>General</c:formatCode>
                <c:ptCount val="38"/>
                <c:pt idx="0" formatCode="General">
                  <c:v>9112505.0</c:v>
                </c:pt>
                <c:pt idx="1" formatCode="General">
                  <c:v>6845390.0</c:v>
                </c:pt>
                <c:pt idx="2" formatCode="General">
                  <c:v>8387250.0</c:v>
                </c:pt>
                <c:pt idx="3" formatCode="General">
                  <c:v>5531980.0</c:v>
                </c:pt>
                <c:pt idx="4" formatCode="General">
                  <c:v>5645685.0</c:v>
                </c:pt>
                <c:pt idx="5" formatCode="General">
                  <c:v>5649885.0</c:v>
                </c:pt>
                <c:pt idx="6" formatCode="General">
                  <c:v>5752810.0</c:v>
                </c:pt>
                <c:pt idx="7" formatCode="General">
                  <c:v>5804015.0</c:v>
                </c:pt>
                <c:pt idx="8" formatCode="General">
                  <c:v>5525085.0</c:v>
                </c:pt>
                <c:pt idx="9" formatCode="General">
                  <c:v>5818960.0</c:v>
                </c:pt>
                <c:pt idx="10" formatCode="General">
                  <c:v>5713680.0</c:v>
                </c:pt>
                <c:pt idx="11" formatCode="General">
                  <c:v>5846125.0</c:v>
                </c:pt>
                <c:pt idx="12" formatCode="General">
                  <c:v>5668690.0</c:v>
                </c:pt>
                <c:pt idx="13" formatCode="General">
                  <c:v>5374785.0</c:v>
                </c:pt>
                <c:pt idx="14" formatCode="General">
                  <c:v>5546110.0</c:v>
                </c:pt>
                <c:pt idx="15" formatCode="General">
                  <c:v>5150060.0</c:v>
                </c:pt>
                <c:pt idx="16" formatCode="General">
                  <c:v>5182350.0</c:v>
                </c:pt>
                <c:pt idx="17" formatCode="General">
                  <c:v>5274900.0</c:v>
                </c:pt>
                <c:pt idx="18" formatCode="General">
                  <c:v>5532370.0</c:v>
                </c:pt>
                <c:pt idx="19" formatCode="General">
                  <c:v>5791335.0</c:v>
                </c:pt>
                <c:pt idx="20" formatCode="General">
                  <c:v>5419765.0</c:v>
                </c:pt>
                <c:pt idx="21" formatCode="General">
                  <c:v>5042050.0</c:v>
                </c:pt>
                <c:pt idx="22" formatCode="General">
                  <c:v>5453955.0</c:v>
                </c:pt>
                <c:pt idx="23" formatCode="General">
                  <c:v>5490160.0</c:v>
                </c:pt>
                <c:pt idx="24" formatCode="General">
                  <c:v>4992650.0</c:v>
                </c:pt>
                <c:pt idx="25" formatCode="General">
                  <c:v>4619205.0</c:v>
                </c:pt>
                <c:pt idx="26" formatCode="General">
                  <c:v>4955635.0</c:v>
                </c:pt>
                <c:pt idx="27" formatCode="General">
                  <c:v>5152980.0</c:v>
                </c:pt>
                <c:pt idx="28" formatCode="General">
                  <c:v>5573835.0</c:v>
                </c:pt>
                <c:pt idx="29" formatCode="General">
                  <c:v>5700285.0</c:v>
                </c:pt>
                <c:pt idx="30" formatCode="General">
                  <c:v>5514905.0</c:v>
                </c:pt>
                <c:pt idx="31" formatCode="General">
                  <c:v>5586440.0</c:v>
                </c:pt>
                <c:pt idx="32" formatCode="General">
                  <c:v>5750395.0</c:v>
                </c:pt>
                <c:pt idx="33" formatCode="General">
                  <c:v>5987405.0</c:v>
                </c:pt>
                <c:pt idx="34" formatCode="General">
                  <c:v>6536465.0</c:v>
                </c:pt>
                <c:pt idx="35" formatCode="General">
                  <c:v>6854070.0</c:v>
                </c:pt>
                <c:pt idx="36" formatCode="General">
                  <c:v>7498980.0</c:v>
                </c:pt>
                <c:pt idx="37" formatCode="General">
                  <c:v>7260020.0</c:v>
                </c:pt>
              </c:numCache>
            </c:numRef>
          </c:val>
        </c:ser>
        <c:ser>
          <c:idx val="1"/>
          <c:order val="1"/>
          <c:tx>
            <c:strRef>
              <c:f>'Неделно'!$F$1:$F$1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f7f0e"/>
            </a:solidFill>
            <a:ln w="28800">
              <a:solidFill>
                <a:srgbClr val="ff7f0e"/>
              </a:solidFill>
            </a:ln>
            <a:round/>
          </c:spPr>
          <c:marker>
            <c:symbol val="none"/>
          </c:marker>
          <c:val>
            <c:numRef>
              <c:f>'Неделно'!$I$3:$I$40</c:f>
              <c:numCache>
                <c:formatCode>General</c:formatCode>
                <c:ptCount val="38"/>
                <c:pt idx="0" formatCode="General">
                  <c:v>7671935.0</c:v>
                </c:pt>
                <c:pt idx="1" formatCode="General">
                  <c:v>4571095.0</c:v>
                </c:pt>
                <c:pt idx="2" formatCode="General">
                  <c:v>6066440.0</c:v>
                </c:pt>
                <c:pt idx="3" formatCode="General">
                  <c:v>4385665.0</c:v>
                </c:pt>
                <c:pt idx="4" formatCode="General">
                  <c:v>4405855.0</c:v>
                </c:pt>
                <c:pt idx="5" formatCode="General">
                  <c:v>4684595.0</c:v>
                </c:pt>
                <c:pt idx="6" formatCode="General">
                  <c:v>4398560.0</c:v>
                </c:pt>
                <c:pt idx="7" formatCode="General">
                  <c:v>4325215.0</c:v>
                </c:pt>
                <c:pt idx="8" formatCode="General">
                  <c:v>4332925.0</c:v>
                </c:pt>
                <c:pt idx="9" formatCode="General">
                  <c:v>4521460.0</c:v>
                </c:pt>
                <c:pt idx="10" formatCode="General">
                  <c:v>4802720.0</c:v>
                </c:pt>
                <c:pt idx="11" formatCode="General">
                  <c:v>4269885.0</c:v>
                </c:pt>
                <c:pt idx="12" formatCode="General">
                  <c:v>4240835.0</c:v>
                </c:pt>
                <c:pt idx="13" formatCode="General">
                  <c:v>4481215.0</c:v>
                </c:pt>
                <c:pt idx="14" formatCode="General">
                  <c:v>4604600.0</c:v>
                </c:pt>
                <c:pt idx="15" formatCode="General">
                  <c:v>4090395.0</c:v>
                </c:pt>
                <c:pt idx="16" formatCode="General">
                  <c:v>3990260.0</c:v>
                </c:pt>
                <c:pt idx="17" formatCode="General">
                  <c:v>3745280.0</c:v>
                </c:pt>
                <c:pt idx="18" formatCode="General">
                  <c:v>3751075.0</c:v>
                </c:pt>
                <c:pt idx="19" formatCode="General">
                  <c:v>3750835.0</c:v>
                </c:pt>
                <c:pt idx="20" formatCode="General">
                  <c:v>3692750.0</c:v>
                </c:pt>
                <c:pt idx="21" formatCode="General">
                  <c:v>3619185.0</c:v>
                </c:pt>
                <c:pt idx="22" formatCode="General">
                  <c:v>3762245.0</c:v>
                </c:pt>
                <c:pt idx="23" formatCode="General">
                  <c:v>3776735.0</c:v>
                </c:pt>
                <c:pt idx="24" formatCode="General">
                  <c:v>3908485.0</c:v>
                </c:pt>
                <c:pt idx="25" formatCode="General">
                  <c:v>3662105.0</c:v>
                </c:pt>
                <c:pt idx="26" formatCode="General">
                  <c:v>3980220.0</c:v>
                </c:pt>
                <c:pt idx="27" formatCode="General">
                  <c:v>3734210.0</c:v>
                </c:pt>
                <c:pt idx="28" formatCode="General">
                  <c:v>3712015.0</c:v>
                </c:pt>
                <c:pt idx="29" formatCode="General">
                  <c:v>3564895.0</c:v>
                </c:pt>
                <c:pt idx="30" formatCode="General">
                  <c:v>3419635.0</c:v>
                </c:pt>
                <c:pt idx="31" formatCode="General">
                  <c:v>3510905.0</c:v>
                </c:pt>
                <c:pt idx="32" formatCode="General">
                  <c:v>3993420.0</c:v>
                </c:pt>
                <c:pt idx="33" formatCode="General">
                  <c:v>3765180.0</c:v>
                </c:pt>
                <c:pt idx="34" formatCode="General">
                  <c:v>3619295.0</c:v>
                </c:pt>
                <c:pt idx="35" formatCode="General">
                  <c:v>3833635.0</c:v>
                </c:pt>
                <c:pt idx="36" formatCode="General">
                  <c:v>3501970.0</c:v>
                </c:pt>
                <c:pt idx="37" formatCode="General">
                  <c:v>3537600.0</c:v>
                </c:pt>
              </c:numCache>
            </c:numRef>
          </c:val>
        </c:ser>
        <c:axId val="3062590"/>
        <c:axId val="8989178"/>
      </c:lineChart>
      <c:catAx>
        <c:axId val="306259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0"/>
          <a:lstStyle/>
          <a:p>
            <a:pPr>
              <a:defRPr/>
            </a:pPr>
            <a:endParaRPr/>
          </a:p>
        </c:txPr>
        <c:crossAx val="8989178"/>
        <c:crosses val="min"/>
        <c:auto val="false"/>
        <c:lblAlgn val="ctr"/>
        <c:lblOffset val="100"/>
        <c:tickLblSkip val="10"/>
        <c:tickMarkSkip val="1"/>
      </c:catAx>
      <c:valAx>
        <c:axId val="898917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#,###" sourceLinked="1"/>
        <c:majorTickMark val="none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0"/>
          <a:lstStyle/>
          <a:p>
            <a:pPr>
              <a:defRPr/>
            </a:pPr>
            <a:endParaRPr/>
          </a:p>
        </c:txPr>
        <c:crossAx val="306259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68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70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72"/><Relationship Target="../charts/chart4.xml" Type="http://schemas.openxmlformats.org/officeDocument/2006/relationships/chart" Id="rId73"/></Relationships>

</file>

<file path=xl/drawings/_rels/drawing4.xml.rels><?xml version="1.0" encoding="UTF-8"?><Relationships xmlns="http://schemas.openxmlformats.org/package/2006/relationships"><Relationship Target="../charts/chart5.xml" Type="http://schemas.openxmlformats.org/officeDocument/2006/relationships/chart" Id="rId7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28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8</xdr:col>
      <xdr:colOff>0</xdr:colOff>
      <xdr:row>28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19</xdr:col>
      <xdr:colOff>0</xdr:colOff>
      <xdr:row>28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0</xdr:colOff>
      <xdr:row>23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80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82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84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86"/></Relationships>

</file>

<file path=xl/worksheets/_rels/sheet5.xml.rels><?xml version="1.0" encoding="UTF-8"?><Relationships xmlns="http://schemas.openxmlformats.org/package/2006/relationships"></Relationships>

</file>

<file path=xl/worksheets/_rels/sheet6.xml.rels><?xml version="1.0" encoding="UTF-8"?><Relationships xmlns="http://schemas.openxmlformats.org/package/2006/relationships"></Relationships>

</file>

<file path=xl/worksheets/_rels/sheet7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1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.8"/>
    <col min="2" max="2" bestFit="true" customWidth="true" width="16"/>
    <col min="3" max="3" bestFit="true" customWidth="true" width="12"/>
    <col min="4" max="4" bestFit="true" customWidth="true" width="10"/>
    <col min="5" max="5" bestFit="true" customWidth="true" width="8"/>
    <col min="6" max="6" bestFit="true" customWidth="true" width="8"/>
    <col min="7" max="7" bestFit="true" customWidth="true" width="6"/>
    <col min="8" max="8" bestFit="true" customWidth="true" width="3.8"/>
    <col min="9" max="9" bestFit="true" customWidth="true" width="16"/>
    <col min="10" max="10" bestFit="true" customWidth="true" width="12"/>
    <col min="11" max="11" bestFit="true" customWidth="true" width="10"/>
    <col min="12" max="12" bestFit="true" customWidth="true" width="6"/>
    <col min="13" max="13" bestFit="true" customWidth="true" width="3.8"/>
    <col min="14" max="14" bestFit="true" customWidth="true" width="16"/>
    <col min="15" max="15" bestFit="true" customWidth="true" width="12"/>
    <col min="16" max="16" bestFit="true" customWidth="true" width="10"/>
    <col min="17" max="17" bestFit="true" customWidth="true" width="6"/>
    <col min="18" max="18" bestFit="false" customWidth="false"/>
  </cols>
  <sheetData>
    <row r="1">
      <c r="A1" s="3" t="inlineStr">
        <is>
          <t>А: 01.09.2016 -- 21.09.2016</t>
        </is>
      </c>
      <c r="B1" s="3" t="inlineStr">
        <is>
          <t/>
        </is>
      </c>
      <c r="C1" s="3" t="inlineStr">
        <is>
          <t/>
        </is>
      </c>
      <c r="D1" s="3" t="inlineStr">
        <is>
          <t/>
        </is>
      </c>
      <c r="E1" s="3" t="inlineStr">
        <is>
          <t/>
        </is>
      </c>
      <c r="F1" s="3" t="inlineStr">
        <is>
          <t/>
        </is>
      </c>
      <c r="G1" s="0"/>
      <c r="H1" s="3" t="inlineStr">
        <is>
          <t>Б: 01.08.2016 -- 21.08.2016</t>
        </is>
      </c>
      <c r="I1" s="3" t="inlineStr">
        <is>
          <t/>
        </is>
      </c>
      <c r="J1" s="3" t="inlineStr">
        <is>
          <t/>
        </is>
      </c>
      <c r="K1" s="3" t="inlineStr">
        <is>
          <t/>
        </is>
      </c>
      <c r="L1" s="0"/>
      <c r="M1" s="3" t="inlineStr">
        <is>
          <t>В: 01.09.2015 -- 21.09.2015</t>
        </is>
      </c>
      <c r="N1" s="3" t="inlineStr">
        <is>
          <t/>
        </is>
      </c>
      <c r="O1" s="3" t="inlineStr">
        <is>
          <t/>
        </is>
      </c>
      <c r="P1" s="3" t="inlineStr">
        <is>
          <t/>
        </is>
      </c>
    </row>
    <row ht="24" customHeight="true" r="2">
      <c r="A2" s="5" t="inlineStr">
        <is>
          <t>id</t>
        </is>
      </c>
      <c r="B2" s="4" t="inlineStr">
        <is>
          <t>игра</t>
        </is>
      </c>
      <c r="C2" s="6" t="inlineStr">
        <is>
          <t>пари</t>
        </is>
      </c>
      <c r="D2" s="6" t="inlineStr">
        <is>
          <t>тикети / комб.</t>
        </is>
      </c>
      <c r="E2" s="6" t="inlineStr">
        <is>
          <t>А vs Б</t>
        </is>
      </c>
      <c r="F2" s="6" t="inlineStr">
        <is>
          <t>А vs В</t>
        </is>
      </c>
      <c r="G2" s="0"/>
      <c r="H2" s="5" t="inlineStr">
        <is>
          <t>id</t>
        </is>
      </c>
      <c r="I2" s="4" t="inlineStr">
        <is>
          <t>игра</t>
        </is>
      </c>
      <c r="J2" s="6" t="inlineStr">
        <is>
          <t>пари</t>
        </is>
      </c>
      <c r="K2" s="6" t="inlineStr">
        <is>
          <t>тикети / комб.</t>
        </is>
      </c>
      <c r="L2" s="0"/>
      <c r="M2" s="5" t="inlineStr">
        <is>
          <t>id</t>
        </is>
      </c>
      <c r="N2" s="4" t="inlineStr">
        <is>
          <t>игра</t>
        </is>
      </c>
      <c r="O2" s="6" t="inlineStr">
        <is>
          <t>пари</t>
        </is>
      </c>
      <c r="P2" s="6" t="inlineStr">
        <is>
          <t>тикети / комб.</t>
        </is>
      </c>
    </row>
    <row ht="12" customHeight="true" r="3">
      <c r="A3" s="7" t="n">
        <v>2</v>
      </c>
      <c r="B3" s="8" t="inlineStr">
        <is>
          <t>НОВО ЛОТО 7/34</t>
        </is>
      </c>
      <c r="C3" s="9" t="n">
        <v>13019055.0</v>
      </c>
      <c r="D3" s="9" t="n">
        <v>867937.0</v>
      </c>
      <c r="E3" s="10" t="str">
        <f>(C3-J3)/J3</f>
      </c>
      <c r="F3" s="10" t="str">
        <f>(C3-O3)/O3</f>
      </c>
      <c r="G3" s="0"/>
      <c r="H3" s="7" t="n">
        <v>2</v>
      </c>
      <c r="I3" s="8" t="inlineStr">
        <is>
          <t>НОВО ЛОТО 7/34</t>
        </is>
      </c>
      <c r="J3" s="9" t="n">
        <v>11260650.0</v>
      </c>
      <c r="K3" s="9" t="n">
        <v>750710.0</v>
      </c>
      <c r="L3" s="0"/>
      <c r="M3" s="7" t="n">
        <v>2</v>
      </c>
      <c r="N3" s="8" t="inlineStr">
        <is>
          <t>НОВО ЛОТО 7/34</t>
        </is>
      </c>
      <c r="O3" s="9" t="n">
        <v>6334500.0</v>
      </c>
      <c r="P3" s="9" t="n">
        <v>422300.0</v>
      </c>
    </row>
    <row ht="12" customHeight="true" r="4">
      <c r="A4" s="7" t="n">
        <v>15</v>
      </c>
      <c r="B4" s="8" t="inlineStr">
        <is>
          <t>НОВО ЛОТО ЏОКЕР</t>
        </is>
      </c>
      <c r="C4" s="9" t="n">
        <v>1447780.0</v>
      </c>
      <c r="D4" s="9" t="n">
        <v>72389.0</v>
      </c>
      <c r="E4" s="10" t="str">
        <f>(C4-J4)/J4</f>
      </c>
      <c r="F4" s="10" t="str">
        <f>(C4-O4)/O4</f>
      </c>
      <c r="G4" s="0"/>
      <c r="H4" s="7" t="n">
        <v>15</v>
      </c>
      <c r="I4" s="8" t="inlineStr">
        <is>
          <t>НОВО ЛОТО ЏОКЕР</t>
        </is>
      </c>
      <c r="J4" s="9" t="n">
        <v>1519920.0</v>
      </c>
      <c r="K4" s="9" t="n">
        <v>75996.0</v>
      </c>
      <c r="L4" s="0"/>
      <c r="M4" s="7" t="n">
        <v>15</v>
      </c>
      <c r="N4" s="8" t="inlineStr">
        <is>
          <t>НОВО ЛОТО ЏОКЕР</t>
        </is>
      </c>
      <c r="O4" s="9" t="n">
        <v>1099560.0</v>
      </c>
      <c r="P4" s="9" t="n">
        <v>54978.0</v>
      </c>
    </row>
    <row ht="12" customHeight="true" r="5">
      <c r="A5" s="7" t="n">
        <v>9</v>
      </c>
      <c r="B5" s="8" t="inlineStr">
        <is>
          <t>ТВИНГОМАНИЈА 2</t>
        </is>
      </c>
      <c r="C5" s="9" t="n">
        <v>247720.0</v>
      </c>
      <c r="D5" s="9" t="n">
        <v>6193.0</v>
      </c>
      <c r="E5" s="10" t="str">
        <f>(C5-J5)/J5</f>
      </c>
      <c r="F5" s="10" t="str">
        <f>(C5-O6)/O6</f>
      </c>
      <c r="G5" s="0"/>
      <c r="H5" s="7" t="n">
        <v>9</v>
      </c>
      <c r="I5" s="8" t="inlineStr">
        <is>
          <t>ТВИНГОМАНИЈА 2</t>
        </is>
      </c>
      <c r="J5" s="9" t="n">
        <v>1574880.0</v>
      </c>
      <c r="K5" s="9" t="n">
        <v>39372.0</v>
      </c>
      <c r="L5" s="0"/>
      <c r="M5" s="7" t="n">
        <v>7</v>
      </c>
      <c r="N5" s="8" t="inlineStr">
        <is>
          <t>Седма брзина</t>
        </is>
      </c>
      <c r="O5" s="9" t="n">
        <v>733480.0</v>
      </c>
      <c r="P5" s="9" t="n">
        <v>18337.0</v>
      </c>
    </row>
    <row ht="12" customHeight="true" r="6">
      <c r="A6" s="7" t="n">
        <v>21</v>
      </c>
      <c r="B6" s="8" t="inlineStr">
        <is>
          <t>СРЕЌНИ КОЦКИ</t>
        </is>
      </c>
      <c r="C6" s="9" t="n">
        <v>689000.0</v>
      </c>
      <c r="D6" s="9" t="n">
        <v>17225.0</v>
      </c>
      <c r="E6" s="10" t="str">
        <f>(C6-J6)/J6</f>
      </c>
      <c r="F6" s="10" t="str">
        <f>(C6-O7)/O7</f>
      </c>
      <c r="G6" s="0"/>
      <c r="H6" s="7" t="n">
        <v>21</v>
      </c>
      <c r="I6" s="8" t="inlineStr">
        <is>
          <t>СРЕЌНИ КОЦКИ</t>
        </is>
      </c>
      <c r="J6" s="9" t="n">
        <v>883920.0</v>
      </c>
      <c r="K6" s="9" t="n">
        <v>22098.0</v>
      </c>
      <c r="L6" s="0"/>
      <c r="M6" s="7" t="n">
        <v>9</v>
      </c>
      <c r="N6" s="8" t="inlineStr">
        <is>
          <t>ТВИНГОМАНИЈА 2</t>
        </is>
      </c>
      <c r="O6" s="9" t="n">
        <v>561760.0</v>
      </c>
      <c r="P6" s="9" t="n">
        <v>14044.0</v>
      </c>
    </row>
    <row ht="12" customHeight="true" r="7">
      <c r="A7" s="7" t="n">
        <v>24</v>
      </c>
      <c r="B7" s="8" t="inlineStr">
        <is>
          <t>Хороскоп</t>
        </is>
      </c>
      <c r="C7" s="9" t="n">
        <v>509800.0</v>
      </c>
      <c r="D7" s="9" t="n">
        <v>25490.0</v>
      </c>
      <c r="E7" s="10" t="str">
        <f>(C7-J7)/J7</f>
      </c>
      <c r="F7" s="10" t="str">
        <f>(C7-O8)/O8</f>
      </c>
      <c r="G7" s="0"/>
      <c r="H7" s="7" t="n">
        <v>24</v>
      </c>
      <c r="I7" s="8" t="inlineStr">
        <is>
          <t>Хороскоп</t>
        </is>
      </c>
      <c r="J7" s="9" t="n">
        <v>536120.0</v>
      </c>
      <c r="K7" s="9" t="n">
        <v>26806.0</v>
      </c>
      <c r="L7" s="0"/>
      <c r="M7" s="7" t="n">
        <v>21</v>
      </c>
      <c r="N7" s="8" t="inlineStr">
        <is>
          <t>СРЕЌНИ КОЦКИ</t>
        </is>
      </c>
      <c r="O7" s="9" t="n">
        <v>638320.0</v>
      </c>
      <c r="P7" s="9" t="n">
        <v>15958.0</v>
      </c>
    </row>
    <row ht="12" customHeight="true" r="8">
      <c r="A8" s="7" t="n">
        <v>25</v>
      </c>
      <c r="B8" s="8" t="inlineStr">
        <is>
          <t>Среќни тркала 3</t>
        </is>
      </c>
      <c r="C8" s="9" t="n">
        <v>2992750.0</v>
      </c>
      <c r="D8" s="9" t="n">
        <v>59855.0</v>
      </c>
      <c r="E8" s="10" t="str">
        <f>(C8-J8)/J8</f>
      </c>
      <c r="F8" s="10"/>
      <c r="G8" s="0"/>
      <c r="H8" s="11" t="n">
        <v>25</v>
      </c>
      <c r="I8" s="12" t="inlineStr">
        <is>
          <t>Среќни тркала 3</t>
        </is>
      </c>
      <c r="J8" s="13" t="n">
        <v>1548750.0</v>
      </c>
      <c r="K8" s="13" t="n">
        <v>30975.0</v>
      </c>
      <c r="L8" s="0"/>
      <c r="M8" s="7" t="n">
        <v>24</v>
      </c>
      <c r="N8" s="8" t="inlineStr">
        <is>
          <t>Хороскоп</t>
        </is>
      </c>
      <c r="O8" s="9" t="n">
        <v>390720.0</v>
      </c>
      <c r="P8" s="9" t="n">
        <v>19536.0</v>
      </c>
    </row>
    <row ht="12" customHeight="true" r="9">
      <c r="A9" s="7" t="n">
        <v>41</v>
      </c>
      <c r="B9" s="8" t="inlineStr">
        <is>
          <t>ЗЛАТНА РИПКА</t>
        </is>
      </c>
      <c r="C9" s="9" t="n">
        <v>1963500.0</v>
      </c>
      <c r="D9" s="9" t="n">
        <v>39270.0</v>
      </c>
      <c r="E9" s="10"/>
      <c r="F9" s="10"/>
      <c r="G9" s="0"/>
      <c r="H9" s="0"/>
      <c r="I9" s="15" t="inlineStr">
        <is>
          <t>лото</t>
        </is>
      </c>
      <c r="J9" s="15" t="str">
        <f>SUM(J3:J4)</f>
      </c>
      <c r="K9" s="15" t="str">
        <f>SUM(K3:K4)</f>
      </c>
      <c r="L9" s="0"/>
      <c r="M9" s="7" t="n">
        <v>45</v>
      </c>
      <c r="N9" s="8" t="inlineStr">
        <is>
          <t>СМАЈЛИ</t>
        </is>
      </c>
      <c r="O9" s="9" t="n">
        <v>131880.0</v>
      </c>
      <c r="P9" s="9" t="n">
        <v>4396.0</v>
      </c>
    </row>
    <row ht="12" customHeight="true" r="10">
      <c r="A10" s="11" t="n">
        <v>62</v>
      </c>
      <c r="B10" s="12" t="inlineStr">
        <is>
          <t>ДЕТЕЛИНКА 3</t>
        </is>
      </c>
      <c r="C10" s="13" t="n">
        <v>873360.0</v>
      </c>
      <c r="D10" s="13" t="n">
        <v>21834.0</v>
      </c>
      <c r="E10" s="14"/>
      <c r="F10" s="14"/>
      <c r="G10" s="0"/>
      <c r="H10" s="0"/>
      <c r="I10" s="15" t="inlineStr">
        <is>
          <t>инстанти</t>
        </is>
      </c>
      <c r="J10" s="15" t="str">
        <f>SUM(J5:J8)</f>
      </c>
      <c r="K10" s="15" t="str">
        <f>SUM(K5:K8)</f>
      </c>
      <c r="L10" s="0"/>
      <c r="M10" s="11" t="n">
        <v>61</v>
      </c>
      <c r="N10" s="12" t="inlineStr">
        <is>
          <t>ДЕТЕЛИНКА 2</t>
        </is>
      </c>
      <c r="O10" s="13" t="n">
        <v>1008060.0</v>
      </c>
      <c r="P10" s="13" t="n">
        <v>33602.0</v>
      </c>
    </row>
    <row ht="12" customHeight="true" r="11">
      <c r="A11" s="15"/>
      <c r="B11" s="15" t="inlineStr">
        <is>
          <t>лото</t>
        </is>
      </c>
      <c r="C11" s="15" t="str">
        <f>SUM(C3:C4)</f>
      </c>
      <c r="D11" s="15" t="str">
        <f>SUM(D3:D4)</f>
      </c>
      <c r="E11" s="16" t="str">
        <f>(C11-J9)/J9</f>
      </c>
      <c r="F11" s="16" t="str">
        <f>(C11-O11)/O11</f>
      </c>
      <c r="G11" s="0"/>
      <c r="H11" s="0"/>
      <c r="I11" s="15" t="inlineStr">
        <is>
          <t>вкупно</t>
        </is>
      </c>
      <c r="J11" s="15" t="str">
        <f>SUM(J3:J8)</f>
      </c>
      <c r="K11" s="0"/>
      <c r="L11" s="0"/>
      <c r="M11" s="0"/>
      <c r="N11" s="15" t="inlineStr">
        <is>
          <t>лото</t>
        </is>
      </c>
      <c r="O11" s="15" t="str">
        <f>SUM(O3:O4)</f>
      </c>
      <c r="P11" s="15" t="str">
        <f>SUM(P3:P4)</f>
      </c>
      <c r="Q11" s="0"/>
      <c r="R11" s="0"/>
    </row>
    <row ht="12" customHeight="true" r="12">
      <c r="A12" s="15"/>
      <c r="B12" s="15" t="inlineStr">
        <is>
          <t>инстанти</t>
        </is>
      </c>
      <c r="C12" s="15" t="str">
        <f>SUM(C5:C10)</f>
      </c>
      <c r="D12" s="15" t="str">
        <f>SUM(D5:D10)</f>
      </c>
      <c r="E12" s="16" t="str">
        <f>(C12-J10)/J10</f>
      </c>
      <c r="F12" s="16" t="str">
        <f>(C12-O12)/O12</f>
      </c>
      <c r="G12" s="0"/>
      <c r="H12" s="0"/>
      <c r="I12" s="0"/>
      <c r="J12" s="0"/>
      <c r="K12" s="0"/>
      <c r="L12" s="0"/>
      <c r="M12" s="0"/>
      <c r="N12" s="15" t="inlineStr">
        <is>
          <t>инстанти</t>
        </is>
      </c>
      <c r="O12" s="15" t="str">
        <f>SUM(O5:O10)</f>
      </c>
      <c r="P12" s="15" t="str">
        <f>SUM(P5:P10)</f>
      </c>
      <c r="Q12" s="0"/>
      <c r="R12" s="0"/>
    </row>
    <row ht="12" customHeight="true" r="13">
      <c r="A13" s="15"/>
      <c r="B13" s="15" t="inlineStr">
        <is>
          <t>вкупно</t>
        </is>
      </c>
      <c r="C13" s="15" t="str">
        <f>SUM(C3:C10)</f>
      </c>
      <c r="D13" s="15"/>
      <c r="E13" s="16" t="str">
        <f>(C13-J11)/J11</f>
      </c>
      <c r="F13" s="16" t="str">
        <f>(C13-O13)/O13</f>
      </c>
      <c r="G13" s="0"/>
      <c r="H13" s="0"/>
      <c r="I13" s="0"/>
      <c r="J13" s="0"/>
      <c r="K13" s="0"/>
      <c r="L13" s="0"/>
      <c r="M13" s="0"/>
      <c r="N13" s="15" t="inlineStr">
        <is>
          <t>вкупно</t>
        </is>
      </c>
      <c r="O13" s="15" t="str">
        <f>SUM(O3:O10)</f>
      </c>
      <c r="P13" s="0"/>
      <c r="Q13" s="0"/>
      <c r="R13" s="0"/>
    </row>
    <row r="14"/>
    <row r="15">
      <c r="A15" s="0"/>
      <c r="B15" s="0"/>
      <c r="C15" s="0" t="inlineStr">
        <is>
          <t>А</t>
        </is>
      </c>
      <c r="D15" s="0" t="inlineStr">
        <is>
          <t>Б</t>
        </is>
      </c>
      <c r="E15" s="0" t="inlineStr">
        <is>
          <t>В</t>
        </is>
      </c>
    </row>
    <row r="16">
      <c r="A16" s="9"/>
      <c r="B16" s="9" t="inlineStr">
        <is>
          <t>лото</t>
        </is>
      </c>
      <c r="C16" s="9" t="str">
        <f>C11</f>
      </c>
      <c r="D16" s="9" t="str">
        <f>J9</f>
      </c>
      <c r="E16" s="9" t="str">
        <f>O11</f>
      </c>
    </row>
    <row r="17">
      <c r="A17" s="9"/>
      <c r="B17" s="9" t="inlineStr">
        <is>
          <t>инстанти</t>
        </is>
      </c>
      <c r="C17" s="9" t="str">
        <f>C12</f>
      </c>
      <c r="D17" s="9" t="str">
        <f>J10</f>
      </c>
      <c r="E17" s="9" t="str">
        <f>O12</f>
      </c>
    </row>
  </sheetData>
  <sheetCalcPr fullCalcOnLoad="true"/>
  <mergeCells count="3">
    <mergeCell ref="A1:F1"/>
    <mergeCell ref="H1:K1"/>
    <mergeCell ref="M1:P1"/>
  </mergeCells>
  <printOptions verticalCentered="false" horizontalCentered="false" headings="false" gridLines="false"/>
  <pageMargins right="0.75" left="0.75" bottom="1.0" top="1.0" footer="0.5" header="0.5"/>
  <pageSetup/>
  <headerFooter/>
  <drawing r:id="rId80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1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.8"/>
    <col min="2" max="2" bestFit="true" customWidth="true" width="16"/>
    <col min="3" max="3" bestFit="true" customWidth="true" width="12"/>
    <col min="4" max="4" bestFit="true" customWidth="true" width="10"/>
    <col min="5" max="5" bestFit="true" customWidth="true" width="8"/>
    <col min="6" max="6" bestFit="true" customWidth="true" width="8"/>
    <col min="7" max="7" bestFit="true" customWidth="true" width="6"/>
    <col min="8" max="8" bestFit="true" customWidth="true" width="3.8"/>
    <col min="9" max="9" bestFit="true" customWidth="true" width="16"/>
    <col min="10" max="10" bestFit="true" customWidth="true" width="12"/>
    <col min="11" max="11" bestFit="true" customWidth="true" width="10"/>
    <col min="12" max="12" bestFit="true" customWidth="true" width="8"/>
    <col min="13" max="13" bestFit="true" customWidth="true" width="8"/>
    <col min="14" max="14" bestFit="true" customWidth="true" width="6"/>
  </cols>
  <sheetData>
    <row r="1">
      <c r="A1" s="17" t="inlineStr">
        <is>
          <t>Индиректна продажба, септември 2016</t>
        </is>
      </c>
      <c r="B1" s="17" t="inlineStr">
        <is>
          <t/>
        </is>
      </c>
      <c r="C1" s="17" t="inlineStr">
        <is>
          <t/>
        </is>
      </c>
      <c r="D1" s="17" t="inlineStr">
        <is>
          <t/>
        </is>
      </c>
      <c r="E1" s="17" t="inlineStr">
        <is>
          <t/>
        </is>
      </c>
      <c r="F1" s="17" t="inlineStr">
        <is>
          <t/>
        </is>
      </c>
      <c r="G1" s="0" t="inlineStr">
        <is>
          <t/>
        </is>
      </c>
      <c r="H1" s="17" t="inlineStr">
        <is>
          <t>Директна продажба, септември 2016</t>
        </is>
      </c>
      <c r="I1" s="17" t="inlineStr">
        <is>
          <t/>
        </is>
      </c>
      <c r="J1" s="17" t="inlineStr">
        <is>
          <t/>
        </is>
      </c>
      <c r="K1" s="17" t="inlineStr">
        <is>
          <t/>
        </is>
      </c>
      <c r="L1" s="17" t="inlineStr">
        <is>
          <t/>
        </is>
      </c>
      <c r="M1" s="17" t="inlineStr">
        <is>
          <t/>
        </is>
      </c>
    </row>
    <row ht="24" customHeight="true" r="2">
      <c r="A2" s="19" t="inlineStr">
        <is>
          <t>id</t>
        </is>
      </c>
      <c r="B2" s="18" t="inlineStr">
        <is>
          <t>игра</t>
        </is>
      </c>
      <c r="C2" s="20" t="inlineStr">
        <is>
          <t>пари</t>
        </is>
      </c>
      <c r="D2" s="20" t="inlineStr">
        <is>
          <t>тикети / комб.</t>
        </is>
      </c>
      <c r="E2" s="20" t="inlineStr">
        <is>
          <t>бр. терм.</t>
        </is>
      </c>
      <c r="F2" s="20" t="inlineStr">
        <is>
          <t>удел</t>
        </is>
      </c>
      <c r="G2" s="0" t="inlineStr">
        <is>
          <t/>
        </is>
      </c>
      <c r="H2" s="19" t="inlineStr">
        <is>
          <t>id</t>
        </is>
      </c>
      <c r="I2" s="18" t="inlineStr">
        <is>
          <t>игра</t>
        </is>
      </c>
      <c r="J2" s="20" t="inlineStr">
        <is>
          <t>пари</t>
        </is>
      </c>
      <c r="K2" s="20" t="inlineStr">
        <is>
          <t>тикети / комб.</t>
        </is>
      </c>
      <c r="L2" s="20" t="inlineStr">
        <is>
          <t>бр. терм.</t>
        </is>
      </c>
      <c r="M2" s="20" t="inlineStr">
        <is>
          <t>удел</t>
        </is>
      </c>
    </row>
    <row ht="12" customHeight="true" r="3">
      <c r="A3" s="21" t="n">
        <v>2</v>
      </c>
      <c r="B3" s="22" t="inlineStr">
        <is>
          <t>НОВО ЛОТО 7/34</t>
        </is>
      </c>
      <c r="C3" s="23" t="n">
        <v>12411915.0</v>
      </c>
      <c r="D3" s="23" t="n">
        <v>827461.0</v>
      </c>
      <c r="E3" s="23" t="n">
        <v>185</v>
      </c>
      <c r="F3" s="24" t="str">
        <f>C3/(J3+C3)</f>
      </c>
      <c r="G3" s="0"/>
      <c r="H3" s="21" t="n">
        <v>2</v>
      </c>
      <c r="I3" s="22" t="inlineStr">
        <is>
          <t>НОВО ЛОТО 7/34</t>
        </is>
      </c>
      <c r="J3" s="23" t="n">
        <v>607140.0</v>
      </c>
      <c r="K3" s="23" t="n">
        <v>40476.0</v>
      </c>
      <c r="L3" s="23" t="n">
        <v>5</v>
      </c>
      <c r="M3" s="24" t="str">
        <f>J3/(J3+C3)</f>
      </c>
    </row>
    <row ht="12" customHeight="true" r="4">
      <c r="A4" s="21" t="n">
        <v>15</v>
      </c>
      <c r="B4" s="22" t="inlineStr">
        <is>
          <t>НОВО ЛОТО ЏОКЕР</t>
        </is>
      </c>
      <c r="C4" s="23" t="n">
        <v>1387240.0</v>
      </c>
      <c r="D4" s="23" t="n">
        <v>69362.0</v>
      </c>
      <c r="E4" s="23" t="n">
        <v>184</v>
      </c>
      <c r="F4" s="24" t="str">
        <f>C4/(J4+C4)</f>
      </c>
      <c r="G4" s="0"/>
      <c r="H4" s="21" t="n">
        <v>15</v>
      </c>
      <c r="I4" s="22" t="inlineStr">
        <is>
          <t>НОВО ЛОТО ЏОКЕР</t>
        </is>
      </c>
      <c r="J4" s="23" t="n">
        <v>60540.0</v>
      </c>
      <c r="K4" s="23" t="n">
        <v>3027.0</v>
      </c>
      <c r="L4" s="23" t="n">
        <v>5</v>
      </c>
      <c r="M4" s="24" t="str">
        <f>J4/(J4+C4)</f>
      </c>
    </row>
    <row ht="12" customHeight="true" r="5">
      <c r="A5" s="21" t="n">
        <v>9</v>
      </c>
      <c r="B5" s="22" t="inlineStr">
        <is>
          <t>ТВИНГОМАНИЈА 2</t>
        </is>
      </c>
      <c r="C5" s="23" t="n">
        <v>208920.0</v>
      </c>
      <c r="D5" s="23" t="n">
        <v>5223.0</v>
      </c>
      <c r="E5" s="23" t="n">
        <v>164</v>
      </c>
      <c r="F5" s="24" t="str">
        <f>C5/(J5+C5)</f>
      </c>
      <c r="G5" s="0"/>
      <c r="H5" s="21" t="n">
        <v>9</v>
      </c>
      <c r="I5" s="22" t="inlineStr">
        <is>
          <t>ТВИНГОМАНИЈА 2</t>
        </is>
      </c>
      <c r="J5" s="23" t="n">
        <v>38800.0</v>
      </c>
      <c r="K5" s="23" t="n">
        <v>970.0</v>
      </c>
      <c r="L5" s="23" t="n">
        <v>5</v>
      </c>
      <c r="M5" s="24" t="str">
        <f>J5/(J5+C5)</f>
      </c>
    </row>
    <row ht="12" customHeight="true" r="6">
      <c r="A6" s="21" t="n">
        <v>21</v>
      </c>
      <c r="B6" s="22" t="inlineStr">
        <is>
          <t>СРЕЌНИ КОЦКИ</t>
        </is>
      </c>
      <c r="C6" s="23" t="n">
        <v>585000.0</v>
      </c>
      <c r="D6" s="23" t="n">
        <v>14625.0</v>
      </c>
      <c r="E6" s="23" t="n">
        <v>179</v>
      </c>
      <c r="F6" s="24" t="str">
        <f>C6/(J6+C6)</f>
      </c>
      <c r="G6" s="0"/>
      <c r="H6" s="21" t="n">
        <v>21</v>
      </c>
      <c r="I6" s="22" t="inlineStr">
        <is>
          <t>СРЕЌНИ КОЦКИ</t>
        </is>
      </c>
      <c r="J6" s="23" t="n">
        <v>104000.0</v>
      </c>
      <c r="K6" s="23" t="n">
        <v>2600.0</v>
      </c>
      <c r="L6" s="23" t="n">
        <v>5</v>
      </c>
      <c r="M6" s="24" t="str">
        <f>J6/(J6+C6)</f>
      </c>
    </row>
    <row ht="12" customHeight="true" r="7">
      <c r="A7" s="21" t="n">
        <v>24</v>
      </c>
      <c r="B7" s="22" t="inlineStr">
        <is>
          <t>Хороскоп</t>
        </is>
      </c>
      <c r="C7" s="23" t="n">
        <v>407640.0</v>
      </c>
      <c r="D7" s="23" t="n">
        <v>20382.0</v>
      </c>
      <c r="E7" s="23" t="n">
        <v>168</v>
      </c>
      <c r="F7" s="24" t="str">
        <f>C7/(J7+C7)</f>
      </c>
      <c r="G7" s="0"/>
      <c r="H7" s="21" t="n">
        <v>24</v>
      </c>
      <c r="I7" s="22" t="inlineStr">
        <is>
          <t>Хороскоп</t>
        </is>
      </c>
      <c r="J7" s="23" t="n">
        <v>102160.0</v>
      </c>
      <c r="K7" s="23" t="n">
        <v>5108.0</v>
      </c>
      <c r="L7" s="23" t="n">
        <v>5</v>
      </c>
      <c r="M7" s="24" t="str">
        <f>J7/(J7+C7)</f>
      </c>
    </row>
    <row ht="12" customHeight="true" r="8">
      <c r="A8" s="21" t="n">
        <v>25</v>
      </c>
      <c r="B8" s="22" t="inlineStr">
        <is>
          <t>Среќни тркала 3</t>
        </is>
      </c>
      <c r="C8" s="23" t="n">
        <v>2681350.0</v>
      </c>
      <c r="D8" s="23" t="n">
        <v>53627.0</v>
      </c>
      <c r="E8" s="23" t="n">
        <v>180</v>
      </c>
      <c r="F8" s="24" t="str">
        <f>C8/(J8+C8)</f>
      </c>
      <c r="G8" s="0"/>
      <c r="H8" s="21" t="n">
        <v>25</v>
      </c>
      <c r="I8" s="22" t="inlineStr">
        <is>
          <t>Среќни тркала 3</t>
        </is>
      </c>
      <c r="J8" s="23" t="n">
        <v>311400.0</v>
      </c>
      <c r="K8" s="23" t="n">
        <v>6228.0</v>
      </c>
      <c r="L8" s="23" t="n">
        <v>5</v>
      </c>
      <c r="M8" s="24" t="str">
        <f>J8/(J8+C8)</f>
      </c>
    </row>
    <row ht="12" customHeight="true" r="9">
      <c r="A9" s="21" t="n">
        <v>41</v>
      </c>
      <c r="B9" s="22" t="inlineStr">
        <is>
          <t>ЗЛАТНА РИПКА</t>
        </is>
      </c>
      <c r="C9" s="23" t="n">
        <v>1632650.0</v>
      </c>
      <c r="D9" s="23" t="n">
        <v>32653.0</v>
      </c>
      <c r="E9" s="23" t="n">
        <v>179</v>
      </c>
      <c r="F9" s="24" t="str">
        <f>C9/(J9+C9)</f>
      </c>
      <c r="G9" s="0"/>
      <c r="H9" s="21" t="n">
        <v>41</v>
      </c>
      <c r="I9" s="22" t="inlineStr">
        <is>
          <t>ЗЛАТНА РИПКА</t>
        </is>
      </c>
      <c r="J9" s="23" t="n">
        <v>330850.0</v>
      </c>
      <c r="K9" s="23" t="n">
        <v>6617.0</v>
      </c>
      <c r="L9" s="23" t="n">
        <v>4</v>
      </c>
      <c r="M9" s="24" t="str">
        <f>J9/(J9+C9)</f>
      </c>
    </row>
    <row ht="12" customHeight="true" r="10">
      <c r="A10" s="25" t="n">
        <v>62</v>
      </c>
      <c r="B10" s="26" t="inlineStr">
        <is>
          <t>ДЕТЕЛИНКА 3</t>
        </is>
      </c>
      <c r="C10" s="27" t="n">
        <v>736400.0</v>
      </c>
      <c r="D10" s="27" t="n">
        <v>18410.0</v>
      </c>
      <c r="E10" s="27" t="n">
        <v>173</v>
      </c>
      <c r="F10" s="28" t="str">
        <f>C10/(J10+C10)</f>
      </c>
      <c r="G10" s="0"/>
      <c r="H10" s="25" t="n">
        <v>62</v>
      </c>
      <c r="I10" s="26" t="inlineStr">
        <is>
          <t>ДЕТЕЛИНКА 3</t>
        </is>
      </c>
      <c r="J10" s="27" t="n">
        <v>136960.0</v>
      </c>
      <c r="K10" s="27" t="n">
        <v>3424.0</v>
      </c>
      <c r="L10" s="27" t="n">
        <v>4</v>
      </c>
      <c r="M10" s="28" t="str">
        <f>J10/(J10+C10)</f>
      </c>
    </row>
    <row ht="12" customHeight="true" r="11">
      <c r="A11" s="29"/>
      <c r="B11" s="29" t="inlineStr">
        <is>
          <t>лото</t>
        </is>
      </c>
      <c r="C11" s="29" t="str">
        <f>SUM(C3:C4)</f>
      </c>
      <c r="D11" s="29" t="str">
        <f>SUM(D3:D4)</f>
      </c>
      <c r="E11" s="29"/>
      <c r="F11" s="30" t="str">
        <f>C11/(C11 + J11)</f>
      </c>
      <c r="G11" s="0"/>
      <c r="H11" s="0"/>
      <c r="I11" s="29" t="inlineStr">
        <is>
          <t>лото</t>
        </is>
      </c>
      <c r="J11" s="29" t="str">
        <f>SUM(J3:J4)</f>
      </c>
      <c r="K11" s="29" t="str">
        <f>SUM(K3:K4)</f>
      </c>
      <c r="L11" s="0"/>
      <c r="M11" s="30" t="str">
        <f>J11/(C11 + J11)</f>
      </c>
    </row>
    <row ht="12" customHeight="true" r="12">
      <c r="A12" s="29"/>
      <c r="B12" s="29" t="inlineStr">
        <is>
          <t>инстанти</t>
        </is>
      </c>
      <c r="C12" s="29" t="str">
        <f>SUM(C5:C10)</f>
      </c>
      <c r="D12" s="29" t="str">
        <f>SUM(D5:D10)</f>
      </c>
      <c r="E12" s="29"/>
      <c r="F12" s="30" t="str">
        <f>C12/(C12 + J12)</f>
      </c>
      <c r="G12" s="0"/>
      <c r="H12" s="0"/>
      <c r="I12" s="29" t="inlineStr">
        <is>
          <t>инстанти</t>
        </is>
      </c>
      <c r="J12" s="29" t="str">
        <f>SUM(J5:J10)</f>
      </c>
      <c r="K12" s="29" t="str">
        <f>SUM(K5:K10)</f>
      </c>
      <c r="L12" s="0"/>
      <c r="M12" s="30" t="str">
        <f>J12/(C12 + J12)</f>
      </c>
    </row>
    <row ht="12" customHeight="true" r="13">
      <c r="A13" s="29"/>
      <c r="B13" s="29" t="inlineStr">
        <is>
          <t>вкупно</t>
        </is>
      </c>
      <c r="C13" s="29" t="str">
        <f>SUM(C3:C10)</f>
      </c>
      <c r="D13" s="29"/>
      <c r="E13" s="30"/>
      <c r="F13" s="30" t="str">
        <f>C13/(C13 + J13)</f>
      </c>
      <c r="G13" s="0"/>
      <c r="H13" s="0"/>
      <c r="I13" s="29" t="inlineStr">
        <is>
          <t>вкупно</t>
        </is>
      </c>
      <c r="J13" s="29" t="str">
        <f>SUM(J3:J10)</f>
      </c>
      <c r="K13" s="0"/>
      <c r="L13" s="0"/>
      <c r="M13" s="30" t="str">
        <f>J13/(C13 + J13)</f>
      </c>
    </row>
    <row r="14"/>
    <row r="15">
      <c r="A15" s="0"/>
      <c r="B15" s="0" t="inlineStr">
        <is>
          <t>индиректна лото</t>
        </is>
      </c>
      <c r="C15" s="0" t="str">
        <f>C11</f>
      </c>
    </row>
    <row r="16">
      <c r="A16" s="0"/>
      <c r="B16" s="0" t="inlineStr">
        <is>
          <t>индиректна инстанти</t>
        </is>
      </c>
      <c r="C16" s="0" t="str">
        <f>C12</f>
      </c>
    </row>
    <row r="17">
      <c r="A17" s="0"/>
      <c r="B17" s="0" t="inlineStr">
        <is>
          <t>директна лото</t>
        </is>
      </c>
      <c r="C17" s="0" t="str">
        <f>J11</f>
      </c>
    </row>
    <row r="18">
      <c r="A18" s="0"/>
      <c r="B18" s="0" t="inlineStr">
        <is>
          <t>директна инстанти</t>
        </is>
      </c>
      <c r="C18" s="0" t="str">
        <f>J12</f>
      </c>
    </row>
  </sheetData>
  <sheetCalcPr fullCalcOnLoad="true"/>
  <mergeCells count="2">
    <mergeCell ref="A1:F1"/>
    <mergeCell ref="H1:M1"/>
  </mergeCells>
  <printOptions verticalCentered="false" horizontalCentered="false" headings="false" gridLines="false"/>
  <pageMargins right="0.75" left="0.75" bottom="1.0" top="1.0" footer="0.5" header="0.5"/>
  <pageSetup/>
  <headerFooter/>
  <drawing r:id="rId82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K1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.8"/>
    <col min="2" max="2" bestFit="true" customWidth="true" width="16"/>
    <col min="3" max="3" bestFit="true" customWidth="true" width="4.5"/>
    <col min="4" max="4" bestFit="true" customWidth="true" width="5"/>
    <col min="5" max="5" bestFit="true" customWidth="true" width="8"/>
    <col min="6" max="6" bestFit="true" customWidth="true" width="6"/>
    <col min="7" max="7" bestFit="true" customWidth="true" width="12"/>
    <col min="8" max="8" bestFit="true" customWidth="true" width="10"/>
    <col min="9" max="9" bestFit="true" customWidth="true" width="12"/>
    <col min="10" max="10" bestFit="true" customWidth="true" width="12"/>
    <col min="11" max="11" bestFit="true" customWidth="true" width="6"/>
    <col min="12" max="12" bestFit="true" customWidth="true" width="3.8"/>
    <col min="13" max="13" bestFit="true" customWidth="true" width="16"/>
    <col min="14" max="14" bestFit="true" customWidth="true" width="4.5"/>
    <col min="15" max="15" bestFit="true" customWidth="true" width="5"/>
    <col min="16" max="16" bestFit="true" customWidth="true" width="8"/>
    <col min="17" max="17" bestFit="true" customWidth="true" width="10"/>
    <col min="18" max="18" bestFit="true" customWidth="true" width="10"/>
    <col min="19" max="19" bestFit="true" customWidth="true" width="10"/>
    <col min="20" max="20" bestFit="true" customWidth="true" width="12"/>
  </cols>
  <sheetData>
    <row r="1">
      <c r="A1" s="31" t="inlineStr">
        <is>
          <t>Индиректна продажба, септември 2016</t>
        </is>
      </c>
      <c r="B1" s="31" t="inlineStr">
        <is>
          <t/>
        </is>
      </c>
      <c r="C1" s="31" t="inlineStr">
        <is>
          <t/>
        </is>
      </c>
      <c r="D1" s="31" t="inlineStr">
        <is>
          <t/>
        </is>
      </c>
      <c r="E1" s="31" t="inlineStr">
        <is>
          <t/>
        </is>
      </c>
      <c r="F1" s="31" t="inlineStr">
        <is>
          <t/>
        </is>
      </c>
      <c r="G1" s="31" t="inlineStr">
        <is>
          <t/>
        </is>
      </c>
      <c r="H1" s="31" t="inlineStr">
        <is>
          <t/>
        </is>
      </c>
      <c r="I1" s="31" t="inlineStr">
        <is>
          <t/>
        </is>
      </c>
      <c r="J1" s="31" t="inlineStr">
        <is>
          <t/>
        </is>
      </c>
      <c r="K1" s="0"/>
      <c r="L1" s="31" t="inlineStr">
        <is>
          <t>Директна продажба, септември 2016</t>
        </is>
      </c>
      <c r="M1" s="31" t="inlineStr">
        <is>
          <t/>
        </is>
      </c>
      <c r="N1" s="31" t="inlineStr">
        <is>
          <t/>
        </is>
      </c>
      <c r="O1" s="31" t="inlineStr">
        <is>
          <t/>
        </is>
      </c>
      <c r="P1" s="31" t="inlineStr">
        <is>
          <t/>
        </is>
      </c>
      <c r="Q1" s="31" t="inlineStr">
        <is>
          <t/>
        </is>
      </c>
      <c r="R1" s="31" t="inlineStr">
        <is>
          <t/>
        </is>
      </c>
      <c r="S1" s="31" t="inlineStr">
        <is>
          <t/>
        </is>
      </c>
      <c r="T1" s="31" t="inlineStr">
        <is>
          <t/>
        </is>
      </c>
    </row>
    <row ht="34" customHeight="true" r="2">
      <c r="A2" s="33" t="inlineStr">
        <is>
          <t>id</t>
        </is>
      </c>
      <c r="B2" s="32" t="inlineStr">
        <is>
          <t>игра</t>
        </is>
      </c>
      <c r="C2" s="33" t="inlineStr">
        <is>
          <t>цена</t>
        </is>
      </c>
      <c r="D2" s="33" t="inlineStr">
        <is>
          <t>терм.</t>
        </is>
      </c>
      <c r="E2" s="33" t="inlineStr">
        <is>
          <t>фонд за доб.</t>
        </is>
      </c>
      <c r="F2" s="33" t="inlineStr">
        <is>
          <t>пров.</t>
        </is>
      </c>
      <c r="G2" s="33" t="inlineStr">
        <is>
          <t>уплата</t>
        </is>
      </c>
      <c r="H2" s="33" t="inlineStr">
        <is>
          <t>тикети / комб.</t>
        </is>
      </c>
      <c r="I2" s="33" t="inlineStr">
        <is>
          <t>фонд + пров. + МПМ + РМ</t>
        </is>
      </c>
      <c r="J2" s="33" t="inlineStr">
        <is>
          <t>остаток</t>
        </is>
      </c>
      <c r="K2" s="0"/>
      <c r="L2" s="33" t="inlineStr">
        <is>
          <t>id</t>
        </is>
      </c>
      <c r="M2" s="32" t="inlineStr">
        <is>
          <t>игра</t>
        </is>
      </c>
      <c r="N2" s="33" t="inlineStr">
        <is>
          <t>цена</t>
        </is>
      </c>
      <c r="O2" s="33" t="inlineStr">
        <is>
          <t>терм.</t>
        </is>
      </c>
      <c r="P2" s="33" t="inlineStr">
        <is>
          <t>фонд за доб.</t>
        </is>
      </c>
      <c r="Q2" s="33" t="inlineStr">
        <is>
          <t>уплата</t>
        </is>
      </c>
      <c r="R2" s="33" t="inlineStr">
        <is>
          <t>тикети / комб.</t>
        </is>
      </c>
      <c r="S2" s="33" t="inlineStr">
        <is>
          <t>фонд + РМ</t>
        </is>
      </c>
      <c r="T2" s="33" t="inlineStr">
        <is>
          <t>остаток</t>
        </is>
      </c>
    </row>
    <row ht="12" customHeight="true" r="3">
      <c r="A3" s="35" t="n">
        <v>2</v>
      </c>
      <c r="B3" s="36" t="inlineStr">
        <is>
          <t>НОВО ЛОТО 7/34</t>
        </is>
      </c>
      <c r="C3" s="37" t="n">
        <v>15</v>
      </c>
      <c r="D3" s="37" t="n">
        <v>185</v>
      </c>
      <c r="E3" s="38" t="n">
        <v>0.5</v>
      </c>
      <c r="F3" s="38" t="n">
        <v>0.06</v>
      </c>
      <c r="G3" s="39" t="n">
        <v>12411915.0</v>
      </c>
      <c r="H3" s="39" t="n">
        <v>827461.0</v>
      </c>
      <c r="I3" s="39" t="str">
        <f>(E3 + F3 + 0.04 + 0.03)*G3</f>
      </c>
      <c r="J3" s="39" t="str">
        <f>G3 - I3</f>
      </c>
      <c r="K3" s="0"/>
      <c r="L3" s="35" t="n">
        <v>2</v>
      </c>
      <c r="M3" s="36" t="inlineStr">
        <is>
          <t>НОВО ЛОТО 7/34</t>
        </is>
      </c>
      <c r="N3" s="37" t="n">
        <v>15</v>
      </c>
      <c r="O3" s="37" t="n">
        <v>5</v>
      </c>
      <c r="P3" s="38" t="n">
        <v>0.5</v>
      </c>
      <c r="Q3" s="39" t="n">
        <v>607140.0</v>
      </c>
      <c r="R3" s="39" t="n">
        <v>40476.0</v>
      </c>
      <c r="S3" s="39" t="str">
        <f>(P3 + 0.04)*Q3</f>
      </c>
      <c r="T3" s="39" t="str">
        <f>Q3 - S3</f>
      </c>
    </row>
    <row ht="12" customHeight="true" r="4">
      <c r="A4" s="35" t="n">
        <v>15</v>
      </c>
      <c r="B4" s="36" t="inlineStr">
        <is>
          <t>НОВО ЛОТО ЏОКЕР</t>
        </is>
      </c>
      <c r="C4" s="37" t="n">
        <v>20</v>
      </c>
      <c r="D4" s="37" t="n">
        <v>184</v>
      </c>
      <c r="E4" s="38" t="n">
        <v>0.5</v>
      </c>
      <c r="F4" s="38" t="n">
        <v>0.06</v>
      </c>
      <c r="G4" s="39" t="n">
        <v>1387240.0</v>
      </c>
      <c r="H4" s="39" t="n">
        <v>69362.0</v>
      </c>
      <c r="I4" s="39" t="str">
        <f>(E4 + F4 + 0.04 + 0.03)*G4</f>
      </c>
      <c r="J4" s="39" t="str">
        <f>G4 - I4</f>
      </c>
      <c r="K4" s="0"/>
      <c r="L4" s="35" t="n">
        <v>15</v>
      </c>
      <c r="M4" s="36" t="inlineStr">
        <is>
          <t>НОВО ЛОТО ЏОКЕР</t>
        </is>
      </c>
      <c r="N4" s="37" t="n">
        <v>20</v>
      </c>
      <c r="O4" s="37" t="n">
        <v>5</v>
      </c>
      <c r="P4" s="38" t="n">
        <v>0.5</v>
      </c>
      <c r="Q4" s="39" t="n">
        <v>60540.0</v>
      </c>
      <c r="R4" s="39" t="n">
        <v>3027.0</v>
      </c>
      <c r="S4" s="39" t="str">
        <f>(P4 + 0.04)*Q4</f>
      </c>
      <c r="T4" s="39" t="str">
        <f>Q4 - S4</f>
      </c>
    </row>
    <row ht="12" customHeight="true" r="5">
      <c r="A5" s="35" t="n">
        <v>9</v>
      </c>
      <c r="B5" s="36" t="inlineStr">
        <is>
          <t>ТВИНГОМАНИЈА 2</t>
        </is>
      </c>
      <c r="C5" s="37" t="n">
        <v>40</v>
      </c>
      <c r="D5" s="37" t="n">
        <v>164</v>
      </c>
      <c r="E5" s="38" t="n">
        <v>0.6525</v>
      </c>
      <c r="F5" s="38" t="n">
        <v>0.08</v>
      </c>
      <c r="G5" s="39" t="n">
        <v>208920.0</v>
      </c>
      <c r="H5" s="39" t="n">
        <v>5223.0</v>
      </c>
      <c r="I5" s="39" t="str">
        <f>(E5 + F5 + 0.04 + 0.03)*G5</f>
      </c>
      <c r="J5" s="39" t="str">
        <f>G5 - I5</f>
      </c>
      <c r="K5" s="0"/>
      <c r="L5" s="35" t="n">
        <v>9</v>
      </c>
      <c r="M5" s="36" t="inlineStr">
        <is>
          <t>ТВИНГОМАНИЈА 2</t>
        </is>
      </c>
      <c r="N5" s="37" t="n">
        <v>40</v>
      </c>
      <c r="O5" s="37" t="n">
        <v>5</v>
      </c>
      <c r="P5" s="38" t="n">
        <v>0.6525</v>
      </c>
      <c r="Q5" s="39" t="n">
        <v>38800.0</v>
      </c>
      <c r="R5" s="39" t="n">
        <v>970.0</v>
      </c>
      <c r="S5" s="39" t="str">
        <f>(P5 + 0.04)*Q5</f>
      </c>
      <c r="T5" s="39" t="str">
        <f>Q5 - S5</f>
      </c>
    </row>
    <row ht="12" customHeight="true" r="6">
      <c r="A6" s="35" t="n">
        <v>21</v>
      </c>
      <c r="B6" s="36" t="inlineStr">
        <is>
          <t>СРЕЌНИ КОЦКИ</t>
        </is>
      </c>
      <c r="C6" s="37" t="n">
        <v>40</v>
      </c>
      <c r="D6" s="37" t="n">
        <v>179</v>
      </c>
      <c r="E6" s="38" t="n">
        <v>0.625</v>
      </c>
      <c r="F6" s="38" t="n">
        <v>0.08</v>
      </c>
      <c r="G6" s="39" t="n">
        <v>585000.0</v>
      </c>
      <c r="H6" s="39" t="n">
        <v>14625.0</v>
      </c>
      <c r="I6" s="39" t="str">
        <f>(E6 + F6 + 0.04 + 0.03)*G6</f>
      </c>
      <c r="J6" s="39" t="str">
        <f>G6 - I6</f>
      </c>
      <c r="K6" s="0"/>
      <c r="L6" s="35" t="n">
        <v>21</v>
      </c>
      <c r="M6" s="36" t="inlineStr">
        <is>
          <t>СРЕЌНИ КОЦКИ</t>
        </is>
      </c>
      <c r="N6" s="37" t="n">
        <v>40</v>
      </c>
      <c r="O6" s="37" t="n">
        <v>5</v>
      </c>
      <c r="P6" s="38" t="n">
        <v>0.625</v>
      </c>
      <c r="Q6" s="39" t="n">
        <v>104000.0</v>
      </c>
      <c r="R6" s="39" t="n">
        <v>2600.0</v>
      </c>
      <c r="S6" s="39" t="str">
        <f>(P6 + 0.04)*Q6</f>
      </c>
      <c r="T6" s="39" t="str">
        <f>Q6 - S6</f>
      </c>
    </row>
    <row ht="12" customHeight="true" r="7">
      <c r="A7" s="35" t="n">
        <v>24</v>
      </c>
      <c r="B7" s="36" t="inlineStr">
        <is>
          <t>Хороскоп</t>
        </is>
      </c>
      <c r="C7" s="37" t="n">
        <v>20</v>
      </c>
      <c r="D7" s="37" t="n">
        <v>168</v>
      </c>
      <c r="E7" s="38" t="n">
        <v>0.625</v>
      </c>
      <c r="F7" s="38" t="n">
        <v>0.09</v>
      </c>
      <c r="G7" s="39" t="n">
        <v>407640.0</v>
      </c>
      <c r="H7" s="39" t="n">
        <v>20382.0</v>
      </c>
      <c r="I7" s="39" t="str">
        <f>(E7 + F7 + 0.04 + 0.03)*G7</f>
      </c>
      <c r="J7" s="39" t="str">
        <f>G7 - I7</f>
      </c>
      <c r="K7" s="0"/>
      <c r="L7" s="35" t="n">
        <v>24</v>
      </c>
      <c r="M7" s="36" t="inlineStr">
        <is>
          <t>Хороскоп</t>
        </is>
      </c>
      <c r="N7" s="37" t="n">
        <v>20</v>
      </c>
      <c r="O7" s="37" t="n">
        <v>5</v>
      </c>
      <c r="P7" s="38" t="n">
        <v>0.625</v>
      </c>
      <c r="Q7" s="39" t="n">
        <v>102160.0</v>
      </c>
      <c r="R7" s="39" t="n">
        <v>5108.0</v>
      </c>
      <c r="S7" s="39" t="str">
        <f>(P7 + 0.04)*Q7</f>
      </c>
      <c r="T7" s="39" t="str">
        <f>Q7 - S7</f>
      </c>
    </row>
    <row ht="12" customHeight="true" r="8">
      <c r="A8" s="35" t="n">
        <v>25</v>
      </c>
      <c r="B8" s="36" t="inlineStr">
        <is>
          <t>Среќни тркала 3</t>
        </is>
      </c>
      <c r="C8" s="37" t="n">
        <v>50</v>
      </c>
      <c r="D8" s="37" t="n">
        <v>180</v>
      </c>
      <c r="E8" s="38" t="n">
        <v>0.6097</v>
      </c>
      <c r="F8" s="38" t="n">
        <v>0.08</v>
      </c>
      <c r="G8" s="39" t="n">
        <v>2681350.0</v>
      </c>
      <c r="H8" s="39" t="n">
        <v>53627.0</v>
      </c>
      <c r="I8" s="39" t="str">
        <f>(E8 + F8 + 0.04 + 0.03)*G8</f>
      </c>
      <c r="J8" s="39" t="str">
        <f>G8 - I8</f>
      </c>
      <c r="K8" s="0"/>
      <c r="L8" s="35" t="n">
        <v>25</v>
      </c>
      <c r="M8" s="36" t="inlineStr">
        <is>
          <t>Среќни тркала 3</t>
        </is>
      </c>
      <c r="N8" s="37" t="n">
        <v>50</v>
      </c>
      <c r="O8" s="37" t="n">
        <v>5</v>
      </c>
      <c r="P8" s="38" t="n">
        <v>0.6097</v>
      </c>
      <c r="Q8" s="39" t="n">
        <v>311400.0</v>
      </c>
      <c r="R8" s="39" t="n">
        <v>6228.0</v>
      </c>
      <c r="S8" s="39" t="str">
        <f>(P8 + 0.04)*Q8</f>
      </c>
      <c r="T8" s="39" t="str">
        <f>Q8 - S8</f>
      </c>
    </row>
    <row ht="12" customHeight="true" r="9">
      <c r="A9" s="35" t="n">
        <v>41</v>
      </c>
      <c r="B9" s="36" t="inlineStr">
        <is>
          <t>ЗЛАТНА РИПКА</t>
        </is>
      </c>
      <c r="C9" s="37" t="n">
        <v>50</v>
      </c>
      <c r="D9" s="37" t="n">
        <v>179</v>
      </c>
      <c r="E9" s="38" t="n">
        <v>0.6498</v>
      </c>
      <c r="F9" s="38" t="n">
        <v>0.08</v>
      </c>
      <c r="G9" s="39" t="n">
        <v>1632650.0</v>
      </c>
      <c r="H9" s="39" t="n">
        <v>32653.0</v>
      </c>
      <c r="I9" s="39" t="str">
        <f>(E9 + F9 + 0.04 + 0.03)*G9</f>
      </c>
      <c r="J9" s="39" t="str">
        <f>G9 - I9</f>
      </c>
      <c r="K9" s="0"/>
      <c r="L9" s="35" t="n">
        <v>41</v>
      </c>
      <c r="M9" s="36" t="inlineStr">
        <is>
          <t>ЗЛАТНА РИПКА</t>
        </is>
      </c>
      <c r="N9" s="37" t="n">
        <v>50</v>
      </c>
      <c r="O9" s="37" t="n">
        <v>4</v>
      </c>
      <c r="P9" s="38" t="n">
        <v>0.6498</v>
      </c>
      <c r="Q9" s="39" t="n">
        <v>330850.0</v>
      </c>
      <c r="R9" s="39" t="n">
        <v>6617.0</v>
      </c>
      <c r="S9" s="39" t="str">
        <f>(P9 + 0.04)*Q9</f>
      </c>
      <c r="T9" s="39" t="str">
        <f>Q9 - S9</f>
      </c>
    </row>
    <row ht="12" customHeight="true" r="10">
      <c r="A10" s="40" t="n">
        <v>62</v>
      </c>
      <c r="B10" s="41" t="inlineStr">
        <is>
          <t>ДЕТЕЛИНКА 3</t>
        </is>
      </c>
      <c r="C10" s="42" t="n">
        <v>40</v>
      </c>
      <c r="D10" s="42" t="n">
        <v>173</v>
      </c>
      <c r="E10" s="43" t="n">
        <v>0.625</v>
      </c>
      <c r="F10" s="43" t="n">
        <v>0.08</v>
      </c>
      <c r="G10" s="44" t="n">
        <v>736400.0</v>
      </c>
      <c r="H10" s="44" t="n">
        <v>18410.0</v>
      </c>
      <c r="I10" s="44" t="str">
        <f>(E10 + F10 + 0.04 + 0.03)*G10</f>
      </c>
      <c r="J10" s="44" t="str">
        <f>G10 - I10</f>
      </c>
      <c r="K10" s="0"/>
      <c r="L10" s="40" t="n">
        <v>62</v>
      </c>
      <c r="M10" s="41" t="inlineStr">
        <is>
          <t>ДЕТЕЛИНКА 3</t>
        </is>
      </c>
      <c r="N10" s="42" t="n">
        <v>40</v>
      </c>
      <c r="O10" s="42" t="n">
        <v>4</v>
      </c>
      <c r="P10" s="43" t="n">
        <v>0.625</v>
      </c>
      <c r="Q10" s="44" t="n">
        <v>136960.0</v>
      </c>
      <c r="R10" s="44" t="n">
        <v>3424.0</v>
      </c>
      <c r="S10" s="44" t="str">
        <f>(P10 + 0.04)*Q10</f>
      </c>
      <c r="T10" s="44" t="str">
        <f>Q10 - S10</f>
      </c>
    </row>
    <row ht="12" customHeight="true" r="11">
      <c r="A11" s="45"/>
      <c r="B11" s="45"/>
      <c r="C11" s="45"/>
      <c r="D11" s="45"/>
      <c r="E11" s="45"/>
      <c r="F11" s="45"/>
      <c r="G11" s="45" t="str">
        <f>SUM(G3:G10)</f>
      </c>
      <c r="H11" s="45"/>
      <c r="I11" s="45" t="str">
        <f>SUM(I3:I10)</f>
      </c>
      <c r="J11" s="45" t="str">
        <f>SUM(J3:J10)</f>
      </c>
      <c r="K11" s="0"/>
      <c r="L11" s="0"/>
      <c r="M11" s="0"/>
      <c r="N11" s="0"/>
      <c r="O11" s="0"/>
      <c r="P11" s="0"/>
      <c r="Q11" s="45" t="str">
        <f>SUM(Q3:Q10)</f>
      </c>
      <c r="R11" s="0"/>
      <c r="S11" s="45" t="str">
        <f>SUM(S3:S10)</f>
      </c>
      <c r="T11" s="45" t="str">
        <f>SUM(T3:T10)</f>
      </c>
    </row>
    <row ht="12" customHeight="true" r="12">
      <c r="A12" s="46"/>
      <c r="B12" s="46"/>
      <c r="C12" s="46"/>
      <c r="D12" s="46"/>
      <c r="E12" s="46"/>
      <c r="F12" s="46"/>
      <c r="G12" s="46"/>
      <c r="H12" s="46"/>
      <c r="I12" s="46"/>
      <c r="J12" s="46" t="str">
        <f>J11/G11</f>
      </c>
      <c r="K12" s="0"/>
      <c r="L12" s="0"/>
      <c r="M12" s="0"/>
      <c r="N12" s="0"/>
      <c r="O12" s="0"/>
      <c r="P12" s="0"/>
      <c r="Q12" s="0"/>
      <c r="R12" s="0"/>
      <c r="S12" s="0"/>
      <c r="T12" s="46" t="str">
        <f>T11/Q11</f>
      </c>
    </row>
    <row r="13"/>
    <row r="14">
      <c r="A14" s="39"/>
      <c r="B14" s="39" t="inlineStr">
        <is>
          <t>фонд</t>
        </is>
      </c>
      <c r="C14" s="39" t="n">
        <v>10812262.865</v>
      </c>
      <c r="D14" s="39"/>
      <c r="E14" s="39"/>
      <c r="F14" s="39"/>
      <c r="G14" s="39"/>
      <c r="H14" s="39"/>
      <c r="I14" s="39"/>
      <c r="J14" s="39"/>
      <c r="K14" s="39"/>
      <c r="L14" s="0"/>
      <c r="M14" s="39" t="inlineStr">
        <is>
          <t>фонд</t>
        </is>
      </c>
      <c r="N14" s="39" t="n">
        <v>978453.9100000001</v>
      </c>
    </row>
    <row r="15">
      <c r="A15" s="39"/>
      <c r="B15" s="39" t="inlineStr">
        <is>
          <t>провизија</t>
        </is>
      </c>
      <c r="C15" s="39" t="n">
        <v>1332182.5</v>
      </c>
      <c r="D15" s="39"/>
      <c r="E15" s="39"/>
      <c r="F15" s="39"/>
      <c r="G15" s="39"/>
      <c r="H15" s="39"/>
      <c r="I15" s="39"/>
      <c r="J15" s="39"/>
      <c r="K15" s="39"/>
      <c r="L15" s="0"/>
      <c r="M15" s="39" t="inlineStr">
        <is>
          <t>РМ</t>
        </is>
      </c>
      <c r="N15" s="39" t="str">
        <f>Q11 * 0.04</f>
      </c>
    </row>
    <row r="16">
      <c r="A16" s="39"/>
      <c r="B16" s="39" t="inlineStr">
        <is>
          <t>МПМ</t>
        </is>
      </c>
      <c r="C16" s="39" t="str">
        <f>G11 * 0.03</f>
      </c>
      <c r="D16" s="39"/>
      <c r="E16" s="39"/>
      <c r="F16" s="39"/>
      <c r="G16" s="39"/>
      <c r="H16" s="39"/>
      <c r="I16" s="39"/>
      <c r="J16" s="39"/>
      <c r="K16" s="39"/>
      <c r="L16" s="0"/>
      <c r="M16" s="39" t="inlineStr">
        <is>
          <t>остаток</t>
        </is>
      </c>
      <c r="N16" s="39" t="str">
        <f>T11</f>
      </c>
    </row>
    <row r="17">
      <c r="A17" s="39"/>
      <c r="B17" s="39" t="inlineStr">
        <is>
          <t>РМ</t>
        </is>
      </c>
      <c r="C17" s="39" t="str">
        <f>G11 * 0.04</f>
      </c>
      <c r="D17" s="39"/>
      <c r="E17" s="39"/>
      <c r="F17" s="39"/>
      <c r="G17" s="39"/>
      <c r="H17" s="39"/>
      <c r="I17" s="39"/>
      <c r="J17" s="39"/>
      <c r="K17" s="39"/>
    </row>
    <row r="18">
      <c r="A18" s="39"/>
      <c r="B18" s="39" t="inlineStr">
        <is>
          <t>остаток</t>
        </is>
      </c>
      <c r="C18" s="39" t="str">
        <f>J11</f>
      </c>
      <c r="D18" s="39"/>
      <c r="E18" s="39"/>
      <c r="F18" s="39"/>
      <c r="G18" s="39"/>
      <c r="H18" s="39"/>
      <c r="I18" s="39"/>
      <c r="J18" s="39"/>
      <c r="K18" s="39"/>
    </row>
  </sheetData>
  <sheetCalcPr fullCalcOnLoad="true"/>
  <mergeCells count="2">
    <mergeCell ref="A1:J1"/>
    <mergeCell ref="L1:T1"/>
  </mergeCells>
  <printOptions verticalCentered="false" horizontalCentered="false" headings="false" gridLines="false"/>
  <pageMargins right="0.75" left="0.75" bottom="1.0" top="1.0" footer="0.5" header="0.5"/>
  <pageSetup/>
  <headerFooter/>
  <drawing r:id="rId84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J4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"/>
    <col min="2" max="2" bestFit="true" customWidth="true" width="10.808988764044944"/>
    <col min="3" max="3" bestFit="true" customWidth="true" width="10.808988764044944"/>
    <col min="4" max="4" bestFit="true" customWidth="true" width="10.808988764044944"/>
    <col min="5" max="5" bestFit="true" customWidth="true" width="6"/>
    <col min="6" max="6" bestFit="true" customWidth="true" width="10"/>
    <col min="7" max="7" bestFit="true" customWidth="true" width="10.808988764044944"/>
    <col min="8" max="8" bestFit="true" customWidth="true" width="10.808988764044944"/>
    <col min="9" max="9" bestFit="true" customWidth="true" width="10.808988764044944"/>
    <col min="10" max="10" bestFit="true" customWidth="true" width="6"/>
  </cols>
  <sheetData>
    <row r="1">
      <c r="A1" s="47" t="n">
        <v>2016</v>
      </c>
      <c r="B1" s="47" t="inlineStr">
        <is>
          <t/>
        </is>
      </c>
      <c r="C1" s="47" t="inlineStr">
        <is>
          <t/>
        </is>
      </c>
      <c r="D1" s="47" t="inlineStr">
        <is>
          <t/>
        </is>
      </c>
      <c r="E1" s="0"/>
      <c r="F1" s="47" t="n">
        <v>2015</v>
      </c>
      <c r="G1" s="47" t="inlineStr">
        <is>
          <t/>
        </is>
      </c>
      <c r="H1" s="47" t="inlineStr">
        <is>
          <t/>
        </is>
      </c>
      <c r="I1" s="47" t="inlineStr">
        <is>
          <t/>
        </is>
      </c>
      <c r="J1" s="0" t="inlineStr">
        <is>
          <t/>
        </is>
      </c>
    </row>
    <row r="2">
      <c r="A2" s="48" t="inlineStr">
        <is>
          <t>седмица</t>
        </is>
      </c>
      <c r="B2" s="48" t="inlineStr">
        <is>
          <t>понед.</t>
        </is>
      </c>
      <c r="C2" s="48" t="inlineStr">
        <is>
          <t>недела</t>
        </is>
      </c>
      <c r="D2" s="48" t="inlineStr">
        <is>
          <t>уплата</t>
        </is>
      </c>
      <c r="E2" s="0" t="inlineStr">
        <is>
          <t/>
        </is>
      </c>
      <c r="F2" s="48" t="inlineStr">
        <is>
          <t>седмица</t>
        </is>
      </c>
      <c r="G2" s="48" t="inlineStr">
        <is>
          <t>понед.</t>
        </is>
      </c>
      <c r="H2" s="48" t="inlineStr">
        <is>
          <t>недела</t>
        </is>
      </c>
      <c r="I2" s="48" t="inlineStr">
        <is>
          <t>уплата</t>
        </is>
      </c>
    </row>
    <row ht="12" customHeight="true" r="3">
      <c r="A3" s="49" t="n">
        <v>0</v>
      </c>
      <c r="B3" s="50">
        <v>42366.0</v>
      </c>
      <c r="C3" s="50">
        <v>42372.0</v>
      </c>
      <c r="D3" s="51" t="n">
        <v>9112505.0</v>
      </c>
      <c r="E3" s="0"/>
      <c r="F3" s="49" t="n">
        <v>0</v>
      </c>
      <c r="G3" s="50">
        <v>42002.0</v>
      </c>
      <c r="H3" s="50">
        <v>42008.0</v>
      </c>
      <c r="I3" s="51" t="n">
        <v>7671935.0</v>
      </c>
      <c r="J3" s="0"/>
    </row>
    <row ht="12" customHeight="true" r="4">
      <c r="A4" s="49" t="n">
        <v>1</v>
      </c>
      <c r="B4" s="50">
        <v>42373.0</v>
      </c>
      <c r="C4" s="50">
        <v>42379.0</v>
      </c>
      <c r="D4" s="51" t="n">
        <v>6845390.0</v>
      </c>
      <c r="E4" s="0"/>
      <c r="F4" s="49" t="n">
        <v>1</v>
      </c>
      <c r="G4" s="50">
        <v>42009.0</v>
      </c>
      <c r="H4" s="50">
        <v>42015.0</v>
      </c>
      <c r="I4" s="51" t="n">
        <v>4571095.0</v>
      </c>
      <c r="J4" s="0"/>
    </row>
    <row ht="12" customHeight="true" r="5">
      <c r="A5" s="49" t="n">
        <v>2</v>
      </c>
      <c r="B5" s="50">
        <v>42380.0</v>
      </c>
      <c r="C5" s="50">
        <v>42386.0</v>
      </c>
      <c r="D5" s="51" t="n">
        <v>8387250.0</v>
      </c>
      <c r="E5" s="0"/>
      <c r="F5" s="49" t="n">
        <v>2</v>
      </c>
      <c r="G5" s="50">
        <v>42016.0</v>
      </c>
      <c r="H5" s="50">
        <v>42022.0</v>
      </c>
      <c r="I5" s="51" t="n">
        <v>6066440.0</v>
      </c>
      <c r="J5" s="0"/>
    </row>
    <row ht="12" customHeight="true" r="6">
      <c r="A6" s="49" t="n">
        <v>3</v>
      </c>
      <c r="B6" s="50">
        <v>42387.0</v>
      </c>
      <c r="C6" s="50">
        <v>42393.0</v>
      </c>
      <c r="D6" s="51" t="n">
        <v>5531980.0</v>
      </c>
      <c r="E6" s="0"/>
      <c r="F6" s="49" t="n">
        <v>3</v>
      </c>
      <c r="G6" s="50">
        <v>42023.0</v>
      </c>
      <c r="H6" s="50">
        <v>42029.0</v>
      </c>
      <c r="I6" s="51" t="n">
        <v>4385665.0</v>
      </c>
      <c r="J6" s="0"/>
    </row>
    <row ht="12" customHeight="true" r="7">
      <c r="A7" s="49" t="n">
        <v>4</v>
      </c>
      <c r="B7" s="50">
        <v>42394.0</v>
      </c>
      <c r="C7" s="50">
        <v>42400.0</v>
      </c>
      <c r="D7" s="51" t="n">
        <v>5645685.0</v>
      </c>
      <c r="E7" s="0"/>
      <c r="F7" s="49" t="n">
        <v>4</v>
      </c>
      <c r="G7" s="50">
        <v>42030.0</v>
      </c>
      <c r="H7" s="50">
        <v>42036.0</v>
      </c>
      <c r="I7" s="51" t="n">
        <v>4405855.0</v>
      </c>
      <c r="J7" s="0"/>
    </row>
    <row ht="12" customHeight="true" r="8">
      <c r="A8" s="49" t="n">
        <v>5</v>
      </c>
      <c r="B8" s="50">
        <v>42401.0</v>
      </c>
      <c r="C8" s="50">
        <v>42407.0</v>
      </c>
      <c r="D8" s="51" t="n">
        <v>5649885.0</v>
      </c>
      <c r="E8" s="0"/>
      <c r="F8" s="49" t="n">
        <v>5</v>
      </c>
      <c r="G8" s="50">
        <v>42037.0</v>
      </c>
      <c r="H8" s="50">
        <v>42043.0</v>
      </c>
      <c r="I8" s="51" t="n">
        <v>4684595.0</v>
      </c>
      <c r="J8" s="0"/>
    </row>
    <row ht="12" customHeight="true" r="9">
      <c r="A9" s="49" t="n">
        <v>6</v>
      </c>
      <c r="B9" s="50">
        <v>42408.0</v>
      </c>
      <c r="C9" s="50">
        <v>42414.0</v>
      </c>
      <c r="D9" s="51" t="n">
        <v>5752810.0</v>
      </c>
      <c r="E9" s="0"/>
      <c r="F9" s="49" t="n">
        <v>6</v>
      </c>
      <c r="G9" s="50">
        <v>42044.0</v>
      </c>
      <c r="H9" s="50">
        <v>42050.0</v>
      </c>
      <c r="I9" s="51" t="n">
        <v>4398560.0</v>
      </c>
      <c r="J9" s="0"/>
    </row>
    <row ht="12" customHeight="true" r="10">
      <c r="A10" s="49" t="n">
        <v>7</v>
      </c>
      <c r="B10" s="50">
        <v>42415.0</v>
      </c>
      <c r="C10" s="50">
        <v>42421.0</v>
      </c>
      <c r="D10" s="51" t="n">
        <v>5804015.0</v>
      </c>
      <c r="E10" s="0"/>
      <c r="F10" s="49" t="n">
        <v>7</v>
      </c>
      <c r="G10" s="50">
        <v>42051.0</v>
      </c>
      <c r="H10" s="50">
        <v>42057.0</v>
      </c>
      <c r="I10" s="51" t="n">
        <v>4325215.0</v>
      </c>
      <c r="J10" s="0"/>
    </row>
    <row ht="12" customHeight="true" r="11">
      <c r="A11" s="49" t="n">
        <v>8</v>
      </c>
      <c r="B11" s="50">
        <v>42422.0</v>
      </c>
      <c r="C11" s="50">
        <v>42428.0</v>
      </c>
      <c r="D11" s="51" t="n">
        <v>5525085.0</v>
      </c>
      <c r="E11" s="0"/>
      <c r="F11" s="49" t="n">
        <v>8</v>
      </c>
      <c r="G11" s="50">
        <v>42058.0</v>
      </c>
      <c r="H11" s="50">
        <v>42064.0</v>
      </c>
      <c r="I11" s="51" t="n">
        <v>4332925.0</v>
      </c>
      <c r="J11" s="0"/>
    </row>
    <row ht="12" customHeight="true" r="12">
      <c r="A12" s="49" t="n">
        <v>9</v>
      </c>
      <c r="B12" s="50">
        <v>42429.0</v>
      </c>
      <c r="C12" s="50">
        <v>42435.0</v>
      </c>
      <c r="D12" s="51" t="n">
        <v>5818960.0</v>
      </c>
      <c r="E12" s="0"/>
      <c r="F12" s="49" t="n">
        <v>9</v>
      </c>
      <c r="G12" s="50">
        <v>42065.0</v>
      </c>
      <c r="H12" s="50">
        <v>42071.0</v>
      </c>
      <c r="I12" s="51" t="n">
        <v>4521460.0</v>
      </c>
      <c r="J12" s="0"/>
    </row>
    <row ht="12" customHeight="true" r="13">
      <c r="A13" s="49" t="n">
        <v>10</v>
      </c>
      <c r="B13" s="50">
        <v>42436.0</v>
      </c>
      <c r="C13" s="50">
        <v>42442.0</v>
      </c>
      <c r="D13" s="51" t="n">
        <v>5713680.0</v>
      </c>
      <c r="E13" s="0"/>
      <c r="F13" s="49" t="n">
        <v>10</v>
      </c>
      <c r="G13" s="50">
        <v>42072.0</v>
      </c>
      <c r="H13" s="50">
        <v>42078.0</v>
      </c>
      <c r="I13" s="51" t="n">
        <v>4802720.0</v>
      </c>
      <c r="J13" s="0"/>
    </row>
    <row ht="12" customHeight="true" r="14">
      <c r="A14" s="49" t="n">
        <v>11</v>
      </c>
      <c r="B14" s="50">
        <v>42443.0</v>
      </c>
      <c r="C14" s="50">
        <v>42449.0</v>
      </c>
      <c r="D14" s="51" t="n">
        <v>5846125.0</v>
      </c>
      <c r="E14" s="0"/>
      <c r="F14" s="49" t="n">
        <v>11</v>
      </c>
      <c r="G14" s="50">
        <v>42079.0</v>
      </c>
      <c r="H14" s="50">
        <v>42085.0</v>
      </c>
      <c r="I14" s="51" t="n">
        <v>4269885.0</v>
      </c>
      <c r="J14" s="0"/>
    </row>
    <row ht="12" customHeight="true" r="15">
      <c r="A15" s="49" t="n">
        <v>12</v>
      </c>
      <c r="B15" s="50">
        <v>42450.0</v>
      </c>
      <c r="C15" s="50">
        <v>42456.0</v>
      </c>
      <c r="D15" s="51" t="n">
        <v>5668690.0</v>
      </c>
      <c r="E15" s="0"/>
      <c r="F15" s="49" t="n">
        <v>12</v>
      </c>
      <c r="G15" s="50">
        <v>42086.0</v>
      </c>
      <c r="H15" s="50">
        <v>42092.0</v>
      </c>
      <c r="I15" s="51" t="n">
        <v>4240835.0</v>
      </c>
      <c r="J15" s="0"/>
    </row>
    <row ht="12" customHeight="true" r="16">
      <c r="A16" s="49" t="n">
        <v>13</v>
      </c>
      <c r="B16" s="50">
        <v>42457.0</v>
      </c>
      <c r="C16" s="50">
        <v>42463.0</v>
      </c>
      <c r="D16" s="51" t="n">
        <v>5374785.0</v>
      </c>
      <c r="E16" s="0"/>
      <c r="F16" s="49" t="n">
        <v>13</v>
      </c>
      <c r="G16" s="50">
        <v>42093.0</v>
      </c>
      <c r="H16" s="50">
        <v>42099.0</v>
      </c>
      <c r="I16" s="51" t="n">
        <v>4481215.0</v>
      </c>
      <c r="J16" s="0"/>
    </row>
    <row ht="12" customHeight="true" r="17">
      <c r="A17" s="49" t="n">
        <v>14</v>
      </c>
      <c r="B17" s="50">
        <v>42464.0</v>
      </c>
      <c r="C17" s="50">
        <v>42470.0</v>
      </c>
      <c r="D17" s="51" t="n">
        <v>5546110.0</v>
      </c>
      <c r="E17" s="0"/>
      <c r="F17" s="49" t="n">
        <v>14</v>
      </c>
      <c r="G17" s="50">
        <v>42100.0</v>
      </c>
      <c r="H17" s="50">
        <v>42106.0</v>
      </c>
      <c r="I17" s="51" t="n">
        <v>4604600.0</v>
      </c>
      <c r="J17" s="0"/>
    </row>
    <row ht="12" customHeight="true" r="18">
      <c r="A18" s="49" t="n">
        <v>15</v>
      </c>
      <c r="B18" s="50">
        <v>42471.0</v>
      </c>
      <c r="C18" s="50">
        <v>42477.0</v>
      </c>
      <c r="D18" s="51" t="n">
        <v>5150060.0</v>
      </c>
      <c r="E18" s="0"/>
      <c r="F18" s="49" t="n">
        <v>15</v>
      </c>
      <c r="G18" s="50">
        <v>42107.0</v>
      </c>
      <c r="H18" s="50">
        <v>42113.0</v>
      </c>
      <c r="I18" s="51" t="n">
        <v>4090395.0</v>
      </c>
      <c r="J18" s="0"/>
    </row>
    <row ht="12" customHeight="true" r="19">
      <c r="A19" s="49" t="n">
        <v>16</v>
      </c>
      <c r="B19" s="50">
        <v>42478.0</v>
      </c>
      <c r="C19" s="50">
        <v>42484.0</v>
      </c>
      <c r="D19" s="51" t="n">
        <v>5182350.0</v>
      </c>
      <c r="E19" s="0"/>
      <c r="F19" s="49" t="n">
        <v>16</v>
      </c>
      <c r="G19" s="50">
        <v>42114.0</v>
      </c>
      <c r="H19" s="50">
        <v>42120.0</v>
      </c>
      <c r="I19" s="51" t="n">
        <v>3990260.0</v>
      </c>
      <c r="J19" s="0"/>
    </row>
    <row ht="12" customHeight="true" r="20">
      <c r="A20" s="49" t="n">
        <v>17</v>
      </c>
      <c r="B20" s="50">
        <v>42485.0</v>
      </c>
      <c r="C20" s="50">
        <v>42491.0</v>
      </c>
      <c r="D20" s="51" t="n">
        <v>5274900.0</v>
      </c>
      <c r="E20" s="0"/>
      <c r="F20" s="49" t="n">
        <v>17</v>
      </c>
      <c r="G20" s="50">
        <v>42121.0</v>
      </c>
      <c r="H20" s="50">
        <v>42127.0</v>
      </c>
      <c r="I20" s="51" t="n">
        <v>3745280.0</v>
      </c>
      <c r="J20" s="0"/>
    </row>
    <row ht="12" customHeight="true" r="21">
      <c r="A21" s="49" t="n">
        <v>18</v>
      </c>
      <c r="B21" s="50">
        <v>42492.0</v>
      </c>
      <c r="C21" s="50">
        <v>42498.0</v>
      </c>
      <c r="D21" s="51" t="n">
        <v>5532370.0</v>
      </c>
      <c r="E21" s="0"/>
      <c r="F21" s="49" t="n">
        <v>18</v>
      </c>
      <c r="G21" s="50">
        <v>42128.0</v>
      </c>
      <c r="H21" s="50">
        <v>42134.0</v>
      </c>
      <c r="I21" s="51" t="n">
        <v>3751075.0</v>
      </c>
      <c r="J21" s="0"/>
    </row>
    <row ht="12" customHeight="true" r="22">
      <c r="A22" s="49" t="n">
        <v>19</v>
      </c>
      <c r="B22" s="50">
        <v>42499.0</v>
      </c>
      <c r="C22" s="50">
        <v>42505.0</v>
      </c>
      <c r="D22" s="51" t="n">
        <v>5791335.0</v>
      </c>
      <c r="E22" s="0"/>
      <c r="F22" s="49" t="n">
        <v>19</v>
      </c>
      <c r="G22" s="50">
        <v>42135.0</v>
      </c>
      <c r="H22" s="50">
        <v>42141.0</v>
      </c>
      <c r="I22" s="51" t="n">
        <v>3750835.0</v>
      </c>
      <c r="J22" s="0"/>
    </row>
    <row ht="12" customHeight="true" r="23">
      <c r="A23" s="49" t="n">
        <v>20</v>
      </c>
      <c r="B23" s="50">
        <v>42506.0</v>
      </c>
      <c r="C23" s="50">
        <v>42512.0</v>
      </c>
      <c r="D23" s="51" t="n">
        <v>5419765.0</v>
      </c>
      <c r="E23" s="0"/>
      <c r="F23" s="49" t="n">
        <v>20</v>
      </c>
      <c r="G23" s="50">
        <v>42142.0</v>
      </c>
      <c r="H23" s="50">
        <v>42148.0</v>
      </c>
      <c r="I23" s="51" t="n">
        <v>3692750.0</v>
      </c>
      <c r="J23" s="0"/>
    </row>
    <row ht="12" customHeight="true" r="24">
      <c r="A24" s="49" t="n">
        <v>21</v>
      </c>
      <c r="B24" s="50">
        <v>42513.0</v>
      </c>
      <c r="C24" s="50">
        <v>42519.0</v>
      </c>
      <c r="D24" s="51" t="n">
        <v>5042050.0</v>
      </c>
      <c r="E24" s="0"/>
      <c r="F24" s="49" t="n">
        <v>21</v>
      </c>
      <c r="G24" s="50">
        <v>42149.0</v>
      </c>
      <c r="H24" s="50">
        <v>42155.0</v>
      </c>
      <c r="I24" s="51" t="n">
        <v>3619185.0</v>
      </c>
      <c r="J24" s="0"/>
    </row>
    <row ht="12" customHeight="true" r="25">
      <c r="A25" s="49" t="n">
        <v>22</v>
      </c>
      <c r="B25" s="50">
        <v>42520.0</v>
      </c>
      <c r="C25" s="50">
        <v>42526.0</v>
      </c>
      <c r="D25" s="51" t="n">
        <v>5453955.0</v>
      </c>
      <c r="E25" s="0"/>
      <c r="F25" s="49" t="n">
        <v>22</v>
      </c>
      <c r="G25" s="50">
        <v>42156.0</v>
      </c>
      <c r="H25" s="50">
        <v>42162.0</v>
      </c>
      <c r="I25" s="51" t="n">
        <v>3762245.0</v>
      </c>
      <c r="J25" s="0"/>
    </row>
    <row ht="12" customHeight="true" r="26">
      <c r="A26" s="49" t="n">
        <v>23</v>
      </c>
      <c r="B26" s="50">
        <v>42527.0</v>
      </c>
      <c r="C26" s="50">
        <v>42533.0</v>
      </c>
      <c r="D26" s="51" t="n">
        <v>5490160.0</v>
      </c>
      <c r="E26" s="0"/>
      <c r="F26" s="49" t="n">
        <v>23</v>
      </c>
      <c r="G26" s="50">
        <v>42163.0</v>
      </c>
      <c r="H26" s="50">
        <v>42169.0</v>
      </c>
      <c r="I26" s="51" t="n">
        <v>3776735.0</v>
      </c>
      <c r="J26" s="0"/>
    </row>
    <row ht="12" customHeight="true" r="27">
      <c r="A27" s="49" t="n">
        <v>24</v>
      </c>
      <c r="B27" s="50">
        <v>42534.0</v>
      </c>
      <c r="C27" s="50">
        <v>42540.0</v>
      </c>
      <c r="D27" s="51" t="n">
        <v>4992650.0</v>
      </c>
      <c r="E27" s="0"/>
      <c r="F27" s="49" t="n">
        <v>24</v>
      </c>
      <c r="G27" s="50">
        <v>42170.0</v>
      </c>
      <c r="H27" s="50">
        <v>42176.0</v>
      </c>
      <c r="I27" s="51" t="n">
        <v>3908485.0</v>
      </c>
      <c r="J27" s="0"/>
    </row>
    <row ht="12" customHeight="true" r="28">
      <c r="A28" s="49" t="n">
        <v>25</v>
      </c>
      <c r="B28" s="50">
        <v>42541.0</v>
      </c>
      <c r="C28" s="50">
        <v>42547.0</v>
      </c>
      <c r="D28" s="51" t="n">
        <v>4619205.0</v>
      </c>
      <c r="E28" s="0"/>
      <c r="F28" s="49" t="n">
        <v>25</v>
      </c>
      <c r="G28" s="50">
        <v>42177.0</v>
      </c>
      <c r="H28" s="50">
        <v>42183.0</v>
      </c>
      <c r="I28" s="51" t="n">
        <v>3662105.0</v>
      </c>
      <c r="J28" s="0"/>
    </row>
    <row ht="12" customHeight="true" r="29">
      <c r="A29" s="49" t="n">
        <v>26</v>
      </c>
      <c r="B29" s="50">
        <v>42548.0</v>
      </c>
      <c r="C29" s="50">
        <v>42554.0</v>
      </c>
      <c r="D29" s="51" t="n">
        <v>4955635.0</v>
      </c>
      <c r="E29" s="0"/>
      <c r="F29" s="49" t="n">
        <v>26</v>
      </c>
      <c r="G29" s="50">
        <v>42184.0</v>
      </c>
      <c r="H29" s="50">
        <v>42190.0</v>
      </c>
      <c r="I29" s="51" t="n">
        <v>3980220.0</v>
      </c>
      <c r="J29" s="0"/>
    </row>
    <row ht="12" customHeight="true" r="30">
      <c r="A30" s="49" t="n">
        <v>27</v>
      </c>
      <c r="B30" s="50">
        <v>42555.0</v>
      </c>
      <c r="C30" s="50">
        <v>42561.0</v>
      </c>
      <c r="D30" s="51" t="n">
        <v>5152980.0</v>
      </c>
      <c r="E30" s="0"/>
      <c r="F30" s="49" t="n">
        <v>27</v>
      </c>
      <c r="G30" s="50">
        <v>42191.0</v>
      </c>
      <c r="H30" s="50">
        <v>42197.0</v>
      </c>
      <c r="I30" s="51" t="n">
        <v>3734210.0</v>
      </c>
      <c r="J30" s="0"/>
    </row>
    <row ht="12" customHeight="true" r="31">
      <c r="A31" s="49" t="n">
        <v>28</v>
      </c>
      <c r="B31" s="50">
        <v>42562.0</v>
      </c>
      <c r="C31" s="50">
        <v>42568.0</v>
      </c>
      <c r="D31" s="51" t="n">
        <v>5573835.0</v>
      </c>
      <c r="E31" s="0"/>
      <c r="F31" s="49" t="n">
        <v>28</v>
      </c>
      <c r="G31" s="50">
        <v>42198.0</v>
      </c>
      <c r="H31" s="50">
        <v>42204.0</v>
      </c>
      <c r="I31" s="51" t="n">
        <v>3712015.0</v>
      </c>
      <c r="J31" s="0"/>
    </row>
    <row ht="12" customHeight="true" r="32">
      <c r="A32" s="49" t="n">
        <v>29</v>
      </c>
      <c r="B32" s="50">
        <v>42569.0</v>
      </c>
      <c r="C32" s="50">
        <v>42575.0</v>
      </c>
      <c r="D32" s="51" t="n">
        <v>5700285.0</v>
      </c>
      <c r="E32" s="0"/>
      <c r="F32" s="49" t="n">
        <v>29</v>
      </c>
      <c r="G32" s="50">
        <v>42205.0</v>
      </c>
      <c r="H32" s="50">
        <v>42211.0</v>
      </c>
      <c r="I32" s="51" t="n">
        <v>3564895.0</v>
      </c>
      <c r="J32" s="0"/>
    </row>
    <row ht="12" customHeight="true" r="33">
      <c r="A33" s="49" t="n">
        <v>30</v>
      </c>
      <c r="B33" s="50">
        <v>42576.0</v>
      </c>
      <c r="C33" s="50">
        <v>42582.0</v>
      </c>
      <c r="D33" s="51" t="n">
        <v>5514905.0</v>
      </c>
      <c r="E33" s="0"/>
      <c r="F33" s="49" t="n">
        <v>30</v>
      </c>
      <c r="G33" s="50">
        <v>42212.0</v>
      </c>
      <c r="H33" s="50">
        <v>42218.0</v>
      </c>
      <c r="I33" s="51" t="n">
        <v>3419635.0</v>
      </c>
      <c r="J33" s="0"/>
    </row>
    <row ht="12" customHeight="true" r="34">
      <c r="A34" s="49" t="n">
        <v>31</v>
      </c>
      <c r="B34" s="50">
        <v>42583.0</v>
      </c>
      <c r="C34" s="50">
        <v>42589.0</v>
      </c>
      <c r="D34" s="51" t="n">
        <v>5586440.0</v>
      </c>
      <c r="E34" s="0"/>
      <c r="F34" s="49" t="n">
        <v>31</v>
      </c>
      <c r="G34" s="50">
        <v>42219.0</v>
      </c>
      <c r="H34" s="50">
        <v>42225.0</v>
      </c>
      <c r="I34" s="51" t="n">
        <v>3510905.0</v>
      </c>
      <c r="J34" s="0"/>
    </row>
    <row ht="12" customHeight="true" r="35">
      <c r="A35" s="49" t="n">
        <v>32</v>
      </c>
      <c r="B35" s="50">
        <v>42590.0</v>
      </c>
      <c r="C35" s="50">
        <v>42596.0</v>
      </c>
      <c r="D35" s="51" t="n">
        <v>5750395.0</v>
      </c>
      <c r="E35" s="0"/>
      <c r="F35" s="49" t="n">
        <v>32</v>
      </c>
      <c r="G35" s="50">
        <v>42226.0</v>
      </c>
      <c r="H35" s="50">
        <v>42232.0</v>
      </c>
      <c r="I35" s="51" t="n">
        <v>3993420.0</v>
      </c>
      <c r="J35" s="0"/>
    </row>
    <row ht="12" customHeight="true" r="36">
      <c r="A36" s="49" t="n">
        <v>33</v>
      </c>
      <c r="B36" s="50">
        <v>42597.0</v>
      </c>
      <c r="C36" s="50">
        <v>42603.0</v>
      </c>
      <c r="D36" s="51" t="n">
        <v>5987405.0</v>
      </c>
      <c r="E36" s="0"/>
      <c r="F36" s="49" t="n">
        <v>33</v>
      </c>
      <c r="G36" s="50">
        <v>42233.0</v>
      </c>
      <c r="H36" s="50">
        <v>42239.0</v>
      </c>
      <c r="I36" s="51" t="n">
        <v>3765180.0</v>
      </c>
      <c r="J36" s="0"/>
    </row>
    <row ht="12" customHeight="true" r="37">
      <c r="A37" s="49" t="n">
        <v>34</v>
      </c>
      <c r="B37" s="50">
        <v>42604.0</v>
      </c>
      <c r="C37" s="50">
        <v>42610.0</v>
      </c>
      <c r="D37" s="51" t="n">
        <v>6536465.0</v>
      </c>
      <c r="E37" s="0"/>
      <c r="F37" s="49" t="n">
        <v>34</v>
      </c>
      <c r="G37" s="50">
        <v>42240.0</v>
      </c>
      <c r="H37" s="50">
        <v>42246.0</v>
      </c>
      <c r="I37" s="51" t="n">
        <v>3619295.0</v>
      </c>
      <c r="J37" s="0"/>
    </row>
    <row ht="12" customHeight="true" r="38">
      <c r="A38" s="49" t="n">
        <v>35</v>
      </c>
      <c r="B38" s="50">
        <v>42611.0</v>
      </c>
      <c r="C38" s="50">
        <v>42617.0</v>
      </c>
      <c r="D38" s="51" t="n">
        <v>6854070.0</v>
      </c>
      <c r="E38" s="0"/>
      <c r="F38" s="49" t="n">
        <v>35</v>
      </c>
      <c r="G38" s="50">
        <v>42247.0</v>
      </c>
      <c r="H38" s="50">
        <v>42253.0</v>
      </c>
      <c r="I38" s="51" t="n">
        <v>3833635.0</v>
      </c>
      <c r="J38" s="0"/>
    </row>
    <row ht="12" customHeight="true" r="39">
      <c r="A39" s="49" t="n">
        <v>36</v>
      </c>
      <c r="B39" s="50">
        <v>42618.0</v>
      </c>
      <c r="C39" s="50">
        <v>42624.0</v>
      </c>
      <c r="D39" s="51" t="n">
        <v>7498980.0</v>
      </c>
      <c r="E39" s="0"/>
      <c r="F39" s="49" t="n">
        <v>36</v>
      </c>
      <c r="G39" s="50">
        <v>42254.0</v>
      </c>
      <c r="H39" s="50">
        <v>42260.0</v>
      </c>
      <c r="I39" s="51" t="n">
        <v>3501970.0</v>
      </c>
      <c r="J39" s="0"/>
    </row>
    <row ht="12" customHeight="true" r="40">
      <c r="A40" s="49" t="n">
        <v>37</v>
      </c>
      <c r="B40" s="50">
        <v>42625.0</v>
      </c>
      <c r="C40" s="50">
        <v>42631.0</v>
      </c>
      <c r="D40" s="51" t="n">
        <v>7260020.0</v>
      </c>
      <c r="E40" s="0"/>
      <c r="F40" s="49" t="n">
        <v>37</v>
      </c>
      <c r="G40" s="50">
        <v>42261.0</v>
      </c>
      <c r="H40" s="50">
        <v>42267.0</v>
      </c>
      <c r="I40" s="51" t="n">
        <v>3537600.0</v>
      </c>
      <c r="J40" s="0"/>
    </row>
  </sheetData>
  <sheetCalcPr fullCalcOnLoad="true"/>
  <mergeCells count="2">
    <mergeCell ref="A1:D1"/>
    <mergeCell ref="F1:I1"/>
  </mergeCells>
  <printOptions verticalCentered="false" horizontalCentered="false" headings="false" gridLines="false"/>
  <pageMargins right="0.75" left="0.75" bottom="1.0" top="1.0" footer="0.5" header="0.5"/>
  <pageSetup/>
  <headerFooter/>
  <drawing r:id="rId86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I1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A4" state="frozenSplit" activePane="bottomRight" ySplit="2" xSplit="0"/>
    </sheetView>
  </sheetViews>
  <sheetFormatPr baseColWidth="8" defaultRowHeight="18"/>
  <cols>
    <col min="1" max="1" bestFit="true" customWidth="true" width="8"/>
    <col min="2" max="2" bestFit="true" customWidth="true" width="32"/>
    <col min="3" max="3" bestFit="true" customWidth="true" width="12"/>
    <col min="4" max="4" bestFit="true" customWidth="true" width="8"/>
    <col min="5" max="5" bestFit="true" customWidth="true" width="8"/>
    <col min="6" max="6" bestFit="true" customWidth="true" width="8"/>
    <col min="7" max="7" bestFit="true" customWidth="true" width="8"/>
    <col min="8" max="8" bestFit="true" customWidth="true" width="8"/>
    <col min="9" max="9" bestFit="true" customWidth="true" width="8"/>
  </cols>
  <sheetData>
    <row ht="32" customHeight="true" r="1">
      <c r="A1" s="52" t="inlineStr">
        <is>
          <t>Терминали кои не примаат одреден инстант во период 01--21.09.2016</t>
        </is>
      </c>
      <c r="B1" s="52" t="inlineStr">
        <is>
          <t/>
        </is>
      </c>
      <c r="C1" s="52" t="inlineStr">
        <is>
          <t/>
        </is>
      </c>
      <c r="D1" s="52" t="inlineStr">
        <is>
          <t/>
        </is>
      </c>
      <c r="E1" s="52" t="inlineStr">
        <is>
          <t/>
        </is>
      </c>
      <c r="F1" s="52" t="inlineStr">
        <is>
          <t/>
        </is>
      </c>
      <c r="G1" s="52" t="inlineStr">
        <is>
          <t/>
        </is>
      </c>
      <c r="H1" s="52" t="inlineStr">
        <is>
          <t/>
        </is>
      </c>
      <c r="I1" s="52" t="inlineStr">
        <is>
          <t/>
        </is>
      </c>
    </row>
    <row ht="24" customHeight="true" r="2">
      <c r="A2" s="54" t="inlineStr">
        <is>
          <t>id</t>
        </is>
      </c>
      <c r="B2" s="53" t="inlineStr">
        <is>
          <t>терминал/прод. место</t>
        </is>
      </c>
      <c r="C2" s="54" t="inlineStr">
        <is>
          <t>град</t>
        </is>
      </c>
      <c r="D2" s="56" t="inlineStr">
        <is>
          <t>ТВИНГОМАНИЈА 2</t>
        </is>
      </c>
      <c r="E2" s="56" t="inlineStr">
        <is>
          <t>СРЕЌНИ КОЦКИ</t>
        </is>
      </c>
      <c r="F2" s="56" t="inlineStr">
        <is>
          <t>Хороскоп</t>
        </is>
      </c>
      <c r="G2" s="56" t="inlineStr">
        <is>
          <t>Среќни тркала 3</t>
        </is>
      </c>
      <c r="H2" s="56" t="inlineStr">
        <is>
          <t>ЗЛАТНА РИПКА</t>
        </is>
      </c>
      <c r="I2" s="56" t="inlineStr">
        <is>
          <t>ДЕТЕЛИНКА 3</t>
        </is>
      </c>
    </row>
    <row ht="12" customHeight="true" r="3">
      <c r="A3" s="57" t="n">
        <v>100069</v>
      </c>
      <c r="B3" s="58" t="inlineStr">
        <is>
          <t>Томи ас Кисела Вода 1</t>
        </is>
      </c>
      <c r="C3" s="59" t="inlineStr">
        <is>
          <t>Скопје</t>
        </is>
      </c>
      <c r="D3" s="60" t="inlineStr">
        <is>
          <t/>
        </is>
      </c>
      <c r="E3" s="60" t="inlineStr">
        <is>
          <t>✓</t>
        </is>
      </c>
      <c r="F3" s="60" t="inlineStr">
        <is>
          <t>✓</t>
        </is>
      </c>
      <c r="G3" s="60" t="inlineStr">
        <is>
          <t>✓</t>
        </is>
      </c>
      <c r="H3" s="60" t="inlineStr">
        <is>
          <t>✓</t>
        </is>
      </c>
      <c r="I3" s="60" t="inlineStr">
        <is>
          <t>✓</t>
        </is>
      </c>
    </row>
    <row ht="12" customHeight="true" r="4">
      <c r="A4" s="57" t="n">
        <v>100071</v>
      </c>
      <c r="B4" s="58" t="inlineStr">
        <is>
          <t>Асура Плус Влае</t>
        </is>
      </c>
      <c r="C4" s="59" t="inlineStr">
        <is>
          <t>Скопје</t>
        </is>
      </c>
      <c r="D4" s="60" t="inlineStr">
        <is>
          <t/>
        </is>
      </c>
      <c r="E4" s="60" t="inlineStr">
        <is>
          <t>✓</t>
        </is>
      </c>
      <c r="F4" s="60" t="inlineStr">
        <is>
          <t>✓</t>
        </is>
      </c>
      <c r="G4" s="60" t="inlineStr">
        <is>
          <t>✓</t>
        </is>
      </c>
      <c r="H4" s="60" t="inlineStr">
        <is>
          <t>✓</t>
        </is>
      </c>
      <c r="I4" s="60" t="inlineStr">
        <is>
          <t>✓</t>
        </is>
      </c>
    </row>
    <row ht="12" customHeight="true" r="5">
      <c r="A5" s="57" t="n">
        <v>100075</v>
      </c>
      <c r="B5" s="58" t="inlineStr">
        <is>
          <t>Вики бб 1</t>
        </is>
      </c>
      <c r="C5" s="59" t="inlineStr">
        <is>
          <t>Скопје</t>
        </is>
      </c>
      <c r="D5" s="60" t="inlineStr">
        <is>
          <t/>
        </is>
      </c>
      <c r="E5" s="60" t="inlineStr">
        <is>
          <t>✓</t>
        </is>
      </c>
      <c r="F5" s="60" t="inlineStr">
        <is>
          <t>✓</t>
        </is>
      </c>
      <c r="G5" s="60" t="inlineStr">
        <is>
          <t>✓</t>
        </is>
      </c>
      <c r="H5" s="60" t="inlineStr">
        <is>
          <t>✓</t>
        </is>
      </c>
      <c r="I5" s="60" t="inlineStr">
        <is>
          <t>✓</t>
        </is>
      </c>
    </row>
    <row ht="12" customHeight="true" r="6">
      <c r="A6" s="57" t="n">
        <v>100077</v>
      </c>
      <c r="B6" s="58" t="inlineStr">
        <is>
          <t>АВОНА 1</t>
        </is>
      </c>
      <c r="C6" s="59" t="inlineStr">
        <is>
          <t>Скопје</t>
        </is>
      </c>
      <c r="D6" s="60" t="inlineStr">
        <is>
          <t/>
        </is>
      </c>
      <c r="E6" s="60" t="inlineStr">
        <is>
          <t>✓</t>
        </is>
      </c>
      <c r="F6" s="60" t="inlineStr">
        <is>
          <t>✓</t>
        </is>
      </c>
      <c r="G6" s="60" t="inlineStr">
        <is>
          <t/>
        </is>
      </c>
      <c r="H6" s="60" t="inlineStr">
        <is>
          <t>✓</t>
        </is>
      </c>
      <c r="I6" s="60" t="inlineStr">
        <is>
          <t>✓</t>
        </is>
      </c>
    </row>
    <row ht="12" customHeight="true" r="7">
      <c r="A7" s="57" t="n">
        <v>100079</v>
      </c>
      <c r="B7" s="58" t="inlineStr">
        <is>
          <t>МПМ - Принт ЖАПУН</t>
        </is>
      </c>
      <c r="C7" s="59" t="inlineStr">
        <is>
          <t>Скопје</t>
        </is>
      </c>
      <c r="D7" s="60" t="inlineStr">
        <is>
          <t/>
        </is>
      </c>
      <c r="E7" s="60" t="inlineStr">
        <is>
          <t>✓</t>
        </is>
      </c>
      <c r="F7" s="60" t="inlineStr">
        <is>
          <t>✓</t>
        </is>
      </c>
      <c r="G7" s="60" t="inlineStr">
        <is>
          <t>✓</t>
        </is>
      </c>
      <c r="H7" s="60" t="inlineStr">
        <is>
          <t>✓</t>
        </is>
      </c>
      <c r="I7" s="60" t="inlineStr">
        <is>
          <t>✓</t>
        </is>
      </c>
    </row>
    <row ht="12" customHeight="true" r="8">
      <c r="A8" s="57" t="n">
        <v>100082</v>
      </c>
      <c r="B8" s="58" t="inlineStr">
        <is>
          <t>Р.Е Ида</t>
        </is>
      </c>
      <c r="C8" s="59" t="inlineStr">
        <is>
          <t>Скопје</t>
        </is>
      </c>
      <c r="D8" s="60" t="inlineStr">
        <is>
          <t/>
        </is>
      </c>
      <c r="E8" s="60" t="inlineStr">
        <is>
          <t>✓</t>
        </is>
      </c>
      <c r="F8" s="60" t="inlineStr">
        <is>
          <t>✓</t>
        </is>
      </c>
      <c r="G8" s="60" t="inlineStr">
        <is>
          <t>✓</t>
        </is>
      </c>
      <c r="H8" s="60" t="inlineStr">
        <is>
          <t>✓</t>
        </is>
      </c>
      <c r="I8" s="60" t="inlineStr">
        <is>
          <t>✓</t>
        </is>
      </c>
    </row>
    <row ht="12" customHeight="true" r="9">
      <c r="A9" s="57" t="n">
        <v>100087</v>
      </c>
      <c r="B9" s="58" t="inlineStr">
        <is>
          <t>Каем Авто Команда</t>
        </is>
      </c>
      <c r="C9" s="59" t="inlineStr">
        <is>
          <t>Скопје</t>
        </is>
      </c>
      <c r="D9" s="60" t="inlineStr">
        <is>
          <t/>
        </is>
      </c>
      <c r="E9" s="60" t="inlineStr">
        <is>
          <t>✓</t>
        </is>
      </c>
      <c r="F9" s="60" t="inlineStr">
        <is>
          <t>✓</t>
        </is>
      </c>
      <c r="G9" s="60" t="inlineStr">
        <is>
          <t>✓</t>
        </is>
      </c>
      <c r="H9" s="60" t="inlineStr">
        <is>
          <t>✓</t>
        </is>
      </c>
      <c r="I9" s="60" t="inlineStr">
        <is>
          <t>✓</t>
        </is>
      </c>
    </row>
    <row ht="12" customHeight="true" r="10">
      <c r="A10" s="57" t="n">
        <v>100088</v>
      </c>
      <c r="B10" s="58" t="inlineStr">
        <is>
          <t>Кораб Комерц</t>
        </is>
      </c>
      <c r="C10" s="59" t="inlineStr">
        <is>
          <t>Скопје</t>
        </is>
      </c>
      <c r="D10" s="60" t="inlineStr">
        <is>
          <t/>
        </is>
      </c>
      <c r="E10" s="60" t="inlineStr">
        <is>
          <t>✓</t>
        </is>
      </c>
      <c r="F10" s="60" t="inlineStr">
        <is>
          <t>✓</t>
        </is>
      </c>
      <c r="G10" s="60" t="inlineStr">
        <is>
          <t>✓</t>
        </is>
      </c>
      <c r="H10" s="60" t="inlineStr">
        <is>
          <t>✓</t>
        </is>
      </c>
      <c r="I10" s="60" t="inlineStr">
        <is>
          <t>✓</t>
        </is>
      </c>
    </row>
    <row ht="12" customHeight="true" r="11">
      <c r="A11" s="57" t="n">
        <v>100119</v>
      </c>
      <c r="B11" s="58" t="inlineStr">
        <is>
          <t>ВИМАКО ДОО Билна Аптека</t>
        </is>
      </c>
      <c r="C11" s="59" t="inlineStr">
        <is>
          <t>Скопје</t>
        </is>
      </c>
      <c r="D11" s="60" t="inlineStr">
        <is>
          <t/>
        </is>
      </c>
      <c r="E11" s="60" t="inlineStr">
        <is>
          <t>✓</t>
        </is>
      </c>
      <c r="F11" s="60" t="inlineStr">
        <is>
          <t>✓</t>
        </is>
      </c>
      <c r="G11" s="60" t="inlineStr">
        <is>
          <t>✓</t>
        </is>
      </c>
      <c r="H11" s="60" t="inlineStr">
        <is>
          <t>✓</t>
        </is>
      </c>
      <c r="I11" s="60" t="inlineStr">
        <is>
          <t>✓</t>
        </is>
      </c>
    </row>
    <row ht="12" customHeight="true" r="12">
      <c r="A12" s="57" t="n">
        <v>100122</v>
      </c>
      <c r="B12" s="58" t="inlineStr">
        <is>
          <t>МИШЕЛ КОМПАНИ Влае</t>
        </is>
      </c>
      <c r="C12" s="59" t="inlineStr">
        <is>
          <t>Скопје</t>
        </is>
      </c>
      <c r="D12" s="60" t="inlineStr">
        <is>
          <t/>
        </is>
      </c>
      <c r="E12" s="60" t="inlineStr">
        <is>
          <t>✓</t>
        </is>
      </c>
      <c r="F12" s="60" t="inlineStr">
        <is>
          <t>✓</t>
        </is>
      </c>
      <c r="G12" s="60" t="inlineStr">
        <is>
          <t>✓</t>
        </is>
      </c>
      <c r="H12" s="60" t="inlineStr">
        <is>
          <t>✓</t>
        </is>
      </c>
      <c r="I12" s="60" t="inlineStr">
        <is>
          <t>✓</t>
        </is>
      </c>
    </row>
    <row ht="12" customHeight="true" r="13">
      <c r="A13" s="57" t="n">
        <v>100125</v>
      </c>
      <c r="B13" s="58" t="inlineStr">
        <is>
          <t>МАКЕЈА ДООЕЛ Лептокарија</t>
        </is>
      </c>
      <c r="C13" s="59" t="inlineStr">
        <is>
          <t>Скопје</t>
        </is>
      </c>
      <c r="D13" s="60" t="inlineStr">
        <is>
          <t/>
        </is>
      </c>
      <c r="E13" s="60" t="inlineStr">
        <is>
          <t>✓</t>
        </is>
      </c>
      <c r="F13" s="60" t="inlineStr">
        <is>
          <t>✓</t>
        </is>
      </c>
      <c r="G13" s="60" t="inlineStr">
        <is>
          <t>✓</t>
        </is>
      </c>
      <c r="H13" s="60" t="inlineStr">
        <is>
          <t>✓</t>
        </is>
      </c>
      <c r="I13" s="60" t="inlineStr">
        <is>
          <t>✓</t>
        </is>
      </c>
    </row>
    <row ht="12" customHeight="true" r="14">
      <c r="A14" s="57" t="n">
        <v>100169</v>
      </c>
      <c r="B14" s="58" t="inlineStr">
        <is>
          <t>АГРОВАРДАР ПРОМЕТ Ново Лисиче</t>
        </is>
      </c>
      <c r="C14" s="59" t="inlineStr">
        <is>
          <t>Скопје</t>
        </is>
      </c>
      <c r="D14" s="60" t="inlineStr">
        <is>
          <t>✓</t>
        </is>
      </c>
      <c r="E14" s="60" t="inlineStr">
        <is>
          <t/>
        </is>
      </c>
      <c r="F14" s="60" t="inlineStr">
        <is>
          <t/>
        </is>
      </c>
      <c r="G14" s="60" t="inlineStr">
        <is>
          <t/>
        </is>
      </c>
      <c r="H14" s="60" t="inlineStr">
        <is>
          <t>✓</t>
        </is>
      </c>
      <c r="I14" s="60" t="inlineStr">
        <is>
          <t>✓</t>
        </is>
      </c>
    </row>
    <row ht="12" customHeight="true" r="15">
      <c r="A15" s="57" t="n">
        <v>100170</v>
      </c>
      <c r="B15" s="58" t="inlineStr">
        <is>
          <t>Сандра Пром 97 - Петровец</t>
        </is>
      </c>
      <c r="C15" s="59" t="inlineStr">
        <is>
          <t>Скопје</t>
        </is>
      </c>
      <c r="D15" s="60" t="inlineStr">
        <is>
          <t>✓</t>
        </is>
      </c>
      <c r="E15" s="60" t="inlineStr">
        <is>
          <t/>
        </is>
      </c>
      <c r="F15" s="60" t="inlineStr">
        <is>
          <t/>
        </is>
      </c>
      <c r="G15" s="60" t="inlineStr">
        <is>
          <t/>
        </is>
      </c>
      <c r="H15" s="60" t="inlineStr">
        <is>
          <t/>
        </is>
      </c>
      <c r="I15" s="60" t="inlineStr">
        <is>
          <t/>
        </is>
      </c>
    </row>
    <row ht="12" customHeight="true" r="16">
      <c r="A16" s="57" t="n">
        <v>100173</v>
      </c>
      <c r="B16" s="58" t="inlineStr">
        <is>
          <t>ХРИСТЕФ ДООЕЛ - Радишани</t>
        </is>
      </c>
      <c r="C16" s="59" t="inlineStr">
        <is>
          <t>Скопје</t>
        </is>
      </c>
      <c r="D16" s="60" t="inlineStr">
        <is>
          <t>✓</t>
        </is>
      </c>
      <c r="E16" s="60" t="inlineStr">
        <is>
          <t/>
        </is>
      </c>
      <c r="F16" s="60" t="inlineStr">
        <is>
          <t/>
        </is>
      </c>
      <c r="G16" s="60" t="inlineStr">
        <is>
          <t>✓</t>
        </is>
      </c>
      <c r="H16" s="60" t="inlineStr">
        <is>
          <t>✓</t>
        </is>
      </c>
      <c r="I16" s="60" t="inlineStr">
        <is>
          <t>✓</t>
        </is>
      </c>
    </row>
    <row ht="12" customHeight="true" r="17">
      <c r="A17" s="57" t="n">
        <v>100175</v>
      </c>
      <c r="B17" s="58" t="inlineStr">
        <is>
          <t>ГАБЕРЦИ-ТРЕЈД - Бит Пазар</t>
        </is>
      </c>
      <c r="C17" s="59" t="inlineStr">
        <is>
          <t>Скопје</t>
        </is>
      </c>
      <c r="D17" s="60" t="inlineStr">
        <is>
          <t>✓</t>
        </is>
      </c>
      <c r="E17" s="60" t="inlineStr">
        <is>
          <t>✓</t>
        </is>
      </c>
      <c r="F17" s="60" t="inlineStr">
        <is>
          <t/>
        </is>
      </c>
      <c r="G17" s="60" t="inlineStr">
        <is>
          <t>✓</t>
        </is>
      </c>
      <c r="H17" s="60" t="inlineStr">
        <is>
          <t>✓</t>
        </is>
      </c>
      <c r="I17" s="60" t="inlineStr">
        <is>
          <t>✓</t>
        </is>
      </c>
    </row>
    <row ht="12" customHeight="true" r="18">
      <c r="A18" s="57" t="n">
        <v>100176</v>
      </c>
      <c r="B18" s="58" t="inlineStr">
        <is>
          <t>Т.П. ГОГИ - Драчево</t>
        </is>
      </c>
      <c r="C18" s="59" t="inlineStr">
        <is>
          <t>Скопје</t>
        </is>
      </c>
      <c r="D18" s="60" t="inlineStr">
        <is>
          <t/>
        </is>
      </c>
      <c r="E18" s="60" t="inlineStr">
        <is>
          <t>✓</t>
        </is>
      </c>
      <c r="F18" s="60" t="inlineStr">
        <is>
          <t>✓</t>
        </is>
      </c>
      <c r="G18" s="60" t="inlineStr">
        <is>
          <t>✓</t>
        </is>
      </c>
      <c r="H18" s="60" t="inlineStr">
        <is>
          <t>✓</t>
        </is>
      </c>
      <c r="I18" s="60" t="inlineStr">
        <is>
          <t>✓</t>
        </is>
      </c>
    </row>
    <row ht="12" customHeight="true" r="19">
      <c r="A19" s="57" t="n">
        <v>100180</v>
      </c>
      <c r="B19" s="58" t="inlineStr">
        <is>
          <t>ЕЛ-ДЕ ТРЕЈД-Автокоманда</t>
        </is>
      </c>
      <c r="C19" s="59" t="inlineStr">
        <is>
          <t>Скопје</t>
        </is>
      </c>
      <c r="D19" s="60" t="inlineStr">
        <is>
          <t/>
        </is>
      </c>
      <c r="E19" s="60" t="inlineStr">
        <is>
          <t>✓</t>
        </is>
      </c>
      <c r="F19" s="60" t="inlineStr">
        <is>
          <t>✓</t>
        </is>
      </c>
      <c r="G19" s="60" t="inlineStr">
        <is>
          <t>✓</t>
        </is>
      </c>
      <c r="H19" s="60" t="inlineStr">
        <is>
          <t>✓</t>
        </is>
      </c>
      <c r="I19" s="60" t="inlineStr">
        <is>
          <t>✓</t>
        </is>
      </c>
    </row>
    <row ht="12" customHeight="true" r="20">
      <c r="A20" s="57" t="n">
        <v>100190</v>
      </c>
      <c r="B20" s="58" t="inlineStr">
        <is>
          <t>БП ОБЕЛИКС</t>
        </is>
      </c>
      <c r="C20" s="59" t="inlineStr">
        <is>
          <t>Скопје</t>
        </is>
      </c>
      <c r="D20" s="60" t="inlineStr">
        <is>
          <t/>
        </is>
      </c>
      <c r="E20" s="60" t="inlineStr">
        <is>
          <t>✓</t>
        </is>
      </c>
      <c r="F20" s="60" t="inlineStr">
        <is>
          <t>✓</t>
        </is>
      </c>
      <c r="G20" s="60" t="inlineStr">
        <is>
          <t/>
        </is>
      </c>
      <c r="H20" s="60" t="inlineStr">
        <is>
          <t>✓</t>
        </is>
      </c>
      <c r="I20" s="60" t="inlineStr">
        <is>
          <t>✓</t>
        </is>
      </c>
    </row>
    <row ht="12" customHeight="true" r="21">
      <c r="A21" s="57" t="n">
        <v>100191</v>
      </c>
      <c r="B21" s="58" t="inlineStr">
        <is>
          <t>ДАРЈАН</t>
        </is>
      </c>
      <c r="C21" s="59" t="inlineStr">
        <is>
          <t>Скопје</t>
        </is>
      </c>
      <c r="D21" s="60" t="inlineStr">
        <is>
          <t/>
        </is>
      </c>
      <c r="E21" s="60" t="inlineStr">
        <is>
          <t>✓</t>
        </is>
      </c>
      <c r="F21" s="60" t="inlineStr">
        <is>
          <t>✓</t>
        </is>
      </c>
      <c r="G21" s="60" t="inlineStr">
        <is>
          <t>✓</t>
        </is>
      </c>
      <c r="H21" s="60" t="inlineStr">
        <is>
          <t>✓</t>
        </is>
      </c>
      <c r="I21" s="60" t="inlineStr">
        <is>
          <t>✓</t>
        </is>
      </c>
    </row>
    <row ht="12" customHeight="true" r="22">
      <c r="A22" s="57" t="n">
        <v>100192</v>
      </c>
      <c r="B22" s="58" t="inlineStr">
        <is>
          <t>ЕЛ ПРОМ ПРО Козле</t>
        </is>
      </c>
      <c r="C22" s="59" t="inlineStr">
        <is>
          <t>Скопје</t>
        </is>
      </c>
      <c r="D22" s="60" t="inlineStr">
        <is>
          <t/>
        </is>
      </c>
      <c r="E22" s="60" t="inlineStr">
        <is>
          <t>✓</t>
        </is>
      </c>
      <c r="F22" s="60" t="inlineStr">
        <is>
          <t>✓</t>
        </is>
      </c>
      <c r="G22" s="60" t="inlineStr">
        <is>
          <t>✓</t>
        </is>
      </c>
      <c r="H22" s="60" t="inlineStr">
        <is>
          <t>✓</t>
        </is>
      </c>
      <c r="I22" s="60" t="inlineStr">
        <is>
          <t>✓</t>
        </is>
      </c>
    </row>
    <row ht="12" customHeight="true" r="23">
      <c r="A23" s="57" t="n">
        <v>100202</v>
      </c>
      <c r="B23" s="58" t="inlineStr">
        <is>
          <t>Толлакс Телеком</t>
        </is>
      </c>
      <c r="C23" s="59" t="inlineStr">
        <is>
          <t>Скопје</t>
        </is>
      </c>
      <c r="D23" s="60" t="inlineStr">
        <is>
          <t/>
        </is>
      </c>
      <c r="E23" s="60" t="inlineStr">
        <is>
          <t>✓</t>
        </is>
      </c>
      <c r="F23" s="60" t="inlineStr">
        <is>
          <t>✓</t>
        </is>
      </c>
      <c r="G23" s="60" t="inlineStr">
        <is>
          <t>✓</t>
        </is>
      </c>
      <c r="H23" s="60" t="inlineStr">
        <is>
          <t>✓</t>
        </is>
      </c>
      <c r="I23" s="60" t="inlineStr">
        <is>
          <t>✓</t>
        </is>
      </c>
    </row>
    <row ht="12" customHeight="true" r="24">
      <c r="A24" s="57" t="n">
        <v>100207</v>
      </c>
      <c r="B24" s="58" t="inlineStr">
        <is>
          <t>ВЕНЕРА ТБ ВЕСНА Тафталиџе</t>
        </is>
      </c>
      <c r="C24" s="59" t="inlineStr">
        <is>
          <t>Скопје</t>
        </is>
      </c>
      <c r="D24" s="60" t="inlineStr">
        <is>
          <t/>
        </is>
      </c>
      <c r="E24" s="60" t="inlineStr">
        <is>
          <t>✓</t>
        </is>
      </c>
      <c r="F24" s="60" t="inlineStr">
        <is>
          <t>✓</t>
        </is>
      </c>
      <c r="G24" s="60" t="inlineStr">
        <is>
          <t>✓</t>
        </is>
      </c>
      <c r="H24" s="60" t="inlineStr">
        <is>
          <t>✓</t>
        </is>
      </c>
      <c r="I24" s="60" t="inlineStr">
        <is>
          <t>✓</t>
        </is>
      </c>
    </row>
    <row ht="12" customHeight="true" r="25">
      <c r="A25" s="57" t="n">
        <v>100215</v>
      </c>
      <c r="B25" s="58" t="inlineStr">
        <is>
          <t>САДЕ-С ДООЕЛ Партизанска</t>
        </is>
      </c>
      <c r="C25" s="59" t="inlineStr">
        <is>
          <t>Скопје</t>
        </is>
      </c>
      <c r="D25" s="60" t="inlineStr">
        <is>
          <t/>
        </is>
      </c>
      <c r="E25" s="60" t="inlineStr">
        <is>
          <t>✓</t>
        </is>
      </c>
      <c r="F25" s="60" t="inlineStr">
        <is>
          <t/>
        </is>
      </c>
      <c r="G25" s="60" t="inlineStr">
        <is>
          <t>✓</t>
        </is>
      </c>
      <c r="H25" s="60" t="inlineStr">
        <is>
          <t>✓</t>
        </is>
      </c>
      <c r="I25" s="60" t="inlineStr">
        <is>
          <t>✓</t>
        </is>
      </c>
    </row>
    <row ht="12" customHeight="true" r="26">
      <c r="A26" s="57" t="n">
        <v>100216</v>
      </c>
      <c r="B26" s="58" t="inlineStr">
        <is>
          <t>САДЕ-С ДООЕЛ Дебар Мало</t>
        </is>
      </c>
      <c r="C26" s="59" t="inlineStr">
        <is>
          <t>Скопје</t>
        </is>
      </c>
      <c r="D26" s="60" t="inlineStr">
        <is>
          <t/>
        </is>
      </c>
      <c r="E26" s="60" t="inlineStr">
        <is>
          <t/>
        </is>
      </c>
      <c r="F26" s="60" t="inlineStr">
        <is>
          <t/>
        </is>
      </c>
      <c r="G26" s="60" t="inlineStr">
        <is>
          <t>✓</t>
        </is>
      </c>
      <c r="H26" s="60" t="inlineStr">
        <is>
          <t>✓</t>
        </is>
      </c>
      <c r="I26" s="60" t="inlineStr">
        <is>
          <t>✓</t>
        </is>
      </c>
    </row>
    <row ht="12" customHeight="true" r="27">
      <c r="A27" s="57" t="n">
        <v>100217</v>
      </c>
      <c r="B27" s="58" t="inlineStr">
        <is>
          <t>ЈМБ КОМПАНИ Визбегово</t>
        </is>
      </c>
      <c r="C27" s="59" t="inlineStr">
        <is>
          <t>Скопје</t>
        </is>
      </c>
      <c r="D27" s="60" t="inlineStr">
        <is>
          <t/>
        </is>
      </c>
      <c r="E27" s="60" t="inlineStr">
        <is>
          <t/>
        </is>
      </c>
      <c r="F27" s="60" t="inlineStr">
        <is>
          <t>✓</t>
        </is>
      </c>
      <c r="G27" s="60" t="inlineStr">
        <is>
          <t>✓</t>
        </is>
      </c>
      <c r="H27" s="60" t="inlineStr">
        <is>
          <t>✓</t>
        </is>
      </c>
      <c r="I27" s="60" t="inlineStr">
        <is>
          <t/>
        </is>
      </c>
    </row>
    <row ht="12" customHeight="true" r="28">
      <c r="A28" s="57" t="n">
        <v>100236</v>
      </c>
      <c r="B28" s="58" t="inlineStr">
        <is>
          <t>РАЛЕКС Виолета ДООЕЛ - Волково 1</t>
        </is>
      </c>
      <c r="C28" s="59" t="inlineStr">
        <is>
          <t>Скопје</t>
        </is>
      </c>
      <c r="D28" s="60" t="inlineStr">
        <is>
          <t>✓</t>
        </is>
      </c>
      <c r="E28" s="60" t="inlineStr">
        <is>
          <t>✓</t>
        </is>
      </c>
      <c r="F28" s="60" t="inlineStr">
        <is>
          <t/>
        </is>
      </c>
      <c r="G28" s="60" t="inlineStr">
        <is>
          <t>✓</t>
        </is>
      </c>
      <c r="H28" s="60" t="inlineStr">
        <is>
          <t>✓</t>
        </is>
      </c>
      <c r="I28" s="60" t="inlineStr">
        <is>
          <t>✓</t>
        </is>
      </c>
    </row>
    <row ht="12" customHeight="true" r="29">
      <c r="A29" s="57" t="n">
        <v>100239</v>
      </c>
      <c r="B29" s="58" t="inlineStr">
        <is>
          <t>ЏОНИ СМОКЕР ДООЕЛ Капиштец</t>
        </is>
      </c>
      <c r="C29" s="59" t="inlineStr">
        <is>
          <t>Скопје</t>
        </is>
      </c>
      <c r="D29" s="60" t="inlineStr">
        <is>
          <t/>
        </is>
      </c>
      <c r="E29" s="60" t="inlineStr">
        <is>
          <t>✓</t>
        </is>
      </c>
      <c r="F29" s="60" t="inlineStr">
        <is>
          <t>✓</t>
        </is>
      </c>
      <c r="G29" s="60" t="inlineStr">
        <is>
          <t>✓</t>
        </is>
      </c>
      <c r="H29" s="60" t="inlineStr">
        <is>
          <t>✓</t>
        </is>
      </c>
      <c r="I29" s="60" t="inlineStr">
        <is>
          <t>✓</t>
        </is>
      </c>
    </row>
    <row ht="12" customHeight="true" r="30">
      <c r="A30" s="57" t="n">
        <v>100244</v>
      </c>
      <c r="B30" s="58" t="inlineStr">
        <is>
          <t>КАПАЕЛ ТОБАКО</t>
        </is>
      </c>
      <c r="C30" s="59" t="inlineStr">
        <is>
          <t>Скопје</t>
        </is>
      </c>
      <c r="D30" s="60" t="inlineStr">
        <is>
          <t/>
        </is>
      </c>
      <c r="E30" s="60" t="inlineStr">
        <is>
          <t>✓</t>
        </is>
      </c>
      <c r="F30" s="60" t="inlineStr">
        <is>
          <t>✓</t>
        </is>
      </c>
      <c r="G30" s="60" t="inlineStr">
        <is>
          <t>✓</t>
        </is>
      </c>
      <c r="H30" s="60" t="inlineStr">
        <is>
          <t>✓</t>
        </is>
      </c>
      <c r="I30" s="60" t="inlineStr">
        <is>
          <t>✓</t>
        </is>
      </c>
    </row>
    <row ht="12" customHeight="true" r="31">
      <c r="A31" s="57" t="n">
        <v>100245</v>
      </c>
      <c r="B31" s="58" t="inlineStr">
        <is>
          <t>КОРУН МАРКЕТ</t>
        </is>
      </c>
      <c r="C31" s="59" t="inlineStr">
        <is>
          <t>Скопје</t>
        </is>
      </c>
      <c r="D31" s="60" t="inlineStr">
        <is>
          <t/>
        </is>
      </c>
      <c r="E31" s="60" t="inlineStr">
        <is>
          <t>✓</t>
        </is>
      </c>
      <c r="F31" s="60" t="inlineStr">
        <is>
          <t>✓</t>
        </is>
      </c>
      <c r="G31" s="60" t="inlineStr">
        <is>
          <t>✓</t>
        </is>
      </c>
      <c r="H31" s="60" t="inlineStr">
        <is>
          <t>✓</t>
        </is>
      </c>
      <c r="I31" s="60" t="inlineStr">
        <is>
          <t>✓</t>
        </is>
      </c>
    </row>
    <row ht="12" customHeight="true" r="32">
      <c r="A32" s="57" t="n">
        <v>100272</v>
      </c>
      <c r="B32" s="58" t="inlineStr">
        <is>
          <t>ТАК ТОБАКО</t>
        </is>
      </c>
      <c r="C32" s="59" t="inlineStr">
        <is>
          <t>Скопје</t>
        </is>
      </c>
      <c r="D32" s="60" t="inlineStr">
        <is>
          <t/>
        </is>
      </c>
      <c r="E32" s="60" t="inlineStr">
        <is>
          <t>✓</t>
        </is>
      </c>
      <c r="F32" s="60" t="inlineStr">
        <is>
          <t>✓</t>
        </is>
      </c>
      <c r="G32" s="60" t="inlineStr">
        <is>
          <t>✓</t>
        </is>
      </c>
      <c r="H32" s="60" t="inlineStr">
        <is>
          <t>✓</t>
        </is>
      </c>
      <c r="I32" s="60" t="inlineStr">
        <is>
          <t>✓</t>
        </is>
      </c>
    </row>
    <row ht="12" customHeight="true" r="33">
      <c r="A33" s="57" t="n">
        <v>100273</v>
      </c>
      <c r="B33" s="58" t="inlineStr">
        <is>
          <t>АЛЕМАРК 777 Авто Команда</t>
        </is>
      </c>
      <c r="C33" s="59" t="inlineStr">
        <is>
          <t>Скопје</t>
        </is>
      </c>
      <c r="D33" s="60" t="inlineStr">
        <is>
          <t/>
        </is>
      </c>
      <c r="E33" s="60" t="inlineStr">
        <is>
          <t>✓</t>
        </is>
      </c>
      <c r="F33" s="60" t="inlineStr">
        <is>
          <t>✓</t>
        </is>
      </c>
      <c r="G33" s="60" t="inlineStr">
        <is>
          <t>✓</t>
        </is>
      </c>
      <c r="H33" s="60" t="inlineStr">
        <is>
          <t>✓</t>
        </is>
      </c>
      <c r="I33" s="60" t="inlineStr">
        <is>
          <t>✓</t>
        </is>
      </c>
    </row>
    <row ht="12" customHeight="true" r="34">
      <c r="A34" s="57" t="n">
        <v>100292</v>
      </c>
      <c r="B34" s="58" t="inlineStr">
        <is>
          <t>ЗАФИРА ТАБАКОС ГТЦ</t>
        </is>
      </c>
      <c r="C34" s="59" t="inlineStr">
        <is>
          <t>Скопје</t>
        </is>
      </c>
      <c r="D34" s="60" t="inlineStr">
        <is>
          <t>✓</t>
        </is>
      </c>
      <c r="E34" s="60" t="inlineStr">
        <is>
          <t>✓</t>
        </is>
      </c>
      <c r="F34" s="60" t="inlineStr">
        <is>
          <t/>
        </is>
      </c>
      <c r="G34" s="60" t="inlineStr">
        <is>
          <t/>
        </is>
      </c>
      <c r="H34" s="60" t="inlineStr">
        <is>
          <t>✓</t>
        </is>
      </c>
      <c r="I34" s="60" t="inlineStr">
        <is>
          <t>✓</t>
        </is>
      </c>
    </row>
    <row ht="12" customHeight="true" r="35">
      <c r="A35" s="57" t="n">
        <v>100309</v>
      </c>
      <c r="B35" s="58" t="inlineStr">
        <is>
          <t>АЛКА-Ц.В. Ново Лисиче</t>
        </is>
      </c>
      <c r="C35" s="59" t="inlineStr">
        <is>
          <t>Скопје</t>
        </is>
      </c>
      <c r="D35" s="60" t="inlineStr">
        <is>
          <t>✓</t>
        </is>
      </c>
      <c r="E35" s="60" t="inlineStr">
        <is>
          <t>✓</t>
        </is>
      </c>
      <c r="F35" s="60" t="inlineStr">
        <is>
          <t/>
        </is>
      </c>
      <c r="G35" s="60" t="inlineStr">
        <is>
          <t>✓</t>
        </is>
      </c>
      <c r="H35" s="60" t="inlineStr">
        <is>
          <t>✓</t>
        </is>
      </c>
      <c r="I35" s="60" t="inlineStr">
        <is>
          <t>✓</t>
        </is>
      </c>
    </row>
    <row ht="12" customHeight="true" r="36">
      <c r="A36" s="57" t="n">
        <v>100318</v>
      </c>
      <c r="B36" s="58" t="inlineStr">
        <is>
          <t>КАНАЈА МАРКЕТ</t>
        </is>
      </c>
      <c r="C36" s="59" t="inlineStr">
        <is>
          <t>Скопје</t>
        </is>
      </c>
      <c r="D36" s="60" t="inlineStr">
        <is>
          <t>✓</t>
        </is>
      </c>
      <c r="E36" s="60" t="inlineStr">
        <is>
          <t>✓</t>
        </is>
      </c>
      <c r="F36" s="60" t="inlineStr">
        <is>
          <t/>
        </is>
      </c>
      <c r="G36" s="60" t="inlineStr">
        <is>
          <t>✓</t>
        </is>
      </c>
      <c r="H36" s="60" t="inlineStr">
        <is>
          <t>✓</t>
        </is>
      </c>
      <c r="I36" s="60" t="inlineStr">
        <is>
          <t/>
        </is>
      </c>
    </row>
    <row ht="12" customHeight="true" r="37">
      <c r="A37" s="57" t="n">
        <v>100324</v>
      </c>
      <c r="B37" s="58" t="inlineStr">
        <is>
          <t>МАКВА-МГ </t>
        </is>
      </c>
      <c r="C37" s="59" t="inlineStr">
        <is>
          <t>Скопје</t>
        </is>
      </c>
      <c r="D37" s="60" t="inlineStr">
        <is>
          <t/>
        </is>
      </c>
      <c r="E37" s="60" t="inlineStr">
        <is>
          <t>✓</t>
        </is>
      </c>
      <c r="F37" s="60" t="inlineStr">
        <is>
          <t>✓</t>
        </is>
      </c>
      <c r="G37" s="60" t="inlineStr">
        <is>
          <t>✓</t>
        </is>
      </c>
      <c r="H37" s="60" t="inlineStr">
        <is>
          <t>✓</t>
        </is>
      </c>
      <c r="I37" s="60" t="inlineStr">
        <is>
          <t>✓</t>
        </is>
      </c>
    </row>
    <row ht="12" customHeight="true" r="38">
      <c r="A38" s="57" t="n">
        <v>100326</v>
      </c>
      <c r="B38" s="58" t="inlineStr">
        <is>
          <t>ДТУ ТОБАКО МОРНАР Кисела Вода</t>
        </is>
      </c>
      <c r="C38" s="59" t="inlineStr">
        <is>
          <t>Скопје</t>
        </is>
      </c>
      <c r="D38" s="60" t="inlineStr">
        <is>
          <t/>
        </is>
      </c>
      <c r="E38" s="60" t="inlineStr">
        <is>
          <t>✓</t>
        </is>
      </c>
      <c r="F38" s="60" t="inlineStr">
        <is>
          <t>✓</t>
        </is>
      </c>
      <c r="G38" s="60" t="inlineStr">
        <is>
          <t>✓</t>
        </is>
      </c>
      <c r="H38" s="60" t="inlineStr">
        <is>
          <t>✓</t>
        </is>
      </c>
      <c r="I38" s="60" t="inlineStr">
        <is>
          <t>✓</t>
        </is>
      </c>
    </row>
    <row ht="12" customHeight="true" r="39">
      <c r="A39" s="57" t="n">
        <v>100335</v>
      </c>
      <c r="B39" s="58" t="inlineStr">
        <is>
          <t>Лубито Драмски</t>
        </is>
      </c>
      <c r="C39" s="59" t="inlineStr">
        <is>
          <t>Скопје</t>
        </is>
      </c>
      <c r="D39" s="60" t="inlineStr">
        <is>
          <t/>
        </is>
      </c>
      <c r="E39" s="60" t="inlineStr">
        <is>
          <t>✓</t>
        </is>
      </c>
      <c r="F39" s="60" t="inlineStr">
        <is>
          <t>✓</t>
        </is>
      </c>
      <c r="G39" s="60" t="inlineStr">
        <is>
          <t>✓</t>
        </is>
      </c>
      <c r="H39" s="60" t="inlineStr">
        <is>
          <t>✓</t>
        </is>
      </c>
      <c r="I39" s="60" t="inlineStr">
        <is>
          <t>✓</t>
        </is>
      </c>
    </row>
    <row ht="12" customHeight="true" r="40">
      <c r="A40" s="57" t="n">
        <v>100337</v>
      </c>
      <c r="B40" s="58" t="inlineStr">
        <is>
          <t>ОКИ МССН ДООЕЛ Аеродром</t>
        </is>
      </c>
      <c r="C40" s="59" t="inlineStr">
        <is>
          <t>Скопје</t>
        </is>
      </c>
      <c r="D40" s="60" t="inlineStr">
        <is>
          <t>✓</t>
        </is>
      </c>
      <c r="E40" s="60" t="inlineStr">
        <is>
          <t>✓</t>
        </is>
      </c>
      <c r="F40" s="60" t="inlineStr">
        <is>
          <t/>
        </is>
      </c>
      <c r="G40" s="60" t="inlineStr">
        <is>
          <t/>
        </is>
      </c>
      <c r="H40" s="60" t="inlineStr">
        <is>
          <t/>
        </is>
      </c>
      <c r="I40" s="60" t="inlineStr">
        <is>
          <t/>
        </is>
      </c>
    </row>
    <row ht="12" customHeight="true" r="41">
      <c r="A41" s="57" t="n">
        <v>100342</v>
      </c>
      <c r="B41" s="58" t="inlineStr">
        <is>
          <t>МАРТОН ТП Беверли</t>
        </is>
      </c>
      <c r="C41" s="59" t="inlineStr">
        <is>
          <t>Скопје</t>
        </is>
      </c>
      <c r="D41" s="60" t="inlineStr">
        <is>
          <t/>
        </is>
      </c>
      <c r="E41" s="60" t="inlineStr">
        <is>
          <t>✓</t>
        </is>
      </c>
      <c r="F41" s="60" t="inlineStr">
        <is>
          <t>✓</t>
        </is>
      </c>
      <c r="G41" s="60" t="inlineStr">
        <is>
          <t>✓</t>
        </is>
      </c>
      <c r="H41" s="60" t="inlineStr">
        <is>
          <t>✓</t>
        </is>
      </c>
      <c r="I41" s="60" t="inlineStr">
        <is>
          <t>✓</t>
        </is>
      </c>
    </row>
    <row ht="12" customHeight="true" r="42">
      <c r="A42" s="57" t="n">
        <v>100366</v>
      </c>
      <c r="B42" s="58" t="inlineStr">
        <is>
          <t>ПРЕСТИЖ ДЕЛУКС</t>
        </is>
      </c>
      <c r="C42" s="59" t="inlineStr">
        <is>
          <t>Скопје</t>
        </is>
      </c>
      <c r="D42" s="60" t="inlineStr">
        <is>
          <t/>
        </is>
      </c>
      <c r="E42" s="60" t="inlineStr">
        <is>
          <t>✓</t>
        </is>
      </c>
      <c r="F42" s="60" t="inlineStr">
        <is>
          <t>✓</t>
        </is>
      </c>
      <c r="G42" s="60" t="inlineStr">
        <is>
          <t>✓</t>
        </is>
      </c>
      <c r="H42" s="60" t="inlineStr">
        <is>
          <t>✓</t>
        </is>
      </c>
      <c r="I42" s="60" t="inlineStr">
        <is>
          <t>✓</t>
        </is>
      </c>
    </row>
    <row ht="12" customHeight="true" r="43">
      <c r="A43" s="57" t="n">
        <v>100368</v>
      </c>
      <c r="B43" s="58" t="inlineStr">
        <is>
          <t>ТП ГОГИ Драчево 2</t>
        </is>
      </c>
      <c r="C43" s="59" t="inlineStr">
        <is>
          <t>Скопје</t>
        </is>
      </c>
      <c r="D43" s="60" t="inlineStr">
        <is>
          <t/>
        </is>
      </c>
      <c r="E43" s="60" t="inlineStr">
        <is>
          <t>✓</t>
        </is>
      </c>
      <c r="F43" s="60" t="inlineStr">
        <is>
          <t>✓</t>
        </is>
      </c>
      <c r="G43" s="60" t="inlineStr">
        <is>
          <t>✓</t>
        </is>
      </c>
      <c r="H43" s="60" t="inlineStr">
        <is>
          <t>✓</t>
        </is>
      </c>
      <c r="I43" s="60" t="inlineStr">
        <is>
          <t>✓</t>
        </is>
      </c>
    </row>
    <row ht="12" customHeight="true" r="44">
      <c r="A44" s="57" t="n">
        <v>100371</v>
      </c>
      <c r="B44" s="58" t="inlineStr">
        <is>
          <t>Толлакс Кисела Вода</t>
        </is>
      </c>
      <c r="C44" s="59" t="inlineStr">
        <is>
          <t>Скопје</t>
        </is>
      </c>
      <c r="D44" s="60" t="inlineStr">
        <is>
          <t/>
        </is>
      </c>
      <c r="E44" s="60" t="inlineStr">
        <is>
          <t>✓</t>
        </is>
      </c>
      <c r="F44" s="60" t="inlineStr">
        <is>
          <t>✓</t>
        </is>
      </c>
      <c r="G44" s="60" t="inlineStr">
        <is>
          <t>✓</t>
        </is>
      </c>
      <c r="H44" s="60" t="inlineStr">
        <is>
          <t>✓</t>
        </is>
      </c>
      <c r="I44" s="60" t="inlineStr">
        <is>
          <t>✓</t>
        </is>
      </c>
    </row>
    <row ht="12" customHeight="true" r="45">
      <c r="A45" s="57" t="n">
        <v>100382</v>
      </c>
      <c r="B45" s="58" t="inlineStr">
        <is>
          <t>Државна лотарија на Македонија - Маркетинг - Т.Ц КАПИТОЛ МОЛ 1</t>
        </is>
      </c>
      <c r="C45" s="59" t="inlineStr">
        <is>
          <t>Скопје</t>
        </is>
      </c>
      <c r="D45" s="60" t="inlineStr">
        <is>
          <t>✓</t>
        </is>
      </c>
      <c r="E45" s="60" t="inlineStr">
        <is>
          <t>✓</t>
        </is>
      </c>
      <c r="F45" s="60" t="inlineStr">
        <is>
          <t>✓</t>
        </is>
      </c>
      <c r="G45" s="60" t="inlineStr">
        <is>
          <t>✓</t>
        </is>
      </c>
      <c r="H45" s="60" t="inlineStr">
        <is>
          <t/>
        </is>
      </c>
      <c r="I45" s="60" t="inlineStr">
        <is>
          <t/>
        </is>
      </c>
    </row>
    <row ht="12" customHeight="true" r="46">
      <c r="A46" s="57" t="n">
        <v>100383</v>
      </c>
      <c r="B46" s="58" t="inlineStr">
        <is>
          <t>Толлакс Медиа Железничка</t>
        </is>
      </c>
      <c r="C46" s="59" t="inlineStr">
        <is>
          <t>Скопје</t>
        </is>
      </c>
      <c r="D46" s="60" t="inlineStr">
        <is>
          <t>✓</t>
        </is>
      </c>
      <c r="E46" s="60" t="inlineStr">
        <is>
          <t>✓</t>
        </is>
      </c>
      <c r="F46" s="60" t="inlineStr">
        <is>
          <t/>
        </is>
      </c>
      <c r="G46" s="60" t="inlineStr">
        <is>
          <t>✓</t>
        </is>
      </c>
      <c r="H46" s="60" t="inlineStr">
        <is>
          <t>✓</t>
        </is>
      </c>
      <c r="I46" s="60" t="inlineStr">
        <is>
          <t>✓</t>
        </is>
      </c>
    </row>
    <row ht="12" customHeight="true" r="47">
      <c r="A47" s="57" t="n">
        <v>100384</v>
      </c>
      <c r="B47" s="58" t="inlineStr">
        <is>
          <t>ЈО-АН ТОБАКО Влае</t>
        </is>
      </c>
      <c r="C47" s="59" t="inlineStr">
        <is>
          <t>Скопје</t>
        </is>
      </c>
      <c r="D47" s="60" t="inlineStr">
        <is>
          <t/>
        </is>
      </c>
      <c r="E47" s="60" t="inlineStr">
        <is>
          <t>✓</t>
        </is>
      </c>
      <c r="F47" s="60" t="inlineStr">
        <is>
          <t>✓</t>
        </is>
      </c>
      <c r="G47" s="60" t="inlineStr">
        <is>
          <t>✓</t>
        </is>
      </c>
      <c r="H47" s="60" t="inlineStr">
        <is>
          <t>✓</t>
        </is>
      </c>
      <c r="I47" s="60" t="inlineStr">
        <is>
          <t>✓</t>
        </is>
      </c>
    </row>
    <row ht="12" customHeight="true" r="48">
      <c r="A48" s="57" t="n">
        <v>100385</v>
      </c>
      <c r="B48" s="58" t="inlineStr">
        <is>
          <t>ЈО-АН ТОБАКО Цујо</t>
        </is>
      </c>
      <c r="C48" s="59" t="inlineStr">
        <is>
          <t>Скопје</t>
        </is>
      </c>
      <c r="D48" s="60" t="inlineStr">
        <is>
          <t/>
        </is>
      </c>
      <c r="E48" s="60" t="inlineStr">
        <is>
          <t>✓</t>
        </is>
      </c>
      <c r="F48" s="60" t="inlineStr">
        <is>
          <t>✓</t>
        </is>
      </c>
      <c r="G48" s="60" t="inlineStr">
        <is>
          <t>✓</t>
        </is>
      </c>
      <c r="H48" s="60" t="inlineStr">
        <is>
          <t>✓</t>
        </is>
      </c>
      <c r="I48" s="60" t="inlineStr">
        <is>
          <t>✓</t>
        </is>
      </c>
    </row>
    <row ht="12" customHeight="true" r="49">
      <c r="A49" s="57" t="n">
        <v>100391</v>
      </c>
      <c r="B49" s="58" t="inlineStr">
        <is>
          <t>СВО ТРЕНД</t>
        </is>
      </c>
      <c r="C49" s="59" t="inlineStr">
        <is>
          <t>Скопје</t>
        </is>
      </c>
      <c r="D49" s="60" t="inlineStr">
        <is>
          <t/>
        </is>
      </c>
      <c r="E49" s="60" t="inlineStr">
        <is>
          <t>✓</t>
        </is>
      </c>
      <c r="F49" s="60" t="inlineStr">
        <is>
          <t>✓</t>
        </is>
      </c>
      <c r="G49" s="60" t="inlineStr">
        <is>
          <t>✓</t>
        </is>
      </c>
      <c r="H49" s="60" t="inlineStr">
        <is>
          <t>✓</t>
        </is>
      </c>
      <c r="I49" s="60" t="inlineStr">
        <is>
          <t/>
        </is>
      </c>
    </row>
    <row ht="12" customHeight="true" r="50">
      <c r="A50" s="57" t="n">
        <v>120023</v>
      </c>
      <c r="B50" s="58" t="inlineStr">
        <is>
          <t>ДЕТЕКТИВ БРОЈ 001 Тетово Веро</t>
        </is>
      </c>
      <c r="C50" s="59" t="inlineStr">
        <is>
          <t>Тетово</t>
        </is>
      </c>
      <c r="D50" s="60" t="inlineStr">
        <is>
          <t/>
        </is>
      </c>
      <c r="E50" s="60" t="inlineStr">
        <is>
          <t>✓</t>
        </is>
      </c>
      <c r="F50" s="60" t="inlineStr">
        <is>
          <t>✓</t>
        </is>
      </c>
      <c r="G50" s="60" t="inlineStr">
        <is>
          <t>✓</t>
        </is>
      </c>
      <c r="H50" s="60" t="inlineStr">
        <is>
          <t>✓</t>
        </is>
      </c>
      <c r="I50" s="60" t="inlineStr">
        <is>
          <t>✓</t>
        </is>
      </c>
    </row>
    <row ht="12" customHeight="true" r="51">
      <c r="A51" s="57" t="n">
        <v>120241</v>
      </c>
      <c r="B51" s="58" t="inlineStr">
        <is>
          <t>МА-ДЕ-БЕ Тетово</t>
        </is>
      </c>
      <c r="C51" s="59" t="inlineStr">
        <is>
          <t>Тетово</t>
        </is>
      </c>
      <c r="D51" s="60" t="inlineStr">
        <is>
          <t/>
        </is>
      </c>
      <c r="E51" s="60" t="inlineStr">
        <is>
          <t>✓</t>
        </is>
      </c>
      <c r="F51" s="60" t="inlineStr">
        <is>
          <t>✓</t>
        </is>
      </c>
      <c r="G51" s="60" t="inlineStr">
        <is>
          <t>✓</t>
        </is>
      </c>
      <c r="H51" s="60" t="inlineStr">
        <is>
          <t>✓</t>
        </is>
      </c>
      <c r="I51" s="60" t="inlineStr">
        <is>
          <t>✓</t>
        </is>
      </c>
    </row>
    <row ht="12" customHeight="true" r="52">
      <c r="A52" s="57" t="n">
        <v>120245</v>
      </c>
      <c r="B52" s="58" t="inlineStr">
        <is>
          <t>ТОБАКО ТЕА Тетово</t>
        </is>
      </c>
      <c r="C52" s="59" t="inlineStr">
        <is>
          <t>Тетово</t>
        </is>
      </c>
      <c r="D52" s="60" t="inlineStr">
        <is>
          <t/>
        </is>
      </c>
      <c r="E52" s="60" t="inlineStr">
        <is>
          <t>✓</t>
        </is>
      </c>
      <c r="F52" s="60" t="inlineStr">
        <is>
          <t/>
        </is>
      </c>
      <c r="G52" s="60" t="inlineStr">
        <is>
          <t>✓</t>
        </is>
      </c>
      <c r="H52" s="60" t="inlineStr">
        <is>
          <t/>
        </is>
      </c>
      <c r="I52" s="60" t="inlineStr">
        <is>
          <t/>
        </is>
      </c>
    </row>
    <row ht="12" customHeight="true" r="53">
      <c r="A53" s="57" t="n">
        <v>120246</v>
      </c>
      <c r="B53" s="58" t="inlineStr">
        <is>
          <t>ТОБАКО ТЕА Тетово 1</t>
        </is>
      </c>
      <c r="C53" s="59" t="inlineStr">
        <is>
          <t>Тетово</t>
        </is>
      </c>
      <c r="D53" s="60" t="inlineStr">
        <is>
          <t>✓</t>
        </is>
      </c>
      <c r="E53" s="60" t="inlineStr">
        <is>
          <t/>
        </is>
      </c>
      <c r="F53" s="60" t="inlineStr">
        <is>
          <t>✓</t>
        </is>
      </c>
      <c r="G53" s="60" t="inlineStr">
        <is>
          <t>✓</t>
        </is>
      </c>
      <c r="H53" s="60" t="inlineStr">
        <is>
          <t>✓</t>
        </is>
      </c>
      <c r="I53" s="60" t="inlineStr">
        <is>
          <t>✓</t>
        </is>
      </c>
    </row>
    <row ht="12" customHeight="true" r="54">
      <c r="A54" s="57" t="n">
        <v>121601</v>
      </c>
      <c r="B54" s="58" t="inlineStr">
        <is>
          <t>МИТРЕСКИ ЗДС ДОО Брвеница</t>
        </is>
      </c>
      <c r="C54" s="59" t="inlineStr">
        <is>
          <t>Брвеница</t>
        </is>
      </c>
      <c r="D54" s="60" t="inlineStr">
        <is>
          <t>✓</t>
        </is>
      </c>
      <c r="E54" s="60" t="inlineStr">
        <is>
          <t/>
        </is>
      </c>
      <c r="F54" s="60" t="inlineStr">
        <is>
          <t/>
        </is>
      </c>
      <c r="G54" s="60" t="inlineStr">
        <is>
          <t/>
        </is>
      </c>
      <c r="H54" s="60" t="inlineStr">
        <is>
          <t/>
        </is>
      </c>
      <c r="I54" s="60" t="inlineStr">
        <is>
          <t/>
        </is>
      </c>
    </row>
    <row ht="12" customHeight="true" r="55">
      <c r="A55" s="57" t="n">
        <v>123001</v>
      </c>
      <c r="B55" s="58" t="inlineStr">
        <is>
          <t>Јотон Среќа</t>
        </is>
      </c>
      <c r="C55" s="59" t="inlineStr">
        <is>
          <t>Гостивар</t>
        </is>
      </c>
      <c r="D55" s="60" t="inlineStr">
        <is>
          <t/>
        </is>
      </c>
      <c r="E55" s="60" t="inlineStr">
        <is>
          <t>✓</t>
        </is>
      </c>
      <c r="F55" s="60" t="inlineStr">
        <is>
          <t>✓</t>
        </is>
      </c>
      <c r="G55" s="60" t="inlineStr">
        <is>
          <t>✓</t>
        </is>
      </c>
      <c r="H55" s="60" t="inlineStr">
        <is>
          <t>✓</t>
        </is>
      </c>
      <c r="I55" s="60" t="inlineStr">
        <is>
          <t>✓</t>
        </is>
      </c>
    </row>
    <row ht="12" customHeight="true" r="56">
      <c r="A56" s="57" t="n">
        <v>123007</v>
      </c>
      <c r="B56" s="58" t="inlineStr">
        <is>
          <t>Блек Топ Ком</t>
        </is>
      </c>
      <c r="C56" s="59" t="inlineStr">
        <is>
          <t>Гостивар</t>
        </is>
      </c>
      <c r="D56" s="60" t="inlineStr">
        <is>
          <t/>
        </is>
      </c>
      <c r="E56" s="60" t="inlineStr">
        <is>
          <t>✓</t>
        </is>
      </c>
      <c r="F56" s="60" t="inlineStr">
        <is>
          <t>✓</t>
        </is>
      </c>
      <c r="G56" s="60" t="inlineStr">
        <is>
          <t>✓</t>
        </is>
      </c>
      <c r="H56" s="60" t="inlineStr">
        <is>
          <t>✓</t>
        </is>
      </c>
      <c r="I56" s="60" t="inlineStr">
        <is>
          <t>✓</t>
        </is>
      </c>
    </row>
    <row ht="12" customHeight="true" r="57">
      <c r="A57" s="57" t="n">
        <v>123010</v>
      </c>
      <c r="B57" s="58" t="inlineStr">
        <is>
          <t>ТОБАCCО-АДЕ Гостивар</t>
        </is>
      </c>
      <c r="C57" s="59" t="inlineStr">
        <is>
          <t>Гостивар</t>
        </is>
      </c>
      <c r="D57" s="60" t="inlineStr">
        <is>
          <t/>
        </is>
      </c>
      <c r="E57" s="60" t="inlineStr">
        <is>
          <t>✓</t>
        </is>
      </c>
      <c r="F57" s="60" t="inlineStr">
        <is>
          <t/>
        </is>
      </c>
      <c r="G57" s="60" t="inlineStr">
        <is>
          <t>✓</t>
        </is>
      </c>
      <c r="H57" s="60" t="inlineStr">
        <is>
          <t>✓</t>
        </is>
      </c>
      <c r="I57" s="60" t="inlineStr">
        <is>
          <t>✓</t>
        </is>
      </c>
    </row>
    <row ht="12" customHeight="true" r="58">
      <c r="A58" s="57" t="n">
        <v>125005</v>
      </c>
      <c r="B58" s="58" t="inlineStr">
        <is>
          <t>ГО-САН дооел</t>
        </is>
      </c>
      <c r="C58" s="59" t="inlineStr">
        <is>
          <t>Дебар</t>
        </is>
      </c>
      <c r="D58" s="60" t="inlineStr">
        <is>
          <t>✓</t>
        </is>
      </c>
      <c r="E58" s="60" t="inlineStr">
        <is>
          <t>✓</t>
        </is>
      </c>
      <c r="F58" s="60" t="inlineStr">
        <is>
          <t/>
        </is>
      </c>
      <c r="G58" s="60" t="inlineStr">
        <is>
          <t>✓</t>
        </is>
      </c>
      <c r="H58" s="60" t="inlineStr">
        <is>
          <t/>
        </is>
      </c>
      <c r="I58" s="60" t="inlineStr">
        <is>
          <t/>
        </is>
      </c>
    </row>
    <row ht="12" customHeight="true" r="59">
      <c r="A59" s="57" t="n">
        <v>130007</v>
      </c>
      <c r="B59" s="58" t="inlineStr">
        <is>
          <t>КЕОПС ДООЕЛ</t>
        </is>
      </c>
      <c r="C59" s="59" t="inlineStr">
        <is>
          <t>Куманово</t>
        </is>
      </c>
      <c r="D59" s="60" t="inlineStr">
        <is>
          <t/>
        </is>
      </c>
      <c r="E59" s="60" t="inlineStr">
        <is>
          <t>✓</t>
        </is>
      </c>
      <c r="F59" s="60" t="inlineStr">
        <is>
          <t>✓</t>
        </is>
      </c>
      <c r="G59" s="60" t="inlineStr">
        <is>
          <t>✓</t>
        </is>
      </c>
      <c r="H59" s="60" t="inlineStr">
        <is>
          <t>✓</t>
        </is>
      </c>
      <c r="I59" s="60" t="inlineStr">
        <is>
          <t>✓</t>
        </is>
      </c>
    </row>
    <row ht="12" customHeight="true" r="60">
      <c r="A60" s="57" t="n">
        <v>130024</v>
      </c>
      <c r="B60" s="58" t="inlineStr">
        <is>
          <t>ВИТА ПРЕСС Куманово</t>
        </is>
      </c>
      <c r="C60" s="59" t="inlineStr">
        <is>
          <t>Куманово</t>
        </is>
      </c>
      <c r="D60" s="60" t="inlineStr">
        <is>
          <t/>
        </is>
      </c>
      <c r="E60" s="60" t="inlineStr">
        <is>
          <t>✓</t>
        </is>
      </c>
      <c r="F60" s="60" t="inlineStr">
        <is>
          <t>✓</t>
        </is>
      </c>
      <c r="G60" s="60" t="inlineStr">
        <is>
          <t/>
        </is>
      </c>
      <c r="H60" s="60" t="inlineStr">
        <is>
          <t/>
        </is>
      </c>
      <c r="I60" s="60" t="inlineStr">
        <is>
          <t/>
        </is>
      </c>
    </row>
    <row ht="12" customHeight="true" r="61">
      <c r="A61" s="57" t="n">
        <v>130033</v>
      </c>
      <c r="B61" s="58" t="inlineStr">
        <is>
          <t>ТП ПАВЕЛ ТОБАКО Куманово 1</t>
        </is>
      </c>
      <c r="C61" s="59" t="inlineStr">
        <is>
          <t>Куманово</t>
        </is>
      </c>
      <c r="D61" s="60" t="inlineStr">
        <is>
          <t/>
        </is>
      </c>
      <c r="E61" s="60" t="inlineStr">
        <is>
          <t>✓</t>
        </is>
      </c>
      <c r="F61" s="60" t="inlineStr">
        <is>
          <t>✓</t>
        </is>
      </c>
      <c r="G61" s="60" t="inlineStr">
        <is>
          <t>✓</t>
        </is>
      </c>
      <c r="H61" s="60" t="inlineStr">
        <is>
          <t>✓</t>
        </is>
      </c>
      <c r="I61" s="60" t="inlineStr">
        <is>
          <t>✓</t>
        </is>
      </c>
    </row>
    <row ht="12" customHeight="true" r="62">
      <c r="A62" s="57" t="n">
        <v>140015</v>
      </c>
      <c r="B62" s="58" t="inlineStr">
        <is>
          <t>ЛЕДИ-ДИ-ТРЕЈД Велес</t>
        </is>
      </c>
      <c r="C62" s="59" t="inlineStr">
        <is>
          <t>Велес</t>
        </is>
      </c>
      <c r="D62" s="60" t="inlineStr">
        <is>
          <t>✓</t>
        </is>
      </c>
      <c r="E62" s="60" t="inlineStr">
        <is>
          <t/>
        </is>
      </c>
      <c r="F62" s="60" t="inlineStr">
        <is>
          <t/>
        </is>
      </c>
      <c r="G62" s="60" t="inlineStr">
        <is>
          <t/>
        </is>
      </c>
      <c r="H62" s="60" t="inlineStr">
        <is>
          <t>✓</t>
        </is>
      </c>
      <c r="I62" s="60" t="inlineStr">
        <is>
          <t>✓</t>
        </is>
      </c>
    </row>
    <row ht="12" customHeight="true" r="63">
      <c r="A63" s="57" t="n">
        <v>140021</v>
      </c>
      <c r="B63" s="58" t="inlineStr">
        <is>
          <t>ТОБАКО МАРКО Велес</t>
        </is>
      </c>
      <c r="C63" s="59" t="inlineStr">
        <is>
          <t>Велес</t>
        </is>
      </c>
      <c r="D63" s="60" t="inlineStr">
        <is>
          <t/>
        </is>
      </c>
      <c r="E63" s="60" t="inlineStr">
        <is>
          <t>✓</t>
        </is>
      </c>
      <c r="F63" s="60" t="inlineStr">
        <is>
          <t>✓</t>
        </is>
      </c>
      <c r="G63" s="60" t="inlineStr">
        <is>
          <t>✓</t>
        </is>
      </c>
      <c r="H63" s="60" t="inlineStr">
        <is>
          <t>✓</t>
        </is>
      </c>
      <c r="I63" s="60" t="inlineStr">
        <is>
          <t>✓</t>
        </is>
      </c>
    </row>
    <row ht="12" customHeight="true" r="64">
      <c r="A64" s="57" t="n">
        <v>142002</v>
      </c>
      <c r="B64" s="58" t="inlineStr">
        <is>
          <t>ЛАЛЕКОМЕРЦ96 Градско</t>
        </is>
      </c>
      <c r="C64" s="59" t="inlineStr">
        <is>
          <t>Градско</t>
        </is>
      </c>
      <c r="D64" s="60" t="inlineStr">
        <is>
          <t>✓</t>
        </is>
      </c>
      <c r="E64" s="60" t="inlineStr">
        <is>
          <t/>
        </is>
      </c>
      <c r="F64" s="60" t="inlineStr">
        <is>
          <t>✓</t>
        </is>
      </c>
      <c r="G64" s="60" t="inlineStr">
        <is>
          <t>✓</t>
        </is>
      </c>
      <c r="H64" s="60" t="inlineStr">
        <is>
          <t>✓</t>
        </is>
      </c>
      <c r="I64" s="60" t="inlineStr">
        <is>
          <t>✓</t>
        </is>
      </c>
    </row>
    <row ht="12" customHeight="true" r="65">
      <c r="A65" s="57" t="n">
        <v>143013</v>
      </c>
      <c r="B65" s="58" t="inlineStr">
        <is>
          <t>БРАВО НУТС Кавадарци</t>
        </is>
      </c>
      <c r="C65" s="59" t="inlineStr">
        <is>
          <t>Кавадарци</t>
        </is>
      </c>
      <c r="D65" s="60" t="inlineStr">
        <is>
          <t/>
        </is>
      </c>
      <c r="E65" s="60" t="inlineStr">
        <is>
          <t>✓</t>
        </is>
      </c>
      <c r="F65" s="60" t="inlineStr">
        <is>
          <t>✓</t>
        </is>
      </c>
      <c r="G65" s="60" t="inlineStr">
        <is>
          <t>✓</t>
        </is>
      </c>
      <c r="H65" s="60" t="inlineStr">
        <is>
          <t>✓</t>
        </is>
      </c>
      <c r="I65" s="60" t="inlineStr">
        <is>
          <t>✓</t>
        </is>
      </c>
    </row>
    <row ht="12" customHeight="true" r="66">
      <c r="A66" s="57" t="n">
        <v>143015</v>
      </c>
      <c r="B66" s="58" t="inlineStr">
        <is>
          <t>СИГМА-Т ДООЕЛ Кавадарци</t>
        </is>
      </c>
      <c r="C66" s="59" t="inlineStr">
        <is>
          <t>Кавадарци</t>
        </is>
      </c>
      <c r="D66" s="60" t="inlineStr">
        <is>
          <t/>
        </is>
      </c>
      <c r="E66" s="60" t="inlineStr">
        <is>
          <t>✓</t>
        </is>
      </c>
      <c r="F66" s="60" t="inlineStr">
        <is>
          <t>✓</t>
        </is>
      </c>
      <c r="G66" s="60" t="inlineStr">
        <is>
          <t>✓</t>
        </is>
      </c>
      <c r="H66" s="60" t="inlineStr">
        <is>
          <t>✓</t>
        </is>
      </c>
      <c r="I66" s="60" t="inlineStr">
        <is>
          <t>✓</t>
        </is>
      </c>
    </row>
    <row ht="12" customHeight="true" r="67">
      <c r="A67" s="57" t="n">
        <v>143016</v>
      </c>
      <c r="B67" s="58" t="inlineStr">
        <is>
          <t>БРАВО НУТС Кавадарци 1</t>
        </is>
      </c>
      <c r="C67" s="59" t="inlineStr">
        <is>
          <t>Кавадарци</t>
        </is>
      </c>
      <c r="D67" s="60" t="inlineStr">
        <is>
          <t/>
        </is>
      </c>
      <c r="E67" s="60" t="inlineStr">
        <is>
          <t>✓</t>
        </is>
      </c>
      <c r="F67" s="60" t="inlineStr">
        <is>
          <t>✓</t>
        </is>
      </c>
      <c r="G67" s="60" t="inlineStr">
        <is>
          <t>✓</t>
        </is>
      </c>
      <c r="H67" s="60" t="inlineStr">
        <is>
          <t>✓</t>
        </is>
      </c>
      <c r="I67" s="60" t="inlineStr">
        <is>
          <t>✓</t>
        </is>
      </c>
    </row>
    <row ht="12" customHeight="true" r="68">
      <c r="A68" s="57" t="n">
        <v>143018</v>
      </c>
      <c r="B68" s="58" t="inlineStr">
        <is>
          <t>БРАВО НУТС Кавадарци 2</t>
        </is>
      </c>
      <c r="C68" s="59" t="inlineStr">
        <is>
          <t>Кавадарци</t>
        </is>
      </c>
      <c r="D68" s="60" t="inlineStr">
        <is>
          <t/>
        </is>
      </c>
      <c r="E68" s="60" t="inlineStr">
        <is>
          <t>✓</t>
        </is>
      </c>
      <c r="F68" s="60" t="inlineStr">
        <is>
          <t>✓</t>
        </is>
      </c>
      <c r="G68" s="60" t="inlineStr">
        <is>
          <t>✓</t>
        </is>
      </c>
      <c r="H68" s="60" t="inlineStr">
        <is>
          <t>✓</t>
        </is>
      </c>
      <c r="I68" s="60" t="inlineStr">
        <is>
          <t>✓</t>
        </is>
      </c>
    </row>
    <row ht="12" customHeight="true" r="69">
      <c r="A69" s="57" t="n">
        <v>143020</v>
      </c>
      <c r="B69" s="58" t="inlineStr">
        <is>
          <t>БРАВО НУТС Кавадарци 3</t>
        </is>
      </c>
      <c r="C69" s="59" t="inlineStr">
        <is>
          <t>Кавадарци</t>
        </is>
      </c>
      <c r="D69" s="60" t="inlineStr">
        <is>
          <t/>
        </is>
      </c>
      <c r="E69" s="60" t="inlineStr">
        <is>
          <t>✓</t>
        </is>
      </c>
      <c r="F69" s="60" t="inlineStr">
        <is>
          <t>✓</t>
        </is>
      </c>
      <c r="G69" s="60" t="inlineStr">
        <is>
          <t>✓</t>
        </is>
      </c>
      <c r="H69" s="60" t="inlineStr">
        <is>
          <t>✓</t>
        </is>
      </c>
      <c r="I69" s="60" t="inlineStr">
        <is>
          <t>✓</t>
        </is>
      </c>
    </row>
    <row ht="12" customHeight="true" r="70">
      <c r="A70" s="57" t="n">
        <v>143022</v>
      </c>
      <c r="B70" s="58" t="inlineStr">
        <is>
          <t>БРАВО НУТС Кавадарци 4</t>
        </is>
      </c>
      <c r="C70" s="59" t="inlineStr">
        <is>
          <t>Кавадарци</t>
        </is>
      </c>
      <c r="D70" s="60" t="inlineStr">
        <is>
          <t/>
        </is>
      </c>
      <c r="E70" s="60" t="inlineStr">
        <is>
          <t>✓</t>
        </is>
      </c>
      <c r="F70" s="60" t="inlineStr">
        <is>
          <t>✓</t>
        </is>
      </c>
      <c r="G70" s="60" t="inlineStr">
        <is>
          <t>✓</t>
        </is>
      </c>
      <c r="H70" s="60" t="inlineStr">
        <is>
          <t>✓</t>
        </is>
      </c>
      <c r="I70" s="60" t="inlineStr">
        <is>
          <t>✓</t>
        </is>
      </c>
    </row>
    <row ht="12" customHeight="true" r="71">
      <c r="A71" s="57" t="n">
        <v>143024</v>
      </c>
      <c r="B71" s="58" t="inlineStr">
        <is>
          <t>ТОБАКО ЈОВАНА Кавадарци</t>
        </is>
      </c>
      <c r="C71" s="59" t="inlineStr">
        <is>
          <t>Кавадарци</t>
        </is>
      </c>
      <c r="D71" s="60" t="inlineStr">
        <is>
          <t/>
        </is>
      </c>
      <c r="E71" s="60" t="inlineStr">
        <is>
          <t>✓</t>
        </is>
      </c>
      <c r="F71" s="60" t="inlineStr">
        <is>
          <t>✓</t>
        </is>
      </c>
      <c r="G71" s="60" t="inlineStr">
        <is>
          <t>✓</t>
        </is>
      </c>
      <c r="H71" s="60" t="inlineStr">
        <is>
          <t>✓</t>
        </is>
      </c>
      <c r="I71" s="60" t="inlineStr">
        <is>
          <t>✓</t>
        </is>
      </c>
    </row>
    <row ht="12" customHeight="true" r="72">
      <c r="A72" s="57" t="n">
        <v>144006</v>
      </c>
      <c r="B72" s="58" t="inlineStr">
        <is>
          <t>Корзо Неготино</t>
        </is>
      </c>
      <c r="C72" s="59" t="inlineStr">
        <is>
          <t>Неготино</t>
        </is>
      </c>
      <c r="D72" s="60" t="inlineStr">
        <is>
          <t/>
        </is>
      </c>
      <c r="E72" s="60" t="inlineStr">
        <is>
          <t>✓</t>
        </is>
      </c>
      <c r="F72" s="60" t="inlineStr">
        <is>
          <t>✓</t>
        </is>
      </c>
      <c r="G72" s="60" t="inlineStr">
        <is>
          <t>✓</t>
        </is>
      </c>
      <c r="H72" s="60" t="inlineStr">
        <is>
          <t>✓</t>
        </is>
      </c>
      <c r="I72" s="60" t="inlineStr">
        <is>
          <t>✓</t>
        </is>
      </c>
    </row>
    <row ht="12" customHeight="true" r="73">
      <c r="A73" s="57" t="n">
        <v>144008</v>
      </c>
      <c r="B73" s="58" t="inlineStr">
        <is>
          <t>РИКО МАК Неготино</t>
        </is>
      </c>
      <c r="C73" s="59" t="inlineStr">
        <is>
          <t>Неготино</t>
        </is>
      </c>
      <c r="D73" s="60" t="inlineStr">
        <is>
          <t/>
        </is>
      </c>
      <c r="E73" s="60" t="inlineStr">
        <is>
          <t>✓</t>
        </is>
      </c>
      <c r="F73" s="60" t="inlineStr">
        <is>
          <t>✓</t>
        </is>
      </c>
      <c r="G73" s="60" t="inlineStr">
        <is>
          <t>✓</t>
        </is>
      </c>
      <c r="H73" s="60" t="inlineStr">
        <is>
          <t>✓</t>
        </is>
      </c>
      <c r="I73" s="60" t="inlineStr">
        <is>
          <t>✓</t>
        </is>
      </c>
    </row>
    <row ht="12" customHeight="true" r="74">
      <c r="A74" s="57" t="n">
        <v>144202</v>
      </c>
      <c r="B74" s="58" t="inlineStr">
        <is>
          <t>КУНА-АС 2014 Демир Капија</t>
        </is>
      </c>
      <c r="C74" s="59" t="inlineStr">
        <is>
          <t>Демир Капија</t>
        </is>
      </c>
      <c r="D74" s="60" t="inlineStr">
        <is>
          <t/>
        </is>
      </c>
      <c r="E74" s="60" t="inlineStr">
        <is>
          <t/>
        </is>
      </c>
      <c r="F74" s="60" t="inlineStr">
        <is>
          <t>✓</t>
        </is>
      </c>
      <c r="G74" s="60" t="inlineStr">
        <is>
          <t>✓</t>
        </is>
      </c>
      <c r="H74" s="60" t="inlineStr">
        <is>
          <t>✓</t>
        </is>
      </c>
      <c r="I74" s="60" t="inlineStr">
        <is>
          <t>✓</t>
        </is>
      </c>
    </row>
    <row ht="12" customHeight="true" r="75">
      <c r="A75" s="57" t="n">
        <v>148003</v>
      </c>
      <c r="B75" s="58" t="inlineStr">
        <is>
          <t>Ми Ма Дооел</t>
        </is>
      </c>
      <c r="C75" s="59" t="inlineStr">
        <is>
          <t>Гевгелија</t>
        </is>
      </c>
      <c r="D75" s="60" t="inlineStr">
        <is>
          <t/>
        </is>
      </c>
      <c r="E75" s="60" t="inlineStr">
        <is>
          <t/>
        </is>
      </c>
      <c r="F75" s="60" t="inlineStr">
        <is>
          <t>✓</t>
        </is>
      </c>
      <c r="G75" s="60" t="inlineStr">
        <is>
          <t/>
        </is>
      </c>
      <c r="H75" s="60" t="inlineStr">
        <is>
          <t/>
        </is>
      </c>
      <c r="I75" s="60" t="inlineStr">
        <is>
          <t/>
        </is>
      </c>
    </row>
    <row ht="12" customHeight="true" r="76">
      <c r="A76" s="57" t="n">
        <v>148009</v>
      </c>
      <c r="B76" s="58" t="inlineStr">
        <is>
          <t>МОНТЕ-МК Гевгелија</t>
        </is>
      </c>
      <c r="C76" s="59" t="inlineStr">
        <is>
          <t>Гевгелија</t>
        </is>
      </c>
      <c r="D76" s="60" t="inlineStr">
        <is>
          <t/>
        </is>
      </c>
      <c r="E76" s="60" t="inlineStr">
        <is>
          <t>✓</t>
        </is>
      </c>
      <c r="F76" s="60" t="inlineStr">
        <is>
          <t>✓</t>
        </is>
      </c>
      <c r="G76" s="60" t="inlineStr">
        <is>
          <t>✓</t>
        </is>
      </c>
      <c r="H76" s="60" t="inlineStr">
        <is>
          <t>✓</t>
        </is>
      </c>
      <c r="I76" s="60" t="inlineStr">
        <is>
          <t>✓</t>
        </is>
      </c>
    </row>
    <row ht="12" customHeight="true" r="77">
      <c r="A77" s="57" t="n">
        <v>148012</v>
      </c>
      <c r="B77" s="58" t="inlineStr">
        <is>
          <t>Риви - Богданци</t>
        </is>
      </c>
      <c r="C77" s="59" t="inlineStr">
        <is>
          <t>Богданци</t>
        </is>
      </c>
      <c r="D77" s="60" t="inlineStr">
        <is>
          <t/>
        </is>
      </c>
      <c r="E77" s="60" t="inlineStr">
        <is>
          <t>✓</t>
        </is>
      </c>
      <c r="F77" s="60" t="inlineStr">
        <is>
          <t>✓</t>
        </is>
      </c>
      <c r="G77" s="60" t="inlineStr">
        <is>
          <t>✓</t>
        </is>
      </c>
      <c r="H77" s="60" t="inlineStr">
        <is>
          <t>✓</t>
        </is>
      </c>
      <c r="I77" s="60" t="inlineStr">
        <is>
          <t>✓</t>
        </is>
      </c>
    </row>
    <row ht="12" customHeight="true" r="78">
      <c r="A78" s="57" t="n">
        <v>148013</v>
      </c>
      <c r="B78" s="58" t="inlineStr">
        <is>
          <t>ЏИНОВ АМГ -Нов Дојран</t>
        </is>
      </c>
      <c r="C78" s="59" t="inlineStr">
        <is>
          <t>Нов Дојран</t>
        </is>
      </c>
      <c r="D78" s="60" t="inlineStr">
        <is>
          <t/>
        </is>
      </c>
      <c r="E78" s="60" t="inlineStr">
        <is>
          <t>✓</t>
        </is>
      </c>
      <c r="F78" s="60" t="inlineStr">
        <is>
          <t>✓</t>
        </is>
      </c>
      <c r="G78" s="60" t="inlineStr">
        <is>
          <t/>
        </is>
      </c>
      <c r="H78" s="60" t="inlineStr">
        <is>
          <t>✓</t>
        </is>
      </c>
      <c r="I78" s="60" t="inlineStr">
        <is>
          <t>✓</t>
        </is>
      </c>
    </row>
    <row ht="12" customHeight="true" r="79">
      <c r="A79" s="57" t="n">
        <v>148016</v>
      </c>
      <c r="B79" s="58" t="inlineStr">
        <is>
          <t>НТ-КИСТ с.Негорци</t>
        </is>
      </c>
      <c r="C79" s="59" t="inlineStr">
        <is>
          <t>Негорци</t>
        </is>
      </c>
      <c r="D79" s="60" t="inlineStr">
        <is>
          <t/>
        </is>
      </c>
      <c r="E79" s="60" t="inlineStr">
        <is>
          <t>✓</t>
        </is>
      </c>
      <c r="F79" s="60" t="inlineStr">
        <is>
          <t/>
        </is>
      </c>
      <c r="G79" s="60" t="inlineStr">
        <is>
          <t>✓</t>
        </is>
      </c>
      <c r="H79" s="60" t="inlineStr">
        <is>
          <t>✓</t>
        </is>
      </c>
      <c r="I79" s="60" t="inlineStr">
        <is>
          <t>✓</t>
        </is>
      </c>
    </row>
    <row ht="12" customHeight="true" r="80">
      <c r="A80" s="57" t="n">
        <v>148017</v>
      </c>
      <c r="B80" s="58" t="inlineStr">
        <is>
          <t>ЛЕ-НИ-ПЛУС Гевгелија</t>
        </is>
      </c>
      <c r="C80" s="59" t="inlineStr">
        <is>
          <t>Гевгелија</t>
        </is>
      </c>
      <c r="D80" s="60" t="inlineStr">
        <is>
          <t/>
        </is>
      </c>
      <c r="E80" s="60" t="inlineStr">
        <is>
          <t>✓</t>
        </is>
      </c>
      <c r="F80" s="60" t="inlineStr">
        <is>
          <t/>
        </is>
      </c>
      <c r="G80" s="60" t="inlineStr">
        <is>
          <t/>
        </is>
      </c>
      <c r="H80" s="60" t="inlineStr">
        <is>
          <t/>
        </is>
      </c>
      <c r="I80" s="60" t="inlineStr">
        <is>
          <t/>
        </is>
      </c>
    </row>
    <row ht="12" customHeight="true" r="81">
      <c r="A81" s="57" t="n">
        <v>148019</v>
      </c>
      <c r="B81" s="58" t="inlineStr">
        <is>
          <t>КИОСК МАРИНА Гевгелија</t>
        </is>
      </c>
      <c r="C81" s="59" t="inlineStr">
        <is>
          <t>Гевгелија</t>
        </is>
      </c>
      <c r="D81" s="60" t="inlineStr">
        <is>
          <t/>
        </is>
      </c>
      <c r="E81" s="60" t="inlineStr">
        <is>
          <t>✓</t>
        </is>
      </c>
      <c r="F81" s="60" t="inlineStr">
        <is>
          <t>✓</t>
        </is>
      </c>
      <c r="G81" s="60" t="inlineStr">
        <is>
          <t>✓</t>
        </is>
      </c>
      <c r="H81" s="60" t="inlineStr">
        <is>
          <t>✓</t>
        </is>
      </c>
      <c r="I81" s="60" t="inlineStr">
        <is>
          <t>✓</t>
        </is>
      </c>
    </row>
    <row ht="12" customHeight="true" r="82">
      <c r="A82" s="57" t="n">
        <v>148020</v>
      </c>
      <c r="B82" s="58" t="inlineStr">
        <is>
          <t>ЛОГОСПЛУС Гевгелија</t>
        </is>
      </c>
      <c r="C82" s="59" t="inlineStr">
        <is>
          <t>Гевгелија</t>
        </is>
      </c>
      <c r="D82" s="60" t="inlineStr">
        <is>
          <t/>
        </is>
      </c>
      <c r="E82" s="60" t="inlineStr">
        <is>
          <t>✓</t>
        </is>
      </c>
      <c r="F82" s="60" t="inlineStr">
        <is>
          <t>✓</t>
        </is>
      </c>
      <c r="G82" s="60" t="inlineStr">
        <is>
          <t>✓</t>
        </is>
      </c>
      <c r="H82" s="60" t="inlineStr">
        <is>
          <t>✓</t>
        </is>
      </c>
      <c r="I82" s="60" t="inlineStr">
        <is>
          <t>✓</t>
        </is>
      </c>
    </row>
    <row ht="12" customHeight="true" r="83">
      <c r="A83" s="57" t="n">
        <v>148026</v>
      </c>
      <c r="B83" s="58" t="inlineStr">
        <is>
          <t>БУЛЕВАР ТОБАКО Гевгелија</t>
        </is>
      </c>
      <c r="C83" s="59" t="inlineStr">
        <is>
          <t>Гевгелија</t>
        </is>
      </c>
      <c r="D83" s="60" t="inlineStr">
        <is>
          <t/>
        </is>
      </c>
      <c r="E83" s="60" t="inlineStr">
        <is>
          <t>✓</t>
        </is>
      </c>
      <c r="F83" s="60" t="inlineStr">
        <is>
          <t>✓</t>
        </is>
      </c>
      <c r="G83" s="60" t="inlineStr">
        <is>
          <t>✓</t>
        </is>
      </c>
      <c r="H83" s="60" t="inlineStr">
        <is>
          <t>✓</t>
        </is>
      </c>
      <c r="I83" s="60" t="inlineStr">
        <is>
          <t>✓</t>
        </is>
      </c>
    </row>
    <row ht="12" customHeight="true" r="84">
      <c r="A84" s="57" t="n">
        <v>200013</v>
      </c>
      <c r="B84" s="58" t="inlineStr">
        <is>
          <t>СУПЕРМАРКЕТ ИВА Штип</t>
        </is>
      </c>
      <c r="C84" s="59" t="inlineStr">
        <is>
          <t>Штип</t>
        </is>
      </c>
      <c r="D84" s="60" t="inlineStr">
        <is>
          <t/>
        </is>
      </c>
      <c r="E84" s="60" t="inlineStr">
        <is>
          <t>✓</t>
        </is>
      </c>
      <c r="F84" s="60" t="inlineStr">
        <is>
          <t>✓</t>
        </is>
      </c>
      <c r="G84" s="60" t="inlineStr">
        <is>
          <t>✓</t>
        </is>
      </c>
      <c r="H84" s="60" t="inlineStr">
        <is>
          <t>✓</t>
        </is>
      </c>
      <c r="I84" s="60" t="inlineStr">
        <is>
          <t>✓</t>
        </is>
      </c>
    </row>
    <row ht="12" customHeight="true" r="85">
      <c r="A85" s="57" t="n">
        <v>230020</v>
      </c>
      <c r="B85" s="58" t="inlineStr">
        <is>
          <t>ЕКСТРА ТОБАКО ПЛУС Кочани</t>
        </is>
      </c>
      <c r="C85" s="59" t="inlineStr">
        <is>
          <t>Кочани</t>
        </is>
      </c>
      <c r="D85" s="60" t="inlineStr">
        <is>
          <t/>
        </is>
      </c>
      <c r="E85" s="60" t="inlineStr">
        <is>
          <t>✓</t>
        </is>
      </c>
      <c r="F85" s="60" t="inlineStr">
        <is>
          <t>✓</t>
        </is>
      </c>
      <c r="G85" s="60" t="inlineStr">
        <is>
          <t>✓</t>
        </is>
      </c>
      <c r="H85" s="60" t="inlineStr">
        <is>
          <t>✓</t>
        </is>
      </c>
      <c r="I85" s="60" t="inlineStr">
        <is>
          <t>✓</t>
        </is>
      </c>
    </row>
    <row ht="12" customHeight="true" r="86">
      <c r="A86" s="57" t="n">
        <v>232008</v>
      </c>
      <c r="B86" s="58" t="inlineStr">
        <is>
          <t>ДИМБО КОМ Пехчево</t>
        </is>
      </c>
      <c r="C86" s="59" t="inlineStr">
        <is>
          <t>Пехчево</t>
        </is>
      </c>
      <c r="D86" s="60" t="inlineStr">
        <is>
          <t>✓</t>
        </is>
      </c>
      <c r="E86" s="60" t="inlineStr">
        <is>
          <t>✓</t>
        </is>
      </c>
      <c r="F86" s="60" t="inlineStr">
        <is>
          <t/>
        </is>
      </c>
      <c r="G86" s="60" t="inlineStr">
        <is>
          <t>✓</t>
        </is>
      </c>
      <c r="H86" s="60" t="inlineStr">
        <is>
          <t>✓</t>
        </is>
      </c>
      <c r="I86" s="60" t="inlineStr">
        <is>
          <t>✓</t>
        </is>
      </c>
    </row>
    <row ht="12" customHeight="true" r="87">
      <c r="A87" s="57" t="n">
        <v>233006</v>
      </c>
      <c r="B87" s="58" t="inlineStr">
        <is>
          <t>МАРКЕТИ БКБ - Берово</t>
        </is>
      </c>
      <c r="C87" s="59" t="inlineStr">
        <is>
          <t>Берово</t>
        </is>
      </c>
      <c r="D87" s="60" t="inlineStr">
        <is>
          <t>✓</t>
        </is>
      </c>
      <c r="E87" s="60" t="inlineStr">
        <is>
          <t>✓</t>
        </is>
      </c>
      <c r="F87" s="60" t="inlineStr">
        <is>
          <t/>
        </is>
      </c>
      <c r="G87" s="60" t="inlineStr">
        <is>
          <t>✓</t>
        </is>
      </c>
      <c r="H87" s="60" t="inlineStr">
        <is>
          <t>✓</t>
        </is>
      </c>
      <c r="I87" s="60" t="inlineStr">
        <is>
          <t>✓</t>
        </is>
      </c>
    </row>
    <row ht="12" customHeight="true" r="88">
      <c r="A88" s="57" t="n">
        <v>233007</v>
      </c>
      <c r="B88" s="58" t="inlineStr">
        <is>
          <t>МАРКЕТИ БКБ - Берово 1</t>
        </is>
      </c>
      <c r="C88" s="59" t="inlineStr">
        <is>
          <t>Берово</t>
        </is>
      </c>
      <c r="D88" s="60" t="inlineStr">
        <is>
          <t>✓</t>
        </is>
      </c>
      <c r="E88" s="60" t="inlineStr">
        <is>
          <t>✓</t>
        </is>
      </c>
      <c r="F88" s="60" t="inlineStr">
        <is>
          <t>✓</t>
        </is>
      </c>
      <c r="G88" s="60" t="inlineStr">
        <is>
          <t>✓</t>
        </is>
      </c>
      <c r="H88" s="60" t="inlineStr">
        <is>
          <t/>
        </is>
      </c>
      <c r="I88" s="60" t="inlineStr">
        <is>
          <t/>
        </is>
      </c>
    </row>
    <row ht="12" customHeight="true" r="89">
      <c r="A89" s="57" t="n">
        <v>233009</v>
      </c>
      <c r="B89" s="58" t="inlineStr">
        <is>
          <t>МАРКЕТИ БКБ - с. Русино</t>
        </is>
      </c>
      <c r="C89" s="59" t="inlineStr">
        <is>
          <t>Берово</t>
        </is>
      </c>
      <c r="D89" s="60" t="inlineStr">
        <is>
          <t>✓</t>
        </is>
      </c>
      <c r="E89" s="60" t="inlineStr">
        <is>
          <t/>
        </is>
      </c>
      <c r="F89" s="60" t="inlineStr">
        <is>
          <t/>
        </is>
      </c>
      <c r="G89" s="60" t="inlineStr">
        <is>
          <t/>
        </is>
      </c>
      <c r="H89" s="60" t="inlineStr">
        <is>
          <t/>
        </is>
      </c>
      <c r="I89" s="60" t="inlineStr">
        <is>
          <t/>
        </is>
      </c>
    </row>
    <row ht="12" customHeight="true" r="90">
      <c r="A90" s="57" t="n">
        <v>240009</v>
      </c>
      <c r="B90" s="58" t="inlineStr">
        <is>
          <t>ТОТО – ЛОТО 1</t>
        </is>
      </c>
      <c r="C90" s="59" t="inlineStr">
        <is>
          <t>Струмица</t>
        </is>
      </c>
      <c r="D90" s="60" t="inlineStr">
        <is>
          <t/>
        </is>
      </c>
      <c r="E90" s="60" t="inlineStr">
        <is>
          <t>✓</t>
        </is>
      </c>
      <c r="F90" s="60" t="inlineStr">
        <is>
          <t>✓</t>
        </is>
      </c>
      <c r="G90" s="60" t="inlineStr">
        <is>
          <t>✓</t>
        </is>
      </c>
      <c r="H90" s="60" t="inlineStr">
        <is>
          <t>✓</t>
        </is>
      </c>
      <c r="I90" s="60" t="inlineStr">
        <is>
          <t>✓</t>
        </is>
      </c>
    </row>
    <row ht="12" customHeight="true" r="91">
      <c r="A91" s="57" t="n">
        <v>240014</v>
      </c>
      <c r="B91" s="58" t="inlineStr">
        <is>
          <t>Ваткос ДООЕЛ - Струмица</t>
        </is>
      </c>
      <c r="C91" s="59" t="inlineStr">
        <is>
          <t>Струмица</t>
        </is>
      </c>
      <c r="D91" s="60" t="inlineStr">
        <is>
          <t/>
        </is>
      </c>
      <c r="E91" s="60" t="inlineStr">
        <is>
          <t>✓</t>
        </is>
      </c>
      <c r="F91" s="60" t="inlineStr">
        <is>
          <t>✓</t>
        </is>
      </c>
      <c r="G91" s="60" t="inlineStr">
        <is>
          <t>✓</t>
        </is>
      </c>
      <c r="H91" s="60" t="inlineStr">
        <is>
          <t>✓</t>
        </is>
      </c>
      <c r="I91" s="60" t="inlineStr">
        <is>
          <t>✓</t>
        </is>
      </c>
    </row>
    <row ht="12" customHeight="true" r="92">
      <c r="A92" s="57" t="n">
        <v>240015</v>
      </c>
      <c r="B92" s="58" t="inlineStr">
        <is>
          <t>ФИС-ПРОМ 2008 ДОО - с. Муртино</t>
        </is>
      </c>
      <c r="C92" s="59" t="inlineStr">
        <is>
          <t>Струмица</t>
        </is>
      </c>
      <c r="D92" s="60" t="inlineStr">
        <is>
          <t/>
        </is>
      </c>
      <c r="E92" s="60" t="inlineStr">
        <is>
          <t>✓</t>
        </is>
      </c>
      <c r="F92" s="60" t="inlineStr">
        <is>
          <t>✓</t>
        </is>
      </c>
      <c r="G92" s="60" t="inlineStr">
        <is>
          <t>✓</t>
        </is>
      </c>
      <c r="H92" s="60" t="inlineStr">
        <is>
          <t>✓</t>
        </is>
      </c>
      <c r="I92" s="60" t="inlineStr">
        <is>
          <t>✓</t>
        </is>
      </c>
    </row>
    <row ht="12" customHeight="true" r="93">
      <c r="A93" s="57" t="n">
        <v>240017</v>
      </c>
      <c r="B93" s="58" t="inlineStr">
        <is>
          <t>ТП РИСТО Б.ЃОРГИЕВ с.Дабиље</t>
        </is>
      </c>
      <c r="C93" s="59" t="inlineStr">
        <is>
          <t>Струмица</t>
        </is>
      </c>
      <c r="D93" s="60" t="inlineStr">
        <is>
          <t/>
        </is>
      </c>
      <c r="E93" s="60" t="inlineStr">
        <is>
          <t>✓</t>
        </is>
      </c>
      <c r="F93" s="60" t="inlineStr">
        <is>
          <t>✓</t>
        </is>
      </c>
      <c r="G93" s="60" t="inlineStr">
        <is>
          <t>✓</t>
        </is>
      </c>
      <c r="H93" s="60" t="inlineStr">
        <is>
          <t>✓</t>
        </is>
      </c>
      <c r="I93" s="60" t="inlineStr">
        <is>
          <t>✓</t>
        </is>
      </c>
    </row>
    <row ht="12" customHeight="true" r="94">
      <c r="A94" s="57" t="n">
        <v>240020</v>
      </c>
      <c r="B94" s="58" t="inlineStr">
        <is>
          <t>КРЕЧЕВИ ДООЕЛ Струмица</t>
        </is>
      </c>
      <c r="C94" s="59" t="inlineStr">
        <is>
          <t>Струмица</t>
        </is>
      </c>
      <c r="D94" s="60" t="inlineStr">
        <is>
          <t/>
        </is>
      </c>
      <c r="E94" s="60" t="inlineStr">
        <is>
          <t>✓</t>
        </is>
      </c>
      <c r="F94" s="60" t="inlineStr">
        <is>
          <t>✓</t>
        </is>
      </c>
      <c r="G94" s="60" t="inlineStr">
        <is>
          <t>✓</t>
        </is>
      </c>
      <c r="H94" s="60" t="inlineStr">
        <is>
          <t>✓</t>
        </is>
      </c>
      <c r="I94" s="60" t="inlineStr">
        <is>
          <t>✓</t>
        </is>
      </c>
    </row>
    <row ht="12" customHeight="true" r="95">
      <c r="A95" s="57" t="n">
        <v>240023</v>
      </c>
      <c r="B95" s="58" t="inlineStr">
        <is>
          <t>КРЕЧЕВИ ДООЕЛ Струмица 1</t>
        </is>
      </c>
      <c r="C95" s="59" t="inlineStr">
        <is>
          <t>Струмица</t>
        </is>
      </c>
      <c r="D95" s="60" t="inlineStr">
        <is>
          <t/>
        </is>
      </c>
      <c r="E95" s="60" t="inlineStr">
        <is>
          <t>✓</t>
        </is>
      </c>
      <c r="F95" s="60" t="inlineStr">
        <is>
          <t>✓</t>
        </is>
      </c>
      <c r="G95" s="60" t="inlineStr">
        <is>
          <t>✓</t>
        </is>
      </c>
      <c r="H95" s="60" t="inlineStr">
        <is>
          <t>✓</t>
        </is>
      </c>
      <c r="I95" s="60" t="inlineStr">
        <is>
          <t>✓</t>
        </is>
      </c>
    </row>
    <row ht="12" customHeight="true" r="96">
      <c r="A96" s="57" t="n">
        <v>240026</v>
      </c>
      <c r="B96" s="58" t="inlineStr">
        <is>
          <t>ВАДИМ-ВД Струмица</t>
        </is>
      </c>
      <c r="C96" s="59" t="inlineStr">
        <is>
          <t>Струмица</t>
        </is>
      </c>
      <c r="D96" s="60" t="inlineStr">
        <is>
          <t/>
        </is>
      </c>
      <c r="E96" s="60" t="inlineStr">
        <is>
          <t>✓</t>
        </is>
      </c>
      <c r="F96" s="60" t="inlineStr">
        <is>
          <t>✓</t>
        </is>
      </c>
      <c r="G96" s="60" t="inlineStr">
        <is>
          <t>✓</t>
        </is>
      </c>
      <c r="H96" s="60" t="inlineStr">
        <is>
          <t>✓</t>
        </is>
      </c>
      <c r="I96" s="60" t="inlineStr">
        <is>
          <t>✓</t>
        </is>
      </c>
    </row>
    <row ht="12" customHeight="true" r="97">
      <c r="A97" s="57" t="n">
        <v>240034</v>
      </c>
      <c r="B97" s="58" t="inlineStr">
        <is>
          <t>ДПТУ СИЛВИ-КОМЕРЦ Струмица</t>
        </is>
      </c>
      <c r="C97" s="59" t="inlineStr">
        <is>
          <t>Струмица</t>
        </is>
      </c>
      <c r="D97" s="60" t="inlineStr">
        <is>
          <t/>
        </is>
      </c>
      <c r="E97" s="60" t="inlineStr">
        <is>
          <t>✓</t>
        </is>
      </c>
      <c r="F97" s="60" t="inlineStr">
        <is>
          <t/>
        </is>
      </c>
      <c r="G97" s="60" t="inlineStr">
        <is>
          <t>✓</t>
        </is>
      </c>
      <c r="H97" s="60" t="inlineStr">
        <is>
          <t/>
        </is>
      </c>
      <c r="I97" s="60" t="inlineStr">
        <is>
          <t/>
        </is>
      </c>
    </row>
    <row ht="12" customHeight="true" r="98">
      <c r="A98" s="57" t="n">
        <v>240040</v>
      </c>
      <c r="B98" s="58" t="inlineStr">
        <is>
          <t>АЛМА ИЛИЕВИ ТРЕЈД Струмица</t>
        </is>
      </c>
      <c r="C98" s="59" t="inlineStr">
        <is>
          <t>Струмица</t>
        </is>
      </c>
      <c r="D98" s="60" t="inlineStr">
        <is>
          <t/>
        </is>
      </c>
      <c r="E98" s="60" t="inlineStr">
        <is>
          <t/>
        </is>
      </c>
      <c r="F98" s="60" t="inlineStr">
        <is>
          <t>✓</t>
        </is>
      </c>
      <c r="G98" s="60" t="inlineStr">
        <is>
          <t/>
        </is>
      </c>
      <c r="H98" s="60" t="inlineStr">
        <is>
          <t/>
        </is>
      </c>
      <c r="I98" s="60" t="inlineStr">
        <is>
          <t/>
        </is>
      </c>
    </row>
    <row ht="12" customHeight="true" r="99">
      <c r="A99" s="57" t="n">
        <v>242006</v>
      </c>
      <c r="B99" s="58" t="inlineStr">
        <is>
          <t>МАКОМ ТРЕФ ПЛУС Радовиш</t>
        </is>
      </c>
      <c r="C99" s="59" t="inlineStr">
        <is>
          <t>Радовиш</t>
        </is>
      </c>
      <c r="D99" s="60" t="inlineStr">
        <is>
          <t/>
        </is>
      </c>
      <c r="E99" s="60" t="inlineStr">
        <is>
          <t>✓</t>
        </is>
      </c>
      <c r="F99" s="60" t="inlineStr">
        <is>
          <t>✓</t>
        </is>
      </c>
      <c r="G99" s="60" t="inlineStr">
        <is>
          <t>✓</t>
        </is>
      </c>
      <c r="H99" s="60" t="inlineStr">
        <is>
          <t>✓</t>
        </is>
      </c>
      <c r="I99" s="60" t="inlineStr">
        <is>
          <t>✓</t>
        </is>
      </c>
    </row>
    <row ht="12" customHeight="true" r="100">
      <c r="A100" s="57" t="n">
        <v>243001</v>
      </c>
      <c r="B100" s="58" t="inlineStr">
        <is>
          <t>Аида Доел</t>
        </is>
      </c>
      <c r="C100" s="59" t="inlineStr">
        <is>
          <t>Ново Село</t>
        </is>
      </c>
      <c r="D100" s="60" t="inlineStr">
        <is>
          <t/>
        </is>
      </c>
      <c r="E100" s="60" t="inlineStr">
        <is>
          <t>✓</t>
        </is>
      </c>
      <c r="F100" s="60" t="inlineStr">
        <is>
          <t>✓</t>
        </is>
      </c>
      <c r="G100" s="60" t="inlineStr">
        <is>
          <t>✓</t>
        </is>
      </c>
      <c r="H100" s="60" t="inlineStr">
        <is>
          <t>✓</t>
        </is>
      </c>
      <c r="I100" s="60" t="inlineStr">
        <is>
          <t>✓</t>
        </is>
      </c>
    </row>
    <row ht="12" customHeight="true" r="101">
      <c r="A101" s="57" t="n">
        <v>246002</v>
      </c>
      <c r="B101" s="58" t="inlineStr">
        <is>
          <t>ЦЕНТАР ДООЕЛ - Валандово</t>
        </is>
      </c>
      <c r="C101" s="59" t="inlineStr">
        <is>
          <t>Валандово</t>
        </is>
      </c>
      <c r="D101" s="60" t="inlineStr">
        <is>
          <t/>
        </is>
      </c>
      <c r="E101" s="60" t="inlineStr">
        <is>
          <t>✓</t>
        </is>
      </c>
      <c r="F101" s="60" t="inlineStr">
        <is>
          <t>✓</t>
        </is>
      </c>
      <c r="G101" s="60" t="inlineStr">
        <is>
          <t>✓</t>
        </is>
      </c>
      <c r="H101" s="60" t="inlineStr">
        <is>
          <t>✓</t>
        </is>
      </c>
      <c r="I101" s="60" t="inlineStr">
        <is>
          <t>✓</t>
        </is>
      </c>
    </row>
    <row ht="12" customHeight="true" r="102">
      <c r="A102" s="57" t="n">
        <v>600011</v>
      </c>
      <c r="B102" s="58" t="inlineStr">
        <is>
          <t>ВЛАДИЈА 2011 Охрид</t>
        </is>
      </c>
      <c r="C102" s="59" t="inlineStr">
        <is>
          <t>Охрид</t>
        </is>
      </c>
      <c r="D102" s="60" t="inlineStr">
        <is>
          <t/>
        </is>
      </c>
      <c r="E102" s="60" t="inlineStr">
        <is>
          <t>✓</t>
        </is>
      </c>
      <c r="F102" s="60" t="inlineStr">
        <is>
          <t>✓</t>
        </is>
      </c>
      <c r="G102" s="60" t="inlineStr">
        <is>
          <t>✓</t>
        </is>
      </c>
      <c r="H102" s="60" t="inlineStr">
        <is>
          <t>✓</t>
        </is>
      </c>
      <c r="I102" s="60" t="inlineStr">
        <is>
          <t>✓</t>
        </is>
      </c>
    </row>
    <row ht="12" customHeight="true" r="103">
      <c r="A103" s="57" t="n">
        <v>600029</v>
      </c>
      <c r="B103" s="58" t="inlineStr">
        <is>
          <t>ГОЛДЕН ТОБАКО Охрид</t>
        </is>
      </c>
      <c r="C103" s="59" t="inlineStr">
        <is>
          <t>Охрид</t>
        </is>
      </c>
      <c r="D103" s="60" t="inlineStr">
        <is>
          <t/>
        </is>
      </c>
      <c r="E103" s="60" t="inlineStr">
        <is>
          <t>✓</t>
        </is>
      </c>
      <c r="F103" s="60" t="inlineStr">
        <is>
          <t>✓</t>
        </is>
      </c>
      <c r="G103" s="60" t="inlineStr">
        <is>
          <t>✓</t>
        </is>
      </c>
      <c r="H103" s="60" t="inlineStr">
        <is>
          <t>✓</t>
        </is>
      </c>
      <c r="I103" s="60" t="inlineStr">
        <is>
          <t>✓</t>
        </is>
      </c>
    </row>
    <row ht="12" customHeight="true" r="104">
      <c r="A104" s="57" t="n">
        <v>625009</v>
      </c>
      <c r="B104" s="58" t="inlineStr">
        <is>
          <t>АНДРОКО Кичево</t>
        </is>
      </c>
      <c r="C104" s="59" t="inlineStr">
        <is>
          <t>Кичево</t>
        </is>
      </c>
      <c r="D104" s="60" t="inlineStr">
        <is>
          <t/>
        </is>
      </c>
      <c r="E104" s="60" t="inlineStr">
        <is>
          <t>✓</t>
        </is>
      </c>
      <c r="F104" s="60" t="inlineStr">
        <is>
          <t>✓</t>
        </is>
      </c>
      <c r="G104" s="60" t="inlineStr">
        <is>
          <t>✓</t>
        </is>
      </c>
      <c r="H104" s="60" t="inlineStr">
        <is>
          <t>✓</t>
        </is>
      </c>
      <c r="I104" s="60" t="inlineStr">
        <is>
          <t>✓</t>
        </is>
      </c>
    </row>
    <row ht="12" customHeight="true" r="105">
      <c r="A105" s="57" t="n">
        <v>625011</v>
      </c>
      <c r="B105" s="58" t="inlineStr">
        <is>
          <t>Детелинка ЈЛ Кичево</t>
        </is>
      </c>
      <c r="C105" s="59" t="inlineStr">
        <is>
          <t>Кичево</t>
        </is>
      </c>
      <c r="D105" s="60" t="inlineStr">
        <is>
          <t/>
        </is>
      </c>
      <c r="E105" s="60" t="inlineStr">
        <is>
          <t>✓</t>
        </is>
      </c>
      <c r="F105" s="60" t="inlineStr">
        <is>
          <t>✓</t>
        </is>
      </c>
      <c r="G105" s="60" t="inlineStr">
        <is>
          <t>✓</t>
        </is>
      </c>
      <c r="H105" s="60" t="inlineStr">
        <is>
          <t>✓</t>
        </is>
      </c>
      <c r="I105" s="60" t="inlineStr">
        <is>
          <t>✓</t>
        </is>
      </c>
    </row>
    <row ht="12" customHeight="true" r="106">
      <c r="A106" s="57" t="n">
        <v>625013</v>
      </c>
      <c r="B106" s="58" t="inlineStr">
        <is>
          <t>ДАВСТОМ Кичево</t>
        </is>
      </c>
      <c r="C106" s="59" t="inlineStr">
        <is>
          <t>Кичево</t>
        </is>
      </c>
      <c r="D106" s="60" t="inlineStr">
        <is>
          <t/>
        </is>
      </c>
      <c r="E106" s="60" t="inlineStr">
        <is>
          <t>✓</t>
        </is>
      </c>
      <c r="F106" s="60" t="inlineStr">
        <is>
          <t>✓</t>
        </is>
      </c>
      <c r="G106" s="60" t="inlineStr">
        <is>
          <t>✓</t>
        </is>
      </c>
      <c r="H106" s="60" t="inlineStr">
        <is>
          <t>✓</t>
        </is>
      </c>
      <c r="I106" s="60" t="inlineStr">
        <is>
          <t>✓</t>
        </is>
      </c>
    </row>
    <row ht="12" customHeight="true" r="107">
      <c r="A107" s="57" t="n">
        <v>625019</v>
      </c>
      <c r="B107" s="58" t="inlineStr">
        <is>
          <t>БОЕЛИ КОМПАНИ ДООЕЛ</t>
        </is>
      </c>
      <c r="C107" s="59" t="inlineStr">
        <is>
          <t>Кичево</t>
        </is>
      </c>
      <c r="D107" s="60" t="inlineStr">
        <is>
          <t/>
        </is>
      </c>
      <c r="E107" s="60" t="inlineStr">
        <is>
          <t>✓</t>
        </is>
      </c>
      <c r="F107" s="60" t="inlineStr">
        <is>
          <t>✓</t>
        </is>
      </c>
      <c r="G107" s="60" t="inlineStr">
        <is>
          <t>✓</t>
        </is>
      </c>
      <c r="H107" s="60" t="inlineStr">
        <is>
          <t>✓</t>
        </is>
      </c>
      <c r="I107" s="60" t="inlineStr">
        <is>
          <t>✓</t>
        </is>
      </c>
    </row>
    <row ht="12" customHeight="true" r="108">
      <c r="A108" s="57" t="n">
        <v>633011</v>
      </c>
      <c r="B108" s="58" t="inlineStr">
        <is>
          <t>КИКИ-ТВИНС 2009 Струга</t>
        </is>
      </c>
      <c r="C108" s="59" t="inlineStr">
        <is>
          <t>Струга</t>
        </is>
      </c>
      <c r="D108" s="60" t="inlineStr">
        <is>
          <t/>
        </is>
      </c>
      <c r="E108" s="60" t="inlineStr">
        <is>
          <t>✓</t>
        </is>
      </c>
      <c r="F108" s="60" t="inlineStr">
        <is>
          <t>✓</t>
        </is>
      </c>
      <c r="G108" s="60" t="inlineStr">
        <is>
          <t>✓</t>
        </is>
      </c>
      <c r="H108" s="60" t="inlineStr">
        <is>
          <t>✓</t>
        </is>
      </c>
      <c r="I108" s="60" t="inlineStr">
        <is>
          <t>✓</t>
        </is>
      </c>
    </row>
    <row ht="12" customHeight="true" r="109">
      <c r="A109" s="57" t="n">
        <v>633020</v>
      </c>
      <c r="B109" s="58" t="inlineStr">
        <is>
          <t>МАРСИ 12 ДООЕЛ Струга</t>
        </is>
      </c>
      <c r="C109" s="59" t="inlineStr">
        <is>
          <t>Струга</t>
        </is>
      </c>
      <c r="D109" s="60" t="inlineStr">
        <is>
          <t/>
        </is>
      </c>
      <c r="E109" s="60" t="inlineStr">
        <is>
          <t>✓</t>
        </is>
      </c>
      <c r="F109" s="60" t="inlineStr">
        <is>
          <t>✓</t>
        </is>
      </c>
      <c r="G109" s="60" t="inlineStr">
        <is>
          <t>✓</t>
        </is>
      </c>
      <c r="H109" s="60" t="inlineStr">
        <is>
          <t>✓</t>
        </is>
      </c>
      <c r="I109" s="60" t="inlineStr">
        <is>
          <t>✓</t>
        </is>
      </c>
    </row>
    <row ht="12" customHeight="true" r="110">
      <c r="A110" s="57" t="n">
        <v>653002</v>
      </c>
      <c r="B110" s="58" t="inlineStr">
        <is>
          <t>ТОБАКО-ВЕСТ Македонски Брод</t>
        </is>
      </c>
      <c r="C110" s="59" t="inlineStr">
        <is>
          <t>Македонски Брод</t>
        </is>
      </c>
      <c r="D110" s="60" t="inlineStr">
        <is>
          <t/>
        </is>
      </c>
      <c r="E110" s="60" t="inlineStr">
        <is>
          <t>✓</t>
        </is>
      </c>
      <c r="F110" s="60" t="inlineStr">
        <is>
          <t>✓</t>
        </is>
      </c>
      <c r="G110" s="60" t="inlineStr">
        <is>
          <t>✓</t>
        </is>
      </c>
      <c r="H110" s="60" t="inlineStr">
        <is>
          <t>✓</t>
        </is>
      </c>
      <c r="I110" s="60" t="inlineStr">
        <is>
          <t>✓</t>
        </is>
      </c>
    </row>
    <row ht="12" customHeight="true" r="111">
      <c r="A111" s="57" t="n">
        <v>700010</v>
      </c>
      <c r="B111" s="58" t="inlineStr">
        <is>
          <t>ДООЕЛ 15-ка-88 1</t>
        </is>
      </c>
      <c r="C111" s="59" t="inlineStr">
        <is>
          <t>Битола</t>
        </is>
      </c>
      <c r="D111" s="60" t="inlineStr">
        <is>
          <t/>
        </is>
      </c>
      <c r="E111" s="60" t="inlineStr">
        <is>
          <t>✓</t>
        </is>
      </c>
      <c r="F111" s="60" t="inlineStr">
        <is>
          <t>✓</t>
        </is>
      </c>
      <c r="G111" s="60" t="inlineStr">
        <is>
          <t>✓</t>
        </is>
      </c>
      <c r="H111" s="60" t="inlineStr">
        <is>
          <t>✓</t>
        </is>
      </c>
      <c r="I111" s="60" t="inlineStr">
        <is>
          <t>✓</t>
        </is>
      </c>
    </row>
    <row ht="12" customHeight="true" r="112">
      <c r="A112" s="57" t="n">
        <v>700018</v>
      </c>
      <c r="B112" s="58" t="inlineStr">
        <is>
          <t>Легион ДООЕЛ - Битола</t>
        </is>
      </c>
      <c r="C112" s="59" t="inlineStr">
        <is>
          <t>Битола</t>
        </is>
      </c>
      <c r="D112" s="60" t="inlineStr">
        <is>
          <t/>
        </is>
      </c>
      <c r="E112" s="60" t="inlineStr">
        <is>
          <t>✓</t>
        </is>
      </c>
      <c r="F112" s="60" t="inlineStr">
        <is>
          <t>✓</t>
        </is>
      </c>
      <c r="G112" s="60" t="inlineStr">
        <is>
          <t>✓</t>
        </is>
      </c>
      <c r="H112" s="60" t="inlineStr">
        <is>
          <t>✓</t>
        </is>
      </c>
      <c r="I112" s="60" t="inlineStr">
        <is>
          <t>✓</t>
        </is>
      </c>
    </row>
    <row ht="12" customHeight="true" r="113">
      <c r="A113" s="57" t="n">
        <v>700020</v>
      </c>
      <c r="B113" s="58" t="inlineStr">
        <is>
          <t>САН Битола</t>
        </is>
      </c>
      <c r="C113" s="59" t="inlineStr">
        <is>
          <t>Битола</t>
        </is>
      </c>
      <c r="D113" s="60" t="inlineStr">
        <is>
          <t/>
        </is>
      </c>
      <c r="E113" s="60" t="inlineStr">
        <is>
          <t>✓</t>
        </is>
      </c>
      <c r="F113" s="60" t="inlineStr">
        <is>
          <t>✓</t>
        </is>
      </c>
      <c r="G113" s="60" t="inlineStr">
        <is>
          <t>✓</t>
        </is>
      </c>
      <c r="H113" s="60" t="inlineStr">
        <is>
          <t>✓</t>
        </is>
      </c>
      <c r="I113" s="60" t="inlineStr">
        <is>
          <t>✓</t>
        </is>
      </c>
    </row>
    <row ht="12" customHeight="true" r="114">
      <c r="A114" s="57" t="n">
        <v>700024</v>
      </c>
      <c r="B114" s="58" t="inlineStr">
        <is>
          <t>КРИСМИ ТРЕЈД Битола</t>
        </is>
      </c>
      <c r="C114" s="59" t="inlineStr">
        <is>
          <t>Битола</t>
        </is>
      </c>
      <c r="D114" s="60" t="inlineStr">
        <is>
          <t/>
        </is>
      </c>
      <c r="E114" s="60" t="inlineStr">
        <is>
          <t>✓</t>
        </is>
      </c>
      <c r="F114" s="60" t="inlineStr">
        <is>
          <t>✓</t>
        </is>
      </c>
      <c r="G114" s="60" t="inlineStr">
        <is>
          <t>✓</t>
        </is>
      </c>
      <c r="H114" s="60" t="inlineStr">
        <is>
          <t>✓</t>
        </is>
      </c>
      <c r="I114" s="60" t="inlineStr">
        <is>
          <t>✓</t>
        </is>
      </c>
    </row>
    <row ht="12" customHeight="true" r="115">
      <c r="A115" s="57" t="n">
        <v>700025</v>
      </c>
      <c r="B115" s="58" t="inlineStr">
        <is>
          <t>ДИМПО ДООЕЛ Битола</t>
        </is>
      </c>
      <c r="C115" s="59" t="inlineStr">
        <is>
          <t>Битола</t>
        </is>
      </c>
      <c r="D115" s="60" t="inlineStr">
        <is>
          <t/>
        </is>
      </c>
      <c r="E115" s="60" t="inlineStr">
        <is>
          <t>✓</t>
        </is>
      </c>
      <c r="F115" s="60" t="inlineStr">
        <is>
          <t>✓</t>
        </is>
      </c>
      <c r="G115" s="60" t="inlineStr">
        <is>
          <t>✓</t>
        </is>
      </c>
      <c r="H115" s="60" t="inlineStr">
        <is>
          <t>✓</t>
        </is>
      </c>
      <c r="I115" s="60" t="inlineStr">
        <is>
          <t>✓</t>
        </is>
      </c>
    </row>
    <row ht="12" customHeight="true" r="116">
      <c r="A116" s="57" t="n">
        <v>700026</v>
      </c>
      <c r="B116" s="58" t="inlineStr">
        <is>
          <t>ВАГАБОНТ Битола</t>
        </is>
      </c>
      <c r="C116" s="59" t="inlineStr">
        <is>
          <t>Битола</t>
        </is>
      </c>
      <c r="D116" s="60" t="inlineStr">
        <is>
          <t/>
        </is>
      </c>
      <c r="E116" s="60" t="inlineStr">
        <is>
          <t>✓</t>
        </is>
      </c>
      <c r="F116" s="60" t="inlineStr">
        <is>
          <t>✓</t>
        </is>
      </c>
      <c r="G116" s="60" t="inlineStr">
        <is>
          <t>✓</t>
        </is>
      </c>
      <c r="H116" s="60" t="inlineStr">
        <is>
          <t>✓</t>
        </is>
      </c>
      <c r="I116" s="60" t="inlineStr">
        <is>
          <t>✓</t>
        </is>
      </c>
    </row>
    <row ht="12" customHeight="true" r="117">
      <c r="A117" s="57" t="n">
        <v>700031</v>
      </c>
      <c r="B117" s="58" t="inlineStr">
        <is>
          <t>МАРИЗА ТОБАКО Битола</t>
        </is>
      </c>
      <c r="C117" s="59" t="inlineStr">
        <is>
          <t>Битола</t>
        </is>
      </c>
      <c r="D117" s="60" t="inlineStr">
        <is>
          <t/>
        </is>
      </c>
      <c r="E117" s="60" t="inlineStr">
        <is>
          <t>✓</t>
        </is>
      </c>
      <c r="F117" s="60" t="inlineStr">
        <is>
          <t>✓</t>
        </is>
      </c>
      <c r="G117" s="60" t="inlineStr">
        <is>
          <t>✓</t>
        </is>
      </c>
      <c r="H117" s="60" t="inlineStr">
        <is>
          <t>✓</t>
        </is>
      </c>
      <c r="I117" s="60" t="inlineStr">
        <is>
          <t>✓</t>
        </is>
      </c>
    </row>
    <row ht="12" customHeight="true" r="118">
      <c r="A118" s="57" t="n">
        <v>700032</v>
      </c>
      <c r="B118" s="58" t="inlineStr">
        <is>
          <t>АЛЕК ТАБАК Битола</t>
        </is>
      </c>
      <c r="C118" s="59" t="inlineStr">
        <is>
          <t>Битола</t>
        </is>
      </c>
      <c r="D118" s="60" t="inlineStr">
        <is>
          <t/>
        </is>
      </c>
      <c r="E118" s="60" t="inlineStr">
        <is>
          <t>✓</t>
        </is>
      </c>
      <c r="F118" s="60" t="inlineStr">
        <is>
          <t>✓</t>
        </is>
      </c>
      <c r="G118" s="60" t="inlineStr">
        <is>
          <t>✓</t>
        </is>
      </c>
      <c r="H118" s="60" t="inlineStr">
        <is>
          <t>✓</t>
        </is>
      </c>
      <c r="I118" s="60" t="inlineStr">
        <is>
          <t>✓</t>
        </is>
      </c>
    </row>
    <row ht="12" customHeight="true" r="119">
      <c r="A119" s="57" t="n">
        <v>700033</v>
      </c>
      <c r="B119" s="58" t="inlineStr">
        <is>
          <t>ИНА-КОМЕРЦ НАТЕ Битола</t>
        </is>
      </c>
      <c r="C119" s="59" t="inlineStr">
        <is>
          <t>Битола</t>
        </is>
      </c>
      <c r="D119" s="60" t="inlineStr">
        <is>
          <t/>
        </is>
      </c>
      <c r="E119" s="60" t="inlineStr">
        <is>
          <t>✓</t>
        </is>
      </c>
      <c r="F119" s="60" t="inlineStr">
        <is>
          <t>✓</t>
        </is>
      </c>
      <c r="G119" s="60" t="inlineStr">
        <is>
          <t>✓</t>
        </is>
      </c>
      <c r="H119" s="60" t="inlineStr">
        <is>
          <t>✓</t>
        </is>
      </c>
      <c r="I119" s="60" t="inlineStr">
        <is>
          <t>✓</t>
        </is>
      </c>
    </row>
    <row ht="12" customHeight="true" r="120">
      <c r="A120" s="57" t="n">
        <v>700036</v>
      </c>
      <c r="B120" s="58" t="inlineStr">
        <is>
          <t>АЛЕК ТАБАК Битола 1</t>
        </is>
      </c>
      <c r="C120" s="59" t="inlineStr">
        <is>
          <t>Битола</t>
        </is>
      </c>
      <c r="D120" s="60" t="inlineStr">
        <is>
          <t/>
        </is>
      </c>
      <c r="E120" s="60" t="inlineStr">
        <is>
          <t>✓</t>
        </is>
      </c>
      <c r="F120" s="60" t="inlineStr">
        <is>
          <t>✓</t>
        </is>
      </c>
      <c r="G120" s="60" t="inlineStr">
        <is>
          <t>✓</t>
        </is>
      </c>
      <c r="H120" s="60" t="inlineStr">
        <is>
          <t>✓</t>
        </is>
      </c>
      <c r="I120" s="60" t="inlineStr">
        <is>
          <t>✓</t>
        </is>
      </c>
    </row>
    <row ht="12" customHeight="true" r="121">
      <c r="A121" s="57" t="n">
        <v>700037</v>
      </c>
      <c r="B121" s="58" t="inlineStr">
        <is>
          <t>ПЛАНЕТ ХЈ Битола</t>
        </is>
      </c>
      <c r="C121" s="59" t="inlineStr">
        <is>
          <t>Битола</t>
        </is>
      </c>
      <c r="D121" s="60" t="inlineStr">
        <is>
          <t/>
        </is>
      </c>
      <c r="E121" s="60" t="inlineStr">
        <is>
          <t>✓</t>
        </is>
      </c>
      <c r="F121" s="60" t="inlineStr">
        <is>
          <t>✓</t>
        </is>
      </c>
      <c r="G121" s="60" t="inlineStr">
        <is>
          <t>✓</t>
        </is>
      </c>
      <c r="H121" s="60" t="inlineStr">
        <is>
          <t>✓</t>
        </is>
      </c>
      <c r="I121" s="60" t="inlineStr">
        <is>
          <t>✓</t>
        </is>
      </c>
    </row>
    <row ht="12" customHeight="true" r="122">
      <c r="A122" s="57" t="n">
        <v>700038</v>
      </c>
      <c r="B122" s="58" t="inlineStr">
        <is>
          <t>ЛА ТОБАКО Битола</t>
        </is>
      </c>
      <c r="C122" s="59" t="inlineStr">
        <is>
          <t>Битола</t>
        </is>
      </c>
      <c r="D122" s="60" t="inlineStr">
        <is>
          <t/>
        </is>
      </c>
      <c r="E122" s="60" t="inlineStr">
        <is>
          <t>✓</t>
        </is>
      </c>
      <c r="F122" s="60" t="inlineStr">
        <is>
          <t>✓</t>
        </is>
      </c>
      <c r="G122" s="60" t="inlineStr">
        <is>
          <t>✓</t>
        </is>
      </c>
      <c r="H122" s="60" t="inlineStr">
        <is>
          <t>✓</t>
        </is>
      </c>
      <c r="I122" s="60" t="inlineStr">
        <is>
          <t>✓</t>
        </is>
      </c>
    </row>
    <row ht="12" customHeight="true" r="123">
      <c r="A123" s="57" t="n">
        <v>700039</v>
      </c>
      <c r="B123" s="58" t="inlineStr">
        <is>
          <t>ЛУНА-ЗЈ Битола </t>
        </is>
      </c>
      <c r="C123" s="59" t="inlineStr">
        <is>
          <t>Битола</t>
        </is>
      </c>
      <c r="D123" s="60" t="inlineStr">
        <is>
          <t/>
        </is>
      </c>
      <c r="E123" s="60" t="inlineStr">
        <is>
          <t>✓</t>
        </is>
      </c>
      <c r="F123" s="60" t="inlineStr">
        <is>
          <t>✓</t>
        </is>
      </c>
      <c r="G123" s="60" t="inlineStr">
        <is>
          <t>✓</t>
        </is>
      </c>
      <c r="H123" s="60" t="inlineStr">
        <is>
          <t>✓</t>
        </is>
      </c>
      <c r="I123" s="60" t="inlineStr">
        <is>
          <t>✓</t>
        </is>
      </c>
    </row>
    <row ht="12" customHeight="true" r="124">
      <c r="A124" s="57" t="n">
        <v>700042</v>
      </c>
      <c r="B124" s="58" t="inlineStr">
        <is>
          <t>ЛА ТОБАКО Битола 1</t>
        </is>
      </c>
      <c r="C124" s="59" t="inlineStr">
        <is>
          <t>Битола</t>
        </is>
      </c>
      <c r="D124" s="60" t="inlineStr">
        <is>
          <t/>
        </is>
      </c>
      <c r="E124" s="60" t="inlineStr">
        <is>
          <t>✓</t>
        </is>
      </c>
      <c r="F124" s="60" t="inlineStr">
        <is>
          <t>✓</t>
        </is>
      </c>
      <c r="G124" s="60" t="inlineStr">
        <is>
          <t>✓</t>
        </is>
      </c>
      <c r="H124" s="60" t="inlineStr">
        <is>
          <t>✓</t>
        </is>
      </c>
      <c r="I124" s="60" t="inlineStr">
        <is>
          <t>✓</t>
        </is>
      </c>
    </row>
    <row ht="12" customHeight="true" r="125">
      <c r="A125" s="57" t="n">
        <v>700048</v>
      </c>
      <c r="B125" s="58" t="inlineStr">
        <is>
          <t>ДИМПО ДООЕЛ Битола 1</t>
        </is>
      </c>
      <c r="C125" s="59" t="inlineStr">
        <is>
          <t>Битола</t>
        </is>
      </c>
      <c r="D125" s="60" t="inlineStr">
        <is>
          <t/>
        </is>
      </c>
      <c r="E125" s="60" t="inlineStr">
        <is>
          <t>✓</t>
        </is>
      </c>
      <c r="F125" s="60" t="inlineStr">
        <is>
          <t>✓</t>
        </is>
      </c>
      <c r="G125" s="60" t="inlineStr">
        <is>
          <t>✓</t>
        </is>
      </c>
      <c r="H125" s="60" t="inlineStr">
        <is>
          <t>✓</t>
        </is>
      </c>
      <c r="I125" s="60" t="inlineStr">
        <is>
          <t>✓</t>
        </is>
      </c>
    </row>
    <row ht="12" customHeight="true" r="126">
      <c r="A126" s="57" t="n">
        <v>700049</v>
      </c>
      <c r="B126" s="58" t="inlineStr">
        <is>
          <t>ВАГАБОНТ Чаршија - Битола  </t>
        </is>
      </c>
      <c r="C126" s="59" t="inlineStr">
        <is>
          <t>Битола</t>
        </is>
      </c>
      <c r="D126" s="60" t="inlineStr">
        <is>
          <t/>
        </is>
      </c>
      <c r="E126" s="60" t="inlineStr">
        <is>
          <t>✓</t>
        </is>
      </c>
      <c r="F126" s="60" t="inlineStr">
        <is>
          <t>✓</t>
        </is>
      </c>
      <c r="G126" s="60" t="inlineStr">
        <is>
          <t>✓</t>
        </is>
      </c>
      <c r="H126" s="60" t="inlineStr">
        <is>
          <t>✓</t>
        </is>
      </c>
      <c r="I126" s="60" t="inlineStr">
        <is>
          <t>✓</t>
        </is>
      </c>
    </row>
    <row ht="12" customHeight="true" r="127">
      <c r="A127" s="57" t="n">
        <v>700050</v>
      </c>
      <c r="B127" s="58" t="inlineStr">
        <is>
          <t>ЛУНА-ЗЈ Битола 1</t>
        </is>
      </c>
      <c r="C127" s="59" t="inlineStr">
        <is>
          <t>Битола</t>
        </is>
      </c>
      <c r="D127" s="60" t="inlineStr">
        <is>
          <t/>
        </is>
      </c>
      <c r="E127" s="60" t="inlineStr">
        <is>
          <t>✓</t>
        </is>
      </c>
      <c r="F127" s="60" t="inlineStr">
        <is>
          <t>✓</t>
        </is>
      </c>
      <c r="G127" s="60" t="inlineStr">
        <is>
          <t>✓</t>
        </is>
      </c>
      <c r="H127" s="60" t="inlineStr">
        <is>
          <t>✓</t>
        </is>
      </c>
      <c r="I127" s="60" t="inlineStr">
        <is>
          <t>✓</t>
        </is>
      </c>
    </row>
    <row ht="12" customHeight="true" r="128">
      <c r="A128" s="57" t="n">
        <v>700051</v>
      </c>
      <c r="B128" s="58" t="inlineStr">
        <is>
          <t>НИКА 2017 Битола</t>
        </is>
      </c>
      <c r="C128" s="59" t="inlineStr">
        <is>
          <t>Битола</t>
        </is>
      </c>
      <c r="D128" s="60" t="inlineStr">
        <is>
          <t/>
        </is>
      </c>
      <c r="E128" s="60" t="inlineStr">
        <is>
          <t>✓</t>
        </is>
      </c>
      <c r="F128" s="60" t="inlineStr">
        <is>
          <t>✓</t>
        </is>
      </c>
      <c r="G128" s="60" t="inlineStr">
        <is>
          <t>✓</t>
        </is>
      </c>
      <c r="H128" s="60" t="inlineStr">
        <is>
          <t>✓</t>
        </is>
      </c>
      <c r="I128" s="60" t="inlineStr">
        <is>
          <t>✓</t>
        </is>
      </c>
    </row>
    <row ht="12" customHeight="true" r="129">
      <c r="A129" s="57" t="n">
        <v>731001</v>
      </c>
      <c r="B129" s="58" t="inlineStr">
        <is>
          <t>СИМ – КОМЕРЦ 1</t>
        </is>
      </c>
      <c r="C129" s="59" t="inlineStr">
        <is>
          <t>Ресен</t>
        </is>
      </c>
      <c r="D129" s="60" t="inlineStr">
        <is>
          <t/>
        </is>
      </c>
      <c r="E129" s="60" t="inlineStr">
        <is>
          <t>✓</t>
        </is>
      </c>
      <c r="F129" s="60" t="inlineStr">
        <is>
          <t>✓</t>
        </is>
      </c>
      <c r="G129" s="60" t="inlineStr">
        <is>
          <t>✓</t>
        </is>
      </c>
      <c r="H129" s="60" t="inlineStr">
        <is>
          <t>✓</t>
        </is>
      </c>
      <c r="I129" s="60" t="inlineStr">
        <is>
          <t>✓</t>
        </is>
      </c>
    </row>
    <row ht="12" customHeight="true" r="130">
      <c r="A130" s="57" t="n">
        <v>750008</v>
      </c>
      <c r="B130" s="58" t="inlineStr">
        <is>
          <t>КОМПАНИ МЕНАЏЕР - Прилеп</t>
        </is>
      </c>
      <c r="C130" s="59" t="inlineStr">
        <is>
          <t>Прилеп</t>
        </is>
      </c>
      <c r="D130" s="60" t="inlineStr">
        <is>
          <t/>
        </is>
      </c>
      <c r="E130" s="60" t="inlineStr">
        <is>
          <t>✓</t>
        </is>
      </c>
      <c r="F130" s="60" t="inlineStr">
        <is>
          <t>✓</t>
        </is>
      </c>
      <c r="G130" s="60" t="inlineStr">
        <is>
          <t>✓</t>
        </is>
      </c>
      <c r="H130" s="60" t="inlineStr">
        <is>
          <t>✓</t>
        </is>
      </c>
      <c r="I130" s="60" t="inlineStr">
        <is>
          <t>✓</t>
        </is>
      </c>
    </row>
    <row ht="12" customHeight="true" r="131">
      <c r="A131" s="57" t="n">
        <v>750012</v>
      </c>
      <c r="B131" s="58" t="inlineStr">
        <is>
          <t>ЗАБРАНЕТО ПУШЕЊЕ 2006 - Прилеп</t>
        </is>
      </c>
      <c r="C131" s="59" t="inlineStr">
        <is>
          <t>Прилеп</t>
        </is>
      </c>
      <c r="D131" s="60" t="inlineStr">
        <is>
          <t/>
        </is>
      </c>
      <c r="E131" s="60" t="inlineStr">
        <is>
          <t>✓</t>
        </is>
      </c>
      <c r="F131" s="60" t="inlineStr">
        <is>
          <t>✓</t>
        </is>
      </c>
      <c r="G131" s="60" t="inlineStr">
        <is>
          <t>✓</t>
        </is>
      </c>
      <c r="H131" s="60" t="inlineStr">
        <is>
          <t>✓</t>
        </is>
      </c>
      <c r="I131" s="60" t="inlineStr">
        <is>
          <t>✓</t>
        </is>
      </c>
    </row>
    <row ht="12" customHeight="true" r="132">
      <c r="A132" s="57" t="n">
        <v>750013</v>
      </c>
      <c r="B132" s="58" t="inlineStr">
        <is>
          <t>АЈ НИКА Прилеп</t>
        </is>
      </c>
      <c r="C132" s="59" t="inlineStr">
        <is>
          <t>Прилеп</t>
        </is>
      </c>
      <c r="D132" s="60" t="inlineStr">
        <is>
          <t/>
        </is>
      </c>
      <c r="E132" s="60" t="inlineStr">
        <is>
          <t>✓</t>
        </is>
      </c>
      <c r="F132" s="60" t="inlineStr">
        <is>
          <t>✓</t>
        </is>
      </c>
      <c r="G132" s="60" t="inlineStr">
        <is>
          <t>✓</t>
        </is>
      </c>
      <c r="H132" s="60" t="inlineStr">
        <is>
          <t>✓</t>
        </is>
      </c>
      <c r="I132" s="60" t="inlineStr">
        <is>
          <t>✓</t>
        </is>
      </c>
    </row>
    <row ht="12" customHeight="true" r="133">
      <c r="A133" s="57" t="n">
        <v>750014</v>
      </c>
      <c r="B133" s="58" t="inlineStr">
        <is>
          <t>ТОБАКО ПЛУС Прилеп</t>
        </is>
      </c>
      <c r="C133" s="59" t="inlineStr">
        <is>
          <t>Прилеп</t>
        </is>
      </c>
      <c r="D133" s="60" t="inlineStr">
        <is>
          <t/>
        </is>
      </c>
      <c r="E133" s="60" t="inlineStr">
        <is>
          <t>✓</t>
        </is>
      </c>
      <c r="F133" s="60" t="inlineStr">
        <is>
          <t>✓</t>
        </is>
      </c>
      <c r="G133" s="60" t="inlineStr">
        <is>
          <t>✓</t>
        </is>
      </c>
      <c r="H133" s="60" t="inlineStr">
        <is>
          <t>✓</t>
        </is>
      </c>
      <c r="I133" s="60" t="inlineStr">
        <is>
          <t>✓</t>
        </is>
      </c>
    </row>
    <row ht="12" customHeight="true" r="134">
      <c r="A134" s="61" t="n">
        <v>750023</v>
      </c>
      <c r="B134" s="62" t="inlineStr">
        <is>
          <t>ЛУНА ШОП Прилеп</t>
        </is>
      </c>
      <c r="C134" s="63" t="inlineStr">
        <is>
          <t>Прилеп</t>
        </is>
      </c>
      <c r="D134" s="64" t="inlineStr">
        <is>
          <t/>
        </is>
      </c>
      <c r="E134" s="64" t="inlineStr">
        <is>
          <t>✓</t>
        </is>
      </c>
      <c r="F134" s="64" t="inlineStr">
        <is>
          <t>✓</t>
        </is>
      </c>
      <c r="G134" s="64" t="inlineStr">
        <is>
          <t>✓</t>
        </is>
      </c>
      <c r="H134" s="64" t="inlineStr">
        <is>
          <t>✓</t>
        </is>
      </c>
      <c r="I134" s="64" t="inlineStr">
        <is>
          <t>✓</t>
        </is>
      </c>
    </row>
    <row r="135">
      <c r="A135" s="65" t="inlineStr">
        <is>
          <t/>
        </is>
      </c>
      <c r="B135" s="65" t="inlineStr">
        <is>
          <t/>
        </is>
      </c>
      <c r="C135" s="65" t="inlineStr">
        <is>
          <t/>
        </is>
      </c>
      <c r="D135" s="65" t="str">
        <f>COUNTBLANK(D3:D134)</f>
      </c>
      <c r="E135" s="65" t="str">
        <f>COUNTBLANK(E3:E134)</f>
      </c>
      <c r="F135" s="65" t="str">
        <f>COUNTBLANK(F3:F134)</f>
      </c>
      <c r="G135" s="65" t="str">
        <f>COUNTBLANK(G3:G134)</f>
      </c>
      <c r="H135" s="65" t="str">
        <f>COUNTBLANK(H3:H134)</f>
      </c>
      <c r="I135" s="65" t="str">
        <f>COUNTBLANK(I3:I134)</f>
      </c>
    </row>
  </sheetData>
  <sheetCalcPr fullCalcOnLoad="true"/>
  <mergeCells count="1">
    <mergeCell ref="A1:I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9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A4" state="frozenSplit" activePane="bottomRight" ySplit="4" xSplit="0"/>
      <selection pane="topLeft" activeCell="A3"/>
      <selection sqref="A3" pane="bottomRight" activeCell="A3"/>
    </sheetView>
  </sheetViews>
  <sheetFormatPr baseColWidth="8" defaultRowHeight="18"/>
  <cols>
    <col min="1" max="1" bestFit="true" customWidth="true" width="8"/>
    <col min="2" max="2" bestFit="true" customWidth="true" width="42"/>
    <col min="3" max="3" bestFit="true" customWidth="true" width="12"/>
    <col min="4" max="4" bestFit="true" customWidth="true" width="10"/>
    <col min="5" max="5" bestFit="true" customWidth="true" width="10"/>
  </cols>
  <sheetData>
    <row ht="18" customHeight="true" r="1">
      <c r="A1" s="66" t="inlineStr">
        <is>
          <t>Период: 01.09.2016 -- 21.09.2016</t>
        </is>
      </c>
    </row>
    <row ht="18" customHeight="true" r="2">
      <c r="A2" s="66" t="inlineStr">
        <is>
          <t>Вкупна уплата: 21,742,965</t>
        </is>
      </c>
    </row>
    <row ht="18" customHeight="true" r="3">
      <c r="A3" s="66"/>
    </row>
    <row ht="24" customHeight="true" r="4">
      <c r="A4" s="68" t="inlineStr">
        <is>
          <t>id</t>
        </is>
      </c>
      <c r="B4" s="67" t="inlineStr">
        <is>
          <t>игра/терминал</t>
        </is>
      </c>
      <c r="C4" s="68" t="inlineStr">
        <is>
          <t>цена/град</t>
        </is>
      </c>
      <c r="D4" s="69" t="inlineStr">
        <is>
          <t>промет</t>
        </is>
      </c>
      <c r="E4" s="69" t="inlineStr">
        <is>
          <t>учество %</t>
        </is>
      </c>
    </row>
    <row ht="14" customHeight="true" r="5">
      <c r="A5" s="70" t="n">
        <v>2</v>
      </c>
      <c r="B5" s="71" t="inlineStr">
        <is>
          <t>НОВО ЛОТО 7/34</t>
        </is>
      </c>
      <c r="C5" s="72" t="n">
        <v>15</v>
      </c>
      <c r="D5" s="73" t="n">
        <v>13019055.0</v>
      </c>
      <c r="E5" s="74" t="n">
        <v>0.5987709127986914</v>
      </c>
    </row>
    <row ht="12" customHeight="true" r="6">
      <c r="A6" s="75" t="n">
        <v>100367</v>
      </c>
      <c r="B6" s="76" t="inlineStr">
        <is>
          <t>Државна лотарија на Македонија - Маркетинг - Т.Ц КАПИТОЛ МОЛ</t>
        </is>
      </c>
      <c r="C6" s="77" t="inlineStr">
        <is>
          <t>Скопје</t>
        </is>
      </c>
      <c r="D6" s="78" t="n">
        <v>304595.0</v>
      </c>
      <c r="E6" s="79" t="n">
        <v>0.023396091344571476</v>
      </c>
    </row>
    <row ht="12" customHeight="true" r="7">
      <c r="A7" s="75" t="n">
        <v>600011</v>
      </c>
      <c r="B7" s="76" t="inlineStr">
        <is>
          <t>ВЛАДИЈА 2011 Охрид</t>
        </is>
      </c>
      <c r="C7" s="77" t="inlineStr">
        <is>
          <t>Охрид</t>
        </is>
      </c>
      <c r="D7" s="78" t="n">
        <v>289025.0</v>
      </c>
      <c r="E7" s="79" t="n">
        <v>0.02220015200796064</v>
      </c>
    </row>
    <row ht="12" customHeight="true" r="8">
      <c r="A8" s="75" t="n">
        <v>700025</v>
      </c>
      <c r="B8" s="76" t="inlineStr">
        <is>
          <t>ДИМПО ДООЕЛ Битола</t>
        </is>
      </c>
      <c r="C8" s="77" t="inlineStr">
        <is>
          <t>Битола</t>
        </is>
      </c>
      <c r="D8" s="78" t="n">
        <v>277775.0</v>
      </c>
      <c r="E8" s="79" t="n">
        <v>0.021336033990178242</v>
      </c>
    </row>
    <row ht="12" customHeight="true" r="9">
      <c r="A9" s="75" t="n">
        <v>700026</v>
      </c>
      <c r="B9" s="76" t="inlineStr">
        <is>
          <t>ВАГАБОНТ Битола</t>
        </is>
      </c>
      <c r="C9" s="77" t="inlineStr">
        <is>
          <t>Битола</t>
        </is>
      </c>
      <c r="D9" s="78" t="n">
        <v>276100.0</v>
      </c>
      <c r="E9" s="79" t="n">
        <v>0.021207376418641753</v>
      </c>
    </row>
    <row ht="12" customHeight="true" r="10">
      <c r="A10" s="75" t="n">
        <v>240009</v>
      </c>
      <c r="B10" s="76" t="inlineStr">
        <is>
          <t>ТОТО – ЛОТО 1</t>
        </is>
      </c>
      <c r="C10" s="77" t="inlineStr">
        <is>
          <t>Струмица</t>
        </is>
      </c>
      <c r="D10" s="78" t="n">
        <v>243590.0</v>
      </c>
      <c r="E10" s="79" t="n">
        <v>0.0187102673734768</v>
      </c>
    </row>
    <row ht="12" customHeight="true" r="11">
      <c r="A11" s="75" t="n">
        <v>600014</v>
      </c>
      <c r="B11" s="76" t="inlineStr">
        <is>
          <t>ГОРИЧКО КДН ДООЕЛ Охрид</t>
        </is>
      </c>
      <c r="C11" s="77" t="inlineStr">
        <is>
          <t>Охрид</t>
        </is>
      </c>
      <c r="D11" s="78" t="n">
        <v>233100.0</v>
      </c>
      <c r="E11" s="79" t="n">
        <v>0.01790452532845126</v>
      </c>
    </row>
    <row ht="12" customHeight="true" r="12">
      <c r="A12" s="75" t="n">
        <v>120241</v>
      </c>
      <c r="B12" s="76" t="inlineStr">
        <is>
          <t>МА-ДЕ-БЕ Тетово</t>
        </is>
      </c>
      <c r="C12" s="77" t="inlineStr">
        <is>
          <t>Тетово</t>
        </is>
      </c>
      <c r="D12" s="78" t="n">
        <v>214585.0</v>
      </c>
      <c r="E12" s="79" t="n">
        <v>0.016482379097407608</v>
      </c>
    </row>
    <row ht="12" customHeight="true" r="13">
      <c r="A13" s="75" t="n">
        <v>230010</v>
      </c>
      <c r="B13" s="76" t="inlineStr">
        <is>
          <t>ТП АНАФИЛ Кочани</t>
        </is>
      </c>
      <c r="C13" s="77" t="inlineStr">
        <is>
          <t>Кочани</t>
        </is>
      </c>
      <c r="D13" s="78" t="n">
        <v>214200.0</v>
      </c>
      <c r="E13" s="79" t="n">
        <v>0.01645280705857683</v>
      </c>
    </row>
    <row ht="12" customHeight="true" r="14">
      <c r="A14" s="75" t="n">
        <v>100201</v>
      </c>
      <c r="B14" s="76" t="inlineStr">
        <is>
          <t>Толлакс Плоштад</t>
        </is>
      </c>
      <c r="C14" s="77" t="inlineStr">
        <is>
          <t>Скопје</t>
        </is>
      </c>
      <c r="D14" s="78" t="n">
        <v>211815.0</v>
      </c>
      <c r="E14" s="79" t="n">
        <v>0.016269614038806963</v>
      </c>
    </row>
    <row ht="12" customHeight="true" r="15">
      <c r="A15" s="75" t="n">
        <v>120023</v>
      </c>
      <c r="B15" s="76" t="inlineStr">
        <is>
          <t>ДЕТЕКТИВ БРОЈ 001 Тетово Веро</t>
        </is>
      </c>
      <c r="C15" s="77" t="inlineStr">
        <is>
          <t>Тетово</t>
        </is>
      </c>
      <c r="D15" s="78" t="n">
        <v>197445.0</v>
      </c>
      <c r="E15" s="79" t="n">
        <v>0.015165847290759583</v>
      </c>
    </row>
    <row ht="14" customHeight="true" r="16">
      <c r="A16" s="70" t="n">
        <v>9</v>
      </c>
      <c r="B16" s="71" t="inlineStr">
        <is>
          <t>ТВИНГОМАНИЈА 2</t>
        </is>
      </c>
      <c r="C16" s="72" t="n">
        <v>40</v>
      </c>
      <c r="D16" s="73" t="n">
        <v>247720.0</v>
      </c>
      <c r="E16" s="74" t="n">
        <v>0.011393110369261966</v>
      </c>
    </row>
    <row ht="12" customHeight="true" r="17">
      <c r="A17" s="75" t="n">
        <v>125006</v>
      </c>
      <c r="B17" s="76" t="inlineStr">
        <is>
          <t>ТП АГНЕСА АМ - Дебар</t>
        </is>
      </c>
      <c r="C17" s="77" t="inlineStr">
        <is>
          <t>Дебар</t>
        </is>
      </c>
      <c r="D17" s="78" t="n">
        <v>23240.0</v>
      </c>
      <c r="E17" s="79" t="n">
        <v>0.09381559825609559</v>
      </c>
    </row>
    <row ht="12" customHeight="true" r="18">
      <c r="A18" s="75" t="n">
        <v>221001</v>
      </c>
      <c r="B18" s="76" t="inlineStr">
        <is>
          <t>Лила Лото</t>
        </is>
      </c>
      <c r="C18" s="77" t="inlineStr">
        <is>
          <t>Пробиштип</t>
        </is>
      </c>
      <c r="D18" s="78" t="n">
        <v>21680.0</v>
      </c>
      <c r="E18" s="79" t="n">
        <v>0.08751816567091877</v>
      </c>
    </row>
    <row ht="12" customHeight="true" r="19">
      <c r="A19" s="75" t="n">
        <v>100341</v>
      </c>
      <c r="B19" s="76" t="inlineStr">
        <is>
          <t>Државна лотарија на Македонија - Маркетинг 1</t>
        </is>
      </c>
      <c r="C19" s="77" t="inlineStr">
        <is>
          <t>Скопје</t>
        </is>
      </c>
      <c r="D19" s="78" t="n">
        <v>16600.0</v>
      </c>
      <c r="E19" s="79" t="n">
        <v>0.06701114161149685</v>
      </c>
    </row>
    <row ht="12" customHeight="true" r="20">
      <c r="A20" s="75" t="n">
        <v>230006</v>
      </c>
      <c r="B20" s="76" t="inlineStr">
        <is>
          <t>АСТРО ДООЕЛ 1</t>
        </is>
      </c>
      <c r="C20" s="77" t="inlineStr">
        <is>
          <t>Македонска Каменица</t>
        </is>
      </c>
      <c r="D20" s="78" t="n">
        <v>12280.0</v>
      </c>
      <c r="E20" s="79" t="n">
        <v>0.049572097529468756</v>
      </c>
    </row>
    <row ht="12" customHeight="true" r="21">
      <c r="A21" s="75" t="n">
        <v>100381</v>
      </c>
      <c r="B21" s="76" t="inlineStr">
        <is>
          <t>Толлакс Медиа Бисер</t>
        </is>
      </c>
      <c r="C21" s="77" t="inlineStr">
        <is>
          <t>Скопје</t>
        </is>
      </c>
      <c r="D21" s="78" t="n">
        <v>9320.0</v>
      </c>
      <c r="E21" s="79" t="n">
        <v>0.037623122880671725</v>
      </c>
    </row>
    <row ht="12" customHeight="true" r="22">
      <c r="A22" s="75" t="n">
        <v>100268</v>
      </c>
      <c r="B22" s="76" t="inlineStr">
        <is>
          <t>КАМИ Ж Железара</t>
        </is>
      </c>
      <c r="C22" s="77" t="inlineStr">
        <is>
          <t>Скопје</t>
        </is>
      </c>
      <c r="D22" s="78" t="n">
        <v>9120.0</v>
      </c>
      <c r="E22" s="79" t="n">
        <v>0.03681575972872598</v>
      </c>
    </row>
    <row ht="12" customHeight="true" r="23">
      <c r="A23" s="75" t="n">
        <v>136004</v>
      </c>
      <c r="B23" s="76" t="inlineStr">
        <is>
          <t>ТОБАКО ДАРМИС ДООЕЛ Кратово</t>
        </is>
      </c>
      <c r="C23" s="77" t="inlineStr">
        <is>
          <t>Кратово</t>
        </is>
      </c>
      <c r="D23" s="78" t="n">
        <v>8600.0</v>
      </c>
      <c r="E23" s="79" t="n">
        <v>0.03471661553366704</v>
      </c>
    </row>
    <row ht="12" customHeight="true" r="24">
      <c r="A24" s="75" t="n">
        <v>140015</v>
      </c>
      <c r="B24" s="76" t="inlineStr">
        <is>
          <t>ЛЕДИ-ДИ-ТРЕЈД Велес</t>
        </is>
      </c>
      <c r="C24" s="77" t="inlineStr">
        <is>
          <t>Велес</t>
        </is>
      </c>
      <c r="D24" s="78" t="n">
        <v>8520.0</v>
      </c>
      <c r="E24" s="79" t="n">
        <v>0.03439367027288875</v>
      </c>
    </row>
    <row ht="12" customHeight="true" r="25">
      <c r="A25" s="75" t="n">
        <v>100201</v>
      </c>
      <c r="B25" s="76" t="inlineStr">
        <is>
          <t>Толлакс Плоштад</t>
        </is>
      </c>
      <c r="C25" s="77" t="inlineStr">
        <is>
          <t>Скопје</t>
        </is>
      </c>
      <c r="D25" s="78" t="n">
        <v>7720.0</v>
      </c>
      <c r="E25" s="79" t="n">
        <v>0.031164217665105763</v>
      </c>
    </row>
    <row ht="12" customHeight="true" r="26">
      <c r="A26" s="75" t="n">
        <v>100174</v>
      </c>
      <c r="B26" s="76" t="inlineStr">
        <is>
          <t>РАЛЕКС Виолета ДООЕЛ - Волково</t>
        </is>
      </c>
      <c r="C26" s="77" t="inlineStr">
        <is>
          <t>Скопје</t>
        </is>
      </c>
      <c r="D26" s="78" t="n">
        <v>7360.0</v>
      </c>
      <c r="E26" s="79" t="n">
        <v>0.029710963991603424</v>
      </c>
    </row>
    <row ht="14" customHeight="true" r="27">
      <c r="A27" s="70" t="n">
        <v>15</v>
      </c>
      <c r="B27" s="71" t="inlineStr">
        <is>
          <t>НОВО ЛОТО ЏОКЕР</t>
        </is>
      </c>
      <c r="C27" s="72" t="n">
        <v>20</v>
      </c>
      <c r="D27" s="73" t="n">
        <v>1447780.0</v>
      </c>
      <c r="E27" s="74" t="n">
        <v>0.06658613487166999</v>
      </c>
    </row>
    <row ht="12" customHeight="true" r="28">
      <c r="A28" s="75" t="n">
        <v>600011</v>
      </c>
      <c r="B28" s="76" t="inlineStr">
        <is>
          <t>ВЛАДИЈА 2011 Охрид</t>
        </is>
      </c>
      <c r="C28" s="77" t="inlineStr">
        <is>
          <t>Охрид</t>
        </is>
      </c>
      <c r="D28" s="78" t="n">
        <v>39880.0</v>
      </c>
      <c r="E28" s="79" t="n">
        <v>0.02754562157233834</v>
      </c>
    </row>
    <row ht="12" customHeight="true" r="29">
      <c r="A29" s="75" t="n">
        <v>700026</v>
      </c>
      <c r="B29" s="76" t="inlineStr">
        <is>
          <t>ВАГАБОНТ Битола</t>
        </is>
      </c>
      <c r="C29" s="77" t="inlineStr">
        <is>
          <t>Битола</t>
        </is>
      </c>
      <c r="D29" s="78" t="n">
        <v>36120.0</v>
      </c>
      <c r="E29" s="79" t="n">
        <v>0.024948541905538135</v>
      </c>
    </row>
    <row ht="12" customHeight="true" r="30">
      <c r="A30" s="75" t="n">
        <v>700025</v>
      </c>
      <c r="B30" s="76" t="inlineStr">
        <is>
          <t>ДИМПО ДООЕЛ Битола</t>
        </is>
      </c>
      <c r="C30" s="77" t="inlineStr">
        <is>
          <t>Битола</t>
        </is>
      </c>
      <c r="D30" s="78" t="n">
        <v>32840.0</v>
      </c>
      <c r="E30" s="79" t="n">
        <v>0.02268300432386136</v>
      </c>
    </row>
    <row ht="12" customHeight="true" r="31">
      <c r="A31" s="75" t="n">
        <v>230010</v>
      </c>
      <c r="B31" s="76" t="inlineStr">
        <is>
          <t>ТП АНАФИЛ Кочани</t>
        </is>
      </c>
      <c r="C31" s="77" t="inlineStr">
        <is>
          <t>Кочани</t>
        </is>
      </c>
      <c r="D31" s="78" t="n">
        <v>30420.0</v>
      </c>
      <c r="E31" s="79" t="n">
        <v>0.0210114796446974</v>
      </c>
    </row>
    <row ht="12" customHeight="true" r="32">
      <c r="A32" s="75" t="n">
        <v>100367</v>
      </c>
      <c r="B32" s="76" t="inlineStr">
        <is>
          <t>Државна лотарија на Македонија - Маркетинг - Т.Ц КАПИТОЛ МОЛ</t>
        </is>
      </c>
      <c r="C32" s="77" t="inlineStr">
        <is>
          <t>Скопје</t>
        </is>
      </c>
      <c r="D32" s="78" t="n">
        <v>29080.0</v>
      </c>
      <c r="E32" s="79" t="n">
        <v>0.020085924657061157</v>
      </c>
    </row>
    <row ht="12" customHeight="true" r="33">
      <c r="A33" s="75" t="n">
        <v>240009</v>
      </c>
      <c r="B33" s="76" t="inlineStr">
        <is>
          <t>ТОТО – ЛОТО 1</t>
        </is>
      </c>
      <c r="C33" s="77" t="inlineStr">
        <is>
          <t>Струмица</t>
        </is>
      </c>
      <c r="D33" s="78" t="n">
        <v>28500.0</v>
      </c>
      <c r="E33" s="79" t="n">
        <v>0.019685311304203677</v>
      </c>
    </row>
    <row ht="12" customHeight="true" r="34">
      <c r="A34" s="75" t="n">
        <v>100125</v>
      </c>
      <c r="B34" s="76" t="inlineStr">
        <is>
          <t>МАКЕЈА ДООЕЛ Лептокарија</t>
        </is>
      </c>
      <c r="C34" s="77" t="inlineStr">
        <is>
          <t>Скопје</t>
        </is>
      </c>
      <c r="D34" s="78" t="n">
        <v>26600.0</v>
      </c>
      <c r="E34" s="79" t="n">
        <v>0.018372957217256767</v>
      </c>
    </row>
    <row ht="12" customHeight="true" r="35">
      <c r="A35" s="75" t="n">
        <v>600014</v>
      </c>
      <c r="B35" s="76" t="inlineStr">
        <is>
          <t>ГОРИЧКО КДН ДООЕЛ Охрид</t>
        </is>
      </c>
      <c r="C35" s="77" t="inlineStr">
        <is>
          <t>Охрид</t>
        </is>
      </c>
      <c r="D35" s="78" t="n">
        <v>24640.0</v>
      </c>
      <c r="E35" s="79" t="n">
        <v>0.017019160369669425</v>
      </c>
    </row>
    <row ht="12" customHeight="true" r="36">
      <c r="A36" s="75" t="n">
        <v>120241</v>
      </c>
      <c r="B36" s="76" t="inlineStr">
        <is>
          <t>МА-ДЕ-БЕ Тетово</t>
        </is>
      </c>
      <c r="C36" s="77" t="inlineStr">
        <is>
          <t>Тетово</t>
        </is>
      </c>
      <c r="D36" s="78" t="n">
        <v>24500.0</v>
      </c>
      <c r="E36" s="79" t="n">
        <v>0.016922460594841756</v>
      </c>
    </row>
    <row ht="12" customHeight="true" r="37">
      <c r="A37" s="75" t="n">
        <v>100201</v>
      </c>
      <c r="B37" s="76" t="inlineStr">
        <is>
          <t>Толлакс Плоштад</t>
        </is>
      </c>
      <c r="C37" s="77" t="inlineStr">
        <is>
          <t>Скопје</t>
        </is>
      </c>
      <c r="D37" s="78" t="n">
        <v>23540.0</v>
      </c>
      <c r="E37" s="79" t="n">
        <v>0.016259376424594896</v>
      </c>
    </row>
    <row ht="14" customHeight="true" r="38">
      <c r="A38" s="70" t="n">
        <v>21</v>
      </c>
      <c r="B38" s="71" t="inlineStr">
        <is>
          <t>СРЕЌНИ КОЦКИ</t>
        </is>
      </c>
      <c r="C38" s="72" t="n">
        <v>40</v>
      </c>
      <c r="D38" s="73" t="n">
        <v>689000.0</v>
      </c>
      <c r="E38" s="74" t="n">
        <v>0.03168841048127521</v>
      </c>
    </row>
    <row ht="12" customHeight="true" r="39">
      <c r="A39" s="75" t="n">
        <v>230010</v>
      </c>
      <c r="B39" s="76" t="inlineStr">
        <is>
          <t>ТП АНАФИЛ Кочани</t>
        </is>
      </c>
      <c r="C39" s="77" t="inlineStr">
        <is>
          <t>Кочани</t>
        </is>
      </c>
      <c r="D39" s="78" t="n">
        <v>37160.0</v>
      </c>
      <c r="E39" s="79" t="n">
        <v>0.05393323657474601</v>
      </c>
    </row>
    <row ht="12" customHeight="true" r="40">
      <c r="A40" s="75" t="n">
        <v>100341</v>
      </c>
      <c r="B40" s="76" t="inlineStr">
        <is>
          <t>Државна лотарија на Македонија - Маркетинг 1</t>
        </is>
      </c>
      <c r="C40" s="77" t="inlineStr">
        <is>
          <t>Скопје</t>
        </is>
      </c>
      <c r="D40" s="78" t="n">
        <v>36640.0</v>
      </c>
      <c r="E40" s="79" t="n">
        <v>0.053178519593613936</v>
      </c>
    </row>
    <row ht="12" customHeight="true" r="41">
      <c r="A41" s="75" t="n">
        <v>100367</v>
      </c>
      <c r="B41" s="76" t="inlineStr">
        <is>
          <t>Државна лотарија на Македонија - Маркетинг - Т.Ц КАПИТОЛ МОЛ</t>
        </is>
      </c>
      <c r="C41" s="77" t="inlineStr">
        <is>
          <t>Скопје</t>
        </is>
      </c>
      <c r="D41" s="78" t="n">
        <v>33080.0</v>
      </c>
      <c r="E41" s="79" t="n">
        <v>0.048011611030478955</v>
      </c>
    </row>
    <row ht="12" customHeight="true" r="42">
      <c r="A42" s="75" t="n">
        <v>750013</v>
      </c>
      <c r="B42" s="76" t="inlineStr">
        <is>
          <t>АЈ НИКА Прилеп</t>
        </is>
      </c>
      <c r="C42" s="77" t="inlineStr">
        <is>
          <t>Прилеп</t>
        </is>
      </c>
      <c r="D42" s="78" t="n">
        <v>28520.0</v>
      </c>
      <c r="E42" s="79" t="n">
        <v>0.0413933236574746</v>
      </c>
    </row>
    <row ht="12" customHeight="true" r="43">
      <c r="A43" s="75" t="n">
        <v>750012</v>
      </c>
      <c r="B43" s="76" t="inlineStr">
        <is>
          <t>ЗАБРАНЕТО ПУШЕЊЕ 2006 - Прилеп</t>
        </is>
      </c>
      <c r="C43" s="77" t="inlineStr">
        <is>
          <t>Прилеп</t>
        </is>
      </c>
      <c r="D43" s="78" t="n">
        <v>23600.0</v>
      </c>
      <c r="E43" s="79" t="n">
        <v>0.03425253991291727</v>
      </c>
    </row>
    <row ht="12" customHeight="true" r="44">
      <c r="A44" s="75" t="n">
        <v>232007</v>
      </c>
      <c r="B44" s="76" t="inlineStr">
        <is>
          <t>ВЕРА-НБ Делчево</t>
        </is>
      </c>
      <c r="C44" s="77" t="inlineStr">
        <is>
          <t>Делчево</t>
        </is>
      </c>
      <c r="D44" s="78" t="n">
        <v>22200.0</v>
      </c>
      <c r="E44" s="79" t="n">
        <v>0.03222060957910015</v>
      </c>
    </row>
    <row ht="12" customHeight="true" r="45">
      <c r="A45" s="75" t="n">
        <v>243001</v>
      </c>
      <c r="B45" s="76" t="inlineStr">
        <is>
          <t>Аида Доел</t>
        </is>
      </c>
      <c r="C45" s="77" t="inlineStr">
        <is>
          <t>Ново Село</t>
        </is>
      </c>
      <c r="D45" s="78" t="n">
        <v>21760.0</v>
      </c>
      <c r="E45" s="79" t="n">
        <v>0.03158200290275762</v>
      </c>
    </row>
    <row ht="12" customHeight="true" r="46">
      <c r="A46" s="75" t="n">
        <v>700026</v>
      </c>
      <c r="B46" s="76" t="inlineStr">
        <is>
          <t>ВАГАБОНТ Битола</t>
        </is>
      </c>
      <c r="C46" s="77" t="inlineStr">
        <is>
          <t>Битола</t>
        </is>
      </c>
      <c r="D46" s="78" t="n">
        <v>21640.0</v>
      </c>
      <c r="E46" s="79" t="n">
        <v>0.031407837445573294</v>
      </c>
    </row>
    <row ht="12" customHeight="true" r="47">
      <c r="A47" s="75" t="n">
        <v>240014</v>
      </c>
      <c r="B47" s="76" t="inlineStr">
        <is>
          <t>Ваткос ДООЕЛ - Струмица</t>
        </is>
      </c>
      <c r="C47" s="77" t="inlineStr">
        <is>
          <t>Струмица</t>
        </is>
      </c>
      <c r="D47" s="78" t="n">
        <v>16000.0</v>
      </c>
      <c r="E47" s="79" t="n">
        <v>0.023222060957910014</v>
      </c>
    </row>
    <row ht="12" customHeight="true" r="48">
      <c r="A48" s="75" t="n">
        <v>100348</v>
      </c>
      <c r="B48" s="76" t="inlineStr">
        <is>
          <t>Државна лотарија на Македонија - Маркетинг 2</t>
        </is>
      </c>
      <c r="C48" s="77" t="inlineStr">
        <is>
          <t>Скопје</t>
        </is>
      </c>
      <c r="D48" s="78" t="n">
        <v>15440.0</v>
      </c>
      <c r="E48" s="79" t="n">
        <v>0.022409288824383165</v>
      </c>
    </row>
    <row ht="14" customHeight="true" r="49">
      <c r="A49" s="70" t="n">
        <v>24</v>
      </c>
      <c r="B49" s="71" t="inlineStr">
        <is>
          <t>Хороскоп</t>
        </is>
      </c>
      <c r="C49" s="72" t="n">
        <v>20</v>
      </c>
      <c r="D49" s="73" t="n">
        <v>509800.0</v>
      </c>
      <c r="E49" s="74" t="n">
        <v>0.023446664242894197</v>
      </c>
    </row>
    <row ht="12" customHeight="true" r="50">
      <c r="A50" s="75" t="n">
        <v>100341</v>
      </c>
      <c r="B50" s="76" t="inlineStr">
        <is>
          <t>Државна лотарија на Македонија - Маркетинг 1</t>
        </is>
      </c>
      <c r="C50" s="77" t="inlineStr">
        <is>
          <t>Скопје</t>
        </is>
      </c>
      <c r="D50" s="78" t="n">
        <v>32020.0</v>
      </c>
      <c r="E50" s="79" t="n">
        <v>0.06280894468418988</v>
      </c>
    </row>
    <row ht="12" customHeight="true" r="51">
      <c r="A51" s="75" t="n">
        <v>100367</v>
      </c>
      <c r="B51" s="76" t="inlineStr">
        <is>
          <t>Државна лотарија на Македонија - Маркетинг - Т.Ц КАПИТОЛ МОЛ</t>
        </is>
      </c>
      <c r="C51" s="77" t="inlineStr">
        <is>
          <t>Скопје</t>
        </is>
      </c>
      <c r="D51" s="78" t="n">
        <v>30860.0</v>
      </c>
      <c r="E51" s="79" t="n">
        <v>0.06053354256571204</v>
      </c>
    </row>
    <row ht="12" customHeight="true" r="52">
      <c r="A52" s="75" t="n">
        <v>230010</v>
      </c>
      <c r="B52" s="76" t="inlineStr">
        <is>
          <t>ТП АНАФИЛ Кочани</t>
        </is>
      </c>
      <c r="C52" s="77" t="inlineStr">
        <is>
          <t>Кочани</t>
        </is>
      </c>
      <c r="D52" s="78" t="n">
        <v>28900.0</v>
      </c>
      <c r="E52" s="79" t="n">
        <v>0.05668889760690467</v>
      </c>
    </row>
    <row ht="12" customHeight="true" r="53">
      <c r="A53" s="75" t="n">
        <v>750013</v>
      </c>
      <c r="B53" s="76" t="inlineStr">
        <is>
          <t>АЈ НИКА Прилеп</t>
        </is>
      </c>
      <c r="C53" s="77" t="inlineStr">
        <is>
          <t>Прилеп</t>
        </is>
      </c>
      <c r="D53" s="78" t="n">
        <v>20180.0</v>
      </c>
      <c r="E53" s="79" t="n">
        <v>0.039584150647312674</v>
      </c>
    </row>
    <row ht="12" customHeight="true" r="54">
      <c r="A54" s="75" t="n">
        <v>232007</v>
      </c>
      <c r="B54" s="76" t="inlineStr">
        <is>
          <t>ВЕРА-НБ Делчево</t>
        </is>
      </c>
      <c r="C54" s="77" t="inlineStr">
        <is>
          <t>Делчево</t>
        </is>
      </c>
      <c r="D54" s="78" t="n">
        <v>18640.0</v>
      </c>
      <c r="E54" s="79" t="n">
        <v>0.036563358179678304</v>
      </c>
    </row>
    <row ht="12" customHeight="true" r="55">
      <c r="A55" s="75" t="n">
        <v>242006</v>
      </c>
      <c r="B55" s="76" t="inlineStr">
        <is>
          <t>МАКОМ ТРЕФ ПЛУС Радовиш</t>
        </is>
      </c>
      <c r="C55" s="77" t="inlineStr">
        <is>
          <t>Радовиш</t>
        </is>
      </c>
      <c r="D55" s="78" t="n">
        <v>17800.0</v>
      </c>
      <c r="E55" s="79" t="n">
        <v>0.03491565319733229</v>
      </c>
    </row>
    <row ht="12" customHeight="true" r="56">
      <c r="A56" s="75" t="n">
        <v>100382</v>
      </c>
      <c r="B56" s="76" t="inlineStr">
        <is>
          <t>Државна лотарија на Македонија - Маркетинг - Т.Ц КАПИТОЛ МОЛ 1</t>
        </is>
      </c>
      <c r="C56" s="77" t="inlineStr">
        <is>
          <t>Скопје</t>
        </is>
      </c>
      <c r="D56" s="78" t="n">
        <v>16220.0</v>
      </c>
      <c r="E56" s="79" t="n">
        <v>0.03181639858768144</v>
      </c>
    </row>
    <row ht="12" customHeight="true" r="57">
      <c r="A57" s="75" t="n">
        <v>700026</v>
      </c>
      <c r="B57" s="76" t="inlineStr">
        <is>
          <t>ВАГАБОНТ Битола</t>
        </is>
      </c>
      <c r="C57" s="77" t="inlineStr">
        <is>
          <t>Битола</t>
        </is>
      </c>
      <c r="D57" s="78" t="n">
        <v>16000.0</v>
      </c>
      <c r="E57" s="79" t="n">
        <v>0.03138485680659082</v>
      </c>
    </row>
    <row ht="12" customHeight="true" r="58">
      <c r="A58" s="75" t="n">
        <v>100348</v>
      </c>
      <c r="B58" s="76" t="inlineStr">
        <is>
          <t>Државна лотарија на Македонија - Маркетинг 2</t>
        </is>
      </c>
      <c r="C58" s="77" t="inlineStr">
        <is>
          <t>Скопје</t>
        </is>
      </c>
      <c r="D58" s="78" t="n">
        <v>14960.0</v>
      </c>
      <c r="E58" s="79" t="n">
        <v>0.029344841114162416</v>
      </c>
    </row>
    <row ht="12" customHeight="true" r="59">
      <c r="A59" s="75" t="n">
        <v>133003</v>
      </c>
      <c r="B59" s="76" t="inlineStr">
        <is>
          <t>ТП-ТЕДИ-АН-РИО Крива Паланка</t>
        </is>
      </c>
      <c r="C59" s="77" t="inlineStr">
        <is>
          <t>Крива Паланка</t>
        </is>
      </c>
      <c r="D59" s="78" t="n">
        <v>12380.0</v>
      </c>
      <c r="E59" s="79" t="n">
        <v>0.024284032954099647</v>
      </c>
    </row>
    <row ht="14" customHeight="true" r="60">
      <c r="A60" s="70" t="n">
        <v>25</v>
      </c>
      <c r="B60" s="71" t="inlineStr">
        <is>
          <t>Среќни тркала 3</t>
        </is>
      </c>
      <c r="C60" s="72" t="n">
        <v>50</v>
      </c>
      <c r="D60" s="73" t="n">
        <v>2992750.0</v>
      </c>
      <c r="E60" s="74" t="n">
        <v>0.1376422212885869</v>
      </c>
    </row>
    <row ht="12" customHeight="true" r="61">
      <c r="A61" s="75" t="n">
        <v>700026</v>
      </c>
      <c r="B61" s="76" t="inlineStr">
        <is>
          <t>ВАГАБОНТ Битола</t>
        </is>
      </c>
      <c r="C61" s="77" t="inlineStr">
        <is>
          <t>Битола</t>
        </is>
      </c>
      <c r="D61" s="78" t="n">
        <v>730000.0</v>
      </c>
      <c r="E61" s="79" t="n">
        <v>0.24392281346587585</v>
      </c>
    </row>
    <row ht="12" customHeight="true" r="62">
      <c r="A62" s="75" t="n">
        <v>750013</v>
      </c>
      <c r="B62" s="76" t="inlineStr">
        <is>
          <t>АЈ НИКА Прилеп</t>
        </is>
      </c>
      <c r="C62" s="77" t="inlineStr">
        <is>
          <t>Прилеп</t>
        </is>
      </c>
      <c r="D62" s="78" t="n">
        <v>570600.0</v>
      </c>
      <c r="E62" s="79" t="n">
        <v>0.19066076351182024</v>
      </c>
    </row>
    <row ht="12" customHeight="true" r="63">
      <c r="A63" s="75" t="n">
        <v>230010</v>
      </c>
      <c r="B63" s="76" t="inlineStr">
        <is>
          <t>ТП АНАФИЛ Кочани</t>
        </is>
      </c>
      <c r="C63" s="77" t="inlineStr">
        <is>
          <t>Кочани</t>
        </is>
      </c>
      <c r="D63" s="78" t="n">
        <v>322350.0</v>
      </c>
      <c r="E63" s="79" t="n">
        <v>0.10771029989140422</v>
      </c>
    </row>
    <row ht="12" customHeight="true" r="64">
      <c r="A64" s="75" t="n">
        <v>100341</v>
      </c>
      <c r="B64" s="76" t="inlineStr">
        <is>
          <t>Државна лотарија на Македонија - Маркетинг 1</t>
        </is>
      </c>
      <c r="C64" s="77" t="inlineStr">
        <is>
          <t>Скопје</t>
        </is>
      </c>
      <c r="D64" s="78" t="n">
        <v>109850.0</v>
      </c>
      <c r="E64" s="79" t="n">
        <v>0.036705371314008854</v>
      </c>
    </row>
    <row ht="12" customHeight="true" r="65">
      <c r="A65" s="75" t="n">
        <v>100367</v>
      </c>
      <c r="B65" s="76" t="inlineStr">
        <is>
          <t>Државна лотарија на Македонија - Маркетинг - Т.Ц КАПИТОЛ МОЛ</t>
        </is>
      </c>
      <c r="C65" s="77" t="inlineStr">
        <is>
          <t>Скопје</t>
        </is>
      </c>
      <c r="D65" s="78" t="n">
        <v>91500.0</v>
      </c>
      <c r="E65" s="79" t="n">
        <v>0.030573886893325537</v>
      </c>
    </row>
    <row ht="12" customHeight="true" r="66">
      <c r="A66" s="75" t="n">
        <v>100348</v>
      </c>
      <c r="B66" s="76" t="inlineStr">
        <is>
          <t>Државна лотарија на Македонија - Маркетинг 2</t>
        </is>
      </c>
      <c r="C66" s="77" t="inlineStr">
        <is>
          <t>Скопје</t>
        </is>
      </c>
      <c r="D66" s="78" t="n">
        <v>40100.0</v>
      </c>
      <c r="E66" s="79" t="n">
        <v>0.013399047698604963</v>
      </c>
    </row>
    <row ht="12" customHeight="true" r="67">
      <c r="A67" s="75" t="n">
        <v>750014</v>
      </c>
      <c r="B67" s="76" t="inlineStr">
        <is>
          <t>ТОБАКО ПЛУС Прилеп</t>
        </is>
      </c>
      <c r="C67" s="77" t="inlineStr">
        <is>
          <t>Прилеп</t>
        </is>
      </c>
      <c r="D67" s="78" t="n">
        <v>39100.0</v>
      </c>
      <c r="E67" s="79" t="n">
        <v>0.013064906858240749</v>
      </c>
    </row>
    <row ht="12" customHeight="true" r="68">
      <c r="A68" s="75" t="n">
        <v>240009</v>
      </c>
      <c r="B68" s="76" t="inlineStr">
        <is>
          <t>ТОТО – ЛОТО 1</t>
        </is>
      </c>
      <c r="C68" s="77" t="inlineStr">
        <is>
          <t>Струмица</t>
        </is>
      </c>
      <c r="D68" s="78" t="n">
        <v>37100.0</v>
      </c>
      <c r="E68" s="79" t="n">
        <v>0.012396625177512322</v>
      </c>
    </row>
    <row ht="12" customHeight="true" r="69">
      <c r="A69" s="75" t="n">
        <v>100382</v>
      </c>
      <c r="B69" s="76" t="inlineStr">
        <is>
          <t>Државна лотарија на Македонија - Маркетинг - Т.Ц КАПИТОЛ МОЛ 1</t>
        </is>
      </c>
      <c r="C69" s="77" t="inlineStr">
        <is>
          <t>Скопје</t>
        </is>
      </c>
      <c r="D69" s="78" t="n">
        <v>35300.0</v>
      </c>
      <c r="E69" s="79" t="n">
        <v>0.011795171664856738</v>
      </c>
    </row>
    <row ht="12" customHeight="true" r="70">
      <c r="A70" s="75" t="n">
        <v>100327</v>
      </c>
      <c r="B70" s="76" t="inlineStr">
        <is>
          <t>Државна лотарија на Македонија - Маркетинг</t>
        </is>
      </c>
      <c r="C70" s="77" t="inlineStr">
        <is>
          <t>Скопје</t>
        </is>
      </c>
      <c r="D70" s="78" t="n">
        <v>34650.0</v>
      </c>
      <c r="E70" s="79" t="n">
        <v>0.011577980118619999</v>
      </c>
    </row>
    <row ht="14" customHeight="true" r="71">
      <c r="A71" s="70" t="n">
        <v>41</v>
      </c>
      <c r="B71" s="71" t="inlineStr">
        <is>
          <t>ЗЛАТНА РИПКА</t>
        </is>
      </c>
      <c r="C71" s="72" t="n">
        <v>50</v>
      </c>
      <c r="D71" s="73" t="n">
        <v>1963500.0</v>
      </c>
      <c r="E71" s="74" t="n">
        <v>0.0903050710885107</v>
      </c>
    </row>
    <row ht="12" customHeight="true" r="72">
      <c r="A72" s="75" t="n">
        <v>700026</v>
      </c>
      <c r="B72" s="76" t="inlineStr">
        <is>
          <t>ВАГАБОНТ Битола</t>
        </is>
      </c>
      <c r="C72" s="77" t="inlineStr">
        <is>
          <t>Битола</t>
        </is>
      </c>
      <c r="D72" s="78" t="n">
        <v>137300.0</v>
      </c>
      <c r="E72" s="79" t="n">
        <v>0.06992615227909346</v>
      </c>
    </row>
    <row ht="12" customHeight="true" r="73">
      <c r="A73" s="75" t="n">
        <v>100367</v>
      </c>
      <c r="B73" s="76" t="inlineStr">
        <is>
          <t>Државна лотарија на Македонија - Маркетинг - Т.Ц КАПИТОЛ МОЛ</t>
        </is>
      </c>
      <c r="C73" s="77" t="inlineStr">
        <is>
          <t>Скопје</t>
        </is>
      </c>
      <c r="D73" s="78" t="n">
        <v>118000.0</v>
      </c>
      <c r="E73" s="79" t="n">
        <v>0.06009676597911892</v>
      </c>
    </row>
    <row ht="12" customHeight="true" r="74">
      <c r="A74" s="75" t="n">
        <v>100341</v>
      </c>
      <c r="B74" s="76" t="inlineStr">
        <is>
          <t>Државна лотарија на Македонија - Маркетинг 1</t>
        </is>
      </c>
      <c r="C74" s="77" t="inlineStr">
        <is>
          <t>Скопје</t>
        </is>
      </c>
      <c r="D74" s="78" t="n">
        <v>98200.0</v>
      </c>
      <c r="E74" s="79" t="n">
        <v>0.050012732365673544</v>
      </c>
    </row>
    <row ht="12" customHeight="true" r="75">
      <c r="A75" s="75" t="n">
        <v>750013</v>
      </c>
      <c r="B75" s="76" t="inlineStr">
        <is>
          <t>АЈ НИКА Прилеп</t>
        </is>
      </c>
      <c r="C75" s="77" t="inlineStr">
        <is>
          <t>Прилеп</t>
        </is>
      </c>
      <c r="D75" s="78" t="n">
        <v>85200.0</v>
      </c>
      <c r="E75" s="79" t="n">
        <v>0.04339190221543163</v>
      </c>
    </row>
    <row ht="12" customHeight="true" r="76">
      <c r="A76" s="75" t="n">
        <v>230010</v>
      </c>
      <c r="B76" s="76" t="inlineStr">
        <is>
          <t>ТП АНАФИЛ Кочани</t>
        </is>
      </c>
      <c r="C76" s="77" t="inlineStr">
        <is>
          <t>Кочани</t>
        </is>
      </c>
      <c r="D76" s="78" t="n">
        <v>70000.0</v>
      </c>
      <c r="E76" s="79" t="n">
        <v>0.035650623885918005</v>
      </c>
    </row>
    <row ht="12" customHeight="true" r="77">
      <c r="A77" s="75" t="n">
        <v>100348</v>
      </c>
      <c r="B77" s="76" t="inlineStr">
        <is>
          <t>Државна лотарија на Македонија - Маркетинг 2</t>
        </is>
      </c>
      <c r="C77" s="77" t="inlineStr">
        <is>
          <t>Скопје</t>
        </is>
      </c>
      <c r="D77" s="78" t="n">
        <v>67750.0</v>
      </c>
      <c r="E77" s="79" t="n">
        <v>0.03450471097529921</v>
      </c>
    </row>
    <row ht="12" customHeight="true" r="78">
      <c r="A78" s="75" t="n">
        <v>100327</v>
      </c>
      <c r="B78" s="76" t="inlineStr">
        <is>
          <t>Државна лотарија на Македонија - Маркетинг</t>
        </is>
      </c>
      <c r="C78" s="77" t="inlineStr">
        <is>
          <t>Скопје</t>
        </is>
      </c>
      <c r="D78" s="78" t="n">
        <v>46900.0</v>
      </c>
      <c r="E78" s="79" t="n">
        <v>0.023885918003565064</v>
      </c>
    </row>
    <row ht="12" customHeight="true" r="79">
      <c r="A79" s="75" t="n">
        <v>700025</v>
      </c>
      <c r="B79" s="76" t="inlineStr">
        <is>
          <t>ДИМПО ДООЕЛ Битола</t>
        </is>
      </c>
      <c r="C79" s="77" t="inlineStr">
        <is>
          <t>Битола</t>
        </is>
      </c>
      <c r="D79" s="78" t="n">
        <v>45200.0</v>
      </c>
      <c r="E79" s="79" t="n">
        <v>0.023020117137764196</v>
      </c>
    </row>
    <row ht="12" customHeight="true" r="80">
      <c r="A80" s="75" t="n">
        <v>240009</v>
      </c>
      <c r="B80" s="76" t="inlineStr">
        <is>
          <t>ТОТО – ЛОТО 1</t>
        </is>
      </c>
      <c r="C80" s="77" t="inlineStr">
        <is>
          <t>Струмица</t>
        </is>
      </c>
      <c r="D80" s="78" t="n">
        <v>42700.0</v>
      </c>
      <c r="E80" s="79" t="n">
        <v>0.021746880570409983</v>
      </c>
    </row>
    <row ht="12" customHeight="true" r="81">
      <c r="A81" s="75" t="n">
        <v>232007</v>
      </c>
      <c r="B81" s="76" t="inlineStr">
        <is>
          <t>ВЕРА-НБ Делчево</t>
        </is>
      </c>
      <c r="C81" s="77" t="inlineStr">
        <is>
          <t>Делчево</t>
        </is>
      </c>
      <c r="D81" s="78" t="n">
        <v>36700.0</v>
      </c>
      <c r="E81" s="79" t="n">
        <v>0.018691112808759867</v>
      </c>
    </row>
    <row ht="14" customHeight="true" r="82">
      <c r="A82" s="70" t="n">
        <v>62</v>
      </c>
      <c r="B82" s="71" t="inlineStr">
        <is>
          <t>ДЕТЕЛИНКА 3</t>
        </is>
      </c>
      <c r="C82" s="72" t="n">
        <v>40</v>
      </c>
      <c r="D82" s="73" t="n">
        <v>873360.0</v>
      </c>
      <c r="E82" s="74" t="n">
        <v>0.040167474859109605</v>
      </c>
    </row>
    <row ht="12" customHeight="true" r="83">
      <c r="A83" s="75" t="n">
        <v>243001</v>
      </c>
      <c r="B83" s="76" t="inlineStr">
        <is>
          <t>Аида Доел</t>
        </is>
      </c>
      <c r="C83" s="77" t="inlineStr">
        <is>
          <t>Ново Село</t>
        </is>
      </c>
      <c r="D83" s="78" t="n">
        <v>106400.0</v>
      </c>
      <c r="E83" s="79" t="n">
        <v>0.12182834111935513</v>
      </c>
    </row>
    <row ht="12" customHeight="true" r="84">
      <c r="A84" s="75" t="n">
        <v>100341</v>
      </c>
      <c r="B84" s="76" t="inlineStr">
        <is>
          <t>Државна лотарија на Македонија - Маркетинг 1</t>
        </is>
      </c>
      <c r="C84" s="77" t="inlineStr">
        <is>
          <t>Скопје</t>
        </is>
      </c>
      <c r="D84" s="78" t="n">
        <v>61760.0</v>
      </c>
      <c r="E84" s="79" t="n">
        <v>0.07071539800311441</v>
      </c>
    </row>
    <row ht="12" customHeight="true" r="85">
      <c r="A85" s="75" t="n">
        <v>230010</v>
      </c>
      <c r="B85" s="76" t="inlineStr">
        <is>
          <t>ТП АНАФИЛ Кочани</t>
        </is>
      </c>
      <c r="C85" s="77" t="inlineStr">
        <is>
          <t>Кочани</t>
        </is>
      </c>
      <c r="D85" s="78" t="n">
        <v>42560.0</v>
      </c>
      <c r="E85" s="79" t="n">
        <v>0.04873133644774205</v>
      </c>
    </row>
    <row ht="12" customHeight="true" r="86">
      <c r="A86" s="75" t="n">
        <v>700026</v>
      </c>
      <c r="B86" s="76" t="inlineStr">
        <is>
          <t>ВАГАБОНТ Битола</t>
        </is>
      </c>
      <c r="C86" s="77" t="inlineStr">
        <is>
          <t>Битола</t>
        </is>
      </c>
      <c r="D86" s="78" t="n">
        <v>40600.0</v>
      </c>
      <c r="E86" s="79" t="n">
        <v>0.04648713016396446</v>
      </c>
    </row>
    <row ht="12" customHeight="true" r="87">
      <c r="A87" s="75" t="n">
        <v>100367</v>
      </c>
      <c r="B87" s="76" t="inlineStr">
        <is>
          <t>Државна лотарија на Македонија - Маркетинг - Т.Ц КАПИТОЛ МОЛ</t>
        </is>
      </c>
      <c r="C87" s="77" t="inlineStr">
        <is>
          <t>Скопје</t>
        </is>
      </c>
      <c r="D87" s="78" t="n">
        <v>33440.0</v>
      </c>
      <c r="E87" s="79" t="n">
        <v>0.03828890720894018</v>
      </c>
    </row>
    <row ht="12" customHeight="true" r="88">
      <c r="A88" s="75" t="n">
        <v>750013</v>
      </c>
      <c r="B88" s="76" t="inlineStr">
        <is>
          <t>АЈ НИКА Прилеп</t>
        </is>
      </c>
      <c r="C88" s="77" t="inlineStr">
        <is>
          <t>Прилеп</t>
        </is>
      </c>
      <c r="D88" s="78" t="n">
        <v>32240.0</v>
      </c>
      <c r="E88" s="79" t="n">
        <v>0.036914903361729416</v>
      </c>
    </row>
    <row ht="12" customHeight="true" r="89">
      <c r="A89" s="75" t="n">
        <v>100348</v>
      </c>
      <c r="B89" s="76" t="inlineStr">
        <is>
          <t>Државна лотарија на Македонија - Маркетинг 2</t>
        </is>
      </c>
      <c r="C89" s="77" t="inlineStr">
        <is>
          <t>Скопје</t>
        </is>
      </c>
      <c r="D89" s="78" t="n">
        <v>22000.0</v>
      </c>
      <c r="E89" s="79" t="n">
        <v>0.02519007053219749</v>
      </c>
    </row>
    <row ht="12" customHeight="true" r="90">
      <c r="A90" s="75" t="n">
        <v>232007</v>
      </c>
      <c r="B90" s="76" t="inlineStr">
        <is>
          <t>ВЕРА-НБ Делчево</t>
        </is>
      </c>
      <c r="C90" s="77" t="inlineStr">
        <is>
          <t>Делчево</t>
        </is>
      </c>
      <c r="D90" s="78" t="n">
        <v>21240.0</v>
      </c>
      <c r="E90" s="79" t="n">
        <v>0.024319868095630668</v>
      </c>
    </row>
    <row ht="12" customHeight="true" r="91">
      <c r="A91" s="75" t="n">
        <v>100327</v>
      </c>
      <c r="B91" s="76" t="inlineStr">
        <is>
          <t>Државна лотарија на Македонија - Маркетинг</t>
        </is>
      </c>
      <c r="C91" s="77" t="inlineStr">
        <is>
          <t>Скопје</t>
        </is>
      </c>
      <c r="D91" s="78" t="n">
        <v>19760.0</v>
      </c>
      <c r="E91" s="79" t="n">
        <v>0.022625263350737383</v>
      </c>
    </row>
    <row ht="12" customHeight="true" r="92">
      <c r="A92" s="75" t="n">
        <v>240014</v>
      </c>
      <c r="B92" s="76" t="inlineStr">
        <is>
          <t>Ваткос ДООЕЛ - Струмица</t>
        </is>
      </c>
      <c r="C92" s="77" t="inlineStr">
        <is>
          <t>Струмица</t>
        </is>
      </c>
      <c r="D92" s="78" t="n">
        <v>18000.0</v>
      </c>
      <c r="E92" s="79" t="n">
        <v>0.020610057708161583</v>
      </c>
    </row>
  </sheetData>
  <sheetCalcPr fullCalcOnLoad="true"/>
  <mergeCells count="2">
    <mergeCell ref="A1:E1"/>
    <mergeCell ref="A2:E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I4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A4" state="frozenSplit" activePane="bottomRight" ySplit="4" xSplit="0"/>
      <selection sqref="A3" pane="bottomRight" activeCell="A3"/>
    </sheetView>
  </sheetViews>
  <sheetFormatPr baseColWidth="8" defaultRowHeight="18"/>
  <cols>
    <col min="1" max="1" bestFit="true" customWidth="true" width="20"/>
    <col min="2" max="2" bestFit="true" customWidth="true" width="10"/>
    <col min="3" max="3" bestFit="true" customWidth="true" width="8"/>
    <col min="4" max="4" bestFit="true" customWidth="true" width="6"/>
    <col min="5" max="5" bestFit="true" customWidth="true" width="8"/>
    <col min="6" max="6" bestFit="true" customWidth="true" width="9"/>
    <col min="7" max="7" bestFit="true" customWidth="true" width="9"/>
    <col min="8" max="8" bestFit="true" customWidth="true" width="8"/>
    <col min="9" max="9" bestFit="true" customWidth="true" width="35"/>
  </cols>
  <sheetData>
    <row ht="18" customHeight="true" r="1">
      <c r="A1" s="80" t="inlineStr">
        <is>
          <t>Период: 01.09.2016 -- 21.09.2016</t>
        </is>
      </c>
    </row>
    <row ht="18" customHeight="true" r="2">
      <c r="A2" s="80" t="inlineStr">
        <is>
          <t>Вкупна уплата: 21,742,965</t>
        </is>
      </c>
    </row>
    <row ht="18" customHeight="true" r="3">
      <c r="A3" s="80"/>
    </row>
    <row ht="24" customHeight="true" r="4">
      <c r="A4" s="81" t="inlineStr">
        <is>
          <t>град</t>
        </is>
      </c>
      <c r="B4" s="83" t="inlineStr">
        <is>
          <t>продажба</t>
        </is>
      </c>
      <c r="C4" s="82" t="inlineStr">
        <is>
          <t>учество</t>
        </is>
      </c>
      <c r="D4" s="82" t="inlineStr">
        <is>
          <t>бр.
терм.</t>
        </is>
      </c>
      <c r="E4" s="83" t="inlineStr">
        <is>
          <t>мин.</t>
        </is>
      </c>
      <c r="F4" s="84" t="inlineStr">
        <is>
          <t>прос.</t>
        </is>
      </c>
      <c r="G4" s="83" t="inlineStr">
        <is>
          <t>макс.</t>
        </is>
      </c>
      <c r="H4" s="82" t="inlineStr">
        <is>
          <t>id</t>
        </is>
      </c>
      <c r="I4" s="83" t="inlineStr">
        <is>
          <t>терминал</t>
        </is>
      </c>
    </row>
    <row ht="12" customHeight="true" r="5">
      <c r="A5" s="85" t="inlineStr">
        <is>
          <t>Скопје</t>
        </is>
      </c>
      <c r="B5" s="86" t="n">
        <v>7936425.0</v>
      </c>
      <c r="C5" s="87" t="n">
        <v>0.36501116568048564</v>
      </c>
      <c r="D5" s="88" t="n">
        <v>82</v>
      </c>
      <c r="E5" s="89" t="n">
        <v>2290.0</v>
      </c>
      <c r="F5" s="90" t="n">
        <v>96785.67073170732</v>
      </c>
      <c r="G5" s="91" t="n">
        <v>646475.0</v>
      </c>
      <c r="H5" s="92" t="n">
        <v>100367</v>
      </c>
      <c r="I5" s="93" t="inlineStr">
        <is>
          <t>Државна лотарија на Македонија - Маркетинг - Т.Ц КАПИТОЛ МОЛ</t>
        </is>
      </c>
    </row>
    <row ht="12" customHeight="true" r="6">
      <c r="A6" s="85" t="inlineStr">
        <is>
          <t>Битола</t>
        </is>
      </c>
      <c r="B6" s="86" t="n">
        <v>3005990.0</v>
      </c>
      <c r="C6" s="87" t="n">
        <v>0.13825115387896728</v>
      </c>
      <c r="D6" s="88" t="n">
        <v>18</v>
      </c>
      <c r="E6" s="89" t="n">
        <v>21320.0</v>
      </c>
      <c r="F6" s="90" t="n">
        <v>166999.44444444444</v>
      </c>
      <c r="G6" s="91" t="n">
        <v>1257760.0</v>
      </c>
      <c r="H6" s="92" t="n">
        <v>700026</v>
      </c>
      <c r="I6" s="93" t="inlineStr">
        <is>
          <t>ВАГАБОНТ Битола</t>
        </is>
      </c>
    </row>
    <row ht="12" customHeight="true" r="7">
      <c r="A7" s="85" t="inlineStr">
        <is>
          <t>Струмица</t>
        </is>
      </c>
      <c r="B7" s="86" t="n">
        <v>977175.0</v>
      </c>
      <c r="C7" s="87" t="n">
        <v>0.04494212265898418</v>
      </c>
      <c r="D7" s="88" t="n">
        <v>9</v>
      </c>
      <c r="E7" s="89" t="n">
        <v>9710.0</v>
      </c>
      <c r="F7" s="90" t="n">
        <v>108575.0</v>
      </c>
      <c r="G7" s="91" t="n">
        <v>381550.0</v>
      </c>
      <c r="H7" s="92" t="n">
        <v>240009</v>
      </c>
      <c r="I7" s="93" t="inlineStr">
        <is>
          <t>ТОТО – ЛОТО 1</t>
        </is>
      </c>
    </row>
    <row ht="12" customHeight="true" r="8">
      <c r="A8" s="85" t="inlineStr">
        <is>
          <t>Кавадарци</t>
        </is>
      </c>
      <c r="B8" s="86" t="n">
        <v>613755.0</v>
      </c>
      <c r="C8" s="87" t="n">
        <v>0.028227750907017513</v>
      </c>
      <c r="D8" s="88" t="n">
        <v>7</v>
      </c>
      <c r="E8" s="89" t="n">
        <v>11390.0</v>
      </c>
      <c r="F8" s="90" t="n">
        <v>87679.28571428571</v>
      </c>
      <c r="G8" s="91" t="n">
        <v>165830.0</v>
      </c>
      <c r="H8" s="92" t="n">
        <v>143015</v>
      </c>
      <c r="I8" s="93" t="inlineStr">
        <is>
          <t>СИГМА-Т ДООЕЛ Кавадарци</t>
        </is>
      </c>
    </row>
    <row ht="12" customHeight="true" r="9">
      <c r="A9" s="85" t="inlineStr">
        <is>
          <t>Велес</t>
        </is>
      </c>
      <c r="B9" s="86" t="n">
        <v>464465.0</v>
      </c>
      <c r="C9" s="87" t="n">
        <v>0.021361622023491275</v>
      </c>
      <c r="D9" s="88" t="n">
        <v>6</v>
      </c>
      <c r="E9" s="89" t="n">
        <v>8325.0</v>
      </c>
      <c r="F9" s="90" t="n">
        <v>77410.83333333333</v>
      </c>
      <c r="G9" s="91" t="n">
        <v>185615.0</v>
      </c>
      <c r="H9" s="92" t="n">
        <v>140006</v>
      </c>
      <c r="I9" s="93" t="inlineStr">
        <is>
          <t>Лото 77</t>
        </is>
      </c>
    </row>
    <row ht="12" customHeight="true" r="10">
      <c r="A10" s="85" t="inlineStr">
        <is>
          <t>Гевгелија</t>
        </is>
      </c>
      <c r="B10" s="86" t="n">
        <v>431200.0</v>
      </c>
      <c r="C10" s="87" t="n">
        <v>0.01983170188610431</v>
      </c>
      <c r="D10" s="88" t="n">
        <v>6</v>
      </c>
      <c r="E10" s="89" t="n">
        <v>25645.0</v>
      </c>
      <c r="F10" s="90" t="n">
        <v>71866.66666666667</v>
      </c>
      <c r="G10" s="91" t="n">
        <v>196005.0</v>
      </c>
      <c r="H10" s="92" t="n">
        <v>148009</v>
      </c>
      <c r="I10" s="93" t="inlineStr">
        <is>
          <t>МОНТЕ-МК Гевгелија</t>
        </is>
      </c>
    </row>
    <row ht="12" customHeight="true" r="11">
      <c r="A11" s="85" t="inlineStr">
        <is>
          <t>Куманово</t>
        </is>
      </c>
      <c r="B11" s="86" t="n">
        <v>565510.0</v>
      </c>
      <c r="C11" s="87" t="n">
        <v>0.026008872295015882</v>
      </c>
      <c r="D11" s="88" t="n">
        <v>5</v>
      </c>
      <c r="E11" s="89" t="n">
        <v>5800.0</v>
      </c>
      <c r="F11" s="90" t="n">
        <v>113102.0</v>
      </c>
      <c r="G11" s="91" t="n">
        <v>247925.0</v>
      </c>
      <c r="H11" s="92" t="n">
        <v>130007</v>
      </c>
      <c r="I11" s="93" t="inlineStr">
        <is>
          <t>КЕОПС ДООЕЛ</t>
        </is>
      </c>
    </row>
    <row ht="12" customHeight="true" r="12">
      <c r="A12" s="85" t="inlineStr">
        <is>
          <t>Прилеп</t>
        </is>
      </c>
      <c r="B12" s="86" t="n">
        <v>1722815.0</v>
      </c>
      <c r="C12" s="87" t="n">
        <v>0.07923551364774767</v>
      </c>
      <c r="D12" s="88" t="n">
        <v>5</v>
      </c>
      <c r="E12" s="89" t="n">
        <v>122540.0</v>
      </c>
      <c r="F12" s="90" t="n">
        <v>344563.0</v>
      </c>
      <c r="G12" s="91" t="n">
        <v>891935.0</v>
      </c>
      <c r="H12" s="92" t="n">
        <v>750013</v>
      </c>
      <c r="I12" s="93" t="inlineStr">
        <is>
          <t>АЈ НИКА Прилеп</t>
        </is>
      </c>
    </row>
    <row ht="12" customHeight="true" r="13">
      <c r="A13" s="85" t="inlineStr">
        <is>
          <t>Тетово</t>
        </is>
      </c>
      <c r="B13" s="86" t="n">
        <v>617155.0</v>
      </c>
      <c r="C13" s="87" t="n">
        <v>0.028384123324486792</v>
      </c>
      <c r="D13" s="88" t="n">
        <v>5</v>
      </c>
      <c r="E13" s="89" t="n">
        <v>1200.0</v>
      </c>
      <c r="F13" s="90" t="n">
        <v>123431.0</v>
      </c>
      <c r="G13" s="91" t="n">
        <v>295405.0</v>
      </c>
      <c r="H13" s="92" t="n">
        <v>120241</v>
      </c>
      <c r="I13" s="93" t="inlineStr">
        <is>
          <t>МА-ДЕ-БЕ Тетово</t>
        </is>
      </c>
    </row>
    <row ht="12" customHeight="true" r="14">
      <c r="A14" s="85" t="inlineStr">
        <is>
          <t>Берово</t>
        </is>
      </c>
      <c r="B14" s="86" t="n">
        <v>106710.0</v>
      </c>
      <c r="C14" s="87" t="n">
        <v>0.004907794314160925</v>
      </c>
      <c r="D14" s="88" t="n">
        <v>4</v>
      </c>
      <c r="E14" s="89" t="n">
        <v>480.0</v>
      </c>
      <c r="F14" s="90" t="n">
        <v>26677.5</v>
      </c>
      <c r="G14" s="91" t="n">
        <v>79820.0</v>
      </c>
      <c r="H14" s="92" t="n">
        <v>233004</v>
      </c>
      <c r="I14" s="93" t="inlineStr">
        <is>
          <t>БУГИ Берово</t>
        </is>
      </c>
    </row>
    <row ht="12" customHeight="true" r="15">
      <c r="A15" s="85" t="inlineStr">
        <is>
          <t>Кичево</t>
        </is>
      </c>
      <c r="B15" s="86" t="n">
        <v>303665.0</v>
      </c>
      <c r="C15" s="87" t="n">
        <v>0.013966126514944029</v>
      </c>
      <c r="D15" s="88" t="n">
        <v>4</v>
      </c>
      <c r="E15" s="89" t="n">
        <v>31620.0</v>
      </c>
      <c r="F15" s="90" t="n">
        <v>75916.25</v>
      </c>
      <c r="G15" s="91" t="n">
        <v>187660.0</v>
      </c>
      <c r="H15" s="92" t="n">
        <v>625011</v>
      </c>
      <c r="I15" s="93" t="inlineStr">
        <is>
          <t>Детелинка ЈЛ Кичево</t>
        </is>
      </c>
    </row>
    <row ht="12" customHeight="true" r="16">
      <c r="A16" s="85" t="inlineStr">
        <is>
          <t>Штип</t>
        </is>
      </c>
      <c r="B16" s="86" t="n">
        <v>588235.0</v>
      </c>
      <c r="C16" s="87" t="n">
        <v>0.027054037938248073</v>
      </c>
      <c r="D16" s="88" t="n">
        <v>4</v>
      </c>
      <c r="E16" s="89" t="n">
        <v>16850.0</v>
      </c>
      <c r="F16" s="90" t="n">
        <v>147058.75</v>
      </c>
      <c r="G16" s="91" t="n">
        <v>217595.0</v>
      </c>
      <c r="H16" s="92" t="n">
        <v>200010</v>
      </c>
      <c r="I16" s="93" t="inlineStr">
        <is>
          <t>ДВ ХИТ КОМПАНИ ДООЕЛ Штип</t>
        </is>
      </c>
    </row>
    <row ht="12" customHeight="true" r="17">
      <c r="A17" s="85" t="inlineStr">
        <is>
          <t>Гостивар</t>
        </is>
      </c>
      <c r="B17" s="86" t="n">
        <v>276890.0</v>
      </c>
      <c r="C17" s="87" t="n">
        <v>0.012734693727373429</v>
      </c>
      <c r="D17" s="88" t="n">
        <v>3</v>
      </c>
      <c r="E17" s="89" t="n">
        <v>54135.0</v>
      </c>
      <c r="F17" s="90" t="n">
        <v>92296.66666666667</v>
      </c>
      <c r="G17" s="91" t="n">
        <v>157225.0</v>
      </c>
      <c r="H17" s="92" t="n">
        <v>123001</v>
      </c>
      <c r="I17" s="93" t="inlineStr">
        <is>
          <t>Јотон Среќа</t>
        </is>
      </c>
    </row>
    <row ht="12" customHeight="true" r="18">
      <c r="A18" s="85" t="inlineStr">
        <is>
          <t>Кочани</t>
        </is>
      </c>
      <c r="B18" s="86" t="n">
        <v>863990.0</v>
      </c>
      <c r="C18" s="87" t="n">
        <v>0.039736530873319256</v>
      </c>
      <c r="D18" s="88" t="n">
        <v>3</v>
      </c>
      <c r="E18" s="89" t="n">
        <v>28220.0</v>
      </c>
      <c r="F18" s="90" t="n">
        <v>287996.6666666667</v>
      </c>
      <c r="G18" s="91" t="n">
        <v>752670.0</v>
      </c>
      <c r="H18" s="92" t="n">
        <v>230010</v>
      </c>
      <c r="I18" s="93" t="inlineStr">
        <is>
          <t>ТП АНАФИЛ Кочани</t>
        </is>
      </c>
    </row>
    <row ht="12" customHeight="true" r="19">
      <c r="A19" s="85" t="inlineStr">
        <is>
          <t>Охрид</t>
        </is>
      </c>
      <c r="B19" s="86" t="n">
        <v>928010.0</v>
      </c>
      <c r="C19" s="87" t="n">
        <v>0.04268093151049086</v>
      </c>
      <c r="D19" s="88" t="n">
        <v>3</v>
      </c>
      <c r="E19" s="89" t="n">
        <v>203675.0</v>
      </c>
      <c r="F19" s="90" t="n">
        <v>309336.6666666667</v>
      </c>
      <c r="G19" s="91" t="n">
        <v>396995.0</v>
      </c>
      <c r="H19" s="92" t="n">
        <v>600011</v>
      </c>
      <c r="I19" s="93" t="inlineStr">
        <is>
          <t>ВЛАДИЈА 2011 Охрид</t>
        </is>
      </c>
    </row>
    <row ht="12" customHeight="true" r="20">
      <c r="A20" s="85" t="inlineStr">
        <is>
          <t>Дебар</t>
        </is>
      </c>
      <c r="B20" s="86" t="n">
        <v>73625.0</v>
      </c>
      <c r="C20" s="87" t="n">
        <v>0.0033861527165223327</v>
      </c>
      <c r="D20" s="88" t="n">
        <v>2</v>
      </c>
      <c r="E20" s="89" t="n">
        <v>10560.0</v>
      </c>
      <c r="F20" s="90" t="n">
        <v>36812.5</v>
      </c>
      <c r="G20" s="91" t="n">
        <v>63065.0</v>
      </c>
      <c r="H20" s="92" t="n">
        <v>125006</v>
      </c>
      <c r="I20" s="93" t="inlineStr">
        <is>
          <t>ТП АГНЕСА АМ - Дебар</t>
        </is>
      </c>
    </row>
    <row ht="12" customHeight="true" r="21">
      <c r="A21" s="85" t="inlineStr">
        <is>
          <t>Делчево</t>
        </is>
      </c>
      <c r="B21" s="86" t="n">
        <v>261765.0</v>
      </c>
      <c r="C21" s="87" t="n">
        <v>0.012039066429072575</v>
      </c>
      <c r="D21" s="88" t="n">
        <v>2</v>
      </c>
      <c r="E21" s="89" t="n">
        <v>16760.0</v>
      </c>
      <c r="F21" s="90" t="n">
        <v>130882.5</v>
      </c>
      <c r="G21" s="91" t="n">
        <v>245005.0</v>
      </c>
      <c r="H21" s="92" t="n">
        <v>232007</v>
      </c>
      <c r="I21" s="93" t="inlineStr">
        <is>
          <t>ВЕРА-НБ Делчево</t>
        </is>
      </c>
    </row>
    <row ht="12" customHeight="true" r="22">
      <c r="A22" s="85" t="inlineStr">
        <is>
          <t>Македонска Каменица</t>
        </is>
      </c>
      <c r="B22" s="86" t="n">
        <v>92260.0</v>
      </c>
      <c r="C22" s="87" t="n">
        <v>0.004243211539916474</v>
      </c>
      <c r="D22" s="88" t="n">
        <v>2</v>
      </c>
      <c r="E22" s="89" t="n">
        <v>36270.0</v>
      </c>
      <c r="F22" s="90" t="n">
        <v>46130.0</v>
      </c>
      <c r="G22" s="91" t="n">
        <v>55990.0</v>
      </c>
      <c r="H22" s="92" t="n">
        <v>230006</v>
      </c>
      <c r="I22" s="93" t="inlineStr">
        <is>
          <t>АСТРО ДООЕЛ 1</t>
        </is>
      </c>
    </row>
    <row ht="12" customHeight="true" r="23">
      <c r="A23" s="85" t="inlineStr">
        <is>
          <t>Неготино</t>
        </is>
      </c>
      <c r="B23" s="86" t="n">
        <v>166035.0</v>
      </c>
      <c r="C23" s="87" t="n">
        <v>0.007636263039562451</v>
      </c>
      <c r="D23" s="88" t="n">
        <v>2</v>
      </c>
      <c r="E23" s="89" t="n">
        <v>20790.0</v>
      </c>
      <c r="F23" s="90" t="n">
        <v>83017.5</v>
      </c>
      <c r="G23" s="91" t="n">
        <v>145245.0</v>
      </c>
      <c r="H23" s="92" t="n">
        <v>144006</v>
      </c>
      <c r="I23" s="93" t="inlineStr">
        <is>
          <t>Корзо Неготино</t>
        </is>
      </c>
    </row>
    <row ht="12" customHeight="true" r="24">
      <c r="A24" s="85" t="inlineStr">
        <is>
          <t>Радовиш</t>
        </is>
      </c>
      <c r="B24" s="86" t="n">
        <v>185610.0</v>
      </c>
      <c r="C24" s="87" t="n">
        <v>0.008536554237198101</v>
      </c>
      <c r="D24" s="88" t="n">
        <v>2</v>
      </c>
      <c r="E24" s="89" t="n">
        <v>1580.0</v>
      </c>
      <c r="F24" s="90" t="n">
        <v>92805.0</v>
      </c>
      <c r="G24" s="91" t="n">
        <v>184030.0</v>
      </c>
      <c r="H24" s="92" t="n">
        <v>242006</v>
      </c>
      <c r="I24" s="93" t="inlineStr">
        <is>
          <t>МАКОМ ТРЕФ ПЛУС Радовиш</t>
        </is>
      </c>
    </row>
    <row ht="12" customHeight="true" r="25">
      <c r="A25" s="85" t="inlineStr">
        <is>
          <t>Струга</t>
        </is>
      </c>
      <c r="B25" s="86" t="n">
        <v>271970.0</v>
      </c>
      <c r="C25" s="87" t="n">
        <v>0.012508413640917879</v>
      </c>
      <c r="D25" s="88" t="n">
        <v>2</v>
      </c>
      <c r="E25" s="89" t="n">
        <v>123435.0</v>
      </c>
      <c r="F25" s="90" t="n">
        <v>135985.0</v>
      </c>
      <c r="G25" s="91" t="n">
        <v>148535.0</v>
      </c>
      <c r="H25" s="92" t="n">
        <v>633011</v>
      </c>
      <c r="I25" s="93" t="inlineStr">
        <is>
          <t>КИКИ-ТВИНС 2009 Струга</t>
        </is>
      </c>
    </row>
    <row ht="12" customHeight="true" r="26">
      <c r="A26" s="85" t="inlineStr">
        <is>
          <t>Богданци</t>
        </is>
      </c>
      <c r="B26" s="86" t="n">
        <v>72200.0</v>
      </c>
      <c r="C26" s="87" t="n">
        <v>0.003320614276847707</v>
      </c>
      <c r="D26" s="88" t="n">
        <v>1</v>
      </c>
      <c r="E26" s="89" t="n">
        <v>72200.0</v>
      </c>
      <c r="F26" s="90" t="n">
        <v>72200.0</v>
      </c>
      <c r="G26" s="91" t="n">
        <v>72200.0</v>
      </c>
      <c r="H26" s="92" t="n">
        <v>148012</v>
      </c>
      <c r="I26" s="93" t="inlineStr">
        <is>
          <t>Риви - Богданци</t>
        </is>
      </c>
    </row>
    <row ht="12" customHeight="true" r="27">
      <c r="A27" s="85" t="inlineStr">
        <is>
          <t>Брвеница</t>
        </is>
      </c>
      <c r="B27" s="86" t="n">
        <v>1000.0</v>
      </c>
      <c r="C27" s="87" t="n">
        <v>4.599188749096547e-05</v>
      </c>
      <c r="D27" s="88" t="n">
        <v>1</v>
      </c>
      <c r="E27" s="89" t="n">
        <v>1000.0</v>
      </c>
      <c r="F27" s="90" t="n">
        <v>1000.0</v>
      </c>
      <c r="G27" s="91" t="n">
        <v>1000.0</v>
      </c>
      <c r="H27" s="92" t="n">
        <v>121601</v>
      </c>
      <c r="I27" s="93" t="inlineStr">
        <is>
          <t>МИТРЕСКИ ЗДС ДОО Брвеница</t>
        </is>
      </c>
    </row>
    <row ht="12" customHeight="true" r="28">
      <c r="A28" s="85" t="inlineStr">
        <is>
          <t>Валандово</t>
        </is>
      </c>
      <c r="B28" s="86" t="n">
        <v>45995.0</v>
      </c>
      <c r="C28" s="87" t="n">
        <v>0.0021153968651469565</v>
      </c>
      <c r="D28" s="88" t="n">
        <v>1</v>
      </c>
      <c r="E28" s="89" t="n">
        <v>45995.0</v>
      </c>
      <c r="F28" s="90" t="n">
        <v>45995.0</v>
      </c>
      <c r="G28" s="91" t="n">
        <v>45995.0</v>
      </c>
      <c r="H28" s="92" t="n">
        <v>246002</v>
      </c>
      <c r="I28" s="93" t="inlineStr">
        <is>
          <t>ЦЕНТАР ДООЕЛ - Валандово</t>
        </is>
      </c>
    </row>
    <row ht="12" customHeight="true" r="29">
      <c r="A29" s="85" t="inlineStr">
        <is>
          <t>Виница</t>
        </is>
      </c>
      <c r="B29" s="86" t="n">
        <v>135865.0</v>
      </c>
      <c r="C29" s="87" t="n">
        <v>0.006248687793960024</v>
      </c>
      <c r="D29" s="88" t="n">
        <v>1</v>
      </c>
      <c r="E29" s="89" t="n">
        <v>135865.0</v>
      </c>
      <c r="F29" s="90" t="n">
        <v>135865.0</v>
      </c>
      <c r="G29" s="91" t="n">
        <v>135865.0</v>
      </c>
      <c r="H29" s="92" t="n">
        <v>231004</v>
      </c>
      <c r="I29" s="93" t="inlineStr">
        <is>
          <t>ВИ ВАРДАР Виница</t>
        </is>
      </c>
    </row>
    <row ht="12" customHeight="true" r="30">
      <c r="A30" s="85" t="inlineStr">
        <is>
          <t>Градско</t>
        </is>
      </c>
      <c r="B30" s="86" t="n">
        <v>14665.0</v>
      </c>
      <c r="C30" s="87" t="n">
        <v>0.0006744710300550086</v>
      </c>
      <c r="D30" s="88" t="n">
        <v>1</v>
      </c>
      <c r="E30" s="89" t="n">
        <v>14665.0</v>
      </c>
      <c r="F30" s="90" t="n">
        <v>14665.0</v>
      </c>
      <c r="G30" s="91" t="n">
        <v>14665.0</v>
      </c>
      <c r="H30" s="92" t="n">
        <v>142002</v>
      </c>
      <c r="I30" s="93" t="inlineStr">
        <is>
          <t>ЛАЛЕКОМЕРЦ96 Градско</t>
        </is>
      </c>
    </row>
    <row ht="12" customHeight="true" r="31">
      <c r="A31" s="85" t="inlineStr">
        <is>
          <t>Демир Капија</t>
        </is>
      </c>
      <c r="B31" s="86" t="n">
        <v>34330.0</v>
      </c>
      <c r="C31" s="87" t="n">
        <v>0.0015789014975648445</v>
      </c>
      <c r="D31" s="88" t="n">
        <v>1</v>
      </c>
      <c r="E31" s="89" t="n">
        <v>34330.0</v>
      </c>
      <c r="F31" s="90" t="n">
        <v>34330.0</v>
      </c>
      <c r="G31" s="91" t="n">
        <v>34330.0</v>
      </c>
      <c r="H31" s="92" t="n">
        <v>144202</v>
      </c>
      <c r="I31" s="93" t="inlineStr">
        <is>
          <t>КУНА-АС 2014 Демир Капија</t>
        </is>
      </c>
    </row>
    <row ht="12" customHeight="true" r="32">
      <c r="A32" s="85" t="inlineStr">
        <is>
          <t>Демир Хисар</t>
        </is>
      </c>
      <c r="B32" s="86" t="n">
        <v>23960.0</v>
      </c>
      <c r="C32" s="87" t="n">
        <v>0.0011019656242835325</v>
      </c>
      <c r="D32" s="88" t="n">
        <v>1</v>
      </c>
      <c r="E32" s="89" t="n">
        <v>23960.0</v>
      </c>
      <c r="F32" s="90" t="n">
        <v>23960.0</v>
      </c>
      <c r="G32" s="91" t="n">
        <v>23960.0</v>
      </c>
      <c r="H32" s="92" t="n">
        <v>724004</v>
      </c>
      <c r="I32" s="93" t="inlineStr">
        <is>
          <t>ЧЕТИРИ ПИВЦИЊА Демир Хисар</t>
        </is>
      </c>
    </row>
    <row ht="12" customHeight="true" r="33">
      <c r="A33" s="85" t="inlineStr">
        <is>
          <t>Кратово</t>
        </is>
      </c>
      <c r="B33" s="86" t="n">
        <v>48595.0</v>
      </c>
      <c r="C33" s="87" t="n">
        <v>0.002234975772623467</v>
      </c>
      <c r="D33" s="88" t="n">
        <v>1</v>
      </c>
      <c r="E33" s="89" t="n">
        <v>48595.0</v>
      </c>
      <c r="F33" s="90" t="n">
        <v>48595.0</v>
      </c>
      <c r="G33" s="91" t="n">
        <v>48595.0</v>
      </c>
      <c r="H33" s="92" t="n">
        <v>136004</v>
      </c>
      <c r="I33" s="93" t="inlineStr">
        <is>
          <t>ТОБАКО ДАРМИС ДООЕЛ Кратово</t>
        </is>
      </c>
    </row>
    <row ht="12" customHeight="true" r="34">
      <c r="A34" s="85" t="inlineStr">
        <is>
          <t>Крива Паланка</t>
        </is>
      </c>
      <c r="B34" s="86" t="n">
        <v>156635.0</v>
      </c>
      <c r="C34" s="87" t="n">
        <v>0.0072039392971473765</v>
      </c>
      <c r="D34" s="88" t="n">
        <v>1</v>
      </c>
      <c r="E34" s="89" t="n">
        <v>156635.0</v>
      </c>
      <c r="F34" s="90" t="n">
        <v>156635.0</v>
      </c>
      <c r="G34" s="91" t="n">
        <v>156635.0</v>
      </c>
      <c r="H34" s="92" t="n">
        <v>133003</v>
      </c>
      <c r="I34" s="93" t="inlineStr">
        <is>
          <t>ТП-ТЕДИ-АН-РИО Крива Паланка</t>
        </is>
      </c>
    </row>
    <row ht="12" customHeight="true" r="35">
      <c r="A35" s="85" t="inlineStr">
        <is>
          <t>Македонски Брод</t>
        </is>
      </c>
      <c r="B35" s="86" t="n">
        <v>24935.0</v>
      </c>
      <c r="C35" s="87" t="n">
        <v>0.001146807714587224</v>
      </c>
      <c r="D35" s="88" t="n">
        <v>1</v>
      </c>
      <c r="E35" s="89" t="n">
        <v>24935.0</v>
      </c>
      <c r="F35" s="90" t="n">
        <v>24935.0</v>
      </c>
      <c r="G35" s="91" t="n">
        <v>24935.0</v>
      </c>
      <c r="H35" s="92" t="n">
        <v>653002</v>
      </c>
      <c r="I35" s="93" t="inlineStr">
        <is>
          <t>ТОБАКО-ВЕСТ Македонски Брод</t>
        </is>
      </c>
    </row>
    <row ht="12" customHeight="true" r="36">
      <c r="A36" s="85" t="inlineStr">
        <is>
          <t>Негорци</t>
        </is>
      </c>
      <c r="B36" s="86" t="n">
        <v>13790.0</v>
      </c>
      <c r="C36" s="87" t="n">
        <v>0.0006342281285004138</v>
      </c>
      <c r="D36" s="88" t="n">
        <v>1</v>
      </c>
      <c r="E36" s="89" t="n">
        <v>13790.0</v>
      </c>
      <c r="F36" s="90" t="n">
        <v>13790.0</v>
      </c>
      <c r="G36" s="91" t="n">
        <v>13790.0</v>
      </c>
      <c r="H36" s="92" t="n">
        <v>148016</v>
      </c>
      <c r="I36" s="93" t="inlineStr">
        <is>
          <t>НТ-КИСТ с.Негорци</t>
        </is>
      </c>
    </row>
    <row ht="12" customHeight="true" r="37">
      <c r="A37" s="85" t="inlineStr">
        <is>
          <t>Нов Дојран</t>
        </is>
      </c>
      <c r="B37" s="86" t="n">
        <v>30075.0</v>
      </c>
      <c r="C37" s="87" t="n">
        <v>0.0013832060162907865</v>
      </c>
      <c r="D37" s="88" t="n">
        <v>1</v>
      </c>
      <c r="E37" s="89" t="n">
        <v>30075.0</v>
      </c>
      <c r="F37" s="90" t="n">
        <v>30075.0</v>
      </c>
      <c r="G37" s="91" t="n">
        <v>30075.0</v>
      </c>
      <c r="H37" s="92" t="n">
        <v>148013</v>
      </c>
      <c r="I37" s="93" t="inlineStr">
        <is>
          <t>ЏИНОВ АМГ -Нов Дојран</t>
        </is>
      </c>
    </row>
    <row ht="12" customHeight="true" r="38">
      <c r="A38" s="85" t="inlineStr">
        <is>
          <t>Ново Село</t>
        </is>
      </c>
      <c r="B38" s="86" t="n">
        <v>212955.0</v>
      </c>
      <c r="C38" s="87" t="n">
        <v>0.009794202400638552</v>
      </c>
      <c r="D38" s="88" t="n">
        <v>1</v>
      </c>
      <c r="E38" s="89" t="n">
        <v>212955.0</v>
      </c>
      <c r="F38" s="90" t="n">
        <v>212955.0</v>
      </c>
      <c r="G38" s="91" t="n">
        <v>212955.0</v>
      </c>
      <c r="H38" s="92" t="n">
        <v>243001</v>
      </c>
      <c r="I38" s="93" t="inlineStr">
        <is>
          <t>Аида Доел</t>
        </is>
      </c>
    </row>
    <row ht="12" customHeight="true" r="39">
      <c r="A39" s="85" t="inlineStr">
        <is>
          <t>Пехчево</t>
        </is>
      </c>
      <c r="B39" s="86" t="n">
        <v>28095.0</v>
      </c>
      <c r="C39" s="87" t="n">
        <v>0.0012921420790586748</v>
      </c>
      <c r="D39" s="88" t="n">
        <v>1</v>
      </c>
      <c r="E39" s="89" t="n">
        <v>28095.0</v>
      </c>
      <c r="F39" s="90" t="n">
        <v>28095.0</v>
      </c>
      <c r="G39" s="91" t="n">
        <v>28095.0</v>
      </c>
      <c r="H39" s="92" t="n">
        <v>232008</v>
      </c>
      <c r="I39" s="93" t="inlineStr">
        <is>
          <t>ДИМБО КОМ Пехчево</t>
        </is>
      </c>
    </row>
    <row ht="12" customHeight="true" r="40">
      <c r="A40" s="85" t="inlineStr">
        <is>
          <t>Пробиштип</t>
        </is>
      </c>
      <c r="B40" s="86" t="n">
        <v>125105.0</v>
      </c>
      <c r="C40" s="87" t="n">
        <v>0.005753815084557235</v>
      </c>
      <c r="D40" s="88" t="n">
        <v>1</v>
      </c>
      <c r="E40" s="89" t="n">
        <v>125105.0</v>
      </c>
      <c r="F40" s="90" t="n">
        <v>125105.0</v>
      </c>
      <c r="G40" s="91" t="n">
        <v>125105.0</v>
      </c>
      <c r="H40" s="92" t="n">
        <v>221001</v>
      </c>
      <c r="I40" s="93" t="inlineStr">
        <is>
          <t>Лила Лото</t>
        </is>
      </c>
    </row>
    <row ht="12" customHeight="true" r="41">
      <c r="A41" s="85" t="inlineStr">
        <is>
          <t>Ресен</t>
        </is>
      </c>
      <c r="B41" s="86" t="n">
        <v>120830.0</v>
      </c>
      <c r="C41" s="87" t="n">
        <v>0.005557199765533358</v>
      </c>
      <c r="D41" s="88" t="n">
        <v>1</v>
      </c>
      <c r="E41" s="89" t="n">
        <v>120830.0</v>
      </c>
      <c r="F41" s="90" t="n">
        <v>120830.0</v>
      </c>
      <c r="G41" s="91" t="n">
        <v>120830.0</v>
      </c>
      <c r="H41" s="92" t="n">
        <v>731001</v>
      </c>
      <c r="I41" s="93" t="inlineStr">
        <is>
          <t>СИМ – КОМЕРЦ 1</t>
        </is>
      </c>
    </row>
    <row ht="12" customHeight="true" r="42">
      <c r="A42" s="85" t="inlineStr">
        <is>
          <t>Свети Николе</t>
        </is>
      </c>
      <c r="B42" s="86" t="n">
        <v>200680.0</v>
      </c>
      <c r="C42" s="87" t="n">
        <v>0.00922965198168695</v>
      </c>
      <c r="D42" s="88" t="n">
        <v>1</v>
      </c>
      <c r="E42" s="89" t="n">
        <v>200680.0</v>
      </c>
      <c r="F42" s="90" t="n">
        <v>200680.0</v>
      </c>
      <c r="G42" s="91" t="n">
        <v>200680.0</v>
      </c>
      <c r="H42" s="92" t="n">
        <v>222005</v>
      </c>
      <c r="I42" s="93" t="inlineStr">
        <is>
          <t>Венмарк Дооел - Свети Николе</t>
        </is>
      </c>
    </row>
  </sheetData>
  <sheetCalcPr fullCalcOnLoad="true"/>
  <mergeCells count="2">
    <mergeCell ref="A1:I1"/>
    <mergeCell ref="A2:I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Andreja Tonevski</dc:creator>
  <dcterms:created xsi:type="dcterms:W3CDTF">2016-09-22T14:55:05Z</dcterms:created>
  <cp:revision>0</cp:revision>
</cp:coreProperties>
</file>