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6"/>
  </bookViews>
  <sheets>
    <sheet name="Споредба по 7 денa" sheetId="1" state="visible" r:id="rId2"/>
    <sheet name="Учество" sheetId="2" state="visible" r:id="rId3"/>
    <sheet name="Остаток" sheetId="3" state="visible" r:id="rId4"/>
    <sheet name="Неделно" sheetId="4" state="visible" r:id="rId5"/>
    <sheet name="Инстанти &amp; Терминали" sheetId="5" state="visible" r:id="rId6"/>
    <sheet name="Топ терминали" sheetId="6" state="visible" r:id="rId7"/>
    <sheet name="Продажба по градови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<sst xmlns="http://schemas.openxmlformats.org/spreadsheetml/2006/main" count="1297" uniqueCount="259">
  <si>
    <t>А: 01.09.2016 -- 28.09.2016</t>
  </si>
  <si>
    <t>Б: 01.08.2016 -- 28.08.2016</t>
  </si>
  <si>
    <t>В: 01.09.2015 -- 28.09.2015</t>
  </si>
  <si>
    <t>id</t>
  </si>
  <si>
    <t>игра</t>
  </si>
  <si>
    <t>пари</t>
  </si>
  <si>
    <t>тикети / комб.</t>
  </si>
  <si>
    <t>А vs Б</t>
  </si>
  <si>
    <t>А vs В</t>
  </si>
  <si>
    <t>НОВО ЛОТО 7/34</t>
  </si>
  <si>
    <t>НОВО ЛОТО ЏОКЕР</t>
  </si>
  <si>
    <t>ТВИНГОМАНИЈА 2</t>
  </si>
  <si>
    <t>Седма брзина</t>
  </si>
  <si>
    <t>СРЕЌНИ КОЦКИ</t>
  </si>
  <si>
    <t>Хороскоп</t>
  </si>
  <si>
    <t>Среќни тркала 3</t>
  </si>
  <si>
    <t>ЗЛАТНА РИПКА</t>
  </si>
  <si>
    <t>лото</t>
  </si>
  <si>
    <t>СМАЈЛИ</t>
  </si>
  <si>
    <t>ДЕТЕЛИНКА 3</t>
  </si>
  <si>
    <t>инстанти</t>
  </si>
  <si>
    <t>ДЕТЕЛИНКА 2</t>
  </si>
  <si>
    <t>вкупно</t>
  </si>
  <si>
    <t>А</t>
  </si>
  <si>
    <t>Б</t>
  </si>
  <si>
    <t>В</t>
  </si>
  <si>
    <t>Индиректна продажба, септември 2016</t>
  </si>
  <si>
    <t>Директна продажба, септември 2016</t>
  </si>
  <si>
    <t>бр. терм.</t>
  </si>
  <si>
    <t>удел</t>
  </si>
  <si>
    <t>индиректна лото</t>
  </si>
  <si>
    <t>индиректна инстанти</t>
  </si>
  <si>
    <t>директна лото</t>
  </si>
  <si>
    <t>директна инстанти</t>
  </si>
  <si>
    <t>цена</t>
  </si>
  <si>
    <t>терм.</t>
  </si>
  <si>
    <t>фонд за доб.</t>
  </si>
  <si>
    <t>пров.</t>
  </si>
  <si>
    <t>уплата</t>
  </si>
  <si>
    <t>фонд + пров. + МПМ + РМ</t>
  </si>
  <si>
    <t>остаток</t>
  </si>
  <si>
    <t>фонд + РМ</t>
  </si>
  <si>
    <t>фонд</t>
  </si>
  <si>
    <t>провизија</t>
  </si>
  <si>
    <t>РМ</t>
  </si>
  <si>
    <t>МПМ</t>
  </si>
  <si>
    <t>седмица</t>
  </si>
  <si>
    <t>понед.</t>
  </si>
  <si>
    <t>недела</t>
  </si>
  <si>
    <t>Терминали кои не примаат одреден инстант во период 01--28.09.2016</t>
  </si>
  <si>
    <t>терминал/прод. место</t>
  </si>
  <si>
    <t>град</t>
  </si>
  <si>
    <t>Финансии</t>
  </si>
  <si>
    <t>Скопје</t>
  </si>
  <si>
    <t>✓</t>
  </si>
  <si>
    <t>Томи ас Кисела Вода 1</t>
  </si>
  <si>
    <t>Асура Плус Влае</t>
  </si>
  <si>
    <t>Вики бб 1</t>
  </si>
  <si>
    <t>АВОНА 1</t>
  </si>
  <si>
    <t>МПМ - Принт ЖАПУН</t>
  </si>
  <si>
    <t>Р.Е Ида</t>
  </si>
  <si>
    <t>Каем Авто Команда</t>
  </si>
  <si>
    <t>Кораб Комерц</t>
  </si>
  <si>
    <t>ВИМАКО ДОО Билна Аптека</t>
  </si>
  <si>
    <t>МИШЕЛ КОМПАНИ Влае</t>
  </si>
  <si>
    <t>МАКЕЈА ДООЕЛ Лептокарија</t>
  </si>
  <si>
    <t>АГРОВАРДАР ПРОМЕТ Ново Лисиче</t>
  </si>
  <si>
    <t>Сандра Пром 97 - Петровец</t>
  </si>
  <si>
    <t>ХРИСТЕФ ДООЕЛ - Радишани</t>
  </si>
  <si>
    <t>ГАБЕРЦИ-ТРЕЈД - Бит Пазар</t>
  </si>
  <si>
    <t>Т.П. ГОГИ - Драчево</t>
  </si>
  <si>
    <t>ЕЛ-ДЕ ТРЕЈД-Автокоманда</t>
  </si>
  <si>
    <t>БП ОБЕЛИКС</t>
  </si>
  <si>
    <t>ДАРЈАН</t>
  </si>
  <si>
    <t>ЕЛ ПРОМ ПРО Козле</t>
  </si>
  <si>
    <t>Толлакс Телеком</t>
  </si>
  <si>
    <t>ВЕНЕРА ТБ ВЕСНА Тафталиџе</t>
  </si>
  <si>
    <t>САДЕ-С ДООЕЛ Партизанска</t>
  </si>
  <si>
    <t>САДЕ-С ДООЕЛ Дебар Мало</t>
  </si>
  <si>
    <t>ЈМБ КОМПАНИ Визбегово</t>
  </si>
  <si>
    <t>РАЛЕКС Виолета ДООЕЛ - Волково 1</t>
  </si>
  <si>
    <t>ЏОНИ СМОКЕР ДООЕЛ Капиштец</t>
  </si>
  <si>
    <t>КАПАЕЛ ТОБАКО</t>
  </si>
  <si>
    <t>КОРУН МАРКЕТ</t>
  </si>
  <si>
    <t>ТАК ТОБАКО</t>
  </si>
  <si>
    <t>АЛЕМАРК 777 Авто Команда</t>
  </si>
  <si>
    <t>ЗАФИРА ТАБАКОС ГТЦ</t>
  </si>
  <si>
    <t>АЛКА-Ц.В. Ново Лисиче</t>
  </si>
  <si>
    <t>КАНАЈА МАРКЕТ</t>
  </si>
  <si>
    <t>МАКВА-МГ</t>
  </si>
  <si>
    <t>ДТУ ТОБАКО МОРНАР Кисела Вода</t>
  </si>
  <si>
    <t>Лубито Драмски</t>
  </si>
  <si>
    <t>ОКИ МССН ДООЕЛ Аеродром</t>
  </si>
  <si>
    <t>МАРТОН ТП Беверли</t>
  </si>
  <si>
    <t>ПРЕСТИЖ ДЕЛУКС</t>
  </si>
  <si>
    <t>ТП ГОГИ Драчево 2</t>
  </si>
  <si>
    <t>Толлакс Кисела Вода</t>
  </si>
  <si>
    <t>Државна лотарија на Македонија - Маркетинг - Т.Ц КАПИТОЛ МОЛ 1</t>
  </si>
  <si>
    <t>Толлакс Медиа Железничка</t>
  </si>
  <si>
    <t>ЈО-АН ТОБАКО Влае</t>
  </si>
  <si>
    <t>ЈО-АН ТОБАКО Цујо</t>
  </si>
  <si>
    <t>СВО ТРЕНД</t>
  </si>
  <si>
    <t>ДЕТЕКТИВ БРОЈ 001 Тетово Веро</t>
  </si>
  <si>
    <t>Тетово</t>
  </si>
  <si>
    <t>МА-ДЕ-БЕ Тетово</t>
  </si>
  <si>
    <t>ТОБАКО ТЕА Тетово</t>
  </si>
  <si>
    <t>ТОБАКО ТЕА Тетово 1</t>
  </si>
  <si>
    <t>МИТРЕСКИ ЗДС ДОО Брвеница</t>
  </si>
  <si>
    <t>Брвеница</t>
  </si>
  <si>
    <t>Јотон Среќа</t>
  </si>
  <si>
    <t>Гостивар</t>
  </si>
  <si>
    <t>Блек Топ Ком</t>
  </si>
  <si>
    <t>ТОБАCCО-АДЕ Гостивар</t>
  </si>
  <si>
    <t>ГО-САН дооел</t>
  </si>
  <si>
    <t>Дебар</t>
  </si>
  <si>
    <t>КЕОПС ДООЕЛ</t>
  </si>
  <si>
    <t>Куманово</t>
  </si>
  <si>
    <t>ВИТА ПРЕСС Куманово</t>
  </si>
  <si>
    <t>ТП ПАВЕЛ ТОБАКО Куманово 1</t>
  </si>
  <si>
    <t>ЛЕДИ-ДИ-ТРЕЈД Велес</t>
  </si>
  <si>
    <t>Велес</t>
  </si>
  <si>
    <t>ТОБАКО МАРКО Велес</t>
  </si>
  <si>
    <t>ЛАЛЕКОМЕРЦ96 Градско</t>
  </si>
  <si>
    <t>Градско</t>
  </si>
  <si>
    <t>БРАВО НУТС Кавадарци</t>
  </si>
  <si>
    <t>Кавадарци</t>
  </si>
  <si>
    <t>СИГМА-Т ДООЕЛ Кавадарци</t>
  </si>
  <si>
    <t>БРАВО НУТС Кавадарци 1</t>
  </si>
  <si>
    <t>БРАВО НУТС Кавадарци 2</t>
  </si>
  <si>
    <t>БРАВО НУТС Кавадарци 3</t>
  </si>
  <si>
    <t>БРАВО НУТС Кавадарци 4</t>
  </si>
  <si>
    <t>ТОБАКО ЈОВАНА Кавадарци</t>
  </si>
  <si>
    <t>Корзо Неготино</t>
  </si>
  <si>
    <t>Неготино</t>
  </si>
  <si>
    <t>РИКО МАК Неготино</t>
  </si>
  <si>
    <t>КУНА-АС 2014 Демир Капија</t>
  </si>
  <si>
    <t>Демир Капија</t>
  </si>
  <si>
    <t>Ми Ма Дооел</t>
  </si>
  <si>
    <t>Гевгелија</t>
  </si>
  <si>
    <t>МОНТЕ-МК Гевгелија</t>
  </si>
  <si>
    <t>Риви - Богданци</t>
  </si>
  <si>
    <t>Богданци</t>
  </si>
  <si>
    <t>ЏИНОВ АМГ -Нов Дојран</t>
  </si>
  <si>
    <t>Нов Дојран</t>
  </si>
  <si>
    <t>НТ-КИСТ с.Негорци</t>
  </si>
  <si>
    <t>Негорци</t>
  </si>
  <si>
    <t>ЛЕ-НИ-ПЛУС Гевгелија</t>
  </si>
  <si>
    <t>КИОСК МАРИНА Гевгелија</t>
  </si>
  <si>
    <t>ЛОГОСПЛУС Гевгелија</t>
  </si>
  <si>
    <t>БУЛЕВАР ТОБАКО Гевгелија</t>
  </si>
  <si>
    <t>СУПЕРМАРКЕТ ИВА Штип</t>
  </si>
  <si>
    <t>Штип</t>
  </si>
  <si>
    <t>ЕКСТРА ТОБАКО ПЛУС Кочани</t>
  </si>
  <si>
    <t>Кочани</t>
  </si>
  <si>
    <t>ДИМБО КОМ Пехчево</t>
  </si>
  <si>
    <t>Пехчево</t>
  </si>
  <si>
    <t>МАРКЕТИ БКБ - Берово</t>
  </si>
  <si>
    <t>Берово</t>
  </si>
  <si>
    <t>МАРКЕТИ БКБ - Берово 1</t>
  </si>
  <si>
    <t>МАРКЕТИ БКБ - с. Русино</t>
  </si>
  <si>
    <t>ТОТО – ЛОТО 1</t>
  </si>
  <si>
    <t>Струмица</t>
  </si>
  <si>
    <t>Ваткос ДООЕЛ - Струмица</t>
  </si>
  <si>
    <t>ФИС-ПРОМ 2008 ДОО - с. Муртино</t>
  </si>
  <si>
    <t>ТП РИСТО Б.ЃОРГИЕВ с.Дабиље</t>
  </si>
  <si>
    <t>КРЕЧЕВИ ДООЕЛ Струмица</t>
  </si>
  <si>
    <t>КРЕЧЕВИ ДООЕЛ Струмица 1</t>
  </si>
  <si>
    <t>ВАДИМ-ВД Струмица</t>
  </si>
  <si>
    <t>ДПТУ СИЛВИ-КОМЕРЦ Струмица</t>
  </si>
  <si>
    <t>АЛМА ИЛИЕВИ ТРЕЈД Струмица</t>
  </si>
  <si>
    <t>МАКОМ ТРЕФ ПЛУС Радовиш</t>
  </si>
  <si>
    <t>Радовиш</t>
  </si>
  <si>
    <t>Аида Доел</t>
  </si>
  <si>
    <t>Ново Село</t>
  </si>
  <si>
    <t>ЦЕНТАР ДООЕЛ - Валандово</t>
  </si>
  <si>
    <t>Валандово</t>
  </si>
  <si>
    <t>ВЛАДИЈА 2011 Охрид</t>
  </si>
  <si>
    <t>Охрид</t>
  </si>
  <si>
    <t>ГОЛДЕН ТОБАКО Охрид</t>
  </si>
  <si>
    <t>АНДРОКО Кичево</t>
  </si>
  <si>
    <t>Кичево</t>
  </si>
  <si>
    <t>Детелинка ЈЛ Кичево</t>
  </si>
  <si>
    <t>ДАВСТОМ Кичево</t>
  </si>
  <si>
    <t>БОЕЛИ КОМПАНИ ДООЕЛ</t>
  </si>
  <si>
    <t>КИКИ-ТВИНС 2009 Струга</t>
  </si>
  <si>
    <t>Струга</t>
  </si>
  <si>
    <t>МАРСИ 12 ДООЕЛ Струга</t>
  </si>
  <si>
    <t>ТОБАКО-ВЕСТ Македонски Брод</t>
  </si>
  <si>
    <t>Македонски Брод</t>
  </si>
  <si>
    <t>ДООЕЛ 15-ка-88 1</t>
  </si>
  <si>
    <t>Битола</t>
  </si>
  <si>
    <t>Легион ДООЕЛ - Битола</t>
  </si>
  <si>
    <t>САН Битола</t>
  </si>
  <si>
    <t>КРИСМИ ТРЕЈД Битола</t>
  </si>
  <si>
    <t>ДИМПО ДООЕЛ Битола</t>
  </si>
  <si>
    <t>ВАГАБОНТ Битола</t>
  </si>
  <si>
    <t>МАРИЗА ТОБАКО Битола</t>
  </si>
  <si>
    <t>АЛЕК ТАБАК Битола</t>
  </si>
  <si>
    <t>ИНА-КОМЕРЦ НАТЕ Битола</t>
  </si>
  <si>
    <t>АЛЕК ТАБАК Битола 1</t>
  </si>
  <si>
    <t>ПЛАНЕТ ХЈ Битола</t>
  </si>
  <si>
    <t>ЛА ТОБАКО Битола</t>
  </si>
  <si>
    <t>ЛУНА-ЗЈ Битола</t>
  </si>
  <si>
    <t>ЛА ТОБАКО Битола 1</t>
  </si>
  <si>
    <t>ДИМПО ДООЕЛ Битола 1</t>
  </si>
  <si>
    <t>ВАГАБОНТ Чаршија - Битола</t>
  </si>
  <si>
    <t>ЛУНА-ЗЈ Битола 1</t>
  </si>
  <si>
    <t>НИКА 2017 Битола</t>
  </si>
  <si>
    <t>СИМ – КОМЕРЦ 1</t>
  </si>
  <si>
    <t>Ресен</t>
  </si>
  <si>
    <t>КОМПАНИ МЕНАЏЕР - Прилеп</t>
  </si>
  <si>
    <t>Прилеп</t>
  </si>
  <si>
    <t>ЗАБРАНЕТО ПУШЕЊЕ 2006 - Прилеп</t>
  </si>
  <si>
    <t>АЈ НИКА Прилеп</t>
  </si>
  <si>
    <t>ТОБАКО ПЛУС Прилеп</t>
  </si>
  <si>
    <t>ЛУНА ШОП Прилеп</t>
  </si>
  <si>
    <t>Период: 01.09.2016 -- 28.09.2016</t>
  </si>
  <si>
    <t>Вкупна уплата: 28,901,155</t>
  </si>
  <si>
    <t>игра/терминал</t>
  </si>
  <si>
    <t>цена/град</t>
  </si>
  <si>
    <t>промет</t>
  </si>
  <si>
    <t>учество %</t>
  </si>
  <si>
    <t>Државна лотарија на Македонија - Маркетинг - Т.Ц КАПИТОЛ МОЛ</t>
  </si>
  <si>
    <t>ГОРИЧКО КДН ДООЕЛ Охрид</t>
  </si>
  <si>
    <t>Толлакс Плоштад</t>
  </si>
  <si>
    <t>ТП АНАФИЛ Кочани</t>
  </si>
  <si>
    <t>ТП АГНЕСА АМ - Дебар</t>
  </si>
  <si>
    <t>Лила Лото</t>
  </si>
  <si>
    <t>Пробиштип</t>
  </si>
  <si>
    <t>Државна лотарија на Македонија - Маркетинг 1</t>
  </si>
  <si>
    <t>АСТРО ДООЕЛ 1</t>
  </si>
  <si>
    <t>Македонска Каменица</t>
  </si>
  <si>
    <t>Толлакс Медиа Бисер</t>
  </si>
  <si>
    <t>КАМИ Ж Железара</t>
  </si>
  <si>
    <t>ТОБАКО ДАРМИС ДООЕЛ Кратово</t>
  </si>
  <si>
    <t>Кратово</t>
  </si>
  <si>
    <t>РАЛЕКС Виолета ДООЕЛ - Волково</t>
  </si>
  <si>
    <t>ВЕРА-НБ Делчево</t>
  </si>
  <si>
    <t>Делчево</t>
  </si>
  <si>
    <t>Државна лотарија на Македонија - Маркетинг 2</t>
  </si>
  <si>
    <t>ТП-ТЕДИ-АН-РИО Крива Паланка</t>
  </si>
  <si>
    <t>Крива Паланка</t>
  </si>
  <si>
    <t>Државна лотарија на Македонија - Маркетинг</t>
  </si>
  <si>
    <t>продажба</t>
  </si>
  <si>
    <t>учество</t>
  </si>
  <si>
    <t>бр.
терм.</t>
  </si>
  <si>
    <t>мин.</t>
  </si>
  <si>
    <t>прос.</t>
  </si>
  <si>
    <t>макс.</t>
  </si>
  <si>
    <t>терминал</t>
  </si>
  <si>
    <t>Лото 77</t>
  </si>
  <si>
    <t>БУГИ Берово</t>
  </si>
  <si>
    <t>ДВ ХИТ КОМПАНИ ДООЕЛ Штип</t>
  </si>
  <si>
    <t>Виница</t>
  </si>
  <si>
    <t>ВИ ВАРДАР Виница</t>
  </si>
  <si>
    <t>Демир Хисар</t>
  </si>
  <si>
    <t>ЧЕТИРИ ПИВЦИЊА Демир Хисар</t>
  </si>
  <si>
    <t>Свети Николе</t>
  </si>
  <si>
    <t>Венмарк Дооел - Свети Николе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</si>
</sst>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#"/>
    <numFmt numFmtId="166" formatCode="#0.00%"/>
    <numFmt numFmtId="167" formatCode="00"/>
    <numFmt numFmtId="168" formatCode="DD\.MM\.YYYY"/>
    <numFmt numFmtId="169" formatCode="####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2"/>
      <name val="Droid Sans"/>
      <family val="1"/>
      <charset val="1"/>
    </font>
    <font>
      <b val="true"/>
      <sz val="10"/>
      <name val="Droid Sans"/>
      <family val="1"/>
      <charset val="1"/>
    </font>
    <font>
      <sz val="10"/>
      <name val="Droid Sans"/>
      <family val="1"/>
      <charset val="1"/>
    </font>
    <font>
      <b val="true"/>
      <sz val="18"/>
      <name val="Arial"/>
      <family val="2"/>
    </font>
    <font>
      <b val="true"/>
      <sz val="8"/>
      <name val="Droid Sans"/>
      <family val="1"/>
      <charset val="1"/>
    </font>
    <font>
      <sz val="8"/>
      <name val="Droid Sans"/>
      <family val="1"/>
      <charset val="1"/>
    </font>
    <font>
      <sz val="8"/>
      <color rgb="FF006600"/>
      <name val="Droid Sans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dotted"/>
      <diagonal/>
    </border>
    <border diagonalUp="false" diagonalDown="false">
      <left/>
      <right style="dotted"/>
      <top/>
      <bottom style="thin"/>
      <diagonal/>
    </border>
    <border diagonalUp="false" diagonalDown="false">
      <left/>
      <right style="dotted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1F77B4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E"/>
      <rgbColor rgb="FF9467BD"/>
      <rgbColor rgb="FF969696"/>
      <rgbColor rgb="FF003366"/>
      <rgbColor rgb="FF2CA02C"/>
      <rgbColor rgb="FF003300"/>
      <rgbColor rgb="FF333300"/>
      <rgbColor rgb="FFD62728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latin typeface="Arial"/>
              </a:rPr>
              <a:t>Споредба по 7 денa</a:t>
            </a:r>
          </a:p>
        </c:rich>
      </c:tx>
      <c:layout/>
    </c:title>
    <c:view3D>
      <c:rotX val="15"/>
      <c:rotY val="20"/>
      <c:rAngAx val="1"/>
      <c:perspective val="30"/>
    </c:view3D>
    <c:floor>
      <c:spPr>
        <a:noFill/>
        <a:ln>
          <a:noFill/>
        </a:ln>
      </c:spPr>
    </c:floor>
    <c:backWall>
      <c:spPr>
        <a:noFill/>
        <a:ln>
          <a:noFill/>
        </a:ln>
      </c:spPr>
    </c:backWall>
    <c:plotArea>
      <c:layout/>
      <c:bar3DChart>
        <c:barDir val="col"/>
        <c:grouping val="stacked"/>
        <c:ser>
          <c:idx val="0"/>
          <c:order val="0"/>
          <c:tx>
            <c:strRef>
              <c:f>'Споредба по 7 денa'!$B$16:$B$16</c:f>
              <c:strCache>
                <c:ptCount val="1"/>
                <c:pt idx="0">
                  <c:v>лото</c:v>
                </c:pt>
              </c:strCache>
            </c:strRef>
          </c:tx>
          <c:spPr>
            <a:noFill/>
            <a:ln>
              <a:noFill/>
            </a:ln>
          </c:spPr>
          <c:dLbls>
            <c:dLbl>
              <c:idx val="0"/>
              <c:dLblPos val="outEnd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outEnd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outEnd"/>
              <c:showLegendKey val="0"/>
              <c:showVal val="0"/>
              <c:showCatName val="0"/>
              <c:showSerName val="0"/>
              <c:showPercent val="0"/>
            </c:dLbl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'Споредба по 7 денa'!$C$15:$E$15</c:f>
              <c:strCache>
                <c:ptCount val="3"/>
                <c:pt idx="0">
                  <c:v>А</c:v>
                </c:pt>
                <c:pt idx="1">
                  <c:v>Б</c:v>
                </c:pt>
                <c:pt idx="2">
                  <c:v>В</c:v>
                </c:pt>
              </c:strCache>
            </c:strRef>
          </c:cat>
          <c:val>
            <c:numRef>
              <c:f>'Споредба по 7 денa'!$C$16:$E$16</c:f>
              <c:numCache>
                <c:formatCode>General</c:formatCode>
                <c:ptCount val="3"/>
                <c:pt idx="0">
                  <c:v>19219335</c:v>
                </c:pt>
                <c:pt idx="1">
                  <c:v>17018565</c:v>
                </c:pt>
                <c:pt idx="2">
                  <c:v>9856835</c:v>
                </c:pt>
              </c:numCache>
            </c:numRef>
          </c:val>
        </c:ser>
        <c:ser>
          <c:idx val="1"/>
          <c:order val="1"/>
          <c:tx>
            <c:strRef>
              <c:f>'Споредба по 7 денa'!$B$17:$B$17</c:f>
              <c:strCache>
                <c:ptCount val="1"/>
                <c:pt idx="0">
                  <c:v>инстанти</c:v>
                </c:pt>
              </c:strCache>
            </c:strRef>
          </c:tx>
          <c:spPr>
            <a:noFill/>
            <a:ln>
              <a:noFill/>
            </a:ln>
          </c:spPr>
          <c:dLbls>
            <c:dLbl>
              <c:idx val="0"/>
              <c:dLblPos val="outEnd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outEnd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outEnd"/>
              <c:showLegendKey val="0"/>
              <c:showVal val="0"/>
              <c:showCatName val="0"/>
              <c:showSerName val="0"/>
              <c:showPercent val="0"/>
            </c:dLbl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'Споредба по 7 денa'!$C$15:$E$15</c:f>
              <c:strCache>
                <c:ptCount val="3"/>
                <c:pt idx="0">
                  <c:v>А</c:v>
                </c:pt>
                <c:pt idx="1">
                  <c:v>Б</c:v>
                </c:pt>
                <c:pt idx="2">
                  <c:v>В</c:v>
                </c:pt>
              </c:strCache>
            </c:strRef>
          </c:cat>
          <c:val>
            <c:numRef>
              <c:f>'Споредба по 7 денa'!$C$17:$E$17</c:f>
              <c:numCache>
                <c:formatCode>General</c:formatCode>
                <c:ptCount val="3"/>
                <c:pt idx="0">
                  <c:v>9681820</c:v>
                </c:pt>
                <c:pt idx="1">
                  <c:v>6842140</c:v>
                </c:pt>
                <c:pt idx="2">
                  <c:v>4595710</c:v>
                </c:pt>
              </c:numCache>
            </c:numRef>
          </c:val>
        </c:ser>
        <c:gapWidth val="150"/>
        <c:shape val="box"/>
        <c:axId val="67714750"/>
        <c:axId val="77658614"/>
        <c:axId val="0"/>
      </c:bar3DChart>
      <c:catAx>
        <c:axId val="6771475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noFill/>
          </a:ln>
        </c:spPr>
        <c:crossAx val="77658614"/>
        <c:crosses val="autoZero"/>
        <c:auto val="1"/>
        <c:lblAlgn val="ctr"/>
        <c:lblOffset val="100"/>
      </c:catAx>
      <c:valAx>
        <c:axId val="7765861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ln>
            <a:noFill/>
          </a:ln>
        </c:spPr>
        <c:crossAx val="67714750"/>
        <c:crosses val="autoZero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latin typeface="Arial"/>
              </a:rPr>
              <a:t>Учество во вкупен промет</a:t>
            </a:r>
          </a:p>
        </c:rich>
      </c:tx>
      <c:layout/>
    </c:title>
    <c:view3D>
      <c:rotX val="30"/>
      <c:rotY val="0"/>
      <c:rAngAx val="0"/>
      <c:perspective val="30"/>
    </c:view3D>
    <c:floor>
      <c:spPr>
        <a:solidFill>
          <a:srgbClr val="d9d9d9"/>
        </a:solidFill>
        <a:ln>
          <a:noFill/>
        </a:ln>
      </c:spPr>
    </c:floor>
    <c:backWall>
      <c:spPr>
        <a:solidFill>
          <a:srgbClr val="d9d9d9"/>
        </a:solidFill>
        <a:ln>
          <a:noFill/>
        </a:ln>
      </c:spPr>
    </c:backWall>
    <c:plotArea>
      <c:layout/>
      <c:pie3DChart>
        <c:varyColors val="1"/>
        <c:ser>
          <c:idx val="0"/>
          <c:order val="0"/>
          <c:spPr>
            <a:noFill/>
            <a:ln>
              <a:noFill/>
            </a:ln>
          </c:spPr>
          <c:explosion val="0"/>
          <c:dPt>
            <c:idx val="0"/>
            <c:spPr>
              <a:solidFill>
                <a:srgbClr val="1f77b4"/>
              </a:solidFill>
              <a:ln>
                <a:noFill/>
              </a:ln>
            </c:spPr>
          </c:dPt>
          <c:dPt>
            <c:idx val="1"/>
            <c:spPr>
              <a:solidFill>
                <a:srgbClr val="ff7f0e"/>
              </a:solidFill>
              <a:ln>
                <a:noFill/>
              </a:ln>
            </c:spPr>
          </c:dPt>
          <c:dPt>
            <c:idx val="2"/>
            <c:spPr>
              <a:solidFill>
                <a:srgbClr val="2ca02c"/>
              </a:solidFill>
              <a:ln>
                <a:noFill/>
              </a:ln>
            </c:spPr>
          </c:dPt>
          <c:dPt>
            <c:idx val="3"/>
            <c:spPr>
              <a:solidFill>
                <a:srgbClr val="d62728"/>
              </a:solidFill>
              <a:ln>
                <a:noFill/>
              </a:ln>
            </c:spPr>
          </c:dPt>
          <c:dLbls>
            <c:dLbl>
              <c:idx val="0"/>
              <c:dLblPos val="outEnd"/>
              <c:showLegendKey val="0"/>
              <c:showVal val="0"/>
              <c:showCatName val="0"/>
              <c:showSerName val="0"/>
              <c:showPercent val="1"/>
            </c:dLbl>
            <c:dLbl>
              <c:idx val="1"/>
              <c:dLblPos val="outEnd"/>
              <c:showLegendKey val="0"/>
              <c:showVal val="0"/>
              <c:showCatName val="0"/>
              <c:showSerName val="0"/>
              <c:showPercent val="1"/>
            </c:dLbl>
            <c:dLbl>
              <c:idx val="2"/>
              <c:dLblPos val="outEnd"/>
              <c:showLegendKey val="0"/>
              <c:showVal val="0"/>
              <c:showCatName val="0"/>
              <c:showSerName val="0"/>
              <c:showPercent val="1"/>
            </c:dLbl>
            <c:dLbl>
              <c:idx val="3"/>
              <c:dLblPos val="outEnd"/>
              <c:showLegendKey val="0"/>
              <c:showVal val="0"/>
              <c:showCatName val="0"/>
              <c:showSerName val="0"/>
              <c:showPercent val="1"/>
            </c:dLbl>
            <c:dLblPos val="outEnd"/>
            <c:showLegendKey val="0"/>
            <c:showVal val="0"/>
            <c:showCatName val="0"/>
            <c:showSerName val="0"/>
            <c:showPercent val="1"/>
          </c:dLbls>
          <c:cat>
            <c:strRef>
              <c:f>Учество!$B$15:$B$18</c:f>
              <c:strCache>
                <c:ptCount val="4"/>
                <c:pt idx="0">
                  <c:v>индиректна лото</c:v>
                </c:pt>
                <c:pt idx="1">
                  <c:v>индиректна инстанти</c:v>
                </c:pt>
                <c:pt idx="2">
                  <c:v>директна лото</c:v>
                </c:pt>
                <c:pt idx="3">
                  <c:v>директна инстанти</c:v>
                </c:pt>
              </c:strCache>
            </c:strRef>
          </c:cat>
          <c:val>
            <c:numRef>
              <c:f>Учество!$C$15:$C$18</c:f>
              <c:numCache>
                <c:formatCode>General</c:formatCode>
                <c:ptCount val="4"/>
                <c:pt idx="0">
                  <c:v>18332455</c:v>
                </c:pt>
                <c:pt idx="1">
                  <c:v>8327690</c:v>
                </c:pt>
                <c:pt idx="2">
                  <c:v>886880</c:v>
                </c:pt>
                <c:pt idx="3">
                  <c:v>1354130</c:v>
                </c:pt>
              </c:numCache>
            </c:numRef>
          </c:val>
        </c:ser>
      </c:pie3DChart>
      <c:spPr>
        <a:solidFill>
          <a:srgbClr val="d9d9d9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latin typeface="Arial"/>
              </a:rPr>
              <a:t>Структура на индиректна продажба</a:t>
            </a:r>
          </a:p>
        </c:rich>
      </c:tx>
      <c:layout/>
    </c:title>
    <c:view3D>
      <c:rotX val="30"/>
      <c:rotY val="0"/>
      <c:rAngAx val="0"/>
      <c:perspective val="30"/>
    </c:view3D>
    <c:floor>
      <c:spPr>
        <a:solidFill>
          <a:srgbClr val="d9d9d9"/>
        </a:solidFill>
        <a:ln>
          <a:noFill/>
        </a:ln>
      </c:spPr>
    </c:floor>
    <c:backWall>
      <c:spPr>
        <a:solidFill>
          <a:srgbClr val="d9d9d9"/>
        </a:solidFill>
        <a:ln>
          <a:noFill/>
        </a:ln>
      </c:spPr>
    </c:backWall>
    <c:plotArea>
      <c:layout/>
      <c:pie3DChart>
        <c:varyColors val="1"/>
        <c:ser>
          <c:idx val="0"/>
          <c:order val="0"/>
          <c:spPr>
            <a:noFill/>
            <a:ln>
              <a:noFill/>
            </a:ln>
          </c:spPr>
          <c:explosion val="0"/>
          <c:dPt>
            <c:idx val="0"/>
            <c:spPr>
              <a:solidFill>
                <a:srgbClr val="1f77b4"/>
              </a:solidFill>
              <a:ln>
                <a:noFill/>
              </a:ln>
            </c:spPr>
          </c:dPt>
          <c:dPt>
            <c:idx val="1"/>
            <c:spPr>
              <a:solidFill>
                <a:srgbClr val="ff7f0e"/>
              </a:solidFill>
              <a:ln>
                <a:noFill/>
              </a:ln>
            </c:spPr>
          </c:dPt>
          <c:dPt>
            <c:idx val="2"/>
            <c:spPr>
              <a:solidFill>
                <a:srgbClr val="2ca02c"/>
              </a:solidFill>
              <a:ln>
                <a:noFill/>
              </a:ln>
            </c:spPr>
          </c:dPt>
          <c:dPt>
            <c:idx val="3"/>
            <c:spPr>
              <a:solidFill>
                <a:srgbClr val="d62728"/>
              </a:solidFill>
              <a:ln>
                <a:noFill/>
              </a:ln>
            </c:spPr>
          </c:dPt>
          <c:dPt>
            <c:idx val="4"/>
            <c:spPr>
              <a:solidFill>
                <a:srgbClr val="9467bd"/>
              </a:solidFill>
              <a:ln>
                <a:noFill/>
              </a:ln>
            </c:spPr>
          </c:dPt>
          <c:dLbls>
            <c:dLbl>
              <c:idx val="0"/>
              <c:dLblPos val="outEnd"/>
              <c:showLegendKey val="0"/>
              <c:showVal val="0"/>
              <c:showCatName val="0"/>
              <c:showSerName val="0"/>
              <c:showPercent val="1"/>
            </c:dLbl>
            <c:dLbl>
              <c:idx val="1"/>
              <c:dLblPos val="outEnd"/>
              <c:showLegendKey val="0"/>
              <c:showVal val="0"/>
              <c:showCatName val="0"/>
              <c:showSerName val="0"/>
              <c:showPercent val="1"/>
            </c:dLbl>
            <c:dLbl>
              <c:idx val="2"/>
              <c:dLblPos val="outEnd"/>
              <c:showLegendKey val="0"/>
              <c:showVal val="0"/>
              <c:showCatName val="0"/>
              <c:showSerName val="0"/>
              <c:showPercent val="1"/>
            </c:dLbl>
            <c:dLbl>
              <c:idx val="3"/>
              <c:dLblPos val="outEnd"/>
              <c:showLegendKey val="0"/>
              <c:showVal val="0"/>
              <c:showCatName val="0"/>
              <c:showSerName val="0"/>
              <c:showPercent val="1"/>
            </c:dLbl>
            <c:dLbl>
              <c:idx val="4"/>
              <c:dLblPos val="outEnd"/>
              <c:showLegendKey val="0"/>
              <c:showVal val="0"/>
              <c:showCatName val="0"/>
              <c:showSerName val="0"/>
              <c:showPercent val="1"/>
            </c:dLbl>
            <c:dLblPos val="outEnd"/>
            <c:showLegendKey val="0"/>
            <c:showVal val="0"/>
            <c:showCatName val="0"/>
            <c:showSerName val="0"/>
            <c:showPercent val="1"/>
          </c:dLbls>
          <c:cat>
            <c:strRef>
              <c:f>Остаток!$B$14:$B$18</c:f>
              <c:strCache>
                <c:ptCount val="5"/>
                <c:pt idx="0">
                  <c:v>фонд</c:v>
                </c:pt>
                <c:pt idx="1">
                  <c:v>провизија</c:v>
                </c:pt>
                <c:pt idx="2">
                  <c:v>МПМ</c:v>
                </c:pt>
                <c:pt idx="3">
                  <c:v>РМ</c:v>
                </c:pt>
                <c:pt idx="4">
                  <c:v>остаток</c:v>
                </c:pt>
              </c:strCache>
            </c:strRef>
          </c:cat>
          <c:val>
            <c:numRef>
              <c:f>Остаток!$C$14:$C$18</c:f>
              <c:numCache>
                <c:formatCode>General</c:formatCode>
                <c:ptCount val="5"/>
                <c:pt idx="0">
                  <c:v>14383607.84</c:v>
                </c:pt>
                <c:pt idx="1">
                  <c:v>1771530.7</c:v>
                </c:pt>
                <c:pt idx="2">
                  <c:v>799804.35</c:v>
                </c:pt>
                <c:pt idx="3">
                  <c:v>1066405.8</c:v>
                </c:pt>
                <c:pt idx="4">
                  <c:v>8638796.31</c:v>
                </c:pt>
              </c:numCache>
            </c:numRef>
          </c:val>
        </c:ser>
      </c:pie3DChart>
      <c:spPr>
        <a:solidFill>
          <a:srgbClr val="d9d9d9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latin typeface="Arial"/>
              </a:rPr>
              <a:t>Структура на директна продажба</a:t>
            </a:r>
          </a:p>
        </c:rich>
      </c:tx>
      <c:layout/>
    </c:title>
    <c:view3D>
      <c:rotX val="30"/>
      <c:rotY val="0"/>
      <c:rAngAx val="0"/>
      <c:perspective val="30"/>
    </c:view3D>
    <c:floor>
      <c:spPr>
        <a:solidFill>
          <a:srgbClr val="d9d9d9"/>
        </a:solidFill>
        <a:ln>
          <a:noFill/>
        </a:ln>
      </c:spPr>
    </c:floor>
    <c:backWall>
      <c:spPr>
        <a:solidFill>
          <a:srgbClr val="d9d9d9"/>
        </a:solidFill>
        <a:ln>
          <a:noFill/>
        </a:ln>
      </c:spPr>
    </c:backWall>
    <c:plotArea>
      <c:layout/>
      <c:pie3DChart>
        <c:varyColors val="1"/>
        <c:ser>
          <c:idx val="0"/>
          <c:order val="0"/>
          <c:spPr>
            <a:noFill/>
            <a:ln>
              <a:noFill/>
            </a:ln>
          </c:spPr>
          <c:explosion val="0"/>
          <c:dPt>
            <c:idx val="0"/>
            <c:spPr>
              <a:solidFill>
                <a:srgbClr val="1f77b4"/>
              </a:solidFill>
              <a:ln>
                <a:noFill/>
              </a:ln>
            </c:spPr>
          </c:dPt>
          <c:dPt>
            <c:idx val="1"/>
            <c:spPr>
              <a:solidFill>
                <a:srgbClr val="ff7f0e"/>
              </a:solidFill>
              <a:ln>
                <a:noFill/>
              </a:ln>
            </c:spPr>
          </c:dPt>
          <c:dPt>
            <c:idx val="2"/>
            <c:spPr>
              <a:solidFill>
                <a:srgbClr val="2ca02c"/>
              </a:solidFill>
              <a:ln>
                <a:noFill/>
              </a:ln>
            </c:spPr>
          </c:dPt>
          <c:dLbls>
            <c:dLbl>
              <c:idx val="0"/>
              <c:dLblPos val="outEnd"/>
              <c:showLegendKey val="0"/>
              <c:showVal val="0"/>
              <c:showCatName val="0"/>
              <c:showSerName val="0"/>
              <c:showPercent val="1"/>
            </c:dLbl>
            <c:dLbl>
              <c:idx val="1"/>
              <c:dLblPos val="outEnd"/>
              <c:showLegendKey val="0"/>
              <c:showVal val="0"/>
              <c:showCatName val="0"/>
              <c:showSerName val="0"/>
              <c:showPercent val="1"/>
            </c:dLbl>
            <c:dLbl>
              <c:idx val="2"/>
              <c:dLblPos val="outEnd"/>
              <c:showLegendKey val="0"/>
              <c:showVal val="0"/>
              <c:showCatName val="0"/>
              <c:showSerName val="0"/>
              <c:showPercent val="1"/>
            </c:dLbl>
            <c:dLblPos val="outEnd"/>
            <c:showLegendKey val="0"/>
            <c:showVal val="0"/>
            <c:showCatName val="0"/>
            <c:showSerName val="0"/>
            <c:showPercent val="1"/>
          </c:dLbls>
          <c:cat>
            <c:strRef>
              <c:f>Остаток!$M$14:$M$16</c:f>
              <c:strCache>
                <c:ptCount val="3"/>
                <c:pt idx="0">
                  <c:v>фонд</c:v>
                </c:pt>
                <c:pt idx="1">
                  <c:v>РМ</c:v>
                </c:pt>
                <c:pt idx="2">
                  <c:v>остаток</c:v>
                </c:pt>
              </c:strCache>
            </c:strRef>
          </c:cat>
          <c:val>
            <c:numRef>
              <c:f>Остаток!$N$14:$N$16</c:f>
              <c:numCache>
                <c:formatCode>General</c:formatCode>
                <c:ptCount val="3"/>
                <c:pt idx="0">
                  <c:v>1296214.5</c:v>
                </c:pt>
                <c:pt idx="1">
                  <c:v>89640.4</c:v>
                </c:pt>
                <c:pt idx="2">
                  <c:v>855155.1</c:v>
                </c:pt>
              </c:numCache>
            </c:numRef>
          </c:val>
        </c:ser>
      </c:pie3DChart>
      <c:spPr>
        <a:solidFill>
          <a:srgbClr val="d9d9d9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latin typeface="Arial"/>
              </a:rPr>
              <a:t>Неделен промет 2016/2015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Неделно!$A$1:$A$1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1f77b4"/>
            </a:solidFill>
            <a:ln w="28800">
              <a:solidFill>
                <a:srgbClr val="1f77b4"/>
              </a:solidFill>
              <a:round/>
            </a:ln>
          </c:spP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Неделно!$A$3:$A$41</c:f>
              <c:strCache>
                <c:ptCount val="39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strCache>
            </c:strRef>
          </c:cat>
          <c:val>
            <c:numRef>
              <c:f>Неделно!$D$3:$D$41</c:f>
              <c:numCache>
                <c:formatCode>General</c:formatCode>
                <c:ptCount val="39"/>
                <c:pt idx="0">
                  <c:v>9112505</c:v>
                </c:pt>
                <c:pt idx="1">
                  <c:v>6845390</c:v>
                </c:pt>
                <c:pt idx="2">
                  <c:v>8387250</c:v>
                </c:pt>
                <c:pt idx="3">
                  <c:v>5531980</c:v>
                </c:pt>
                <c:pt idx="4">
                  <c:v>5645685</c:v>
                </c:pt>
                <c:pt idx="5">
                  <c:v>5649885</c:v>
                </c:pt>
                <c:pt idx="6">
                  <c:v>5752810</c:v>
                </c:pt>
                <c:pt idx="7">
                  <c:v>5804015</c:v>
                </c:pt>
                <c:pt idx="8">
                  <c:v>5525085</c:v>
                </c:pt>
                <c:pt idx="9">
                  <c:v>5818960</c:v>
                </c:pt>
                <c:pt idx="10">
                  <c:v>5713680</c:v>
                </c:pt>
                <c:pt idx="11">
                  <c:v>5846125</c:v>
                </c:pt>
                <c:pt idx="12">
                  <c:v>5668690</c:v>
                </c:pt>
                <c:pt idx="13">
                  <c:v>5374785</c:v>
                </c:pt>
                <c:pt idx="14">
                  <c:v>5546110</c:v>
                </c:pt>
                <c:pt idx="15">
                  <c:v>5150060</c:v>
                </c:pt>
                <c:pt idx="16">
                  <c:v>5182350</c:v>
                </c:pt>
                <c:pt idx="17">
                  <c:v>5274900</c:v>
                </c:pt>
                <c:pt idx="18">
                  <c:v>5532370</c:v>
                </c:pt>
                <c:pt idx="19">
                  <c:v>5791335</c:v>
                </c:pt>
                <c:pt idx="20">
                  <c:v>5419765</c:v>
                </c:pt>
                <c:pt idx="21">
                  <c:v>5042050</c:v>
                </c:pt>
                <c:pt idx="22">
                  <c:v>5453955</c:v>
                </c:pt>
                <c:pt idx="23">
                  <c:v>5490160</c:v>
                </c:pt>
                <c:pt idx="24">
                  <c:v>4992650</c:v>
                </c:pt>
                <c:pt idx="25">
                  <c:v>4619205</c:v>
                </c:pt>
                <c:pt idx="26">
                  <c:v>4955635</c:v>
                </c:pt>
                <c:pt idx="27">
                  <c:v>5152980</c:v>
                </c:pt>
                <c:pt idx="28">
                  <c:v>5573835</c:v>
                </c:pt>
                <c:pt idx="29">
                  <c:v>5700285</c:v>
                </c:pt>
                <c:pt idx="30">
                  <c:v>5514905</c:v>
                </c:pt>
                <c:pt idx="31">
                  <c:v>5586440</c:v>
                </c:pt>
                <c:pt idx="32">
                  <c:v>5750395</c:v>
                </c:pt>
                <c:pt idx="33">
                  <c:v>5987405</c:v>
                </c:pt>
                <c:pt idx="34">
                  <c:v>6536465</c:v>
                </c:pt>
                <c:pt idx="35">
                  <c:v>6854070</c:v>
                </c:pt>
                <c:pt idx="36">
                  <c:v>7498980</c:v>
                </c:pt>
                <c:pt idx="37">
                  <c:v>7260020</c:v>
                </c:pt>
                <c:pt idx="38">
                  <c:v>7230240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Неделно!$F$1:$F$1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ff7f0e"/>
            </a:solidFill>
            <a:ln w="28800">
              <a:solidFill>
                <a:srgbClr val="ff7f0e"/>
              </a:solidFill>
              <a:round/>
            </a:ln>
          </c:spPr>
          <c:dLbls>
            <c:dLblPos val="outEnd"/>
            <c:showLegendKey val="0"/>
            <c:showVal val="0"/>
            <c:showCatName val="0"/>
            <c:showSerName val="0"/>
            <c:showPercent val="0"/>
          </c:dLbls>
          <c:cat>
            <c:strRef>
              <c:f>Неделно!$A$3:$A$41</c:f>
              <c:strCache>
                <c:ptCount val="39"/>
                <c:pt idx="0">
                  <c:v>00</c:v>
                </c:pt>
                <c:pt idx="1">
                  <c:v>01</c:v>
                </c:pt>
                <c:pt idx="2">
                  <c:v>02</c:v>
                </c:pt>
                <c:pt idx="3">
                  <c:v>03</c:v>
                </c:pt>
                <c:pt idx="4">
                  <c:v>04</c:v>
                </c:pt>
                <c:pt idx="5">
                  <c:v>05</c:v>
                </c:pt>
                <c:pt idx="6">
                  <c:v>06</c:v>
                </c:pt>
                <c:pt idx="7">
                  <c:v>07</c:v>
                </c:pt>
                <c:pt idx="8">
                  <c:v>08</c:v>
                </c:pt>
                <c:pt idx="9">
                  <c:v>09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strCache>
            </c:strRef>
          </c:cat>
          <c:val>
            <c:numRef>
              <c:f>Неделно!$I$3:$I$41</c:f>
              <c:numCache>
                <c:formatCode>General</c:formatCode>
                <c:ptCount val="39"/>
                <c:pt idx="0">
                  <c:v>7671935</c:v>
                </c:pt>
                <c:pt idx="1">
                  <c:v>4571095</c:v>
                </c:pt>
                <c:pt idx="2">
                  <c:v>6066440</c:v>
                </c:pt>
                <c:pt idx="3">
                  <c:v>4385665</c:v>
                </c:pt>
                <c:pt idx="4">
                  <c:v>4405855</c:v>
                </c:pt>
                <c:pt idx="5">
                  <c:v>4684595</c:v>
                </c:pt>
                <c:pt idx="6">
                  <c:v>4398560</c:v>
                </c:pt>
                <c:pt idx="7">
                  <c:v>4325215</c:v>
                </c:pt>
                <c:pt idx="8">
                  <c:v>4332925</c:v>
                </c:pt>
                <c:pt idx="9">
                  <c:v>4521460</c:v>
                </c:pt>
                <c:pt idx="10">
                  <c:v>4802720</c:v>
                </c:pt>
                <c:pt idx="11">
                  <c:v>4269885</c:v>
                </c:pt>
                <c:pt idx="12">
                  <c:v>4240835</c:v>
                </c:pt>
                <c:pt idx="13">
                  <c:v>4481215</c:v>
                </c:pt>
                <c:pt idx="14">
                  <c:v>4604600</c:v>
                </c:pt>
                <c:pt idx="15">
                  <c:v>4090395</c:v>
                </c:pt>
                <c:pt idx="16">
                  <c:v>3990260</c:v>
                </c:pt>
                <c:pt idx="17">
                  <c:v>3745280</c:v>
                </c:pt>
                <c:pt idx="18">
                  <c:v>3751075</c:v>
                </c:pt>
                <c:pt idx="19">
                  <c:v>3750835</c:v>
                </c:pt>
                <c:pt idx="20">
                  <c:v>3692750</c:v>
                </c:pt>
                <c:pt idx="21">
                  <c:v>3619185</c:v>
                </c:pt>
                <c:pt idx="22">
                  <c:v>3762245</c:v>
                </c:pt>
                <c:pt idx="23">
                  <c:v>3776735</c:v>
                </c:pt>
                <c:pt idx="24">
                  <c:v>3908485</c:v>
                </c:pt>
                <c:pt idx="25">
                  <c:v>3662105</c:v>
                </c:pt>
                <c:pt idx="26">
                  <c:v>3980220</c:v>
                </c:pt>
                <c:pt idx="27">
                  <c:v>3734210</c:v>
                </c:pt>
                <c:pt idx="28">
                  <c:v>3712015</c:v>
                </c:pt>
                <c:pt idx="29">
                  <c:v>3564895</c:v>
                </c:pt>
                <c:pt idx="30">
                  <c:v>3419635</c:v>
                </c:pt>
                <c:pt idx="31">
                  <c:v>3510905</c:v>
                </c:pt>
                <c:pt idx="32">
                  <c:v>3993420</c:v>
                </c:pt>
                <c:pt idx="33">
                  <c:v>3765180</c:v>
                </c:pt>
                <c:pt idx="34">
                  <c:v>3619295</c:v>
                </c:pt>
                <c:pt idx="35">
                  <c:v>3833635</c:v>
                </c:pt>
                <c:pt idx="36">
                  <c:v>3501970</c:v>
                </c:pt>
                <c:pt idx="37">
                  <c:v>3537600</c:v>
                </c:pt>
                <c:pt idx="38">
                  <c:v>3586340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0"/>
        <c:axId val="80844284"/>
        <c:axId val="48105499"/>
      </c:lineChart>
      <c:catAx>
        <c:axId val="808442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000000"/>
            </a:solidFill>
          </a:ln>
        </c:spPr>
        <c:crossAx val="48105499"/>
        <c:crosses val="min"/>
        <c:auto val="1"/>
        <c:lblAlgn val="ctr"/>
        <c:lblOffset val="100"/>
      </c:catAx>
      <c:valAx>
        <c:axId val="4810549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ln>
            <a:solidFill>
              <a:srgbClr val="000000"/>
            </a:solidFill>
          </a:ln>
        </c:spPr>
        <c:crossAx val="80844284"/>
        <c:crosses val="autoZero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14</xdr:row>
      <xdr:rowOff>29160</xdr:rowOff>
    </xdr:from>
    <xdr:to>
      <xdr:col>6</xdr:col>
      <xdr:colOff>26640</xdr:colOff>
      <xdr:row>28</xdr:row>
      <xdr:rowOff>28800</xdr:rowOff>
    </xdr:to>
    <xdr:graphicFrame>
      <xdr:nvGraphicFramePr>
        <xdr:cNvPr id="0" name="item_0"/>
        <xdr:cNvGraphicFramePr/>
      </xdr:nvGraphicFramePr>
      <xdr:xfrm>
        <a:off x="27000" y="2429280"/>
        <a:ext cx="4473000" cy="320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13</xdr:row>
      <xdr:rowOff>219600</xdr:rowOff>
    </xdr:from>
    <xdr:to>
      <xdr:col>6</xdr:col>
      <xdr:colOff>26640</xdr:colOff>
      <xdr:row>28</xdr:row>
      <xdr:rowOff>219240</xdr:rowOff>
    </xdr:to>
    <xdr:graphicFrame>
      <xdr:nvGraphicFramePr>
        <xdr:cNvPr id="1" name="item_1"/>
        <xdr:cNvGraphicFramePr/>
      </xdr:nvGraphicFramePr>
      <xdr:xfrm>
        <a:off x="27000" y="2429280"/>
        <a:ext cx="4473000" cy="3428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12</xdr:row>
      <xdr:rowOff>219600</xdr:rowOff>
    </xdr:from>
    <xdr:to>
      <xdr:col>8</xdr:col>
      <xdr:colOff>26640</xdr:colOff>
      <xdr:row>27</xdr:row>
      <xdr:rowOff>219240</xdr:rowOff>
    </xdr:to>
    <xdr:graphicFrame>
      <xdr:nvGraphicFramePr>
        <xdr:cNvPr id="2" name="item_2"/>
        <xdr:cNvGraphicFramePr/>
      </xdr:nvGraphicFramePr>
      <xdr:xfrm>
        <a:off x="27000" y="2403720"/>
        <a:ext cx="5053320" cy="3428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27000</xdr:colOff>
      <xdr:row>12</xdr:row>
      <xdr:rowOff>219600</xdr:rowOff>
    </xdr:from>
    <xdr:to>
      <xdr:col>19</xdr:col>
      <xdr:colOff>26640</xdr:colOff>
      <xdr:row>27</xdr:row>
      <xdr:rowOff>219240</xdr:rowOff>
    </xdr:to>
    <xdr:graphicFrame>
      <xdr:nvGraphicFramePr>
        <xdr:cNvPr id="3" name="item_2"/>
        <xdr:cNvGraphicFramePr/>
      </xdr:nvGraphicFramePr>
      <xdr:xfrm>
        <a:off x="7403040" y="2403720"/>
        <a:ext cx="5208480" cy="3428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26640</xdr:colOff>
      <xdr:row>0</xdr:row>
      <xdr:rowOff>0</xdr:rowOff>
    </xdr:from>
    <xdr:to>
      <xdr:col>19</xdr:col>
      <xdr:colOff>26280</xdr:colOff>
      <xdr:row>22</xdr:row>
      <xdr:rowOff>151920</xdr:rowOff>
    </xdr:to>
    <xdr:graphicFrame>
      <xdr:nvGraphicFramePr>
        <xdr:cNvPr id="4" name="item_3"/>
        <xdr:cNvGraphicFramePr/>
      </xdr:nvGraphicFramePr>
      <xdr:xfrm>
        <a:off x="7524720" y="0"/>
        <a:ext cx="6034680" cy="3656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/>
  <cols>
    <col collapsed="false" hidden="false" max="1" min="1" style="0" width="4.16836734693878"/>
    <col collapsed="false" hidden="false" max="2" min="2" style="0" width="17.5510204081633"/>
    <col collapsed="false" hidden="false" max="3" min="3" style="0" width="13.1683673469388"/>
    <col collapsed="false" hidden="false" max="4" min="4" style="0" width="10.969387755102"/>
    <col collapsed="false" hidden="false" max="6" min="5" style="0" width="8.77551020408163"/>
    <col collapsed="false" hidden="false" max="7" min="7" style="0" width="6.5765306122449"/>
    <col collapsed="false" hidden="false" max="8" min="8" style="0" width="4.16836734693878"/>
    <col collapsed="false" hidden="false" max="9" min="9" style="0" width="17.5510204081633"/>
    <col collapsed="false" hidden="false" max="10" min="10" style="0" width="13.1683673469388"/>
    <col collapsed="false" hidden="false" max="11" min="11" style="0" width="10.969387755102"/>
    <col collapsed="false" hidden="false" max="12" min="12" style="0" width="6.5765306122449"/>
    <col collapsed="false" hidden="false" max="13" min="13" style="0" width="4.16836734693878"/>
    <col collapsed="false" hidden="false" max="14" min="14" style="0" width="17.5510204081633"/>
    <col collapsed="false" hidden="false" max="15" min="15" style="0" width="13.1683673469388"/>
    <col collapsed="false" hidden="false" max="16" min="16" style="0" width="10.969387755102"/>
    <col collapsed="false" hidden="false" max="17" min="17" style="0" width="6.5765306122449"/>
    <col collapsed="false" hidden="false" max="18" min="18" style="0" width="11.5204081632653"/>
    <col collapsed="false" hidden="false" max="1025" min="19" style="0" width="9.5051020408163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1" t="s">
        <v>1</v>
      </c>
      <c r="I1" s="1"/>
      <c r="J1" s="1"/>
      <c r="K1" s="1"/>
      <c r="L1" s="2"/>
      <c r="M1" s="1" t="s">
        <v>2</v>
      </c>
      <c r="N1" s="1"/>
      <c r="O1" s="1"/>
      <c r="P1" s="1"/>
    </row>
    <row r="2" customFormat="false" ht="24" hidden="false" customHeight="true" outlineLevel="0" collapsed="false">
      <c r="A2" s="3" t="s">
        <v>3</v>
      </c>
      <c r="B2" s="4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2"/>
      <c r="H2" s="3" t="s">
        <v>3</v>
      </c>
      <c r="I2" s="4" t="s">
        <v>4</v>
      </c>
      <c r="J2" s="5" t="s">
        <v>5</v>
      </c>
      <c r="K2" s="5" t="s">
        <v>6</v>
      </c>
      <c r="L2" s="2"/>
      <c r="M2" s="3" t="s">
        <v>3</v>
      </c>
      <c r="N2" s="4" t="s">
        <v>4</v>
      </c>
      <c r="O2" s="5" t="s">
        <v>5</v>
      </c>
      <c r="P2" s="5" t="s">
        <v>6</v>
      </c>
    </row>
    <row r="3" customFormat="false" ht="12" hidden="false" customHeight="true" outlineLevel="0" collapsed="false">
      <c r="A3" s="6" t="n">
        <v>2</v>
      </c>
      <c r="B3" s="7" t="s">
        <v>9</v>
      </c>
      <c r="C3" s="8" t="n">
        <v>17336955</v>
      </c>
      <c r="D3" s="8" t="n">
        <v>1155797</v>
      </c>
      <c r="E3" s="9" t="n">
        <f aca="false">(C3-J3)/J3</f>
        <v>0.156348578271836</v>
      </c>
      <c r="F3" s="9" t="n">
        <f aca="false">(C3-O3)/O3</f>
        <v>1.06616278716394</v>
      </c>
      <c r="G3" s="2"/>
      <c r="H3" s="6" t="n">
        <v>2</v>
      </c>
      <c r="I3" s="7" t="s">
        <v>9</v>
      </c>
      <c r="J3" s="8" t="n">
        <v>14992845</v>
      </c>
      <c r="K3" s="8" t="n">
        <v>999523</v>
      </c>
      <c r="L3" s="2"/>
      <c r="M3" s="6" t="n">
        <v>2</v>
      </c>
      <c r="N3" s="7" t="s">
        <v>9</v>
      </c>
      <c r="O3" s="8" t="n">
        <v>8390895</v>
      </c>
      <c r="P3" s="8" t="n">
        <v>559393</v>
      </c>
    </row>
    <row r="4" customFormat="false" ht="12" hidden="false" customHeight="true" outlineLevel="0" collapsed="false">
      <c r="A4" s="6" t="n">
        <v>15</v>
      </c>
      <c r="B4" s="7" t="s">
        <v>10</v>
      </c>
      <c r="C4" s="8" t="n">
        <v>1882380</v>
      </c>
      <c r="D4" s="8" t="n">
        <v>94119</v>
      </c>
      <c r="E4" s="9" t="n">
        <f aca="false">(C4-J4)/J4</f>
        <v>-0.0707600260648066</v>
      </c>
      <c r="F4" s="9" t="n">
        <f aca="false">(C4-O4)/O4</f>
        <v>0.284077110932235</v>
      </c>
      <c r="G4" s="2"/>
      <c r="H4" s="6" t="n">
        <v>15</v>
      </c>
      <c r="I4" s="7" t="s">
        <v>10</v>
      </c>
      <c r="J4" s="8" t="n">
        <v>2025720</v>
      </c>
      <c r="K4" s="8" t="n">
        <v>101286</v>
      </c>
      <c r="L4" s="2"/>
      <c r="M4" s="6" t="n">
        <v>15</v>
      </c>
      <c r="N4" s="7" t="s">
        <v>10</v>
      </c>
      <c r="O4" s="8" t="n">
        <v>1465940</v>
      </c>
      <c r="P4" s="8" t="n">
        <v>73297</v>
      </c>
    </row>
    <row r="5" customFormat="false" ht="12" hidden="false" customHeight="true" outlineLevel="0" collapsed="false">
      <c r="A5" s="6" t="n">
        <v>9</v>
      </c>
      <c r="B5" s="7" t="s">
        <v>11</v>
      </c>
      <c r="C5" s="8" t="n">
        <v>247720</v>
      </c>
      <c r="D5" s="8" t="n">
        <v>6193</v>
      </c>
      <c r="E5" s="9" t="n">
        <f aca="false">(C5-J5)/J5</f>
        <v>-0.875625087863756</v>
      </c>
      <c r="F5" s="9" t="n">
        <f aca="false">(C5-O6)/O6</f>
        <v>-0.66928334935384</v>
      </c>
      <c r="G5" s="2"/>
      <c r="H5" s="6" t="n">
        <v>9</v>
      </c>
      <c r="I5" s="7" t="s">
        <v>11</v>
      </c>
      <c r="J5" s="8" t="n">
        <v>1991720</v>
      </c>
      <c r="K5" s="8" t="n">
        <v>49793</v>
      </c>
      <c r="L5" s="2"/>
      <c r="M5" s="6" t="n">
        <v>7</v>
      </c>
      <c r="N5" s="7" t="s">
        <v>12</v>
      </c>
      <c r="O5" s="8" t="n">
        <v>989720</v>
      </c>
      <c r="P5" s="8" t="n">
        <v>24743</v>
      </c>
    </row>
    <row r="6" customFormat="false" ht="12" hidden="false" customHeight="true" outlineLevel="0" collapsed="false">
      <c r="A6" s="6" t="n">
        <v>21</v>
      </c>
      <c r="B6" s="7" t="s">
        <v>13</v>
      </c>
      <c r="C6" s="8" t="n">
        <v>845480</v>
      </c>
      <c r="D6" s="8" t="n">
        <v>21137</v>
      </c>
      <c r="E6" s="9" t="n">
        <f aca="false">(C6-J6)/J6</f>
        <v>-0.300052983641301</v>
      </c>
      <c r="F6" s="9" t="n">
        <f aca="false">(C6-O7)/O7</f>
        <v>-0.0189826417896593</v>
      </c>
      <c r="G6" s="2"/>
      <c r="H6" s="6" t="n">
        <v>21</v>
      </c>
      <c r="I6" s="7" t="s">
        <v>13</v>
      </c>
      <c r="J6" s="8" t="n">
        <v>1207920</v>
      </c>
      <c r="K6" s="8" t="n">
        <v>30198</v>
      </c>
      <c r="L6" s="2"/>
      <c r="M6" s="6" t="n">
        <v>9</v>
      </c>
      <c r="N6" s="7" t="s">
        <v>11</v>
      </c>
      <c r="O6" s="8" t="n">
        <v>749040</v>
      </c>
      <c r="P6" s="8" t="n">
        <v>18726</v>
      </c>
    </row>
    <row r="7" customFormat="false" ht="12" hidden="false" customHeight="true" outlineLevel="0" collapsed="false">
      <c r="A7" s="6" t="n">
        <v>24</v>
      </c>
      <c r="B7" s="7" t="s">
        <v>14</v>
      </c>
      <c r="C7" s="8" t="n">
        <v>667120</v>
      </c>
      <c r="D7" s="8" t="n">
        <v>33356</v>
      </c>
      <c r="E7" s="9" t="n">
        <f aca="false">(C7-J7)/J7</f>
        <v>-0.0866374589266155</v>
      </c>
      <c r="F7" s="9" t="n">
        <f aca="false">(C7-O8)/O8</f>
        <v>0.321239008159708</v>
      </c>
      <c r="G7" s="2"/>
      <c r="H7" s="6" t="n">
        <v>24</v>
      </c>
      <c r="I7" s="7" t="s">
        <v>14</v>
      </c>
      <c r="J7" s="8" t="n">
        <v>730400</v>
      </c>
      <c r="K7" s="8" t="n">
        <v>36520</v>
      </c>
      <c r="L7" s="2"/>
      <c r="M7" s="6" t="n">
        <v>21</v>
      </c>
      <c r="N7" s="7" t="s">
        <v>13</v>
      </c>
      <c r="O7" s="8" t="n">
        <v>861840</v>
      </c>
      <c r="P7" s="8" t="n">
        <v>21546</v>
      </c>
    </row>
    <row r="8" customFormat="false" ht="12" hidden="false" customHeight="true" outlineLevel="0" collapsed="false">
      <c r="A8" s="6" t="n">
        <v>25</v>
      </c>
      <c r="B8" s="7" t="s">
        <v>15</v>
      </c>
      <c r="C8" s="8" t="n">
        <v>3824000</v>
      </c>
      <c r="D8" s="8" t="n">
        <v>76480</v>
      </c>
      <c r="E8" s="9" t="n">
        <f aca="false">(C8-J8)/J8</f>
        <v>0.313141719034374</v>
      </c>
      <c r="F8" s="9"/>
      <c r="G8" s="2"/>
      <c r="H8" s="10" t="n">
        <v>25</v>
      </c>
      <c r="I8" s="11" t="s">
        <v>15</v>
      </c>
      <c r="J8" s="12" t="n">
        <v>2912100</v>
      </c>
      <c r="K8" s="12" t="n">
        <v>58242</v>
      </c>
      <c r="L8" s="2"/>
      <c r="M8" s="6" t="n">
        <v>24</v>
      </c>
      <c r="N8" s="7" t="s">
        <v>14</v>
      </c>
      <c r="O8" s="8" t="n">
        <v>504920</v>
      </c>
      <c r="P8" s="8" t="n">
        <v>25246</v>
      </c>
    </row>
    <row r="9" customFormat="false" ht="12" hidden="false" customHeight="true" outlineLevel="0" collapsed="false">
      <c r="A9" s="6" t="n">
        <v>41</v>
      </c>
      <c r="B9" s="7" t="s">
        <v>16</v>
      </c>
      <c r="C9" s="8" t="n">
        <v>2851300</v>
      </c>
      <c r="D9" s="8" t="n">
        <v>57026</v>
      </c>
      <c r="E9" s="9"/>
      <c r="F9" s="9"/>
      <c r="G9" s="2"/>
      <c r="H9" s="2"/>
      <c r="I9" s="13" t="s">
        <v>17</v>
      </c>
      <c r="J9" s="13" t="n">
        <f aca="false">SUM(J3:J4)</f>
        <v>17018565</v>
      </c>
      <c r="K9" s="13" t="n">
        <f aca="false">SUM(K3:K4)</f>
        <v>1100809</v>
      </c>
      <c r="L9" s="2"/>
      <c r="M9" s="6" t="n">
        <v>45</v>
      </c>
      <c r="N9" s="7" t="s">
        <v>18</v>
      </c>
      <c r="O9" s="8" t="n">
        <v>162570</v>
      </c>
      <c r="P9" s="8" t="n">
        <v>5419</v>
      </c>
    </row>
    <row r="10" customFormat="false" ht="12" hidden="false" customHeight="true" outlineLevel="0" collapsed="false">
      <c r="A10" s="10" t="n">
        <v>62</v>
      </c>
      <c r="B10" s="11" t="s">
        <v>19</v>
      </c>
      <c r="C10" s="12" t="n">
        <v>1246200</v>
      </c>
      <c r="D10" s="12" t="n">
        <v>31155</v>
      </c>
      <c r="E10" s="14"/>
      <c r="F10" s="14"/>
      <c r="G10" s="2"/>
      <c r="H10" s="2"/>
      <c r="I10" s="13" t="s">
        <v>20</v>
      </c>
      <c r="J10" s="13" t="n">
        <f aca="false">SUM(J5:J8)</f>
        <v>6842140</v>
      </c>
      <c r="K10" s="13" t="n">
        <f aca="false">SUM(K5:K8)</f>
        <v>174753</v>
      </c>
      <c r="L10" s="2"/>
      <c r="M10" s="10" t="n">
        <v>61</v>
      </c>
      <c r="N10" s="11" t="s">
        <v>21</v>
      </c>
      <c r="O10" s="12" t="n">
        <v>1327620</v>
      </c>
      <c r="P10" s="12" t="n">
        <v>44254</v>
      </c>
    </row>
    <row r="11" customFormat="false" ht="12" hidden="false" customHeight="true" outlineLevel="0" collapsed="false">
      <c r="A11" s="13"/>
      <c r="B11" s="13" t="s">
        <v>17</v>
      </c>
      <c r="C11" s="13" t="n">
        <f aca="false">SUM(C3:C4)</f>
        <v>19219335</v>
      </c>
      <c r="D11" s="13" t="n">
        <f aca="false">SUM(D3:D4)</f>
        <v>1249916</v>
      </c>
      <c r="E11" s="15" t="n">
        <f aca="false">(C11-J9)/J9</f>
        <v>0.129315838321269</v>
      </c>
      <c r="F11" s="15" t="n">
        <f aca="false">(C11-O11)/O11</f>
        <v>0.949848506138126</v>
      </c>
      <c r="G11" s="2"/>
      <c r="H11" s="2"/>
      <c r="I11" s="13" t="s">
        <v>22</v>
      </c>
      <c r="J11" s="13" t="n">
        <f aca="false">SUM(J3:J8)</f>
        <v>23860705</v>
      </c>
      <c r="K11" s="2"/>
      <c r="L11" s="2"/>
      <c r="M11" s="2"/>
      <c r="N11" s="13" t="s">
        <v>17</v>
      </c>
      <c r="O11" s="13" t="n">
        <f aca="false">SUM(O3:O4)</f>
        <v>9856835</v>
      </c>
      <c r="P11" s="13" t="n">
        <f aca="false">SUM(P3:P4)</f>
        <v>632690</v>
      </c>
      <c r="Q11" s="2"/>
      <c r="R11" s="2"/>
    </row>
    <row r="12" customFormat="false" ht="12" hidden="false" customHeight="true" outlineLevel="0" collapsed="false">
      <c r="A12" s="13"/>
      <c r="B12" s="13" t="s">
        <v>20</v>
      </c>
      <c r="C12" s="13" t="n">
        <f aca="false">SUM(C5:C10)</f>
        <v>9681820</v>
      </c>
      <c r="D12" s="13" t="n">
        <f aca="false">SUM(D5:D10)</f>
        <v>225347</v>
      </c>
      <c r="E12" s="15" t="n">
        <f aca="false">(C12-J10)/J10</f>
        <v>0.415028046780686</v>
      </c>
      <c r="F12" s="15" t="n">
        <f aca="false">(C12-O12)/O12</f>
        <v>1.1067082126592</v>
      </c>
      <c r="G12" s="2"/>
      <c r="H12" s="2"/>
      <c r="I12" s="2"/>
      <c r="J12" s="2"/>
      <c r="K12" s="2"/>
      <c r="L12" s="2"/>
      <c r="M12" s="2"/>
      <c r="N12" s="13" t="s">
        <v>20</v>
      </c>
      <c r="O12" s="13" t="n">
        <f aca="false">SUM(O5:O10)</f>
        <v>4595710</v>
      </c>
      <c r="P12" s="13" t="n">
        <f aca="false">SUM(P5:P10)</f>
        <v>139934</v>
      </c>
      <c r="Q12" s="2"/>
      <c r="R12" s="2"/>
    </row>
    <row r="13" customFormat="false" ht="12" hidden="false" customHeight="true" outlineLevel="0" collapsed="false">
      <c r="A13" s="13"/>
      <c r="B13" s="13" t="s">
        <v>22</v>
      </c>
      <c r="C13" s="13" t="n">
        <f aca="false">SUM(C3:C10)</f>
        <v>28901155</v>
      </c>
      <c r="D13" s="13"/>
      <c r="E13" s="15" t="n">
        <f aca="false">(C13-J11)/J11</f>
        <v>0.211244806052462</v>
      </c>
      <c r="F13" s="15" t="n">
        <f aca="false">(C13-O13)/O13</f>
        <v>0.999727729614404</v>
      </c>
      <c r="G13" s="2"/>
      <c r="H13" s="2"/>
      <c r="I13" s="2"/>
      <c r="J13" s="2"/>
      <c r="K13" s="2"/>
      <c r="L13" s="2"/>
      <c r="M13" s="2"/>
      <c r="N13" s="13" t="s">
        <v>22</v>
      </c>
      <c r="O13" s="13" t="n">
        <f aca="false">SUM(O3:O10)</f>
        <v>14452545</v>
      </c>
      <c r="P13" s="2"/>
      <c r="Q13" s="2"/>
      <c r="R13" s="2"/>
    </row>
    <row r="15" customFormat="false" ht="18" hidden="false" customHeight="false" outlineLevel="0" collapsed="false">
      <c r="A15" s="2"/>
      <c r="B15" s="2"/>
      <c r="C15" s="2" t="s">
        <v>23</v>
      </c>
      <c r="D15" s="2" t="s">
        <v>24</v>
      </c>
      <c r="E15" s="2" t="s">
        <v>25</v>
      </c>
    </row>
    <row r="16" customFormat="false" ht="18" hidden="false" customHeight="false" outlineLevel="0" collapsed="false">
      <c r="A16" s="8"/>
      <c r="B16" s="8" t="s">
        <v>17</v>
      </c>
      <c r="C16" s="8" t="n">
        <f aca="false">C11</f>
        <v>19219335</v>
      </c>
      <c r="D16" s="8" t="n">
        <f aca="false">J9</f>
        <v>17018565</v>
      </c>
      <c r="E16" s="8" t="n">
        <f aca="false">O11</f>
        <v>9856835</v>
      </c>
    </row>
    <row r="17" customFormat="false" ht="18" hidden="false" customHeight="false" outlineLevel="0" collapsed="false">
      <c r="A17" s="8"/>
      <c r="B17" s="8" t="s">
        <v>20</v>
      </c>
      <c r="C17" s="8" t="n">
        <f aca="false">C12</f>
        <v>9681820</v>
      </c>
      <c r="D17" s="8" t="n">
        <f aca="false">J10</f>
        <v>6842140</v>
      </c>
      <c r="E17" s="8" t="n">
        <f aca="false">O12</f>
        <v>4595710</v>
      </c>
    </row>
  </sheetData>
  <mergeCells count="3">
    <mergeCell ref="A1:F1"/>
    <mergeCell ref="H1:K1"/>
    <mergeCell ref="M1:P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windowProtection="false" showFormulas="false" showGridLines="true" showRowColHeaders="true" showZeros="true" rightToLeft="false" tabSelected="false" showOutlineSymbols="fals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8"/>
  <cols>
    <col collapsed="false" hidden="false" max="1" min="1" style="0" width="4.16836734693878"/>
    <col collapsed="false" hidden="false" max="2" min="2" style="0" width="17.5510204081633"/>
    <col collapsed="false" hidden="false" max="3" min="3" style="0" width="13.1683673469388"/>
    <col collapsed="false" hidden="false" max="4" min="4" style="0" width="10.969387755102"/>
    <col collapsed="false" hidden="false" max="6" min="5" style="0" width="8.77551020408163"/>
    <col collapsed="false" hidden="false" max="7" min="7" style="0" width="6.5765306122449"/>
    <col collapsed="false" hidden="false" max="8" min="8" style="0" width="4.16836734693878"/>
    <col collapsed="false" hidden="false" max="9" min="9" style="0" width="17.5510204081633"/>
    <col collapsed="false" hidden="false" max="10" min="10" style="0" width="13.1683673469388"/>
    <col collapsed="false" hidden="false" max="11" min="11" style="0" width="10.969387755102"/>
    <col collapsed="false" hidden="false" max="13" min="12" style="0" width="8.77551020408163"/>
    <col collapsed="false" hidden="false" max="14" min="14" style="0" width="6.5765306122449"/>
    <col collapsed="false" hidden="false" max="1025" min="15" style="0" width="9.50510204081633"/>
  </cols>
  <sheetData>
    <row r="1" customFormat="false" ht="18" hidden="false" customHeight="false" outlineLevel="0" collapsed="false">
      <c r="A1" s="1" t="s">
        <v>26</v>
      </c>
      <c r="B1" s="1"/>
      <c r="C1" s="1"/>
      <c r="D1" s="1"/>
      <c r="E1" s="1"/>
      <c r="F1" s="1"/>
      <c r="G1" s="2"/>
      <c r="H1" s="1" t="s">
        <v>27</v>
      </c>
      <c r="I1" s="1"/>
      <c r="J1" s="1"/>
      <c r="K1" s="1"/>
      <c r="L1" s="1"/>
      <c r="M1" s="1"/>
    </row>
    <row r="2" customFormat="false" ht="24" hidden="false" customHeight="true" outlineLevel="0" collapsed="false">
      <c r="A2" s="3" t="s">
        <v>3</v>
      </c>
      <c r="B2" s="4" t="s">
        <v>4</v>
      </c>
      <c r="C2" s="5" t="s">
        <v>5</v>
      </c>
      <c r="D2" s="5" t="s">
        <v>6</v>
      </c>
      <c r="E2" s="5" t="s">
        <v>28</v>
      </c>
      <c r="F2" s="5" t="s">
        <v>29</v>
      </c>
      <c r="G2" s="2"/>
      <c r="H2" s="3" t="s">
        <v>3</v>
      </c>
      <c r="I2" s="4" t="s">
        <v>4</v>
      </c>
      <c r="J2" s="5" t="s">
        <v>5</v>
      </c>
      <c r="K2" s="5" t="s">
        <v>6</v>
      </c>
      <c r="L2" s="5" t="s">
        <v>28</v>
      </c>
      <c r="M2" s="5" t="s">
        <v>29</v>
      </c>
    </row>
    <row r="3" customFormat="false" ht="12" hidden="false" customHeight="true" outlineLevel="0" collapsed="false">
      <c r="A3" s="6" t="n">
        <v>2</v>
      </c>
      <c r="B3" s="7" t="s">
        <v>9</v>
      </c>
      <c r="C3" s="8" t="n">
        <v>16528355</v>
      </c>
      <c r="D3" s="8" t="n">
        <v>1101890.33333333</v>
      </c>
      <c r="E3" s="8" t="n">
        <v>186</v>
      </c>
      <c r="F3" s="9" t="n">
        <f aca="false">C3/(J3+C3)</f>
        <v>0.953359745122485</v>
      </c>
      <c r="G3" s="2"/>
      <c r="H3" s="6" t="n">
        <v>2</v>
      </c>
      <c r="I3" s="7" t="s">
        <v>9</v>
      </c>
      <c r="J3" s="8" t="n">
        <v>808600</v>
      </c>
      <c r="K3" s="8" t="n">
        <v>53906.6666666667</v>
      </c>
      <c r="L3" s="8" t="n">
        <v>5</v>
      </c>
      <c r="M3" s="9" t="n">
        <f aca="false">J3/(J3+C3)</f>
        <v>0.0466402548775145</v>
      </c>
    </row>
    <row r="4" customFormat="false" ht="12" hidden="false" customHeight="true" outlineLevel="0" collapsed="false">
      <c r="A4" s="6" t="n">
        <v>15</v>
      </c>
      <c r="B4" s="7" t="s">
        <v>10</v>
      </c>
      <c r="C4" s="8" t="n">
        <v>1804100</v>
      </c>
      <c r="D4" s="8" t="n">
        <v>90205</v>
      </c>
      <c r="E4" s="8" t="n">
        <v>185</v>
      </c>
      <c r="F4" s="9" t="n">
        <f aca="false">C4/(J4+C4)</f>
        <v>0.95841434779375</v>
      </c>
      <c r="G4" s="2"/>
      <c r="H4" s="6" t="n">
        <v>15</v>
      </c>
      <c r="I4" s="7" t="s">
        <v>10</v>
      </c>
      <c r="J4" s="8" t="n">
        <v>78280</v>
      </c>
      <c r="K4" s="8" t="n">
        <v>3914</v>
      </c>
      <c r="L4" s="8" t="n">
        <v>5</v>
      </c>
      <c r="M4" s="9" t="n">
        <f aca="false">J4/(J4+C4)</f>
        <v>0.0415856522062495</v>
      </c>
    </row>
    <row r="5" customFormat="false" ht="12" hidden="false" customHeight="true" outlineLevel="0" collapsed="false">
      <c r="A5" s="6" t="n">
        <v>9</v>
      </c>
      <c r="B5" s="7" t="s">
        <v>11</v>
      </c>
      <c r="C5" s="8" t="n">
        <v>208920</v>
      </c>
      <c r="D5" s="8" t="n">
        <v>5223</v>
      </c>
      <c r="E5" s="8" t="n">
        <v>165</v>
      </c>
      <c r="F5" s="9" t="n">
        <f aca="false">C5/(J5+C5)</f>
        <v>0.843371548522525</v>
      </c>
      <c r="G5" s="2"/>
      <c r="H5" s="6" t="n">
        <v>9</v>
      </c>
      <c r="I5" s="7" t="s">
        <v>11</v>
      </c>
      <c r="J5" s="8" t="n">
        <v>38800</v>
      </c>
      <c r="K5" s="8" t="n">
        <v>970</v>
      </c>
      <c r="L5" s="8" t="n">
        <v>5</v>
      </c>
      <c r="M5" s="9" t="n">
        <f aca="false">J5/(J5+C5)</f>
        <v>0.156628451477475</v>
      </c>
    </row>
    <row r="6" customFormat="false" ht="12" hidden="false" customHeight="true" outlineLevel="0" collapsed="false">
      <c r="A6" s="6" t="n">
        <v>21</v>
      </c>
      <c r="B6" s="7" t="s">
        <v>13</v>
      </c>
      <c r="C6" s="8" t="n">
        <v>718520</v>
      </c>
      <c r="D6" s="8" t="n">
        <v>17963</v>
      </c>
      <c r="E6" s="8" t="n">
        <v>181</v>
      </c>
      <c r="F6" s="9" t="n">
        <f aca="false">C6/(J6+C6)</f>
        <v>0.849836779107726</v>
      </c>
      <c r="G6" s="2"/>
      <c r="H6" s="6" t="n">
        <v>21</v>
      </c>
      <c r="I6" s="7" t="s">
        <v>13</v>
      </c>
      <c r="J6" s="8" t="n">
        <v>126960</v>
      </c>
      <c r="K6" s="8" t="n">
        <v>3174</v>
      </c>
      <c r="L6" s="8" t="n">
        <v>5</v>
      </c>
      <c r="M6" s="9" t="n">
        <f aca="false">J6/(J6+C6)</f>
        <v>0.150163220892274</v>
      </c>
    </row>
    <row r="7" customFormat="false" ht="12" hidden="false" customHeight="true" outlineLevel="0" collapsed="false">
      <c r="A7" s="6" t="n">
        <v>24</v>
      </c>
      <c r="B7" s="7" t="s">
        <v>14</v>
      </c>
      <c r="C7" s="8" t="n">
        <v>536820</v>
      </c>
      <c r="D7" s="8" t="n">
        <v>26841</v>
      </c>
      <c r="E7" s="8" t="n">
        <v>171</v>
      </c>
      <c r="F7" s="9" t="n">
        <f aca="false">C7/(J7+C7)</f>
        <v>0.804682815685334</v>
      </c>
      <c r="G7" s="2"/>
      <c r="H7" s="6" t="n">
        <v>24</v>
      </c>
      <c r="I7" s="7" t="s">
        <v>14</v>
      </c>
      <c r="J7" s="8" t="n">
        <v>130300</v>
      </c>
      <c r="K7" s="8" t="n">
        <v>6515</v>
      </c>
      <c r="L7" s="8" t="n">
        <v>5</v>
      </c>
      <c r="M7" s="9" t="n">
        <f aca="false">J7/(J7+C7)</f>
        <v>0.195317184314666</v>
      </c>
    </row>
    <row r="8" customFormat="false" ht="12" hidden="false" customHeight="true" outlineLevel="0" collapsed="false">
      <c r="A8" s="6" t="n">
        <v>25</v>
      </c>
      <c r="B8" s="7" t="s">
        <v>15</v>
      </c>
      <c r="C8" s="8" t="n">
        <v>3424500</v>
      </c>
      <c r="D8" s="8" t="n">
        <v>68490</v>
      </c>
      <c r="E8" s="8" t="n">
        <v>181</v>
      </c>
      <c r="F8" s="9" t="n">
        <f aca="false">C8/(J8+C8)</f>
        <v>0.895528242677824</v>
      </c>
      <c r="G8" s="2"/>
      <c r="H8" s="6" t="n">
        <v>25</v>
      </c>
      <c r="I8" s="7" t="s">
        <v>15</v>
      </c>
      <c r="J8" s="8" t="n">
        <v>399500</v>
      </c>
      <c r="K8" s="8" t="n">
        <v>7990</v>
      </c>
      <c r="L8" s="8" t="n">
        <v>5</v>
      </c>
      <c r="M8" s="9" t="n">
        <f aca="false">J8/(J8+C8)</f>
        <v>0.104471757322176</v>
      </c>
    </row>
    <row r="9" customFormat="false" ht="12" hidden="false" customHeight="true" outlineLevel="0" collapsed="false">
      <c r="A9" s="6" t="n">
        <v>41</v>
      </c>
      <c r="B9" s="7" t="s">
        <v>16</v>
      </c>
      <c r="C9" s="8" t="n">
        <v>2388050</v>
      </c>
      <c r="D9" s="8" t="n">
        <v>47761</v>
      </c>
      <c r="E9" s="8" t="n">
        <v>180</v>
      </c>
      <c r="F9" s="9" t="n">
        <f aca="false">C9/(J9+C9)</f>
        <v>0.837530249359941</v>
      </c>
      <c r="G9" s="2"/>
      <c r="H9" s="6" t="n">
        <v>41</v>
      </c>
      <c r="I9" s="7" t="s">
        <v>16</v>
      </c>
      <c r="J9" s="8" t="n">
        <v>463250</v>
      </c>
      <c r="K9" s="8" t="n">
        <v>9265</v>
      </c>
      <c r="L9" s="8" t="n">
        <v>4</v>
      </c>
      <c r="M9" s="9" t="n">
        <f aca="false">J9/(J9+C9)</f>
        <v>0.162469750640059</v>
      </c>
    </row>
    <row r="10" customFormat="false" ht="12" hidden="false" customHeight="true" outlineLevel="0" collapsed="false">
      <c r="A10" s="10" t="n">
        <v>62</v>
      </c>
      <c r="B10" s="11" t="s">
        <v>19</v>
      </c>
      <c r="C10" s="12" t="n">
        <v>1050880</v>
      </c>
      <c r="D10" s="12" t="n">
        <v>26272</v>
      </c>
      <c r="E10" s="12" t="n">
        <v>177</v>
      </c>
      <c r="F10" s="14" t="n">
        <f aca="false">C10/(J10+C10)</f>
        <v>0.843267533301236</v>
      </c>
      <c r="G10" s="2"/>
      <c r="H10" s="10" t="n">
        <v>62</v>
      </c>
      <c r="I10" s="11" t="s">
        <v>19</v>
      </c>
      <c r="J10" s="12" t="n">
        <v>195320</v>
      </c>
      <c r="K10" s="12" t="n">
        <v>4883</v>
      </c>
      <c r="L10" s="12" t="n">
        <v>4</v>
      </c>
      <c r="M10" s="14" t="n">
        <f aca="false">J10/(J10+C10)</f>
        <v>0.156732466698764</v>
      </c>
    </row>
    <row r="11" customFormat="false" ht="12" hidden="false" customHeight="true" outlineLevel="0" collapsed="false">
      <c r="A11" s="13"/>
      <c r="B11" s="13" t="s">
        <v>17</v>
      </c>
      <c r="C11" s="13" t="n">
        <f aca="false">SUM(C3:C4)</f>
        <v>18332455</v>
      </c>
      <c r="D11" s="13" t="n">
        <f aca="false">SUM(D3:D4)</f>
        <v>1192095.33333333</v>
      </c>
      <c r="E11" s="13"/>
      <c r="F11" s="15" t="n">
        <f aca="false">C11/(C11 + J11)</f>
        <v>0.953854802988761</v>
      </c>
      <c r="G11" s="2"/>
      <c r="H11" s="2"/>
      <c r="I11" s="13" t="s">
        <v>17</v>
      </c>
      <c r="J11" s="13" t="n">
        <f aca="false">SUM(J3:J4)</f>
        <v>886880</v>
      </c>
      <c r="K11" s="13" t="n">
        <f aca="false">SUM(K3:K4)</f>
        <v>57820.6666666667</v>
      </c>
      <c r="L11" s="2"/>
      <c r="M11" s="15" t="n">
        <f aca="false">J11/(C11 + J11)</f>
        <v>0.0461451970112389</v>
      </c>
    </row>
    <row r="12" customFormat="false" ht="12" hidden="false" customHeight="true" outlineLevel="0" collapsed="false">
      <c r="A12" s="13"/>
      <c r="B12" s="13" t="s">
        <v>20</v>
      </c>
      <c r="C12" s="13" t="n">
        <f aca="false">SUM(C5:C10)</f>
        <v>8327690</v>
      </c>
      <c r="D12" s="13" t="n">
        <f aca="false">SUM(D5:D10)</f>
        <v>192550</v>
      </c>
      <c r="E12" s="13"/>
      <c r="F12" s="15" t="n">
        <f aca="false">C12/(C12 + J12)</f>
        <v>0.86013683377712</v>
      </c>
      <c r="G12" s="2"/>
      <c r="H12" s="2"/>
      <c r="I12" s="13" t="s">
        <v>20</v>
      </c>
      <c r="J12" s="13" t="n">
        <f aca="false">SUM(J5:J10)</f>
        <v>1354130</v>
      </c>
      <c r="K12" s="13" t="n">
        <f aca="false">SUM(K5:K10)</f>
        <v>32797</v>
      </c>
      <c r="L12" s="2"/>
      <c r="M12" s="15" t="n">
        <f aca="false">J12/(C12 + J12)</f>
        <v>0.13986316622288</v>
      </c>
    </row>
    <row r="13" customFormat="false" ht="12" hidden="false" customHeight="true" outlineLevel="0" collapsed="false">
      <c r="A13" s="13"/>
      <c r="B13" s="13" t="s">
        <v>22</v>
      </c>
      <c r="C13" s="13" t="n">
        <f aca="false">SUM(C3:C10)</f>
        <v>26660145</v>
      </c>
      <c r="D13" s="13"/>
      <c r="E13" s="15"/>
      <c r="F13" s="15" t="n">
        <f aca="false">C13/(C13 + J13)</f>
        <v>0.922459500321008</v>
      </c>
      <c r="G13" s="2"/>
      <c r="H13" s="2"/>
      <c r="I13" s="13" t="s">
        <v>22</v>
      </c>
      <c r="J13" s="13" t="n">
        <f aca="false">SUM(J3:J10)</f>
        <v>2241010</v>
      </c>
      <c r="K13" s="2"/>
      <c r="L13" s="2"/>
      <c r="M13" s="15" t="n">
        <f aca="false">J13/(C13 + J13)</f>
        <v>0.0775404996789921</v>
      </c>
    </row>
    <row r="15" customFormat="false" ht="18" hidden="false" customHeight="false" outlineLevel="0" collapsed="false">
      <c r="A15" s="2"/>
      <c r="B15" s="2" t="s">
        <v>30</v>
      </c>
      <c r="C15" s="2" t="n">
        <f aca="false">C11</f>
        <v>18332455</v>
      </c>
    </row>
    <row r="16" customFormat="false" ht="18" hidden="false" customHeight="false" outlineLevel="0" collapsed="false">
      <c r="A16" s="2"/>
      <c r="B16" s="2" t="s">
        <v>31</v>
      </c>
      <c r="C16" s="2" t="n">
        <f aca="false">C12</f>
        <v>8327690</v>
      </c>
    </row>
    <row r="17" customFormat="false" ht="18" hidden="false" customHeight="false" outlineLevel="0" collapsed="false">
      <c r="A17" s="2"/>
      <c r="B17" s="2" t="s">
        <v>32</v>
      </c>
      <c r="C17" s="2" t="n">
        <f aca="false">J11</f>
        <v>886880</v>
      </c>
    </row>
    <row r="18" customFormat="false" ht="18" hidden="false" customHeight="false" outlineLevel="0" collapsed="false">
      <c r="A18" s="2"/>
      <c r="B18" s="2" t="s">
        <v>33</v>
      </c>
      <c r="C18" s="2" t="n">
        <f aca="false">J12</f>
        <v>1354130</v>
      </c>
    </row>
  </sheetData>
  <mergeCells count="2">
    <mergeCell ref="A1:F1"/>
    <mergeCell ref="H1:M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8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/>
  <cols>
    <col collapsed="false" hidden="false" max="1" min="1" style="0" width="4.16836734693878"/>
    <col collapsed="false" hidden="false" max="2" min="2" style="0" width="17.5510204081633"/>
    <col collapsed="false" hidden="false" max="3" min="3" style="0" width="4.93877551020408"/>
    <col collapsed="false" hidden="false" max="4" min="4" style="0" width="5.47959183673469"/>
    <col collapsed="false" hidden="false" max="5" min="5" style="0" width="8.77551020408163"/>
    <col collapsed="false" hidden="false" max="6" min="6" style="0" width="6.5765306122449"/>
    <col collapsed="false" hidden="false" max="7" min="7" style="0" width="13.1683673469388"/>
    <col collapsed="false" hidden="false" max="8" min="8" style="0" width="10.969387755102"/>
    <col collapsed="false" hidden="false" max="10" min="9" style="0" width="13.1683673469388"/>
    <col collapsed="false" hidden="false" max="11" min="11" style="0" width="6.5765306122449"/>
    <col collapsed="false" hidden="false" max="12" min="12" style="0" width="4.16836734693878"/>
    <col collapsed="false" hidden="false" max="13" min="13" style="0" width="17.5510204081633"/>
    <col collapsed="false" hidden="false" max="14" min="14" style="0" width="4.93877551020408"/>
    <col collapsed="false" hidden="false" max="15" min="15" style="0" width="5.47959183673469"/>
    <col collapsed="false" hidden="false" max="16" min="16" style="0" width="8.77551020408163"/>
    <col collapsed="false" hidden="false" max="19" min="17" style="0" width="10.969387755102"/>
    <col collapsed="false" hidden="false" max="20" min="20" style="0" width="13.1683673469388"/>
    <col collapsed="false" hidden="false" max="1025" min="21" style="0" width="9.50510204081633"/>
  </cols>
  <sheetData>
    <row r="1" customFormat="false" ht="18" hidden="false" customHeight="false" outlineLevel="0" collapsed="false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2"/>
      <c r="L1" s="1" t="s">
        <v>27</v>
      </c>
      <c r="M1" s="1"/>
      <c r="N1" s="1"/>
      <c r="O1" s="1"/>
      <c r="P1" s="1"/>
      <c r="Q1" s="1"/>
      <c r="R1" s="1"/>
      <c r="S1" s="1"/>
      <c r="T1" s="1"/>
    </row>
    <row r="2" customFormat="false" ht="34" hidden="false" customHeight="true" outlineLevel="0" collapsed="false">
      <c r="A2" s="3" t="s">
        <v>3</v>
      </c>
      <c r="B2" s="4" t="s">
        <v>4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6</v>
      </c>
      <c r="I2" s="3" t="s">
        <v>39</v>
      </c>
      <c r="J2" s="3" t="s">
        <v>40</v>
      </c>
      <c r="K2" s="2"/>
      <c r="L2" s="3" t="s">
        <v>3</v>
      </c>
      <c r="M2" s="4" t="s">
        <v>4</v>
      </c>
      <c r="N2" s="3" t="s">
        <v>34</v>
      </c>
      <c r="O2" s="3" t="s">
        <v>35</v>
      </c>
      <c r="P2" s="3" t="s">
        <v>36</v>
      </c>
      <c r="Q2" s="3" t="s">
        <v>38</v>
      </c>
      <c r="R2" s="3" t="s">
        <v>6</v>
      </c>
      <c r="S2" s="3" t="s">
        <v>41</v>
      </c>
      <c r="T2" s="3" t="s">
        <v>40</v>
      </c>
    </row>
    <row r="3" customFormat="false" ht="12" hidden="false" customHeight="true" outlineLevel="0" collapsed="false">
      <c r="A3" s="6" t="n">
        <v>2</v>
      </c>
      <c r="B3" s="7" t="s">
        <v>9</v>
      </c>
      <c r="C3" s="6" t="n">
        <v>15</v>
      </c>
      <c r="D3" s="6" t="n">
        <v>186</v>
      </c>
      <c r="E3" s="9" t="n">
        <v>0.5</v>
      </c>
      <c r="F3" s="9" t="n">
        <v>0.06</v>
      </c>
      <c r="G3" s="8" t="n">
        <v>16528355</v>
      </c>
      <c r="H3" s="8" t="n">
        <v>1101890.33333333</v>
      </c>
      <c r="I3" s="8" t="n">
        <f aca="false">(E3 + F3 + 0.04 + 0.03)*G3</f>
        <v>10412863.65</v>
      </c>
      <c r="J3" s="8" t="n">
        <f aca="false">G3 - I3</f>
        <v>6115491.35</v>
      </c>
      <c r="K3" s="2"/>
      <c r="L3" s="6" t="n">
        <v>2</v>
      </c>
      <c r="M3" s="7" t="s">
        <v>9</v>
      </c>
      <c r="N3" s="6" t="n">
        <v>15</v>
      </c>
      <c r="O3" s="6" t="n">
        <v>5</v>
      </c>
      <c r="P3" s="9" t="n">
        <v>0.5</v>
      </c>
      <c r="Q3" s="8" t="n">
        <v>808600</v>
      </c>
      <c r="R3" s="8" t="n">
        <v>53906.6666666667</v>
      </c>
      <c r="S3" s="8" t="n">
        <f aca="false">(P3 + 0.04)*Q3</f>
        <v>436644</v>
      </c>
      <c r="T3" s="8" t="n">
        <f aca="false">Q3 - S3</f>
        <v>371956</v>
      </c>
    </row>
    <row r="4" customFormat="false" ht="12" hidden="false" customHeight="true" outlineLevel="0" collapsed="false">
      <c r="A4" s="6" t="n">
        <v>15</v>
      </c>
      <c r="B4" s="7" t="s">
        <v>10</v>
      </c>
      <c r="C4" s="6" t="n">
        <v>20</v>
      </c>
      <c r="D4" s="6" t="n">
        <v>185</v>
      </c>
      <c r="E4" s="9" t="n">
        <v>0.5</v>
      </c>
      <c r="F4" s="9" t="n">
        <v>0.06</v>
      </c>
      <c r="G4" s="8" t="n">
        <v>1804100</v>
      </c>
      <c r="H4" s="8" t="n">
        <v>90205</v>
      </c>
      <c r="I4" s="8" t="n">
        <f aca="false">(E4 + F4 + 0.04 + 0.03)*G4</f>
        <v>1136583</v>
      </c>
      <c r="J4" s="8" t="n">
        <f aca="false">G4 - I4</f>
        <v>667517</v>
      </c>
      <c r="K4" s="2"/>
      <c r="L4" s="6" t="n">
        <v>15</v>
      </c>
      <c r="M4" s="7" t="s">
        <v>10</v>
      </c>
      <c r="N4" s="6" t="n">
        <v>20</v>
      </c>
      <c r="O4" s="6" t="n">
        <v>5</v>
      </c>
      <c r="P4" s="9" t="n">
        <v>0.5</v>
      </c>
      <c r="Q4" s="8" t="n">
        <v>78280</v>
      </c>
      <c r="R4" s="8" t="n">
        <v>3914</v>
      </c>
      <c r="S4" s="8" t="n">
        <f aca="false">(P4 + 0.04)*Q4</f>
        <v>42271.2</v>
      </c>
      <c r="T4" s="8" t="n">
        <f aca="false">Q4 - S4</f>
        <v>36008.8</v>
      </c>
    </row>
    <row r="5" customFormat="false" ht="12" hidden="false" customHeight="true" outlineLevel="0" collapsed="false">
      <c r="A5" s="6" t="n">
        <v>9</v>
      </c>
      <c r="B5" s="7" t="s">
        <v>11</v>
      </c>
      <c r="C5" s="6" t="n">
        <v>40</v>
      </c>
      <c r="D5" s="6" t="n">
        <v>165</v>
      </c>
      <c r="E5" s="9" t="n">
        <v>0.6525</v>
      </c>
      <c r="F5" s="9" t="n">
        <v>0.08</v>
      </c>
      <c r="G5" s="8" t="n">
        <v>208920</v>
      </c>
      <c r="H5" s="8" t="n">
        <v>5223</v>
      </c>
      <c r="I5" s="8" t="n">
        <f aca="false">(E5 + F5 + 0.04 + 0.03)*G5</f>
        <v>167658.3</v>
      </c>
      <c r="J5" s="8" t="n">
        <f aca="false">G5 - I5</f>
        <v>41261.7</v>
      </c>
      <c r="K5" s="2"/>
      <c r="L5" s="6" t="n">
        <v>9</v>
      </c>
      <c r="M5" s="7" t="s">
        <v>11</v>
      </c>
      <c r="N5" s="6" t="n">
        <v>40</v>
      </c>
      <c r="O5" s="6" t="n">
        <v>5</v>
      </c>
      <c r="P5" s="9" t="n">
        <v>0.6525</v>
      </c>
      <c r="Q5" s="8" t="n">
        <v>38800</v>
      </c>
      <c r="R5" s="8" t="n">
        <v>970</v>
      </c>
      <c r="S5" s="8" t="n">
        <f aca="false">(P5 + 0.04)*Q5</f>
        <v>26869</v>
      </c>
      <c r="T5" s="8" t="n">
        <f aca="false">Q5 - S5</f>
        <v>11931</v>
      </c>
    </row>
    <row r="6" customFormat="false" ht="12" hidden="false" customHeight="true" outlineLevel="0" collapsed="false">
      <c r="A6" s="6" t="n">
        <v>21</v>
      </c>
      <c r="B6" s="7" t="s">
        <v>13</v>
      </c>
      <c r="C6" s="6" t="n">
        <v>40</v>
      </c>
      <c r="D6" s="6" t="n">
        <v>181</v>
      </c>
      <c r="E6" s="9" t="n">
        <v>0.625</v>
      </c>
      <c r="F6" s="9" t="n">
        <v>0.08</v>
      </c>
      <c r="G6" s="8" t="n">
        <v>718520</v>
      </c>
      <c r="H6" s="8" t="n">
        <v>17963</v>
      </c>
      <c r="I6" s="8" t="n">
        <f aca="false">(E6 + F6 + 0.04 + 0.03)*G6</f>
        <v>556853</v>
      </c>
      <c r="J6" s="8" t="n">
        <f aca="false">G6 - I6</f>
        <v>161667</v>
      </c>
      <c r="K6" s="2"/>
      <c r="L6" s="6" t="n">
        <v>21</v>
      </c>
      <c r="M6" s="7" t="s">
        <v>13</v>
      </c>
      <c r="N6" s="6" t="n">
        <v>40</v>
      </c>
      <c r="O6" s="6" t="n">
        <v>5</v>
      </c>
      <c r="P6" s="9" t="n">
        <v>0.625</v>
      </c>
      <c r="Q6" s="8" t="n">
        <v>126960</v>
      </c>
      <c r="R6" s="8" t="n">
        <v>3174</v>
      </c>
      <c r="S6" s="8" t="n">
        <f aca="false">(P6 + 0.04)*Q6</f>
        <v>84428.4</v>
      </c>
      <c r="T6" s="8" t="n">
        <f aca="false">Q6 - S6</f>
        <v>42531.6</v>
      </c>
    </row>
    <row r="7" customFormat="false" ht="12" hidden="false" customHeight="true" outlineLevel="0" collapsed="false">
      <c r="A7" s="6" t="n">
        <v>24</v>
      </c>
      <c r="B7" s="7" t="s">
        <v>14</v>
      </c>
      <c r="C7" s="6" t="n">
        <v>20</v>
      </c>
      <c r="D7" s="6" t="n">
        <v>171</v>
      </c>
      <c r="E7" s="9" t="n">
        <v>0.625</v>
      </c>
      <c r="F7" s="9" t="n">
        <v>0.09</v>
      </c>
      <c r="G7" s="8" t="n">
        <v>536820</v>
      </c>
      <c r="H7" s="8" t="n">
        <v>26841</v>
      </c>
      <c r="I7" s="8" t="n">
        <f aca="false">(E7 + F7 + 0.04 + 0.03)*G7</f>
        <v>421403.7</v>
      </c>
      <c r="J7" s="8" t="n">
        <f aca="false">G7 - I7</f>
        <v>115416.3</v>
      </c>
      <c r="K7" s="2"/>
      <c r="L7" s="6" t="n">
        <v>24</v>
      </c>
      <c r="M7" s="7" t="s">
        <v>14</v>
      </c>
      <c r="N7" s="6" t="n">
        <v>20</v>
      </c>
      <c r="O7" s="6" t="n">
        <v>5</v>
      </c>
      <c r="P7" s="9" t="n">
        <v>0.625</v>
      </c>
      <c r="Q7" s="8" t="n">
        <v>130300</v>
      </c>
      <c r="R7" s="8" t="n">
        <v>6515</v>
      </c>
      <c r="S7" s="8" t="n">
        <f aca="false">(P7 + 0.04)*Q7</f>
        <v>86649.5</v>
      </c>
      <c r="T7" s="8" t="n">
        <f aca="false">Q7 - S7</f>
        <v>43650.5</v>
      </c>
    </row>
    <row r="8" customFormat="false" ht="12" hidden="false" customHeight="true" outlineLevel="0" collapsed="false">
      <c r="A8" s="6" t="n">
        <v>25</v>
      </c>
      <c r="B8" s="7" t="s">
        <v>15</v>
      </c>
      <c r="C8" s="6" t="n">
        <v>50</v>
      </c>
      <c r="D8" s="6" t="n">
        <v>181</v>
      </c>
      <c r="E8" s="9" t="n">
        <v>0.6097</v>
      </c>
      <c r="F8" s="9" t="n">
        <v>0.08</v>
      </c>
      <c r="G8" s="8" t="n">
        <v>3424500</v>
      </c>
      <c r="H8" s="8" t="n">
        <v>68490</v>
      </c>
      <c r="I8" s="8" t="n">
        <f aca="false">(E8 + F8 + 0.04 + 0.03)*G8</f>
        <v>2601592.65</v>
      </c>
      <c r="J8" s="8" t="n">
        <f aca="false">G8 - I8</f>
        <v>822907.35</v>
      </c>
      <c r="K8" s="2"/>
      <c r="L8" s="6" t="n">
        <v>25</v>
      </c>
      <c r="M8" s="7" t="s">
        <v>15</v>
      </c>
      <c r="N8" s="6" t="n">
        <v>50</v>
      </c>
      <c r="O8" s="6" t="n">
        <v>5</v>
      </c>
      <c r="P8" s="9" t="n">
        <v>0.6097</v>
      </c>
      <c r="Q8" s="8" t="n">
        <v>399500</v>
      </c>
      <c r="R8" s="8" t="n">
        <v>7990</v>
      </c>
      <c r="S8" s="8" t="n">
        <f aca="false">(P8 + 0.04)*Q8</f>
        <v>259555.15</v>
      </c>
      <c r="T8" s="8" t="n">
        <f aca="false">Q8 - S8</f>
        <v>139944.85</v>
      </c>
    </row>
    <row r="9" customFormat="false" ht="12" hidden="false" customHeight="true" outlineLevel="0" collapsed="false">
      <c r="A9" s="6" t="n">
        <v>41</v>
      </c>
      <c r="B9" s="7" t="s">
        <v>16</v>
      </c>
      <c r="C9" s="6" t="n">
        <v>50</v>
      </c>
      <c r="D9" s="6" t="n">
        <v>180</v>
      </c>
      <c r="E9" s="9" t="n">
        <v>0.6498</v>
      </c>
      <c r="F9" s="9" t="n">
        <v>0.08</v>
      </c>
      <c r="G9" s="8" t="n">
        <v>2388050</v>
      </c>
      <c r="H9" s="8" t="n">
        <v>47761</v>
      </c>
      <c r="I9" s="8" t="n">
        <f aca="false">(E9 + F9 + 0.04 + 0.03)*G9</f>
        <v>1909962.39</v>
      </c>
      <c r="J9" s="8" t="n">
        <f aca="false">G9 - I9</f>
        <v>478087.61</v>
      </c>
      <c r="K9" s="2"/>
      <c r="L9" s="6" t="n">
        <v>41</v>
      </c>
      <c r="M9" s="7" t="s">
        <v>16</v>
      </c>
      <c r="N9" s="6" t="n">
        <v>50</v>
      </c>
      <c r="O9" s="6" t="n">
        <v>4</v>
      </c>
      <c r="P9" s="9" t="n">
        <v>0.6498</v>
      </c>
      <c r="Q9" s="8" t="n">
        <v>463250</v>
      </c>
      <c r="R9" s="8" t="n">
        <v>9265</v>
      </c>
      <c r="S9" s="8" t="n">
        <f aca="false">(P9 + 0.04)*Q9</f>
        <v>319549.85</v>
      </c>
      <c r="T9" s="8" t="n">
        <f aca="false">Q9 - S9</f>
        <v>143700.15</v>
      </c>
    </row>
    <row r="10" customFormat="false" ht="12" hidden="false" customHeight="true" outlineLevel="0" collapsed="false">
      <c r="A10" s="10" t="n">
        <v>62</v>
      </c>
      <c r="B10" s="11" t="s">
        <v>19</v>
      </c>
      <c r="C10" s="10" t="n">
        <v>40</v>
      </c>
      <c r="D10" s="10" t="n">
        <v>177</v>
      </c>
      <c r="E10" s="14" t="n">
        <v>0.625</v>
      </c>
      <c r="F10" s="14" t="n">
        <v>0.08</v>
      </c>
      <c r="G10" s="12" t="n">
        <v>1050880</v>
      </c>
      <c r="H10" s="12" t="n">
        <v>26272</v>
      </c>
      <c r="I10" s="12" t="n">
        <f aca="false">(E10 + F10 + 0.04 + 0.03)*G10</f>
        <v>814432</v>
      </c>
      <c r="J10" s="12" t="n">
        <f aca="false">G10 - I10</f>
        <v>236448</v>
      </c>
      <c r="K10" s="2"/>
      <c r="L10" s="10" t="n">
        <v>62</v>
      </c>
      <c r="M10" s="11" t="s">
        <v>19</v>
      </c>
      <c r="N10" s="10" t="n">
        <v>40</v>
      </c>
      <c r="O10" s="10" t="n">
        <v>4</v>
      </c>
      <c r="P10" s="14" t="n">
        <v>0.625</v>
      </c>
      <c r="Q10" s="12" t="n">
        <v>195320</v>
      </c>
      <c r="R10" s="12" t="n">
        <v>4883</v>
      </c>
      <c r="S10" s="12" t="n">
        <f aca="false">(P10 + 0.04)*Q10</f>
        <v>129887.8</v>
      </c>
      <c r="T10" s="12" t="n">
        <f aca="false">Q10 - S10</f>
        <v>65432.2</v>
      </c>
    </row>
    <row r="11" customFormat="false" ht="12" hidden="false" customHeight="true" outlineLevel="0" collapsed="false">
      <c r="A11" s="13"/>
      <c r="B11" s="13"/>
      <c r="C11" s="13"/>
      <c r="D11" s="13"/>
      <c r="E11" s="13"/>
      <c r="F11" s="13"/>
      <c r="G11" s="13" t="n">
        <f aca="false">SUM(G3:G10)</f>
        <v>26660145</v>
      </c>
      <c r="H11" s="13"/>
      <c r="I11" s="13" t="n">
        <f aca="false">SUM(I3:I10)</f>
        <v>18021348.69</v>
      </c>
      <c r="J11" s="13" t="n">
        <f aca="false">SUM(J3:J10)</f>
        <v>8638796.31</v>
      </c>
      <c r="K11" s="2"/>
      <c r="L11" s="2"/>
      <c r="M11" s="2"/>
      <c r="N11" s="2"/>
      <c r="O11" s="2"/>
      <c r="P11" s="2"/>
      <c r="Q11" s="13" t="n">
        <f aca="false">SUM(Q3:Q10)</f>
        <v>2241010</v>
      </c>
      <c r="R11" s="2"/>
      <c r="S11" s="13" t="n">
        <f aca="false">SUM(S3:S10)</f>
        <v>1385854.9</v>
      </c>
      <c r="T11" s="13" t="n">
        <f aca="false">SUM(T3:T10)</f>
        <v>855155.1</v>
      </c>
    </row>
    <row r="12" customFormat="false" ht="12" hidden="false" customHeight="true" outlineLevel="0" collapsed="false">
      <c r="A12" s="15"/>
      <c r="B12" s="15"/>
      <c r="C12" s="15"/>
      <c r="D12" s="15"/>
      <c r="E12" s="15"/>
      <c r="F12" s="15"/>
      <c r="G12" s="15"/>
      <c r="H12" s="15"/>
      <c r="I12" s="15"/>
      <c r="J12" s="15" t="n">
        <f aca="false">J11/G11</f>
        <v>0.324034108216591</v>
      </c>
      <c r="K12" s="2"/>
      <c r="L12" s="2"/>
      <c r="M12" s="2"/>
      <c r="N12" s="2"/>
      <c r="O12" s="2"/>
      <c r="P12" s="2"/>
      <c r="Q12" s="2"/>
      <c r="R12" s="2"/>
      <c r="S12" s="2"/>
      <c r="T12" s="15" t="n">
        <f aca="false">T11/Q11</f>
        <v>0.381593611808961</v>
      </c>
    </row>
    <row r="14" customFormat="false" ht="18" hidden="false" customHeight="false" outlineLevel="0" collapsed="false">
      <c r="A14" s="8"/>
      <c r="B14" s="8" t="s">
        <v>42</v>
      </c>
      <c r="C14" s="8" t="n">
        <v>14383607.84</v>
      </c>
      <c r="D14" s="8"/>
      <c r="E14" s="8"/>
      <c r="F14" s="8"/>
      <c r="G14" s="8"/>
      <c r="H14" s="8"/>
      <c r="I14" s="8"/>
      <c r="J14" s="8"/>
      <c r="K14" s="8"/>
      <c r="L14" s="2"/>
      <c r="M14" s="8" t="s">
        <v>42</v>
      </c>
      <c r="N14" s="8" t="n">
        <v>1296214.5</v>
      </c>
    </row>
    <row r="15" customFormat="false" ht="18" hidden="false" customHeight="false" outlineLevel="0" collapsed="false">
      <c r="A15" s="8"/>
      <c r="B15" s="8" t="s">
        <v>43</v>
      </c>
      <c r="C15" s="8" t="n">
        <v>1771530.7</v>
      </c>
      <c r="D15" s="8"/>
      <c r="E15" s="8"/>
      <c r="F15" s="8"/>
      <c r="G15" s="8"/>
      <c r="H15" s="8"/>
      <c r="I15" s="8"/>
      <c r="J15" s="8"/>
      <c r="K15" s="8"/>
      <c r="L15" s="2"/>
      <c r="M15" s="8" t="s">
        <v>44</v>
      </c>
      <c r="N15" s="8" t="n">
        <f aca="false">Q11 * 0.04</f>
        <v>89640.4</v>
      </c>
    </row>
    <row r="16" customFormat="false" ht="18" hidden="false" customHeight="false" outlineLevel="0" collapsed="false">
      <c r="A16" s="8"/>
      <c r="B16" s="8" t="s">
        <v>45</v>
      </c>
      <c r="C16" s="8" t="n">
        <f aca="false">G11 * 0.03</f>
        <v>799804.35</v>
      </c>
      <c r="D16" s="8"/>
      <c r="E16" s="8"/>
      <c r="F16" s="8"/>
      <c r="G16" s="8"/>
      <c r="H16" s="8"/>
      <c r="I16" s="8"/>
      <c r="J16" s="8"/>
      <c r="K16" s="8"/>
      <c r="L16" s="2"/>
      <c r="M16" s="8" t="s">
        <v>40</v>
      </c>
      <c r="N16" s="8" t="n">
        <f aca="false">T11</f>
        <v>855155.1</v>
      </c>
    </row>
    <row r="17" customFormat="false" ht="18" hidden="false" customHeight="false" outlineLevel="0" collapsed="false">
      <c r="A17" s="8"/>
      <c r="B17" s="8" t="s">
        <v>44</v>
      </c>
      <c r="C17" s="8" t="n">
        <f aca="false">G11 * 0.04</f>
        <v>1066405.8</v>
      </c>
      <c r="D17" s="8"/>
      <c r="E17" s="8"/>
      <c r="F17" s="8"/>
      <c r="G17" s="8"/>
      <c r="H17" s="8"/>
      <c r="I17" s="8"/>
      <c r="J17" s="8"/>
      <c r="K17" s="8"/>
    </row>
    <row r="18" customFormat="false" ht="18" hidden="false" customHeight="false" outlineLevel="0" collapsed="false">
      <c r="A18" s="8"/>
      <c r="B18" s="8" t="s">
        <v>40</v>
      </c>
      <c r="C18" s="8" t="n">
        <f aca="false">J11</f>
        <v>8638796.31</v>
      </c>
      <c r="D18" s="8"/>
      <c r="E18" s="8"/>
      <c r="F18" s="8"/>
      <c r="G18" s="8"/>
      <c r="H18" s="8"/>
      <c r="I18" s="8"/>
      <c r="J18" s="8"/>
      <c r="K18" s="8"/>
    </row>
  </sheetData>
  <mergeCells count="2">
    <mergeCell ref="A1:J1"/>
    <mergeCell ref="L1:T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windowProtection="false" showFormulas="false" showGridLines="true" showRowColHeaders="true" showZeros="true" rightToLeft="false" tabSelected="false" showOutlineSymbols="false" defaultGridColor="true" view="normal" topLeftCell="A2" colorId="64" zoomScale="100" zoomScaleNormal="100" zoomScalePageLayoutView="100" workbookViewId="0">
      <selection pane="topLeft" activeCell="H29" activeCellId="0" sqref="H29"/>
    </sheetView>
  </sheetViews>
  <sheetFormatPr defaultRowHeight="18"/>
  <cols>
    <col collapsed="false" hidden="false" max="1" min="1" style="0" width="10.969387755102"/>
    <col collapsed="false" hidden="false" max="4" min="2" style="0" width="11.8622448979592"/>
    <col collapsed="false" hidden="false" max="5" min="5" style="0" width="6.5765306122449"/>
    <col collapsed="false" hidden="false" max="6" min="6" style="0" width="10.969387755102"/>
    <col collapsed="false" hidden="false" max="9" min="7" style="0" width="11.8622448979592"/>
    <col collapsed="false" hidden="false" max="10" min="10" style="0" width="6.5765306122449"/>
    <col collapsed="false" hidden="false" max="1025" min="11" style="0" width="9.50510204081633"/>
  </cols>
  <sheetData>
    <row r="1" customFormat="false" ht="18" hidden="false" customHeight="false" outlineLevel="0" collapsed="false">
      <c r="A1" s="1" t="n">
        <v>2016</v>
      </c>
      <c r="B1" s="1"/>
      <c r="C1" s="1"/>
      <c r="D1" s="1"/>
      <c r="E1" s="2"/>
      <c r="F1" s="1" t="n">
        <v>2015</v>
      </c>
      <c r="G1" s="1"/>
      <c r="H1" s="1"/>
      <c r="I1" s="1"/>
      <c r="J1" s="2"/>
    </row>
    <row r="2" customFormat="false" ht="18" hidden="false" customHeight="false" outlineLevel="0" collapsed="false">
      <c r="A2" s="3" t="s">
        <v>46</v>
      </c>
      <c r="B2" s="3" t="s">
        <v>47</v>
      </c>
      <c r="C2" s="3" t="s">
        <v>48</v>
      </c>
      <c r="D2" s="3" t="s">
        <v>38</v>
      </c>
      <c r="E2" s="2"/>
      <c r="F2" s="3" t="s">
        <v>46</v>
      </c>
      <c r="G2" s="3" t="s">
        <v>47</v>
      </c>
      <c r="H2" s="3" t="s">
        <v>48</v>
      </c>
      <c r="I2" s="3" t="s">
        <v>38</v>
      </c>
    </row>
    <row r="3" customFormat="false" ht="12" hidden="false" customHeight="true" outlineLevel="0" collapsed="false">
      <c r="A3" s="16" t="n">
        <v>0</v>
      </c>
      <c r="B3" s="17" t="n">
        <v>42366</v>
      </c>
      <c r="C3" s="17" t="n">
        <v>42372</v>
      </c>
      <c r="D3" s="8" t="n">
        <v>9112505</v>
      </c>
      <c r="E3" s="2"/>
      <c r="F3" s="16" t="n">
        <v>0</v>
      </c>
      <c r="G3" s="17" t="n">
        <v>42002</v>
      </c>
      <c r="H3" s="17" t="n">
        <v>42008</v>
      </c>
      <c r="I3" s="8" t="n">
        <v>7671935</v>
      </c>
      <c r="J3" s="2"/>
    </row>
    <row r="4" customFormat="false" ht="12" hidden="false" customHeight="true" outlineLevel="0" collapsed="false">
      <c r="A4" s="16" t="n">
        <v>1</v>
      </c>
      <c r="B4" s="17" t="n">
        <v>42373</v>
      </c>
      <c r="C4" s="17" t="n">
        <v>42379</v>
      </c>
      <c r="D4" s="8" t="n">
        <v>6845390</v>
      </c>
      <c r="E4" s="2"/>
      <c r="F4" s="16" t="n">
        <v>1</v>
      </c>
      <c r="G4" s="17" t="n">
        <v>42009</v>
      </c>
      <c r="H4" s="17" t="n">
        <v>42015</v>
      </c>
      <c r="I4" s="8" t="n">
        <v>4571095</v>
      </c>
      <c r="J4" s="2"/>
    </row>
    <row r="5" customFormat="false" ht="12" hidden="false" customHeight="true" outlineLevel="0" collapsed="false">
      <c r="A5" s="16" t="n">
        <v>2</v>
      </c>
      <c r="B5" s="17" t="n">
        <v>42380</v>
      </c>
      <c r="C5" s="17" t="n">
        <v>42386</v>
      </c>
      <c r="D5" s="8" t="n">
        <v>8387250</v>
      </c>
      <c r="E5" s="2"/>
      <c r="F5" s="16" t="n">
        <v>2</v>
      </c>
      <c r="G5" s="17" t="n">
        <v>42016</v>
      </c>
      <c r="H5" s="17" t="n">
        <v>42022</v>
      </c>
      <c r="I5" s="8" t="n">
        <v>6066440</v>
      </c>
      <c r="J5" s="2"/>
    </row>
    <row r="6" customFormat="false" ht="12" hidden="false" customHeight="true" outlineLevel="0" collapsed="false">
      <c r="A6" s="16" t="n">
        <v>3</v>
      </c>
      <c r="B6" s="17" t="n">
        <v>42387</v>
      </c>
      <c r="C6" s="17" t="n">
        <v>42393</v>
      </c>
      <c r="D6" s="8" t="n">
        <v>5531980</v>
      </c>
      <c r="E6" s="2"/>
      <c r="F6" s="16" t="n">
        <v>3</v>
      </c>
      <c r="G6" s="17" t="n">
        <v>42023</v>
      </c>
      <c r="H6" s="17" t="n">
        <v>42029</v>
      </c>
      <c r="I6" s="8" t="n">
        <v>4385665</v>
      </c>
      <c r="J6" s="2"/>
    </row>
    <row r="7" customFormat="false" ht="12" hidden="false" customHeight="true" outlineLevel="0" collapsed="false">
      <c r="A7" s="16" t="n">
        <v>4</v>
      </c>
      <c r="B7" s="17" t="n">
        <v>42394</v>
      </c>
      <c r="C7" s="17" t="n">
        <v>42400</v>
      </c>
      <c r="D7" s="8" t="n">
        <v>5645685</v>
      </c>
      <c r="E7" s="2"/>
      <c r="F7" s="16" t="n">
        <v>4</v>
      </c>
      <c r="G7" s="17" t="n">
        <v>42030</v>
      </c>
      <c r="H7" s="17" t="n">
        <v>42036</v>
      </c>
      <c r="I7" s="8" t="n">
        <v>4405855</v>
      </c>
      <c r="J7" s="2"/>
    </row>
    <row r="8" customFormat="false" ht="12" hidden="false" customHeight="true" outlineLevel="0" collapsed="false">
      <c r="A8" s="16" t="n">
        <v>5</v>
      </c>
      <c r="B8" s="17" t="n">
        <v>42401</v>
      </c>
      <c r="C8" s="17" t="n">
        <v>42407</v>
      </c>
      <c r="D8" s="8" t="n">
        <v>5649885</v>
      </c>
      <c r="E8" s="2"/>
      <c r="F8" s="16" t="n">
        <v>5</v>
      </c>
      <c r="G8" s="17" t="n">
        <v>42037</v>
      </c>
      <c r="H8" s="17" t="n">
        <v>42043</v>
      </c>
      <c r="I8" s="8" t="n">
        <v>4684595</v>
      </c>
      <c r="J8" s="2"/>
    </row>
    <row r="9" customFormat="false" ht="12" hidden="false" customHeight="true" outlineLevel="0" collapsed="false">
      <c r="A9" s="16" t="n">
        <v>6</v>
      </c>
      <c r="B9" s="17" t="n">
        <v>42408</v>
      </c>
      <c r="C9" s="17" t="n">
        <v>42414</v>
      </c>
      <c r="D9" s="8" t="n">
        <v>5752810</v>
      </c>
      <c r="E9" s="2"/>
      <c r="F9" s="16" t="n">
        <v>6</v>
      </c>
      <c r="G9" s="17" t="n">
        <v>42044</v>
      </c>
      <c r="H9" s="17" t="n">
        <v>42050</v>
      </c>
      <c r="I9" s="8" t="n">
        <v>4398560</v>
      </c>
      <c r="J9" s="2"/>
    </row>
    <row r="10" customFormat="false" ht="12" hidden="false" customHeight="true" outlineLevel="0" collapsed="false">
      <c r="A10" s="16" t="n">
        <v>7</v>
      </c>
      <c r="B10" s="17" t="n">
        <v>42415</v>
      </c>
      <c r="C10" s="17" t="n">
        <v>42421</v>
      </c>
      <c r="D10" s="8" t="n">
        <v>5804015</v>
      </c>
      <c r="E10" s="2"/>
      <c r="F10" s="16" t="n">
        <v>7</v>
      </c>
      <c r="G10" s="17" t="n">
        <v>42051</v>
      </c>
      <c r="H10" s="17" t="n">
        <v>42057</v>
      </c>
      <c r="I10" s="8" t="n">
        <v>4325215</v>
      </c>
      <c r="J10" s="2"/>
    </row>
    <row r="11" customFormat="false" ht="12" hidden="false" customHeight="true" outlineLevel="0" collapsed="false">
      <c r="A11" s="16" t="n">
        <v>8</v>
      </c>
      <c r="B11" s="17" t="n">
        <v>42422</v>
      </c>
      <c r="C11" s="17" t="n">
        <v>42428</v>
      </c>
      <c r="D11" s="8" t="n">
        <v>5525085</v>
      </c>
      <c r="E11" s="2"/>
      <c r="F11" s="16" t="n">
        <v>8</v>
      </c>
      <c r="G11" s="17" t="n">
        <v>42058</v>
      </c>
      <c r="H11" s="17" t="n">
        <v>42064</v>
      </c>
      <c r="I11" s="8" t="n">
        <v>4332925</v>
      </c>
      <c r="J11" s="2"/>
    </row>
    <row r="12" customFormat="false" ht="12" hidden="false" customHeight="true" outlineLevel="0" collapsed="false">
      <c r="A12" s="16" t="n">
        <v>9</v>
      </c>
      <c r="B12" s="17" t="n">
        <v>42429</v>
      </c>
      <c r="C12" s="17" t="n">
        <v>42435</v>
      </c>
      <c r="D12" s="8" t="n">
        <v>5818960</v>
      </c>
      <c r="E12" s="2"/>
      <c r="F12" s="16" t="n">
        <v>9</v>
      </c>
      <c r="G12" s="17" t="n">
        <v>42065</v>
      </c>
      <c r="H12" s="17" t="n">
        <v>42071</v>
      </c>
      <c r="I12" s="8" t="n">
        <v>4521460</v>
      </c>
      <c r="J12" s="2"/>
    </row>
    <row r="13" customFormat="false" ht="12" hidden="false" customHeight="true" outlineLevel="0" collapsed="false">
      <c r="A13" s="16" t="n">
        <v>10</v>
      </c>
      <c r="B13" s="17" t="n">
        <v>42436</v>
      </c>
      <c r="C13" s="17" t="n">
        <v>42442</v>
      </c>
      <c r="D13" s="8" t="n">
        <v>5713680</v>
      </c>
      <c r="E13" s="2"/>
      <c r="F13" s="16" t="n">
        <v>10</v>
      </c>
      <c r="G13" s="17" t="n">
        <v>42072</v>
      </c>
      <c r="H13" s="17" t="n">
        <v>42078</v>
      </c>
      <c r="I13" s="8" t="n">
        <v>4802720</v>
      </c>
      <c r="J13" s="2"/>
    </row>
    <row r="14" customFormat="false" ht="12" hidden="false" customHeight="true" outlineLevel="0" collapsed="false">
      <c r="A14" s="16" t="n">
        <v>11</v>
      </c>
      <c r="B14" s="17" t="n">
        <v>42443</v>
      </c>
      <c r="C14" s="17" t="n">
        <v>42449</v>
      </c>
      <c r="D14" s="8" t="n">
        <v>5846125</v>
      </c>
      <c r="E14" s="2"/>
      <c r="F14" s="16" t="n">
        <v>11</v>
      </c>
      <c r="G14" s="17" t="n">
        <v>42079</v>
      </c>
      <c r="H14" s="17" t="n">
        <v>42085</v>
      </c>
      <c r="I14" s="8" t="n">
        <v>4269885</v>
      </c>
      <c r="J14" s="2"/>
    </row>
    <row r="15" customFormat="false" ht="12" hidden="false" customHeight="true" outlineLevel="0" collapsed="false">
      <c r="A15" s="16" t="n">
        <v>12</v>
      </c>
      <c r="B15" s="17" t="n">
        <v>42450</v>
      </c>
      <c r="C15" s="17" t="n">
        <v>42456</v>
      </c>
      <c r="D15" s="8" t="n">
        <v>5668690</v>
      </c>
      <c r="E15" s="2"/>
      <c r="F15" s="16" t="n">
        <v>12</v>
      </c>
      <c r="G15" s="17" t="n">
        <v>42086</v>
      </c>
      <c r="H15" s="17" t="n">
        <v>42092</v>
      </c>
      <c r="I15" s="8" t="n">
        <v>4240835</v>
      </c>
      <c r="J15" s="2"/>
    </row>
    <row r="16" customFormat="false" ht="12" hidden="false" customHeight="true" outlineLevel="0" collapsed="false">
      <c r="A16" s="16" t="n">
        <v>13</v>
      </c>
      <c r="B16" s="17" t="n">
        <v>42457</v>
      </c>
      <c r="C16" s="17" t="n">
        <v>42463</v>
      </c>
      <c r="D16" s="8" t="n">
        <v>5374785</v>
      </c>
      <c r="E16" s="2"/>
      <c r="F16" s="16" t="n">
        <v>13</v>
      </c>
      <c r="G16" s="17" t="n">
        <v>42093</v>
      </c>
      <c r="H16" s="17" t="n">
        <v>42099</v>
      </c>
      <c r="I16" s="8" t="n">
        <v>4481215</v>
      </c>
      <c r="J16" s="2"/>
    </row>
    <row r="17" customFormat="false" ht="12" hidden="false" customHeight="true" outlineLevel="0" collapsed="false">
      <c r="A17" s="16" t="n">
        <v>14</v>
      </c>
      <c r="B17" s="17" t="n">
        <v>42464</v>
      </c>
      <c r="C17" s="17" t="n">
        <v>42470</v>
      </c>
      <c r="D17" s="8" t="n">
        <v>5546110</v>
      </c>
      <c r="E17" s="2"/>
      <c r="F17" s="16" t="n">
        <v>14</v>
      </c>
      <c r="G17" s="17" t="n">
        <v>42100</v>
      </c>
      <c r="H17" s="17" t="n">
        <v>42106</v>
      </c>
      <c r="I17" s="8" t="n">
        <v>4604600</v>
      </c>
      <c r="J17" s="2"/>
    </row>
    <row r="18" customFormat="false" ht="12" hidden="false" customHeight="true" outlineLevel="0" collapsed="false">
      <c r="A18" s="16" t="n">
        <v>15</v>
      </c>
      <c r="B18" s="17" t="n">
        <v>42471</v>
      </c>
      <c r="C18" s="17" t="n">
        <v>42477</v>
      </c>
      <c r="D18" s="8" t="n">
        <v>5150060</v>
      </c>
      <c r="E18" s="2"/>
      <c r="F18" s="16" t="n">
        <v>15</v>
      </c>
      <c r="G18" s="17" t="n">
        <v>42107</v>
      </c>
      <c r="H18" s="17" t="n">
        <v>42113</v>
      </c>
      <c r="I18" s="8" t="n">
        <v>4090395</v>
      </c>
      <c r="J18" s="2"/>
    </row>
    <row r="19" customFormat="false" ht="12" hidden="false" customHeight="true" outlineLevel="0" collapsed="false">
      <c r="A19" s="16" t="n">
        <v>16</v>
      </c>
      <c r="B19" s="17" t="n">
        <v>42478</v>
      </c>
      <c r="C19" s="17" t="n">
        <v>42484</v>
      </c>
      <c r="D19" s="8" t="n">
        <v>5182350</v>
      </c>
      <c r="E19" s="2"/>
      <c r="F19" s="16" t="n">
        <v>16</v>
      </c>
      <c r="G19" s="17" t="n">
        <v>42114</v>
      </c>
      <c r="H19" s="17" t="n">
        <v>42120</v>
      </c>
      <c r="I19" s="8" t="n">
        <v>3990260</v>
      </c>
      <c r="J19" s="2"/>
    </row>
    <row r="20" customFormat="false" ht="12" hidden="false" customHeight="true" outlineLevel="0" collapsed="false">
      <c r="A20" s="16" t="n">
        <v>17</v>
      </c>
      <c r="B20" s="17" t="n">
        <v>42485</v>
      </c>
      <c r="C20" s="17" t="n">
        <v>42491</v>
      </c>
      <c r="D20" s="8" t="n">
        <v>5274900</v>
      </c>
      <c r="E20" s="2"/>
      <c r="F20" s="16" t="n">
        <v>17</v>
      </c>
      <c r="G20" s="17" t="n">
        <v>42121</v>
      </c>
      <c r="H20" s="17" t="n">
        <v>42127</v>
      </c>
      <c r="I20" s="8" t="n">
        <v>3745280</v>
      </c>
      <c r="J20" s="2"/>
    </row>
    <row r="21" customFormat="false" ht="12" hidden="false" customHeight="true" outlineLevel="0" collapsed="false">
      <c r="A21" s="16" t="n">
        <v>18</v>
      </c>
      <c r="B21" s="17" t="n">
        <v>42492</v>
      </c>
      <c r="C21" s="17" t="n">
        <v>42498</v>
      </c>
      <c r="D21" s="8" t="n">
        <v>5532370</v>
      </c>
      <c r="E21" s="2"/>
      <c r="F21" s="16" t="n">
        <v>18</v>
      </c>
      <c r="G21" s="17" t="n">
        <v>42128</v>
      </c>
      <c r="H21" s="17" t="n">
        <v>42134</v>
      </c>
      <c r="I21" s="8" t="n">
        <v>3751075</v>
      </c>
      <c r="J21" s="2"/>
    </row>
    <row r="22" customFormat="false" ht="12" hidden="false" customHeight="true" outlineLevel="0" collapsed="false">
      <c r="A22" s="16" t="n">
        <v>19</v>
      </c>
      <c r="B22" s="17" t="n">
        <v>42499</v>
      </c>
      <c r="C22" s="17" t="n">
        <v>42505</v>
      </c>
      <c r="D22" s="8" t="n">
        <v>5791335</v>
      </c>
      <c r="E22" s="2"/>
      <c r="F22" s="16" t="n">
        <v>19</v>
      </c>
      <c r="G22" s="17" t="n">
        <v>42135</v>
      </c>
      <c r="H22" s="17" t="n">
        <v>42141</v>
      </c>
      <c r="I22" s="8" t="n">
        <v>3750835</v>
      </c>
      <c r="J22" s="2"/>
    </row>
    <row r="23" customFormat="false" ht="12" hidden="false" customHeight="true" outlineLevel="0" collapsed="false">
      <c r="A23" s="16" t="n">
        <v>20</v>
      </c>
      <c r="B23" s="17" t="n">
        <v>42506</v>
      </c>
      <c r="C23" s="17" t="n">
        <v>42512</v>
      </c>
      <c r="D23" s="8" t="n">
        <v>5419765</v>
      </c>
      <c r="E23" s="2"/>
      <c r="F23" s="16" t="n">
        <v>20</v>
      </c>
      <c r="G23" s="17" t="n">
        <v>42142</v>
      </c>
      <c r="H23" s="17" t="n">
        <v>42148</v>
      </c>
      <c r="I23" s="8" t="n">
        <v>3692750</v>
      </c>
      <c r="J23" s="2"/>
    </row>
    <row r="24" customFormat="false" ht="12" hidden="false" customHeight="true" outlineLevel="0" collapsed="false">
      <c r="A24" s="16" t="n">
        <v>21</v>
      </c>
      <c r="B24" s="17" t="n">
        <v>42513</v>
      </c>
      <c r="C24" s="17" t="n">
        <v>42519</v>
      </c>
      <c r="D24" s="8" t="n">
        <v>5042050</v>
      </c>
      <c r="E24" s="2"/>
      <c r="F24" s="16" t="n">
        <v>21</v>
      </c>
      <c r="G24" s="17" t="n">
        <v>42149</v>
      </c>
      <c r="H24" s="17" t="n">
        <v>42155</v>
      </c>
      <c r="I24" s="8" t="n">
        <v>3619185</v>
      </c>
      <c r="J24" s="2"/>
    </row>
    <row r="25" customFormat="false" ht="12" hidden="false" customHeight="true" outlineLevel="0" collapsed="false">
      <c r="A25" s="16" t="n">
        <v>22</v>
      </c>
      <c r="B25" s="17" t="n">
        <v>42520</v>
      </c>
      <c r="C25" s="17" t="n">
        <v>42526</v>
      </c>
      <c r="D25" s="8" t="n">
        <v>5453955</v>
      </c>
      <c r="E25" s="2"/>
      <c r="F25" s="16" t="n">
        <v>22</v>
      </c>
      <c r="G25" s="17" t="n">
        <v>42156</v>
      </c>
      <c r="H25" s="17" t="n">
        <v>42162</v>
      </c>
      <c r="I25" s="8" t="n">
        <v>3762245</v>
      </c>
      <c r="J25" s="2"/>
    </row>
    <row r="26" customFormat="false" ht="12" hidden="false" customHeight="true" outlineLevel="0" collapsed="false">
      <c r="A26" s="16" t="n">
        <v>23</v>
      </c>
      <c r="B26" s="17" t="n">
        <v>42527</v>
      </c>
      <c r="C26" s="17" t="n">
        <v>42533</v>
      </c>
      <c r="D26" s="8" t="n">
        <v>5490160</v>
      </c>
      <c r="E26" s="2"/>
      <c r="F26" s="16" t="n">
        <v>23</v>
      </c>
      <c r="G26" s="17" t="n">
        <v>42163</v>
      </c>
      <c r="H26" s="17" t="n">
        <v>42169</v>
      </c>
      <c r="I26" s="8" t="n">
        <v>3776735</v>
      </c>
      <c r="J26" s="2"/>
    </row>
    <row r="27" customFormat="false" ht="12" hidden="false" customHeight="true" outlineLevel="0" collapsed="false">
      <c r="A27" s="16" t="n">
        <v>24</v>
      </c>
      <c r="B27" s="17" t="n">
        <v>42534</v>
      </c>
      <c r="C27" s="17" t="n">
        <v>42540</v>
      </c>
      <c r="D27" s="8" t="n">
        <v>4992650</v>
      </c>
      <c r="E27" s="2"/>
      <c r="F27" s="16" t="n">
        <v>24</v>
      </c>
      <c r="G27" s="17" t="n">
        <v>42170</v>
      </c>
      <c r="H27" s="17" t="n">
        <v>42176</v>
      </c>
      <c r="I27" s="8" t="n">
        <v>3908485</v>
      </c>
      <c r="J27" s="2"/>
    </row>
    <row r="28" customFormat="false" ht="12" hidden="false" customHeight="true" outlineLevel="0" collapsed="false">
      <c r="A28" s="16" t="n">
        <v>25</v>
      </c>
      <c r="B28" s="17" t="n">
        <v>42541</v>
      </c>
      <c r="C28" s="17" t="n">
        <v>42547</v>
      </c>
      <c r="D28" s="8" t="n">
        <v>4619205</v>
      </c>
      <c r="E28" s="2"/>
      <c r="F28" s="16" t="n">
        <v>25</v>
      </c>
      <c r="G28" s="17" t="n">
        <v>42177</v>
      </c>
      <c r="H28" s="17" t="n">
        <v>42183</v>
      </c>
      <c r="I28" s="8" t="n">
        <v>3662105</v>
      </c>
      <c r="J28" s="2"/>
    </row>
    <row r="29" customFormat="false" ht="12" hidden="false" customHeight="true" outlineLevel="0" collapsed="false">
      <c r="A29" s="16" t="n">
        <v>26</v>
      </c>
      <c r="B29" s="17" t="n">
        <v>42548</v>
      </c>
      <c r="C29" s="17" t="n">
        <v>42554</v>
      </c>
      <c r="D29" s="8" t="n">
        <v>4955635</v>
      </c>
      <c r="E29" s="2"/>
      <c r="F29" s="16" t="n">
        <v>26</v>
      </c>
      <c r="G29" s="17" t="n">
        <v>42184</v>
      </c>
      <c r="H29" s="17" t="n">
        <v>42190</v>
      </c>
      <c r="I29" s="8" t="n">
        <v>3980220</v>
      </c>
      <c r="J29" s="2"/>
    </row>
    <row r="30" customFormat="false" ht="12" hidden="false" customHeight="true" outlineLevel="0" collapsed="false">
      <c r="A30" s="16" t="n">
        <v>27</v>
      </c>
      <c r="B30" s="17" t="n">
        <v>42555</v>
      </c>
      <c r="C30" s="17" t="n">
        <v>42561</v>
      </c>
      <c r="D30" s="8" t="n">
        <v>5152980</v>
      </c>
      <c r="E30" s="2"/>
      <c r="F30" s="16" t="n">
        <v>27</v>
      </c>
      <c r="G30" s="17" t="n">
        <v>42191</v>
      </c>
      <c r="H30" s="17" t="n">
        <v>42197</v>
      </c>
      <c r="I30" s="8" t="n">
        <v>3734210</v>
      </c>
      <c r="J30" s="2"/>
    </row>
    <row r="31" customFormat="false" ht="12" hidden="false" customHeight="true" outlineLevel="0" collapsed="false">
      <c r="A31" s="16" t="n">
        <v>28</v>
      </c>
      <c r="B31" s="17" t="n">
        <v>42562</v>
      </c>
      <c r="C31" s="17" t="n">
        <v>42568</v>
      </c>
      <c r="D31" s="8" t="n">
        <v>5573835</v>
      </c>
      <c r="E31" s="2"/>
      <c r="F31" s="16" t="n">
        <v>28</v>
      </c>
      <c r="G31" s="17" t="n">
        <v>42198</v>
      </c>
      <c r="H31" s="17" t="n">
        <v>42204</v>
      </c>
      <c r="I31" s="8" t="n">
        <v>3712015</v>
      </c>
      <c r="J31" s="2"/>
    </row>
    <row r="32" customFormat="false" ht="12" hidden="false" customHeight="true" outlineLevel="0" collapsed="false">
      <c r="A32" s="16" t="n">
        <v>29</v>
      </c>
      <c r="B32" s="17" t="n">
        <v>42569</v>
      </c>
      <c r="C32" s="17" t="n">
        <v>42575</v>
      </c>
      <c r="D32" s="8" t="n">
        <v>5700285</v>
      </c>
      <c r="E32" s="2"/>
      <c r="F32" s="16" t="n">
        <v>29</v>
      </c>
      <c r="G32" s="17" t="n">
        <v>42205</v>
      </c>
      <c r="H32" s="17" t="n">
        <v>42211</v>
      </c>
      <c r="I32" s="8" t="n">
        <v>3564895</v>
      </c>
      <c r="J32" s="2"/>
    </row>
    <row r="33" customFormat="false" ht="12" hidden="false" customHeight="true" outlineLevel="0" collapsed="false">
      <c r="A33" s="16" t="n">
        <v>30</v>
      </c>
      <c r="B33" s="17" t="n">
        <v>42576</v>
      </c>
      <c r="C33" s="17" t="n">
        <v>42582</v>
      </c>
      <c r="D33" s="8" t="n">
        <v>5514905</v>
      </c>
      <c r="E33" s="2"/>
      <c r="F33" s="16" t="n">
        <v>30</v>
      </c>
      <c r="G33" s="17" t="n">
        <v>42212</v>
      </c>
      <c r="H33" s="17" t="n">
        <v>42218</v>
      </c>
      <c r="I33" s="8" t="n">
        <v>3419635</v>
      </c>
      <c r="J33" s="2"/>
    </row>
    <row r="34" customFormat="false" ht="12" hidden="false" customHeight="true" outlineLevel="0" collapsed="false">
      <c r="A34" s="16" t="n">
        <v>31</v>
      </c>
      <c r="B34" s="17" t="n">
        <v>42583</v>
      </c>
      <c r="C34" s="17" t="n">
        <v>42589</v>
      </c>
      <c r="D34" s="8" t="n">
        <v>5586440</v>
      </c>
      <c r="E34" s="2"/>
      <c r="F34" s="16" t="n">
        <v>31</v>
      </c>
      <c r="G34" s="17" t="n">
        <v>42219</v>
      </c>
      <c r="H34" s="17" t="n">
        <v>42225</v>
      </c>
      <c r="I34" s="8" t="n">
        <v>3510905</v>
      </c>
      <c r="J34" s="2"/>
    </row>
    <row r="35" customFormat="false" ht="12" hidden="false" customHeight="true" outlineLevel="0" collapsed="false">
      <c r="A35" s="16" t="n">
        <v>32</v>
      </c>
      <c r="B35" s="17" t="n">
        <v>42590</v>
      </c>
      <c r="C35" s="17" t="n">
        <v>42596</v>
      </c>
      <c r="D35" s="8" t="n">
        <v>5750395</v>
      </c>
      <c r="E35" s="2"/>
      <c r="F35" s="16" t="n">
        <v>32</v>
      </c>
      <c r="G35" s="17" t="n">
        <v>42226</v>
      </c>
      <c r="H35" s="17" t="n">
        <v>42232</v>
      </c>
      <c r="I35" s="8" t="n">
        <v>3993420</v>
      </c>
      <c r="J35" s="2"/>
    </row>
    <row r="36" customFormat="false" ht="12" hidden="false" customHeight="true" outlineLevel="0" collapsed="false">
      <c r="A36" s="16" t="n">
        <v>33</v>
      </c>
      <c r="B36" s="17" t="n">
        <v>42597</v>
      </c>
      <c r="C36" s="17" t="n">
        <v>42603</v>
      </c>
      <c r="D36" s="8" t="n">
        <v>5987405</v>
      </c>
      <c r="E36" s="2"/>
      <c r="F36" s="16" t="n">
        <v>33</v>
      </c>
      <c r="G36" s="17" t="n">
        <v>42233</v>
      </c>
      <c r="H36" s="17" t="n">
        <v>42239</v>
      </c>
      <c r="I36" s="8" t="n">
        <v>3765180</v>
      </c>
      <c r="J36" s="2"/>
    </row>
    <row r="37" customFormat="false" ht="12" hidden="false" customHeight="true" outlineLevel="0" collapsed="false">
      <c r="A37" s="16" t="n">
        <v>34</v>
      </c>
      <c r="B37" s="17" t="n">
        <v>42604</v>
      </c>
      <c r="C37" s="17" t="n">
        <v>42610</v>
      </c>
      <c r="D37" s="8" t="n">
        <v>6536465</v>
      </c>
      <c r="E37" s="2"/>
      <c r="F37" s="16" t="n">
        <v>34</v>
      </c>
      <c r="G37" s="17" t="n">
        <v>42240</v>
      </c>
      <c r="H37" s="17" t="n">
        <v>42246</v>
      </c>
      <c r="I37" s="8" t="n">
        <v>3619295</v>
      </c>
      <c r="J37" s="2"/>
    </row>
    <row r="38" customFormat="false" ht="12" hidden="false" customHeight="true" outlineLevel="0" collapsed="false">
      <c r="A38" s="16" t="n">
        <v>35</v>
      </c>
      <c r="B38" s="17" t="n">
        <v>42611</v>
      </c>
      <c r="C38" s="17" t="n">
        <v>42617</v>
      </c>
      <c r="D38" s="8" t="n">
        <v>6854070</v>
      </c>
      <c r="E38" s="2"/>
      <c r="F38" s="16" t="n">
        <v>35</v>
      </c>
      <c r="G38" s="17" t="n">
        <v>42247</v>
      </c>
      <c r="H38" s="17" t="n">
        <v>42253</v>
      </c>
      <c r="I38" s="8" t="n">
        <v>3833635</v>
      </c>
      <c r="J38" s="2"/>
    </row>
    <row r="39" customFormat="false" ht="12" hidden="false" customHeight="true" outlineLevel="0" collapsed="false">
      <c r="A39" s="16" t="n">
        <v>36</v>
      </c>
      <c r="B39" s="17" t="n">
        <v>42618</v>
      </c>
      <c r="C39" s="17" t="n">
        <v>42624</v>
      </c>
      <c r="D39" s="8" t="n">
        <v>7498980</v>
      </c>
      <c r="E39" s="2"/>
      <c r="F39" s="16" t="n">
        <v>36</v>
      </c>
      <c r="G39" s="17" t="n">
        <v>42254</v>
      </c>
      <c r="H39" s="17" t="n">
        <v>42260</v>
      </c>
      <c r="I39" s="8" t="n">
        <v>3501970</v>
      </c>
      <c r="J39" s="2"/>
    </row>
    <row r="40" customFormat="false" ht="12" hidden="false" customHeight="true" outlineLevel="0" collapsed="false">
      <c r="A40" s="16" t="n">
        <v>37</v>
      </c>
      <c r="B40" s="17" t="n">
        <v>42625</v>
      </c>
      <c r="C40" s="17" t="n">
        <v>42631</v>
      </c>
      <c r="D40" s="8" t="n">
        <v>7260020</v>
      </c>
      <c r="E40" s="2"/>
      <c r="F40" s="16" t="n">
        <v>37</v>
      </c>
      <c r="G40" s="17" t="n">
        <v>42261</v>
      </c>
      <c r="H40" s="17" t="n">
        <v>42267</v>
      </c>
      <c r="I40" s="8" t="n">
        <v>3537600</v>
      </c>
      <c r="J40" s="2"/>
    </row>
    <row r="41" customFormat="false" ht="12" hidden="false" customHeight="true" outlineLevel="0" collapsed="false">
      <c r="A41" s="16" t="n">
        <v>38</v>
      </c>
      <c r="B41" s="17" t="n">
        <v>42632</v>
      </c>
      <c r="C41" s="17" t="n">
        <v>42638</v>
      </c>
      <c r="D41" s="8" t="n">
        <v>7230240</v>
      </c>
      <c r="E41" s="2"/>
      <c r="F41" s="16" t="n">
        <v>38</v>
      </c>
      <c r="G41" s="17" t="n">
        <v>42268</v>
      </c>
      <c r="H41" s="17" t="n">
        <v>42274</v>
      </c>
      <c r="I41" s="8" t="n">
        <v>3586340</v>
      </c>
      <c r="J41" s="2"/>
    </row>
  </sheetData>
  <mergeCells count="2">
    <mergeCell ref="A1:D1"/>
    <mergeCell ref="F1:I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windowProtection="tru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pane xSplit="0" ySplit="2" topLeftCell="A64" activePane="bottomLeft" state="frozen"/>
      <selection pane="topLeft" activeCell="A1" activeCellId="0" sqref="A1"/>
      <selection pane="bottomLeft" activeCell="A1" activeCellId="0" sqref="A1"/>
    </sheetView>
  </sheetViews>
  <sheetFormatPr defaultRowHeight="18"/>
  <cols>
    <col collapsed="false" hidden="false" max="1" min="1" style="0" width="8.77551020408163"/>
    <col collapsed="false" hidden="false" max="2" min="2" style="0" width="35.0969387755102"/>
    <col collapsed="false" hidden="false" max="3" min="3" style="0" width="13.1683673469388"/>
    <col collapsed="false" hidden="false" max="9" min="4" style="0" width="8.77551020408163"/>
    <col collapsed="false" hidden="false" max="1025" min="10" style="0" width="9.50510204081633"/>
  </cols>
  <sheetData>
    <row r="1" customFormat="false" ht="32" hidden="false" customHeight="true" outlineLevel="0" collapsed="false">
      <c r="A1" s="18" t="s">
        <v>49</v>
      </c>
      <c r="B1" s="18"/>
      <c r="C1" s="18"/>
      <c r="D1" s="18"/>
      <c r="E1" s="18"/>
      <c r="F1" s="18"/>
      <c r="G1" s="18"/>
      <c r="H1" s="18"/>
      <c r="I1" s="18"/>
    </row>
    <row r="2" customFormat="false" ht="24" hidden="false" customHeight="true" outlineLevel="0" collapsed="false">
      <c r="A2" s="3" t="s">
        <v>3</v>
      </c>
      <c r="B2" s="4" t="s">
        <v>50</v>
      </c>
      <c r="C2" s="3" t="s">
        <v>51</v>
      </c>
      <c r="D2" s="19" t="s">
        <v>11</v>
      </c>
      <c r="E2" s="19" t="s">
        <v>13</v>
      </c>
      <c r="F2" s="19" t="s">
        <v>14</v>
      </c>
      <c r="G2" s="19" t="s">
        <v>15</v>
      </c>
      <c r="H2" s="19" t="s">
        <v>16</v>
      </c>
      <c r="I2" s="19" t="s">
        <v>19</v>
      </c>
    </row>
    <row r="3" customFormat="false" ht="12" hidden="false" customHeight="true" outlineLevel="0" collapsed="false">
      <c r="A3" s="20" t="n">
        <v>100000</v>
      </c>
      <c r="B3" s="7" t="s">
        <v>52</v>
      </c>
      <c r="C3" s="21" t="s">
        <v>53</v>
      </c>
      <c r="D3" s="21"/>
      <c r="E3" s="21" t="s">
        <v>54</v>
      </c>
      <c r="F3" s="21" t="s">
        <v>54</v>
      </c>
      <c r="G3" s="21" t="s">
        <v>54</v>
      </c>
      <c r="H3" s="21" t="s">
        <v>54</v>
      </c>
      <c r="I3" s="21" t="s">
        <v>54</v>
      </c>
    </row>
    <row r="4" customFormat="false" ht="12" hidden="false" customHeight="true" outlineLevel="0" collapsed="false">
      <c r="A4" s="20" t="n">
        <v>100069</v>
      </c>
      <c r="B4" s="7" t="s">
        <v>55</v>
      </c>
      <c r="C4" s="21" t="s">
        <v>53</v>
      </c>
      <c r="D4" s="21"/>
      <c r="E4" s="21" t="s">
        <v>54</v>
      </c>
      <c r="F4" s="21" t="s">
        <v>54</v>
      </c>
      <c r="G4" s="21" t="s">
        <v>54</v>
      </c>
      <c r="H4" s="21" t="s">
        <v>54</v>
      </c>
      <c r="I4" s="21" t="s">
        <v>54</v>
      </c>
    </row>
    <row r="5" customFormat="false" ht="12" hidden="false" customHeight="true" outlineLevel="0" collapsed="false">
      <c r="A5" s="20" t="n">
        <v>100071</v>
      </c>
      <c r="B5" s="7" t="s">
        <v>56</v>
      </c>
      <c r="C5" s="21" t="s">
        <v>53</v>
      </c>
      <c r="D5" s="21"/>
      <c r="E5" s="21" t="s">
        <v>54</v>
      </c>
      <c r="F5" s="21" t="s">
        <v>54</v>
      </c>
      <c r="G5" s="21" t="s">
        <v>54</v>
      </c>
      <c r="H5" s="21" t="s">
        <v>54</v>
      </c>
      <c r="I5" s="21" t="s">
        <v>54</v>
      </c>
    </row>
    <row r="6" customFormat="false" ht="12" hidden="false" customHeight="true" outlineLevel="0" collapsed="false">
      <c r="A6" s="20" t="n">
        <v>100075</v>
      </c>
      <c r="B6" s="7" t="s">
        <v>57</v>
      </c>
      <c r="C6" s="21" t="s">
        <v>53</v>
      </c>
      <c r="D6" s="21"/>
      <c r="E6" s="21" t="s">
        <v>54</v>
      </c>
      <c r="F6" s="21" t="s">
        <v>54</v>
      </c>
      <c r="G6" s="21" t="s">
        <v>54</v>
      </c>
      <c r="H6" s="21" t="s">
        <v>54</v>
      </c>
      <c r="I6" s="21" t="s">
        <v>54</v>
      </c>
    </row>
    <row r="7" customFormat="false" ht="12" hidden="false" customHeight="true" outlineLevel="0" collapsed="false">
      <c r="A7" s="20" t="n">
        <v>100077</v>
      </c>
      <c r="B7" s="7" t="s">
        <v>58</v>
      </c>
      <c r="C7" s="21" t="s">
        <v>53</v>
      </c>
      <c r="D7" s="21"/>
      <c r="E7" s="21" t="s">
        <v>54</v>
      </c>
      <c r="F7" s="21" t="s">
        <v>54</v>
      </c>
      <c r="G7" s="21"/>
      <c r="H7" s="21" t="s">
        <v>54</v>
      </c>
      <c r="I7" s="21" t="s">
        <v>54</v>
      </c>
    </row>
    <row r="8" customFormat="false" ht="12" hidden="false" customHeight="true" outlineLevel="0" collapsed="false">
      <c r="A8" s="20" t="n">
        <v>100079</v>
      </c>
      <c r="B8" s="7" t="s">
        <v>59</v>
      </c>
      <c r="C8" s="21" t="s">
        <v>53</v>
      </c>
      <c r="D8" s="21"/>
      <c r="E8" s="21" t="s">
        <v>54</v>
      </c>
      <c r="F8" s="21" t="s">
        <v>54</v>
      </c>
      <c r="G8" s="21" t="s">
        <v>54</v>
      </c>
      <c r="H8" s="21" t="s">
        <v>54</v>
      </c>
      <c r="I8" s="21" t="s">
        <v>54</v>
      </c>
    </row>
    <row r="9" customFormat="false" ht="12" hidden="false" customHeight="true" outlineLevel="0" collapsed="false">
      <c r="A9" s="20" t="n">
        <v>100082</v>
      </c>
      <c r="B9" s="7" t="s">
        <v>60</v>
      </c>
      <c r="C9" s="21" t="s">
        <v>53</v>
      </c>
      <c r="D9" s="21"/>
      <c r="E9" s="21" t="s">
        <v>54</v>
      </c>
      <c r="F9" s="21" t="s">
        <v>54</v>
      </c>
      <c r="G9" s="21" t="s">
        <v>54</v>
      </c>
      <c r="H9" s="21" t="s">
        <v>54</v>
      </c>
      <c r="I9" s="21" t="s">
        <v>54</v>
      </c>
    </row>
    <row r="10" customFormat="false" ht="12" hidden="false" customHeight="true" outlineLevel="0" collapsed="false">
      <c r="A10" s="20" t="n">
        <v>100087</v>
      </c>
      <c r="B10" s="7" t="s">
        <v>61</v>
      </c>
      <c r="C10" s="21" t="s">
        <v>53</v>
      </c>
      <c r="D10" s="21"/>
      <c r="E10" s="21" t="s">
        <v>54</v>
      </c>
      <c r="F10" s="21" t="s">
        <v>54</v>
      </c>
      <c r="G10" s="21" t="s">
        <v>54</v>
      </c>
      <c r="H10" s="21" t="s">
        <v>54</v>
      </c>
      <c r="I10" s="21" t="s">
        <v>54</v>
      </c>
    </row>
    <row r="11" customFormat="false" ht="12" hidden="false" customHeight="true" outlineLevel="0" collapsed="false">
      <c r="A11" s="20" t="n">
        <v>100088</v>
      </c>
      <c r="B11" s="7" t="s">
        <v>62</v>
      </c>
      <c r="C11" s="21" t="s">
        <v>53</v>
      </c>
      <c r="D11" s="21"/>
      <c r="E11" s="21" t="s">
        <v>54</v>
      </c>
      <c r="F11" s="21" t="s">
        <v>54</v>
      </c>
      <c r="G11" s="21" t="s">
        <v>54</v>
      </c>
      <c r="H11" s="21" t="s">
        <v>54</v>
      </c>
      <c r="I11" s="21" t="s">
        <v>54</v>
      </c>
    </row>
    <row r="12" customFormat="false" ht="12" hidden="false" customHeight="true" outlineLevel="0" collapsed="false">
      <c r="A12" s="20" t="n">
        <v>100119</v>
      </c>
      <c r="B12" s="7" t="s">
        <v>63</v>
      </c>
      <c r="C12" s="21" t="s">
        <v>53</v>
      </c>
      <c r="D12" s="21"/>
      <c r="E12" s="21" t="s">
        <v>54</v>
      </c>
      <c r="F12" s="21" t="s">
        <v>54</v>
      </c>
      <c r="G12" s="21" t="s">
        <v>54</v>
      </c>
      <c r="H12" s="21" t="s">
        <v>54</v>
      </c>
      <c r="I12" s="21" t="s">
        <v>54</v>
      </c>
    </row>
    <row r="13" customFormat="false" ht="12" hidden="false" customHeight="true" outlineLevel="0" collapsed="false">
      <c r="A13" s="20" t="n">
        <v>100122</v>
      </c>
      <c r="B13" s="7" t="s">
        <v>64</v>
      </c>
      <c r="C13" s="21" t="s">
        <v>53</v>
      </c>
      <c r="D13" s="21"/>
      <c r="E13" s="21" t="s">
        <v>54</v>
      </c>
      <c r="F13" s="21" t="s">
        <v>54</v>
      </c>
      <c r="G13" s="21" t="s">
        <v>54</v>
      </c>
      <c r="H13" s="21" t="s">
        <v>54</v>
      </c>
      <c r="I13" s="21" t="s">
        <v>54</v>
      </c>
    </row>
    <row r="14" customFormat="false" ht="12" hidden="false" customHeight="true" outlineLevel="0" collapsed="false">
      <c r="A14" s="20" t="n">
        <v>100125</v>
      </c>
      <c r="B14" s="7" t="s">
        <v>65</v>
      </c>
      <c r="C14" s="21" t="s">
        <v>53</v>
      </c>
      <c r="D14" s="21"/>
      <c r="E14" s="21" t="s">
        <v>54</v>
      </c>
      <c r="F14" s="21" t="s">
        <v>54</v>
      </c>
      <c r="G14" s="21" t="s">
        <v>54</v>
      </c>
      <c r="H14" s="21" t="s">
        <v>54</v>
      </c>
      <c r="I14" s="21" t="s">
        <v>54</v>
      </c>
    </row>
    <row r="15" customFormat="false" ht="12" hidden="false" customHeight="true" outlineLevel="0" collapsed="false">
      <c r="A15" s="20" t="n">
        <v>100169</v>
      </c>
      <c r="B15" s="7" t="s">
        <v>66</v>
      </c>
      <c r="C15" s="21" t="s">
        <v>53</v>
      </c>
      <c r="D15" s="21" t="s">
        <v>54</v>
      </c>
      <c r="E15" s="21" t="s">
        <v>54</v>
      </c>
      <c r="F15" s="21" t="s">
        <v>54</v>
      </c>
      <c r="G15" s="21"/>
      <c r="H15" s="21" t="s">
        <v>54</v>
      </c>
      <c r="I15" s="21" t="s">
        <v>54</v>
      </c>
    </row>
    <row r="16" customFormat="false" ht="12" hidden="false" customHeight="true" outlineLevel="0" collapsed="false">
      <c r="A16" s="20" t="n">
        <v>100170</v>
      </c>
      <c r="B16" s="7" t="s">
        <v>67</v>
      </c>
      <c r="C16" s="21" t="s">
        <v>53</v>
      </c>
      <c r="D16" s="21" t="s">
        <v>54</v>
      </c>
      <c r="E16" s="21"/>
      <c r="F16" s="21"/>
      <c r="G16" s="21"/>
      <c r="H16" s="21"/>
      <c r="I16" s="21"/>
    </row>
    <row r="17" customFormat="false" ht="12" hidden="false" customHeight="true" outlineLevel="0" collapsed="false">
      <c r="A17" s="20" t="n">
        <v>100173</v>
      </c>
      <c r="B17" s="7" t="s">
        <v>68</v>
      </c>
      <c r="C17" s="21" t="s">
        <v>53</v>
      </c>
      <c r="D17" s="21" t="s">
        <v>54</v>
      </c>
      <c r="E17" s="21"/>
      <c r="F17" s="21"/>
      <c r="G17" s="21" t="s">
        <v>54</v>
      </c>
      <c r="H17" s="21" t="s">
        <v>54</v>
      </c>
      <c r="I17" s="21" t="s">
        <v>54</v>
      </c>
    </row>
    <row r="18" customFormat="false" ht="12" hidden="false" customHeight="true" outlineLevel="0" collapsed="false">
      <c r="A18" s="20" t="n">
        <v>100175</v>
      </c>
      <c r="B18" s="7" t="s">
        <v>69</v>
      </c>
      <c r="C18" s="21" t="s">
        <v>53</v>
      </c>
      <c r="D18" s="21" t="s">
        <v>54</v>
      </c>
      <c r="E18" s="21" t="s">
        <v>54</v>
      </c>
      <c r="F18" s="21"/>
      <c r="G18" s="21" t="s">
        <v>54</v>
      </c>
      <c r="H18" s="21" t="s">
        <v>54</v>
      </c>
      <c r="I18" s="21" t="s">
        <v>54</v>
      </c>
    </row>
    <row r="19" customFormat="false" ht="12" hidden="false" customHeight="true" outlineLevel="0" collapsed="false">
      <c r="A19" s="20" t="n">
        <v>100176</v>
      </c>
      <c r="B19" s="7" t="s">
        <v>70</v>
      </c>
      <c r="C19" s="21" t="s">
        <v>53</v>
      </c>
      <c r="D19" s="21"/>
      <c r="E19" s="21" t="s">
        <v>54</v>
      </c>
      <c r="F19" s="21" t="s">
        <v>54</v>
      </c>
      <c r="G19" s="21" t="s">
        <v>54</v>
      </c>
      <c r="H19" s="21" t="s">
        <v>54</v>
      </c>
      <c r="I19" s="21" t="s">
        <v>54</v>
      </c>
    </row>
    <row r="20" customFormat="false" ht="12" hidden="false" customHeight="true" outlineLevel="0" collapsed="false">
      <c r="A20" s="20" t="n">
        <v>100180</v>
      </c>
      <c r="B20" s="7" t="s">
        <v>71</v>
      </c>
      <c r="C20" s="21" t="s">
        <v>53</v>
      </c>
      <c r="D20" s="21"/>
      <c r="E20" s="21" t="s">
        <v>54</v>
      </c>
      <c r="F20" s="21" t="s">
        <v>54</v>
      </c>
      <c r="G20" s="21" t="s">
        <v>54</v>
      </c>
      <c r="H20" s="21" t="s">
        <v>54</v>
      </c>
      <c r="I20" s="21" t="s">
        <v>54</v>
      </c>
    </row>
    <row r="21" customFormat="false" ht="12" hidden="false" customHeight="true" outlineLevel="0" collapsed="false">
      <c r="A21" s="20" t="n">
        <v>100190</v>
      </c>
      <c r="B21" s="7" t="s">
        <v>72</v>
      </c>
      <c r="C21" s="21" t="s">
        <v>53</v>
      </c>
      <c r="D21" s="21"/>
      <c r="E21" s="21" t="s">
        <v>54</v>
      </c>
      <c r="F21" s="21" t="s">
        <v>54</v>
      </c>
      <c r="G21" s="21"/>
      <c r="H21" s="21" t="s">
        <v>54</v>
      </c>
      <c r="I21" s="21" t="s">
        <v>54</v>
      </c>
    </row>
    <row r="22" customFormat="false" ht="12" hidden="false" customHeight="true" outlineLevel="0" collapsed="false">
      <c r="A22" s="20" t="n">
        <v>100191</v>
      </c>
      <c r="B22" s="7" t="s">
        <v>73</v>
      </c>
      <c r="C22" s="21" t="s">
        <v>53</v>
      </c>
      <c r="D22" s="21"/>
      <c r="E22" s="21" t="s">
        <v>54</v>
      </c>
      <c r="F22" s="21" t="s">
        <v>54</v>
      </c>
      <c r="G22" s="21" t="s">
        <v>54</v>
      </c>
      <c r="H22" s="21" t="s">
        <v>54</v>
      </c>
      <c r="I22" s="21" t="s">
        <v>54</v>
      </c>
    </row>
    <row r="23" customFormat="false" ht="12" hidden="false" customHeight="true" outlineLevel="0" collapsed="false">
      <c r="A23" s="20" t="n">
        <v>100192</v>
      </c>
      <c r="B23" s="7" t="s">
        <v>74</v>
      </c>
      <c r="C23" s="21" t="s">
        <v>53</v>
      </c>
      <c r="D23" s="21"/>
      <c r="E23" s="21" t="s">
        <v>54</v>
      </c>
      <c r="F23" s="21" t="s">
        <v>54</v>
      </c>
      <c r="G23" s="21" t="s">
        <v>54</v>
      </c>
      <c r="H23" s="21" t="s">
        <v>54</v>
      </c>
      <c r="I23" s="21" t="s">
        <v>54</v>
      </c>
    </row>
    <row r="24" customFormat="false" ht="12" hidden="false" customHeight="true" outlineLevel="0" collapsed="false">
      <c r="A24" s="20" t="n">
        <v>100202</v>
      </c>
      <c r="B24" s="7" t="s">
        <v>75</v>
      </c>
      <c r="C24" s="21" t="s">
        <v>53</v>
      </c>
      <c r="D24" s="21"/>
      <c r="E24" s="21" t="s">
        <v>54</v>
      </c>
      <c r="F24" s="21" t="s">
        <v>54</v>
      </c>
      <c r="G24" s="21" t="s">
        <v>54</v>
      </c>
      <c r="H24" s="21" t="s">
        <v>54</v>
      </c>
      <c r="I24" s="21" t="s">
        <v>54</v>
      </c>
    </row>
    <row r="25" customFormat="false" ht="12" hidden="false" customHeight="true" outlineLevel="0" collapsed="false">
      <c r="A25" s="20" t="n">
        <v>100207</v>
      </c>
      <c r="B25" s="7" t="s">
        <v>76</v>
      </c>
      <c r="C25" s="21" t="s">
        <v>53</v>
      </c>
      <c r="D25" s="21"/>
      <c r="E25" s="21" t="s">
        <v>54</v>
      </c>
      <c r="F25" s="21" t="s">
        <v>54</v>
      </c>
      <c r="G25" s="21" t="s">
        <v>54</v>
      </c>
      <c r="H25" s="21" t="s">
        <v>54</v>
      </c>
      <c r="I25" s="21" t="s">
        <v>54</v>
      </c>
    </row>
    <row r="26" customFormat="false" ht="12" hidden="false" customHeight="true" outlineLevel="0" collapsed="false">
      <c r="A26" s="20" t="n">
        <v>100215</v>
      </c>
      <c r="B26" s="7" t="s">
        <v>77</v>
      </c>
      <c r="C26" s="21" t="s">
        <v>53</v>
      </c>
      <c r="D26" s="21"/>
      <c r="E26" s="21" t="s">
        <v>54</v>
      </c>
      <c r="F26" s="21"/>
      <c r="G26" s="21" t="s">
        <v>54</v>
      </c>
      <c r="H26" s="21" t="s">
        <v>54</v>
      </c>
      <c r="I26" s="21" t="s">
        <v>54</v>
      </c>
    </row>
    <row r="27" customFormat="false" ht="12" hidden="false" customHeight="true" outlineLevel="0" collapsed="false">
      <c r="A27" s="20" t="n">
        <v>100216</v>
      </c>
      <c r="B27" s="7" t="s">
        <v>78</v>
      </c>
      <c r="C27" s="21" t="s">
        <v>53</v>
      </c>
      <c r="D27" s="21"/>
      <c r="E27" s="21" t="s">
        <v>54</v>
      </c>
      <c r="F27" s="21"/>
      <c r="G27" s="21" t="s">
        <v>54</v>
      </c>
      <c r="H27" s="21" t="s">
        <v>54</v>
      </c>
      <c r="I27" s="21" t="s">
        <v>54</v>
      </c>
    </row>
    <row r="28" customFormat="false" ht="12" hidden="false" customHeight="true" outlineLevel="0" collapsed="false">
      <c r="A28" s="20" t="n">
        <v>100217</v>
      </c>
      <c r="B28" s="7" t="s">
        <v>79</v>
      </c>
      <c r="C28" s="21" t="s">
        <v>53</v>
      </c>
      <c r="D28" s="21"/>
      <c r="E28" s="21"/>
      <c r="F28" s="21" t="s">
        <v>54</v>
      </c>
      <c r="G28" s="21" t="s">
        <v>54</v>
      </c>
      <c r="H28" s="21" t="s">
        <v>54</v>
      </c>
      <c r="I28" s="21"/>
    </row>
    <row r="29" customFormat="false" ht="12" hidden="false" customHeight="true" outlineLevel="0" collapsed="false">
      <c r="A29" s="20" t="n">
        <v>100236</v>
      </c>
      <c r="B29" s="7" t="s">
        <v>80</v>
      </c>
      <c r="C29" s="21" t="s">
        <v>53</v>
      </c>
      <c r="D29" s="21" t="s">
        <v>54</v>
      </c>
      <c r="E29" s="21" t="s">
        <v>54</v>
      </c>
      <c r="F29" s="21"/>
      <c r="G29" s="21" t="s">
        <v>54</v>
      </c>
      <c r="H29" s="21" t="s">
        <v>54</v>
      </c>
      <c r="I29" s="21" t="s">
        <v>54</v>
      </c>
    </row>
    <row r="30" customFormat="false" ht="12" hidden="false" customHeight="true" outlineLevel="0" collapsed="false">
      <c r="A30" s="20" t="n">
        <v>100239</v>
      </c>
      <c r="B30" s="7" t="s">
        <v>81</v>
      </c>
      <c r="C30" s="21" t="s">
        <v>53</v>
      </c>
      <c r="D30" s="21"/>
      <c r="E30" s="21" t="s">
        <v>54</v>
      </c>
      <c r="F30" s="21" t="s">
        <v>54</v>
      </c>
      <c r="G30" s="21" t="s">
        <v>54</v>
      </c>
      <c r="H30" s="21" t="s">
        <v>54</v>
      </c>
      <c r="I30" s="21" t="s">
        <v>54</v>
      </c>
    </row>
    <row r="31" customFormat="false" ht="12" hidden="false" customHeight="true" outlineLevel="0" collapsed="false">
      <c r="A31" s="20" t="n">
        <v>100244</v>
      </c>
      <c r="B31" s="7" t="s">
        <v>82</v>
      </c>
      <c r="C31" s="21" t="s">
        <v>53</v>
      </c>
      <c r="D31" s="21"/>
      <c r="E31" s="21" t="s">
        <v>54</v>
      </c>
      <c r="F31" s="21" t="s">
        <v>54</v>
      </c>
      <c r="G31" s="21" t="s">
        <v>54</v>
      </c>
      <c r="H31" s="21" t="s">
        <v>54</v>
      </c>
      <c r="I31" s="21" t="s">
        <v>54</v>
      </c>
    </row>
    <row r="32" customFormat="false" ht="12" hidden="false" customHeight="true" outlineLevel="0" collapsed="false">
      <c r="A32" s="20" t="n">
        <v>100245</v>
      </c>
      <c r="B32" s="7" t="s">
        <v>83</v>
      </c>
      <c r="C32" s="21" t="s">
        <v>53</v>
      </c>
      <c r="D32" s="21"/>
      <c r="E32" s="21" t="s">
        <v>54</v>
      </c>
      <c r="F32" s="21" t="s">
        <v>54</v>
      </c>
      <c r="G32" s="21" t="s">
        <v>54</v>
      </c>
      <c r="H32" s="21" t="s">
        <v>54</v>
      </c>
      <c r="I32" s="21" t="s">
        <v>54</v>
      </c>
    </row>
    <row r="33" customFormat="false" ht="12" hidden="false" customHeight="true" outlineLevel="0" collapsed="false">
      <c r="A33" s="20" t="n">
        <v>100272</v>
      </c>
      <c r="B33" s="7" t="s">
        <v>84</v>
      </c>
      <c r="C33" s="21" t="s">
        <v>53</v>
      </c>
      <c r="D33" s="21"/>
      <c r="E33" s="21" t="s">
        <v>54</v>
      </c>
      <c r="F33" s="21" t="s">
        <v>54</v>
      </c>
      <c r="G33" s="21" t="s">
        <v>54</v>
      </c>
      <c r="H33" s="21" t="s">
        <v>54</v>
      </c>
      <c r="I33" s="21" t="s">
        <v>54</v>
      </c>
    </row>
    <row r="34" customFormat="false" ht="12" hidden="false" customHeight="true" outlineLevel="0" collapsed="false">
      <c r="A34" s="20" t="n">
        <v>100273</v>
      </c>
      <c r="B34" s="7" t="s">
        <v>85</v>
      </c>
      <c r="C34" s="21" t="s">
        <v>53</v>
      </c>
      <c r="D34" s="21"/>
      <c r="E34" s="21" t="s">
        <v>54</v>
      </c>
      <c r="F34" s="21" t="s">
        <v>54</v>
      </c>
      <c r="G34" s="21" t="s">
        <v>54</v>
      </c>
      <c r="H34" s="21" t="s">
        <v>54</v>
      </c>
      <c r="I34" s="21" t="s">
        <v>54</v>
      </c>
    </row>
    <row r="35" customFormat="false" ht="12" hidden="false" customHeight="true" outlineLevel="0" collapsed="false">
      <c r="A35" s="20" t="n">
        <v>100292</v>
      </c>
      <c r="B35" s="7" t="s">
        <v>86</v>
      </c>
      <c r="C35" s="21" t="s">
        <v>53</v>
      </c>
      <c r="D35" s="21" t="s">
        <v>54</v>
      </c>
      <c r="E35" s="21" t="s">
        <v>54</v>
      </c>
      <c r="F35" s="21"/>
      <c r="G35" s="21"/>
      <c r="H35" s="21" t="s">
        <v>54</v>
      </c>
      <c r="I35" s="21" t="s">
        <v>54</v>
      </c>
    </row>
    <row r="36" customFormat="false" ht="12" hidden="false" customHeight="true" outlineLevel="0" collapsed="false">
      <c r="A36" s="20" t="n">
        <v>100309</v>
      </c>
      <c r="B36" s="7" t="s">
        <v>87</v>
      </c>
      <c r="C36" s="21" t="s">
        <v>53</v>
      </c>
      <c r="D36" s="21" t="s">
        <v>54</v>
      </c>
      <c r="E36" s="21" t="s">
        <v>54</v>
      </c>
      <c r="F36" s="21"/>
      <c r="G36" s="21" t="s">
        <v>54</v>
      </c>
      <c r="H36" s="21" t="s">
        <v>54</v>
      </c>
      <c r="I36" s="21" t="s">
        <v>54</v>
      </c>
    </row>
    <row r="37" customFormat="false" ht="12" hidden="false" customHeight="true" outlineLevel="0" collapsed="false">
      <c r="A37" s="20" t="n">
        <v>100318</v>
      </c>
      <c r="B37" s="7" t="s">
        <v>88</v>
      </c>
      <c r="C37" s="21" t="s">
        <v>53</v>
      </c>
      <c r="D37" s="21" t="s">
        <v>54</v>
      </c>
      <c r="E37" s="21" t="s">
        <v>54</v>
      </c>
      <c r="F37" s="21"/>
      <c r="G37" s="21" t="s">
        <v>54</v>
      </c>
      <c r="H37" s="21" t="s">
        <v>54</v>
      </c>
      <c r="I37" s="21" t="s">
        <v>54</v>
      </c>
    </row>
    <row r="38" customFormat="false" ht="12" hidden="false" customHeight="true" outlineLevel="0" collapsed="false">
      <c r="A38" s="20" t="n">
        <v>100324</v>
      </c>
      <c r="B38" s="7" t="s">
        <v>89</v>
      </c>
      <c r="C38" s="21" t="s">
        <v>53</v>
      </c>
      <c r="D38" s="21"/>
      <c r="E38" s="21" t="s">
        <v>54</v>
      </c>
      <c r="F38" s="21" t="s">
        <v>54</v>
      </c>
      <c r="G38" s="21" t="s">
        <v>54</v>
      </c>
      <c r="H38" s="21" t="s">
        <v>54</v>
      </c>
      <c r="I38" s="21" t="s">
        <v>54</v>
      </c>
    </row>
    <row r="39" customFormat="false" ht="12" hidden="false" customHeight="true" outlineLevel="0" collapsed="false">
      <c r="A39" s="20" t="n">
        <v>100326</v>
      </c>
      <c r="B39" s="7" t="s">
        <v>90</v>
      </c>
      <c r="C39" s="21" t="s">
        <v>53</v>
      </c>
      <c r="D39" s="21"/>
      <c r="E39" s="21" t="s">
        <v>54</v>
      </c>
      <c r="F39" s="21" t="s">
        <v>54</v>
      </c>
      <c r="G39" s="21" t="s">
        <v>54</v>
      </c>
      <c r="H39" s="21" t="s">
        <v>54</v>
      </c>
      <c r="I39" s="21" t="s">
        <v>54</v>
      </c>
    </row>
    <row r="40" customFormat="false" ht="12" hidden="false" customHeight="true" outlineLevel="0" collapsed="false">
      <c r="A40" s="20" t="n">
        <v>100335</v>
      </c>
      <c r="B40" s="7" t="s">
        <v>91</v>
      </c>
      <c r="C40" s="21" t="s">
        <v>53</v>
      </c>
      <c r="D40" s="21"/>
      <c r="E40" s="21" t="s">
        <v>54</v>
      </c>
      <c r="F40" s="21" t="s">
        <v>54</v>
      </c>
      <c r="G40" s="21" t="s">
        <v>54</v>
      </c>
      <c r="H40" s="21" t="s">
        <v>54</v>
      </c>
      <c r="I40" s="21" t="s">
        <v>54</v>
      </c>
    </row>
    <row r="41" customFormat="false" ht="12" hidden="false" customHeight="true" outlineLevel="0" collapsed="false">
      <c r="A41" s="20" t="n">
        <v>100337</v>
      </c>
      <c r="B41" s="7" t="s">
        <v>92</v>
      </c>
      <c r="C41" s="21" t="s">
        <v>53</v>
      </c>
      <c r="D41" s="21" t="s">
        <v>54</v>
      </c>
      <c r="E41" s="21" t="s">
        <v>54</v>
      </c>
      <c r="F41" s="21"/>
      <c r="G41" s="21" t="s">
        <v>54</v>
      </c>
      <c r="H41" s="21"/>
      <c r="I41" s="21"/>
    </row>
    <row r="42" customFormat="false" ht="12" hidden="false" customHeight="true" outlineLevel="0" collapsed="false">
      <c r="A42" s="20" t="n">
        <v>100342</v>
      </c>
      <c r="B42" s="7" t="s">
        <v>93</v>
      </c>
      <c r="C42" s="21" t="s">
        <v>53</v>
      </c>
      <c r="D42" s="21"/>
      <c r="E42" s="21" t="s">
        <v>54</v>
      </c>
      <c r="F42" s="21" t="s">
        <v>54</v>
      </c>
      <c r="G42" s="21" t="s">
        <v>54</v>
      </c>
      <c r="H42" s="21" t="s">
        <v>54</v>
      </c>
      <c r="I42" s="21" t="s">
        <v>54</v>
      </c>
    </row>
    <row r="43" customFormat="false" ht="12" hidden="false" customHeight="true" outlineLevel="0" collapsed="false">
      <c r="A43" s="20" t="n">
        <v>100366</v>
      </c>
      <c r="B43" s="7" t="s">
        <v>94</v>
      </c>
      <c r="C43" s="21" t="s">
        <v>53</v>
      </c>
      <c r="D43" s="21"/>
      <c r="E43" s="21" t="s">
        <v>54</v>
      </c>
      <c r="F43" s="21" t="s">
        <v>54</v>
      </c>
      <c r="G43" s="21" t="s">
        <v>54</v>
      </c>
      <c r="H43" s="21" t="s">
        <v>54</v>
      </c>
      <c r="I43" s="21" t="s">
        <v>54</v>
      </c>
    </row>
    <row r="44" customFormat="false" ht="12" hidden="false" customHeight="true" outlineLevel="0" collapsed="false">
      <c r="A44" s="20" t="n">
        <v>100368</v>
      </c>
      <c r="B44" s="7" t="s">
        <v>95</v>
      </c>
      <c r="C44" s="21" t="s">
        <v>53</v>
      </c>
      <c r="D44" s="21"/>
      <c r="E44" s="21" t="s">
        <v>54</v>
      </c>
      <c r="F44" s="21" t="s">
        <v>54</v>
      </c>
      <c r="G44" s="21" t="s">
        <v>54</v>
      </c>
      <c r="H44" s="21" t="s">
        <v>54</v>
      </c>
      <c r="I44" s="21" t="s">
        <v>54</v>
      </c>
    </row>
    <row r="45" customFormat="false" ht="12" hidden="false" customHeight="true" outlineLevel="0" collapsed="false">
      <c r="A45" s="20" t="n">
        <v>100371</v>
      </c>
      <c r="B45" s="7" t="s">
        <v>96</v>
      </c>
      <c r="C45" s="21" t="s">
        <v>53</v>
      </c>
      <c r="D45" s="21"/>
      <c r="E45" s="21" t="s">
        <v>54</v>
      </c>
      <c r="F45" s="21" t="s">
        <v>54</v>
      </c>
      <c r="G45" s="21" t="s">
        <v>54</v>
      </c>
      <c r="H45" s="21" t="s">
        <v>54</v>
      </c>
      <c r="I45" s="21" t="s">
        <v>54</v>
      </c>
    </row>
    <row r="46" customFormat="false" ht="12" hidden="false" customHeight="true" outlineLevel="0" collapsed="false">
      <c r="A46" s="20" t="n">
        <v>100382</v>
      </c>
      <c r="B46" s="7" t="s">
        <v>97</v>
      </c>
      <c r="C46" s="21" t="s">
        <v>53</v>
      </c>
      <c r="D46" s="21" t="s">
        <v>54</v>
      </c>
      <c r="E46" s="21" t="s">
        <v>54</v>
      </c>
      <c r="F46" s="21" t="s">
        <v>54</v>
      </c>
      <c r="G46" s="21" t="s">
        <v>54</v>
      </c>
      <c r="H46" s="21"/>
      <c r="I46" s="21"/>
    </row>
    <row r="47" customFormat="false" ht="12" hidden="false" customHeight="true" outlineLevel="0" collapsed="false">
      <c r="A47" s="20" t="n">
        <v>100383</v>
      </c>
      <c r="B47" s="7" t="s">
        <v>98</v>
      </c>
      <c r="C47" s="21" t="s">
        <v>53</v>
      </c>
      <c r="D47" s="21" t="s">
        <v>54</v>
      </c>
      <c r="E47" s="21" t="s">
        <v>54</v>
      </c>
      <c r="F47" s="21"/>
      <c r="G47" s="21" t="s">
        <v>54</v>
      </c>
      <c r="H47" s="21" t="s">
        <v>54</v>
      </c>
      <c r="I47" s="21" t="s">
        <v>54</v>
      </c>
    </row>
    <row r="48" customFormat="false" ht="12" hidden="false" customHeight="true" outlineLevel="0" collapsed="false">
      <c r="A48" s="20" t="n">
        <v>100384</v>
      </c>
      <c r="B48" s="7" t="s">
        <v>99</v>
      </c>
      <c r="C48" s="21" t="s">
        <v>53</v>
      </c>
      <c r="D48" s="21"/>
      <c r="E48" s="21" t="s">
        <v>54</v>
      </c>
      <c r="F48" s="21" t="s">
        <v>54</v>
      </c>
      <c r="G48" s="21" t="s">
        <v>54</v>
      </c>
      <c r="H48" s="21" t="s">
        <v>54</v>
      </c>
      <c r="I48" s="21" t="s">
        <v>54</v>
      </c>
    </row>
    <row r="49" customFormat="false" ht="12" hidden="false" customHeight="true" outlineLevel="0" collapsed="false">
      <c r="A49" s="20" t="n">
        <v>100385</v>
      </c>
      <c r="B49" s="7" t="s">
        <v>100</v>
      </c>
      <c r="C49" s="21" t="s">
        <v>53</v>
      </c>
      <c r="D49" s="21"/>
      <c r="E49" s="21" t="s">
        <v>54</v>
      </c>
      <c r="F49" s="21" t="s">
        <v>54</v>
      </c>
      <c r="G49" s="21" t="s">
        <v>54</v>
      </c>
      <c r="H49" s="21" t="s">
        <v>54</v>
      </c>
      <c r="I49" s="21" t="s">
        <v>54</v>
      </c>
    </row>
    <row r="50" customFormat="false" ht="12" hidden="false" customHeight="true" outlineLevel="0" collapsed="false">
      <c r="A50" s="20" t="n">
        <v>100391</v>
      </c>
      <c r="B50" s="7" t="s">
        <v>101</v>
      </c>
      <c r="C50" s="21" t="s">
        <v>53</v>
      </c>
      <c r="D50" s="21"/>
      <c r="E50" s="21" t="s">
        <v>54</v>
      </c>
      <c r="F50" s="21" t="s">
        <v>54</v>
      </c>
      <c r="G50" s="21" t="s">
        <v>54</v>
      </c>
      <c r="H50" s="21" t="s">
        <v>54</v>
      </c>
      <c r="I50" s="21" t="s">
        <v>54</v>
      </c>
    </row>
    <row r="51" customFormat="false" ht="12" hidden="false" customHeight="true" outlineLevel="0" collapsed="false">
      <c r="A51" s="20" t="n">
        <v>120023</v>
      </c>
      <c r="B51" s="7" t="s">
        <v>102</v>
      </c>
      <c r="C51" s="21" t="s">
        <v>103</v>
      </c>
      <c r="D51" s="21"/>
      <c r="E51" s="21" t="s">
        <v>54</v>
      </c>
      <c r="F51" s="21" t="s">
        <v>54</v>
      </c>
      <c r="G51" s="21" t="s">
        <v>54</v>
      </c>
      <c r="H51" s="21" t="s">
        <v>54</v>
      </c>
      <c r="I51" s="21" t="s">
        <v>54</v>
      </c>
    </row>
    <row r="52" customFormat="false" ht="12" hidden="false" customHeight="true" outlineLevel="0" collapsed="false">
      <c r="A52" s="20" t="n">
        <v>120241</v>
      </c>
      <c r="B52" s="7" t="s">
        <v>104</v>
      </c>
      <c r="C52" s="21" t="s">
        <v>103</v>
      </c>
      <c r="D52" s="21"/>
      <c r="E52" s="21" t="s">
        <v>54</v>
      </c>
      <c r="F52" s="21" t="s">
        <v>54</v>
      </c>
      <c r="G52" s="21" t="s">
        <v>54</v>
      </c>
      <c r="H52" s="21" t="s">
        <v>54</v>
      </c>
      <c r="I52" s="21" t="s">
        <v>54</v>
      </c>
    </row>
    <row r="53" customFormat="false" ht="12" hidden="false" customHeight="true" outlineLevel="0" collapsed="false">
      <c r="A53" s="20" t="n">
        <v>120245</v>
      </c>
      <c r="B53" s="7" t="s">
        <v>105</v>
      </c>
      <c r="C53" s="21" t="s">
        <v>103</v>
      </c>
      <c r="D53" s="21"/>
      <c r="E53" s="21" t="s">
        <v>54</v>
      </c>
      <c r="F53" s="21"/>
      <c r="G53" s="21" t="s">
        <v>54</v>
      </c>
      <c r="H53" s="21"/>
      <c r="I53" s="21"/>
    </row>
    <row r="54" customFormat="false" ht="12" hidden="false" customHeight="true" outlineLevel="0" collapsed="false">
      <c r="A54" s="20" t="n">
        <v>120246</v>
      </c>
      <c r="B54" s="7" t="s">
        <v>106</v>
      </c>
      <c r="C54" s="21" t="s">
        <v>103</v>
      </c>
      <c r="D54" s="21" t="s">
        <v>54</v>
      </c>
      <c r="E54" s="21"/>
      <c r="F54" s="21" t="s">
        <v>54</v>
      </c>
      <c r="G54" s="21" t="s">
        <v>54</v>
      </c>
      <c r="H54" s="21" t="s">
        <v>54</v>
      </c>
      <c r="I54" s="21" t="s">
        <v>54</v>
      </c>
    </row>
    <row r="55" customFormat="false" ht="12" hidden="false" customHeight="true" outlineLevel="0" collapsed="false">
      <c r="A55" s="20" t="n">
        <v>121601</v>
      </c>
      <c r="B55" s="7" t="s">
        <v>107</v>
      </c>
      <c r="C55" s="21" t="s">
        <v>108</v>
      </c>
      <c r="D55" s="21" t="s">
        <v>54</v>
      </c>
      <c r="E55" s="21"/>
      <c r="F55" s="21"/>
      <c r="G55" s="21"/>
      <c r="H55" s="21"/>
      <c r="I55" s="21"/>
    </row>
    <row r="56" customFormat="false" ht="12" hidden="false" customHeight="true" outlineLevel="0" collapsed="false">
      <c r="A56" s="20" t="n">
        <v>123001</v>
      </c>
      <c r="B56" s="7" t="s">
        <v>109</v>
      </c>
      <c r="C56" s="21" t="s">
        <v>110</v>
      </c>
      <c r="D56" s="21"/>
      <c r="E56" s="21" t="s">
        <v>54</v>
      </c>
      <c r="F56" s="21" t="s">
        <v>54</v>
      </c>
      <c r="G56" s="21" t="s">
        <v>54</v>
      </c>
      <c r="H56" s="21" t="s">
        <v>54</v>
      </c>
      <c r="I56" s="21" t="s">
        <v>54</v>
      </c>
    </row>
    <row r="57" customFormat="false" ht="12" hidden="false" customHeight="true" outlineLevel="0" collapsed="false">
      <c r="A57" s="20" t="n">
        <v>123007</v>
      </c>
      <c r="B57" s="7" t="s">
        <v>111</v>
      </c>
      <c r="C57" s="21" t="s">
        <v>110</v>
      </c>
      <c r="D57" s="21"/>
      <c r="E57" s="21" t="s">
        <v>54</v>
      </c>
      <c r="F57" s="21" t="s">
        <v>54</v>
      </c>
      <c r="G57" s="21" t="s">
        <v>54</v>
      </c>
      <c r="H57" s="21" t="s">
        <v>54</v>
      </c>
      <c r="I57" s="21" t="s">
        <v>54</v>
      </c>
    </row>
    <row r="58" customFormat="false" ht="12" hidden="false" customHeight="true" outlineLevel="0" collapsed="false">
      <c r="A58" s="20" t="n">
        <v>123010</v>
      </c>
      <c r="B58" s="7" t="s">
        <v>112</v>
      </c>
      <c r="C58" s="21" t="s">
        <v>110</v>
      </c>
      <c r="D58" s="21"/>
      <c r="E58" s="21" t="s">
        <v>54</v>
      </c>
      <c r="F58" s="21"/>
      <c r="G58" s="21" t="s">
        <v>54</v>
      </c>
      <c r="H58" s="21" t="s">
        <v>54</v>
      </c>
      <c r="I58" s="21" t="s">
        <v>54</v>
      </c>
    </row>
    <row r="59" customFormat="false" ht="12" hidden="false" customHeight="true" outlineLevel="0" collapsed="false">
      <c r="A59" s="20" t="n">
        <v>125005</v>
      </c>
      <c r="B59" s="7" t="s">
        <v>113</v>
      </c>
      <c r="C59" s="21" t="s">
        <v>114</v>
      </c>
      <c r="D59" s="21" t="s">
        <v>54</v>
      </c>
      <c r="E59" s="21" t="s">
        <v>54</v>
      </c>
      <c r="F59" s="21"/>
      <c r="G59" s="21" t="s">
        <v>54</v>
      </c>
      <c r="H59" s="21" t="s">
        <v>54</v>
      </c>
      <c r="I59" s="21"/>
    </row>
    <row r="60" customFormat="false" ht="12" hidden="false" customHeight="true" outlineLevel="0" collapsed="false">
      <c r="A60" s="20" t="n">
        <v>130007</v>
      </c>
      <c r="B60" s="7" t="s">
        <v>115</v>
      </c>
      <c r="C60" s="21" t="s">
        <v>116</v>
      </c>
      <c r="D60" s="21"/>
      <c r="E60" s="21" t="s">
        <v>54</v>
      </c>
      <c r="F60" s="21" t="s">
        <v>54</v>
      </c>
      <c r="G60" s="21" t="s">
        <v>54</v>
      </c>
      <c r="H60" s="21" t="s">
        <v>54</v>
      </c>
      <c r="I60" s="21" t="s">
        <v>54</v>
      </c>
    </row>
    <row r="61" customFormat="false" ht="12" hidden="false" customHeight="true" outlineLevel="0" collapsed="false">
      <c r="A61" s="20" t="n">
        <v>130024</v>
      </c>
      <c r="B61" s="7" t="s">
        <v>117</v>
      </c>
      <c r="C61" s="21" t="s">
        <v>116</v>
      </c>
      <c r="D61" s="21"/>
      <c r="E61" s="21" t="s">
        <v>54</v>
      </c>
      <c r="F61" s="21" t="s">
        <v>54</v>
      </c>
      <c r="G61" s="21"/>
      <c r="H61" s="21"/>
      <c r="I61" s="21"/>
    </row>
    <row r="62" customFormat="false" ht="12" hidden="false" customHeight="true" outlineLevel="0" collapsed="false">
      <c r="A62" s="20" t="n">
        <v>130033</v>
      </c>
      <c r="B62" s="7" t="s">
        <v>118</v>
      </c>
      <c r="C62" s="21" t="s">
        <v>116</v>
      </c>
      <c r="D62" s="21"/>
      <c r="E62" s="21" t="s">
        <v>54</v>
      </c>
      <c r="F62" s="21" t="s">
        <v>54</v>
      </c>
      <c r="G62" s="21" t="s">
        <v>54</v>
      </c>
      <c r="H62" s="21" t="s">
        <v>54</v>
      </c>
      <c r="I62" s="21" t="s">
        <v>54</v>
      </c>
    </row>
    <row r="63" customFormat="false" ht="12" hidden="false" customHeight="true" outlineLevel="0" collapsed="false">
      <c r="A63" s="20" t="n">
        <v>140015</v>
      </c>
      <c r="B63" s="7" t="s">
        <v>119</v>
      </c>
      <c r="C63" s="21" t="s">
        <v>120</v>
      </c>
      <c r="D63" s="21" t="s">
        <v>54</v>
      </c>
      <c r="E63" s="21"/>
      <c r="F63" s="21"/>
      <c r="G63" s="21"/>
      <c r="H63" s="21" t="s">
        <v>54</v>
      </c>
      <c r="I63" s="21" t="s">
        <v>54</v>
      </c>
    </row>
    <row r="64" customFormat="false" ht="12" hidden="false" customHeight="true" outlineLevel="0" collapsed="false">
      <c r="A64" s="20" t="n">
        <v>140021</v>
      </c>
      <c r="B64" s="7" t="s">
        <v>121</v>
      </c>
      <c r="C64" s="21" t="s">
        <v>120</v>
      </c>
      <c r="D64" s="21"/>
      <c r="E64" s="21" t="s">
        <v>54</v>
      </c>
      <c r="F64" s="21" t="s">
        <v>54</v>
      </c>
      <c r="G64" s="21" t="s">
        <v>54</v>
      </c>
      <c r="H64" s="21" t="s">
        <v>54</v>
      </c>
      <c r="I64" s="21" t="s">
        <v>54</v>
      </c>
    </row>
    <row r="65" customFormat="false" ht="12" hidden="false" customHeight="true" outlineLevel="0" collapsed="false">
      <c r="A65" s="20" t="n">
        <v>142002</v>
      </c>
      <c r="B65" s="7" t="s">
        <v>122</v>
      </c>
      <c r="C65" s="21" t="s">
        <v>123</v>
      </c>
      <c r="D65" s="21" t="s">
        <v>54</v>
      </c>
      <c r="E65" s="21"/>
      <c r="F65" s="21" t="s">
        <v>54</v>
      </c>
      <c r="G65" s="21" t="s">
        <v>54</v>
      </c>
      <c r="H65" s="21" t="s">
        <v>54</v>
      </c>
      <c r="I65" s="21" t="s">
        <v>54</v>
      </c>
    </row>
    <row r="66" customFormat="false" ht="12" hidden="false" customHeight="true" outlineLevel="0" collapsed="false">
      <c r="A66" s="20" t="n">
        <v>143013</v>
      </c>
      <c r="B66" s="7" t="s">
        <v>124</v>
      </c>
      <c r="C66" s="21" t="s">
        <v>125</v>
      </c>
      <c r="D66" s="21"/>
      <c r="E66" s="21" t="s">
        <v>54</v>
      </c>
      <c r="F66" s="21" t="s">
        <v>54</v>
      </c>
      <c r="G66" s="21" t="s">
        <v>54</v>
      </c>
      <c r="H66" s="21" t="s">
        <v>54</v>
      </c>
      <c r="I66" s="21" t="s">
        <v>54</v>
      </c>
    </row>
    <row r="67" customFormat="false" ht="12" hidden="false" customHeight="true" outlineLevel="0" collapsed="false">
      <c r="A67" s="20" t="n">
        <v>143015</v>
      </c>
      <c r="B67" s="7" t="s">
        <v>126</v>
      </c>
      <c r="C67" s="21" t="s">
        <v>125</v>
      </c>
      <c r="D67" s="21"/>
      <c r="E67" s="21" t="s">
        <v>54</v>
      </c>
      <c r="F67" s="21" t="s">
        <v>54</v>
      </c>
      <c r="G67" s="21" t="s">
        <v>54</v>
      </c>
      <c r="H67" s="21" t="s">
        <v>54</v>
      </c>
      <c r="I67" s="21" t="s">
        <v>54</v>
      </c>
    </row>
    <row r="68" customFormat="false" ht="12" hidden="false" customHeight="true" outlineLevel="0" collapsed="false">
      <c r="A68" s="20" t="n">
        <v>143016</v>
      </c>
      <c r="B68" s="7" t="s">
        <v>127</v>
      </c>
      <c r="C68" s="21" t="s">
        <v>125</v>
      </c>
      <c r="D68" s="21"/>
      <c r="E68" s="21" t="s">
        <v>54</v>
      </c>
      <c r="F68" s="21" t="s">
        <v>54</v>
      </c>
      <c r="G68" s="21" t="s">
        <v>54</v>
      </c>
      <c r="H68" s="21" t="s">
        <v>54</v>
      </c>
      <c r="I68" s="21" t="s">
        <v>54</v>
      </c>
    </row>
    <row r="69" customFormat="false" ht="12" hidden="false" customHeight="true" outlineLevel="0" collapsed="false">
      <c r="A69" s="20" t="n">
        <v>143018</v>
      </c>
      <c r="B69" s="7" t="s">
        <v>128</v>
      </c>
      <c r="C69" s="21" t="s">
        <v>125</v>
      </c>
      <c r="D69" s="21"/>
      <c r="E69" s="21" t="s">
        <v>54</v>
      </c>
      <c r="F69" s="21" t="s">
        <v>54</v>
      </c>
      <c r="G69" s="21" t="s">
        <v>54</v>
      </c>
      <c r="H69" s="21" t="s">
        <v>54</v>
      </c>
      <c r="I69" s="21" t="s">
        <v>54</v>
      </c>
    </row>
    <row r="70" customFormat="false" ht="12" hidden="false" customHeight="true" outlineLevel="0" collapsed="false">
      <c r="A70" s="20" t="n">
        <v>143020</v>
      </c>
      <c r="B70" s="7" t="s">
        <v>129</v>
      </c>
      <c r="C70" s="21" t="s">
        <v>125</v>
      </c>
      <c r="D70" s="21"/>
      <c r="E70" s="21" t="s">
        <v>54</v>
      </c>
      <c r="F70" s="21" t="s">
        <v>54</v>
      </c>
      <c r="G70" s="21" t="s">
        <v>54</v>
      </c>
      <c r="H70" s="21" t="s">
        <v>54</v>
      </c>
      <c r="I70" s="21" t="s">
        <v>54</v>
      </c>
    </row>
    <row r="71" customFormat="false" ht="12" hidden="false" customHeight="true" outlineLevel="0" collapsed="false">
      <c r="A71" s="20" t="n">
        <v>143022</v>
      </c>
      <c r="B71" s="7" t="s">
        <v>130</v>
      </c>
      <c r="C71" s="21" t="s">
        <v>125</v>
      </c>
      <c r="D71" s="21"/>
      <c r="E71" s="21" t="s">
        <v>54</v>
      </c>
      <c r="F71" s="21" t="s">
        <v>54</v>
      </c>
      <c r="G71" s="21" t="s">
        <v>54</v>
      </c>
      <c r="H71" s="21" t="s">
        <v>54</v>
      </c>
      <c r="I71" s="21" t="s">
        <v>54</v>
      </c>
    </row>
    <row r="72" customFormat="false" ht="12" hidden="false" customHeight="true" outlineLevel="0" collapsed="false">
      <c r="A72" s="20" t="n">
        <v>143024</v>
      </c>
      <c r="B72" s="7" t="s">
        <v>131</v>
      </c>
      <c r="C72" s="21" t="s">
        <v>125</v>
      </c>
      <c r="D72" s="21"/>
      <c r="E72" s="21" t="s">
        <v>54</v>
      </c>
      <c r="F72" s="21" t="s">
        <v>54</v>
      </c>
      <c r="G72" s="21" t="s">
        <v>54</v>
      </c>
      <c r="H72" s="21" t="s">
        <v>54</v>
      </c>
      <c r="I72" s="21" t="s">
        <v>54</v>
      </c>
    </row>
    <row r="73" customFormat="false" ht="12" hidden="false" customHeight="true" outlineLevel="0" collapsed="false">
      <c r="A73" s="20" t="n">
        <v>144006</v>
      </c>
      <c r="B73" s="7" t="s">
        <v>132</v>
      </c>
      <c r="C73" s="21" t="s">
        <v>133</v>
      </c>
      <c r="D73" s="21"/>
      <c r="E73" s="21" t="s">
        <v>54</v>
      </c>
      <c r="F73" s="21" t="s">
        <v>54</v>
      </c>
      <c r="G73" s="21" t="s">
        <v>54</v>
      </c>
      <c r="H73" s="21" t="s">
        <v>54</v>
      </c>
      <c r="I73" s="21" t="s">
        <v>54</v>
      </c>
    </row>
    <row r="74" customFormat="false" ht="12" hidden="false" customHeight="true" outlineLevel="0" collapsed="false">
      <c r="A74" s="20" t="n">
        <v>144008</v>
      </c>
      <c r="B74" s="7" t="s">
        <v>134</v>
      </c>
      <c r="C74" s="21" t="s">
        <v>133</v>
      </c>
      <c r="D74" s="21"/>
      <c r="E74" s="21" t="s">
        <v>54</v>
      </c>
      <c r="F74" s="21" t="s">
        <v>54</v>
      </c>
      <c r="G74" s="21" t="s">
        <v>54</v>
      </c>
      <c r="H74" s="21" t="s">
        <v>54</v>
      </c>
      <c r="I74" s="21" t="s">
        <v>54</v>
      </c>
    </row>
    <row r="75" customFormat="false" ht="12" hidden="false" customHeight="true" outlineLevel="0" collapsed="false">
      <c r="A75" s="20" t="n">
        <v>144202</v>
      </c>
      <c r="B75" s="7" t="s">
        <v>135</v>
      </c>
      <c r="C75" s="21" t="s">
        <v>136</v>
      </c>
      <c r="D75" s="21"/>
      <c r="E75" s="21"/>
      <c r="F75" s="21" t="s">
        <v>54</v>
      </c>
      <c r="G75" s="21" t="s">
        <v>54</v>
      </c>
      <c r="H75" s="21" t="s">
        <v>54</v>
      </c>
      <c r="I75" s="21" t="s">
        <v>54</v>
      </c>
    </row>
    <row r="76" customFormat="false" ht="12" hidden="false" customHeight="true" outlineLevel="0" collapsed="false">
      <c r="A76" s="20" t="n">
        <v>148003</v>
      </c>
      <c r="B76" s="7" t="s">
        <v>137</v>
      </c>
      <c r="C76" s="21" t="s">
        <v>138</v>
      </c>
      <c r="D76" s="21"/>
      <c r="E76" s="21"/>
      <c r="F76" s="21" t="s">
        <v>54</v>
      </c>
      <c r="G76" s="21"/>
      <c r="H76" s="21"/>
      <c r="I76" s="21"/>
    </row>
    <row r="77" customFormat="false" ht="12" hidden="false" customHeight="true" outlineLevel="0" collapsed="false">
      <c r="A77" s="20" t="n">
        <v>148009</v>
      </c>
      <c r="B77" s="7" t="s">
        <v>139</v>
      </c>
      <c r="C77" s="21" t="s">
        <v>138</v>
      </c>
      <c r="D77" s="21"/>
      <c r="E77" s="21" t="s">
        <v>54</v>
      </c>
      <c r="F77" s="21" t="s">
        <v>54</v>
      </c>
      <c r="G77" s="21" t="s">
        <v>54</v>
      </c>
      <c r="H77" s="21" t="s">
        <v>54</v>
      </c>
      <c r="I77" s="21" t="s">
        <v>54</v>
      </c>
    </row>
    <row r="78" customFormat="false" ht="12" hidden="false" customHeight="true" outlineLevel="0" collapsed="false">
      <c r="A78" s="20" t="n">
        <v>148012</v>
      </c>
      <c r="B78" s="7" t="s">
        <v>140</v>
      </c>
      <c r="C78" s="21" t="s">
        <v>141</v>
      </c>
      <c r="D78" s="21"/>
      <c r="E78" s="21" t="s">
        <v>54</v>
      </c>
      <c r="F78" s="21" t="s">
        <v>54</v>
      </c>
      <c r="G78" s="21" t="s">
        <v>54</v>
      </c>
      <c r="H78" s="21" t="s">
        <v>54</v>
      </c>
      <c r="I78" s="21" t="s">
        <v>54</v>
      </c>
    </row>
    <row r="79" customFormat="false" ht="12" hidden="false" customHeight="true" outlineLevel="0" collapsed="false">
      <c r="A79" s="20" t="n">
        <v>148013</v>
      </c>
      <c r="B79" s="7" t="s">
        <v>142</v>
      </c>
      <c r="C79" s="21" t="s">
        <v>143</v>
      </c>
      <c r="D79" s="21"/>
      <c r="E79" s="21" t="s">
        <v>54</v>
      </c>
      <c r="F79" s="21" t="s">
        <v>54</v>
      </c>
      <c r="G79" s="21"/>
      <c r="H79" s="21" t="s">
        <v>54</v>
      </c>
      <c r="I79" s="21" t="s">
        <v>54</v>
      </c>
    </row>
    <row r="80" customFormat="false" ht="12" hidden="false" customHeight="true" outlineLevel="0" collapsed="false">
      <c r="A80" s="20" t="n">
        <v>148016</v>
      </c>
      <c r="B80" s="7" t="s">
        <v>144</v>
      </c>
      <c r="C80" s="21" t="s">
        <v>145</v>
      </c>
      <c r="D80" s="21"/>
      <c r="E80" s="21" t="s">
        <v>54</v>
      </c>
      <c r="F80" s="21"/>
      <c r="G80" s="21" t="s">
        <v>54</v>
      </c>
      <c r="H80" s="21" t="s">
        <v>54</v>
      </c>
      <c r="I80" s="21" t="s">
        <v>54</v>
      </c>
    </row>
    <row r="81" customFormat="false" ht="12" hidden="false" customHeight="true" outlineLevel="0" collapsed="false">
      <c r="A81" s="20" t="n">
        <v>148017</v>
      </c>
      <c r="B81" s="7" t="s">
        <v>146</v>
      </c>
      <c r="C81" s="21" t="s">
        <v>138</v>
      </c>
      <c r="D81" s="21"/>
      <c r="E81" s="21" t="s">
        <v>54</v>
      </c>
      <c r="F81" s="21"/>
      <c r="G81" s="21"/>
      <c r="H81" s="21"/>
      <c r="I81" s="21"/>
    </row>
    <row r="82" customFormat="false" ht="12" hidden="false" customHeight="true" outlineLevel="0" collapsed="false">
      <c r="A82" s="20" t="n">
        <v>148019</v>
      </c>
      <c r="B82" s="7" t="s">
        <v>147</v>
      </c>
      <c r="C82" s="21" t="s">
        <v>138</v>
      </c>
      <c r="D82" s="21"/>
      <c r="E82" s="21" t="s">
        <v>54</v>
      </c>
      <c r="F82" s="21" t="s">
        <v>54</v>
      </c>
      <c r="G82" s="21" t="s">
        <v>54</v>
      </c>
      <c r="H82" s="21" t="s">
        <v>54</v>
      </c>
      <c r="I82" s="21" t="s">
        <v>54</v>
      </c>
    </row>
    <row r="83" customFormat="false" ht="12" hidden="false" customHeight="true" outlineLevel="0" collapsed="false">
      <c r="A83" s="20" t="n">
        <v>148020</v>
      </c>
      <c r="B83" s="7" t="s">
        <v>148</v>
      </c>
      <c r="C83" s="21" t="s">
        <v>138</v>
      </c>
      <c r="D83" s="21"/>
      <c r="E83" s="21" t="s">
        <v>54</v>
      </c>
      <c r="F83" s="21" t="s">
        <v>54</v>
      </c>
      <c r="G83" s="21" t="s">
        <v>54</v>
      </c>
      <c r="H83" s="21" t="s">
        <v>54</v>
      </c>
      <c r="I83" s="21" t="s">
        <v>54</v>
      </c>
    </row>
    <row r="84" customFormat="false" ht="12" hidden="false" customHeight="true" outlineLevel="0" collapsed="false">
      <c r="A84" s="20" t="n">
        <v>148026</v>
      </c>
      <c r="B84" s="7" t="s">
        <v>149</v>
      </c>
      <c r="C84" s="21" t="s">
        <v>138</v>
      </c>
      <c r="D84" s="21"/>
      <c r="E84" s="21" t="s">
        <v>54</v>
      </c>
      <c r="F84" s="21" t="s">
        <v>54</v>
      </c>
      <c r="G84" s="21" t="s">
        <v>54</v>
      </c>
      <c r="H84" s="21" t="s">
        <v>54</v>
      </c>
      <c r="I84" s="21" t="s">
        <v>54</v>
      </c>
    </row>
    <row r="85" customFormat="false" ht="12" hidden="false" customHeight="true" outlineLevel="0" collapsed="false">
      <c r="A85" s="20" t="n">
        <v>200013</v>
      </c>
      <c r="B85" s="7" t="s">
        <v>150</v>
      </c>
      <c r="C85" s="21" t="s">
        <v>151</v>
      </c>
      <c r="D85" s="21"/>
      <c r="E85" s="21" t="s">
        <v>54</v>
      </c>
      <c r="F85" s="21" t="s">
        <v>54</v>
      </c>
      <c r="G85" s="21" t="s">
        <v>54</v>
      </c>
      <c r="H85" s="21" t="s">
        <v>54</v>
      </c>
      <c r="I85" s="21" t="s">
        <v>54</v>
      </c>
    </row>
    <row r="86" customFormat="false" ht="12" hidden="false" customHeight="true" outlineLevel="0" collapsed="false">
      <c r="A86" s="20" t="n">
        <v>230020</v>
      </c>
      <c r="B86" s="7" t="s">
        <v>152</v>
      </c>
      <c r="C86" s="21" t="s">
        <v>153</v>
      </c>
      <c r="D86" s="21"/>
      <c r="E86" s="21" t="s">
        <v>54</v>
      </c>
      <c r="F86" s="21" t="s">
        <v>54</v>
      </c>
      <c r="G86" s="21" t="s">
        <v>54</v>
      </c>
      <c r="H86" s="21" t="s">
        <v>54</v>
      </c>
      <c r="I86" s="21" t="s">
        <v>54</v>
      </c>
    </row>
    <row r="87" customFormat="false" ht="12" hidden="false" customHeight="true" outlineLevel="0" collapsed="false">
      <c r="A87" s="20" t="n">
        <v>232008</v>
      </c>
      <c r="B87" s="7" t="s">
        <v>154</v>
      </c>
      <c r="C87" s="21" t="s">
        <v>155</v>
      </c>
      <c r="D87" s="21" t="s">
        <v>54</v>
      </c>
      <c r="E87" s="21" t="s">
        <v>54</v>
      </c>
      <c r="F87" s="21"/>
      <c r="G87" s="21" t="s">
        <v>54</v>
      </c>
      <c r="H87" s="21" t="s">
        <v>54</v>
      </c>
      <c r="I87" s="21" t="s">
        <v>54</v>
      </c>
    </row>
    <row r="88" customFormat="false" ht="12" hidden="false" customHeight="true" outlineLevel="0" collapsed="false">
      <c r="A88" s="20" t="n">
        <v>233006</v>
      </c>
      <c r="B88" s="7" t="s">
        <v>156</v>
      </c>
      <c r="C88" s="21" t="s">
        <v>157</v>
      </c>
      <c r="D88" s="21" t="s">
        <v>54</v>
      </c>
      <c r="E88" s="21" t="s">
        <v>54</v>
      </c>
      <c r="F88" s="21"/>
      <c r="G88" s="21" t="s">
        <v>54</v>
      </c>
      <c r="H88" s="21" t="s">
        <v>54</v>
      </c>
      <c r="I88" s="21" t="s">
        <v>54</v>
      </c>
    </row>
    <row r="89" customFormat="false" ht="12" hidden="false" customHeight="true" outlineLevel="0" collapsed="false">
      <c r="A89" s="20" t="n">
        <v>233007</v>
      </c>
      <c r="B89" s="7" t="s">
        <v>158</v>
      </c>
      <c r="C89" s="21" t="s">
        <v>157</v>
      </c>
      <c r="D89" s="21" t="s">
        <v>54</v>
      </c>
      <c r="E89" s="21" t="s">
        <v>54</v>
      </c>
      <c r="F89" s="21" t="s">
        <v>54</v>
      </c>
      <c r="G89" s="21" t="s">
        <v>54</v>
      </c>
      <c r="H89" s="21"/>
      <c r="I89" s="21"/>
    </row>
    <row r="90" customFormat="false" ht="12" hidden="false" customHeight="true" outlineLevel="0" collapsed="false">
      <c r="A90" s="20" t="n">
        <v>233009</v>
      </c>
      <c r="B90" s="7" t="s">
        <v>159</v>
      </c>
      <c r="C90" s="21" t="s">
        <v>157</v>
      </c>
      <c r="D90" s="21" t="s">
        <v>54</v>
      </c>
      <c r="E90" s="21"/>
      <c r="F90" s="21"/>
      <c r="G90" s="21"/>
      <c r="H90" s="21"/>
      <c r="I90" s="21"/>
    </row>
    <row r="91" customFormat="false" ht="12" hidden="false" customHeight="true" outlineLevel="0" collapsed="false">
      <c r="A91" s="20" t="n">
        <v>240009</v>
      </c>
      <c r="B91" s="7" t="s">
        <v>160</v>
      </c>
      <c r="C91" s="21" t="s">
        <v>161</v>
      </c>
      <c r="D91" s="21"/>
      <c r="E91" s="21" t="s">
        <v>54</v>
      </c>
      <c r="F91" s="21" t="s">
        <v>54</v>
      </c>
      <c r="G91" s="21" t="s">
        <v>54</v>
      </c>
      <c r="H91" s="21" t="s">
        <v>54</v>
      </c>
      <c r="I91" s="21" t="s">
        <v>54</v>
      </c>
    </row>
    <row r="92" customFormat="false" ht="12" hidden="false" customHeight="true" outlineLevel="0" collapsed="false">
      <c r="A92" s="20" t="n">
        <v>240014</v>
      </c>
      <c r="B92" s="7" t="s">
        <v>162</v>
      </c>
      <c r="C92" s="21" t="s">
        <v>161</v>
      </c>
      <c r="D92" s="21"/>
      <c r="E92" s="21" t="s">
        <v>54</v>
      </c>
      <c r="F92" s="21" t="s">
        <v>54</v>
      </c>
      <c r="G92" s="21" t="s">
        <v>54</v>
      </c>
      <c r="H92" s="21" t="s">
        <v>54</v>
      </c>
      <c r="I92" s="21" t="s">
        <v>54</v>
      </c>
    </row>
    <row r="93" customFormat="false" ht="12" hidden="false" customHeight="true" outlineLevel="0" collapsed="false">
      <c r="A93" s="20" t="n">
        <v>240015</v>
      </c>
      <c r="B93" s="7" t="s">
        <v>163</v>
      </c>
      <c r="C93" s="21" t="s">
        <v>161</v>
      </c>
      <c r="D93" s="21"/>
      <c r="E93" s="21" t="s">
        <v>54</v>
      </c>
      <c r="F93" s="21" t="s">
        <v>54</v>
      </c>
      <c r="G93" s="21" t="s">
        <v>54</v>
      </c>
      <c r="H93" s="21" t="s">
        <v>54</v>
      </c>
      <c r="I93" s="21" t="s">
        <v>54</v>
      </c>
    </row>
    <row r="94" customFormat="false" ht="12" hidden="false" customHeight="true" outlineLevel="0" collapsed="false">
      <c r="A94" s="20" t="n">
        <v>240017</v>
      </c>
      <c r="B94" s="7" t="s">
        <v>164</v>
      </c>
      <c r="C94" s="21" t="s">
        <v>161</v>
      </c>
      <c r="D94" s="21"/>
      <c r="E94" s="21" t="s">
        <v>54</v>
      </c>
      <c r="F94" s="21" t="s">
        <v>54</v>
      </c>
      <c r="G94" s="21" t="s">
        <v>54</v>
      </c>
      <c r="H94" s="21" t="s">
        <v>54</v>
      </c>
      <c r="I94" s="21" t="s">
        <v>54</v>
      </c>
    </row>
    <row r="95" customFormat="false" ht="12" hidden="false" customHeight="true" outlineLevel="0" collapsed="false">
      <c r="A95" s="20" t="n">
        <v>240020</v>
      </c>
      <c r="B95" s="7" t="s">
        <v>165</v>
      </c>
      <c r="C95" s="21" t="s">
        <v>161</v>
      </c>
      <c r="D95" s="21"/>
      <c r="E95" s="21" t="s">
        <v>54</v>
      </c>
      <c r="F95" s="21" t="s">
        <v>54</v>
      </c>
      <c r="G95" s="21" t="s">
        <v>54</v>
      </c>
      <c r="H95" s="21" t="s">
        <v>54</v>
      </c>
      <c r="I95" s="21" t="s">
        <v>54</v>
      </c>
    </row>
    <row r="96" customFormat="false" ht="12" hidden="false" customHeight="true" outlineLevel="0" collapsed="false">
      <c r="A96" s="20" t="n">
        <v>240023</v>
      </c>
      <c r="B96" s="7" t="s">
        <v>166</v>
      </c>
      <c r="C96" s="21" t="s">
        <v>161</v>
      </c>
      <c r="D96" s="21"/>
      <c r="E96" s="21" t="s">
        <v>54</v>
      </c>
      <c r="F96" s="21" t="s">
        <v>54</v>
      </c>
      <c r="G96" s="21" t="s">
        <v>54</v>
      </c>
      <c r="H96" s="21" t="s">
        <v>54</v>
      </c>
      <c r="I96" s="21" t="s">
        <v>54</v>
      </c>
    </row>
    <row r="97" customFormat="false" ht="12" hidden="false" customHeight="true" outlineLevel="0" collapsed="false">
      <c r="A97" s="20" t="n">
        <v>240026</v>
      </c>
      <c r="B97" s="7" t="s">
        <v>167</v>
      </c>
      <c r="C97" s="21" t="s">
        <v>161</v>
      </c>
      <c r="D97" s="21"/>
      <c r="E97" s="21" t="s">
        <v>54</v>
      </c>
      <c r="F97" s="21" t="s">
        <v>54</v>
      </c>
      <c r="G97" s="21" t="s">
        <v>54</v>
      </c>
      <c r="H97" s="21" t="s">
        <v>54</v>
      </c>
      <c r="I97" s="21" t="s">
        <v>54</v>
      </c>
    </row>
    <row r="98" customFormat="false" ht="12" hidden="false" customHeight="true" outlineLevel="0" collapsed="false">
      <c r="A98" s="20" t="n">
        <v>240034</v>
      </c>
      <c r="B98" s="7" t="s">
        <v>168</v>
      </c>
      <c r="C98" s="21" t="s">
        <v>161</v>
      </c>
      <c r="D98" s="21"/>
      <c r="E98" s="21" t="s">
        <v>54</v>
      </c>
      <c r="F98" s="21"/>
      <c r="G98" s="21" t="s">
        <v>54</v>
      </c>
      <c r="H98" s="21"/>
      <c r="I98" s="21"/>
    </row>
    <row r="99" customFormat="false" ht="12" hidden="false" customHeight="true" outlineLevel="0" collapsed="false">
      <c r="A99" s="20" t="n">
        <v>240040</v>
      </c>
      <c r="B99" s="7" t="s">
        <v>169</v>
      </c>
      <c r="C99" s="21" t="s">
        <v>161</v>
      </c>
      <c r="D99" s="21"/>
      <c r="E99" s="21"/>
      <c r="F99" s="21" t="s">
        <v>54</v>
      </c>
      <c r="G99" s="21"/>
      <c r="H99" s="21"/>
      <c r="I99" s="21"/>
    </row>
    <row r="100" customFormat="false" ht="12" hidden="false" customHeight="true" outlineLevel="0" collapsed="false">
      <c r="A100" s="20" t="n">
        <v>242006</v>
      </c>
      <c r="B100" s="7" t="s">
        <v>170</v>
      </c>
      <c r="C100" s="21" t="s">
        <v>171</v>
      </c>
      <c r="D100" s="21"/>
      <c r="E100" s="21" t="s">
        <v>54</v>
      </c>
      <c r="F100" s="21" t="s">
        <v>54</v>
      </c>
      <c r="G100" s="21" t="s">
        <v>54</v>
      </c>
      <c r="H100" s="21" t="s">
        <v>54</v>
      </c>
      <c r="I100" s="21" t="s">
        <v>54</v>
      </c>
    </row>
    <row r="101" customFormat="false" ht="12" hidden="false" customHeight="true" outlineLevel="0" collapsed="false">
      <c r="A101" s="20" t="n">
        <v>243001</v>
      </c>
      <c r="B101" s="7" t="s">
        <v>172</v>
      </c>
      <c r="C101" s="21" t="s">
        <v>173</v>
      </c>
      <c r="D101" s="21"/>
      <c r="E101" s="21" t="s">
        <v>54</v>
      </c>
      <c r="F101" s="21" t="s">
        <v>54</v>
      </c>
      <c r="G101" s="21" t="s">
        <v>54</v>
      </c>
      <c r="H101" s="21" t="s">
        <v>54</v>
      </c>
      <c r="I101" s="21" t="s">
        <v>54</v>
      </c>
    </row>
    <row r="102" customFormat="false" ht="12" hidden="false" customHeight="true" outlineLevel="0" collapsed="false">
      <c r="A102" s="20" t="n">
        <v>246002</v>
      </c>
      <c r="B102" s="7" t="s">
        <v>174</v>
      </c>
      <c r="C102" s="21" t="s">
        <v>175</v>
      </c>
      <c r="D102" s="21"/>
      <c r="E102" s="21" t="s">
        <v>54</v>
      </c>
      <c r="F102" s="21" t="s">
        <v>54</v>
      </c>
      <c r="G102" s="21" t="s">
        <v>54</v>
      </c>
      <c r="H102" s="21" t="s">
        <v>54</v>
      </c>
      <c r="I102" s="21" t="s">
        <v>54</v>
      </c>
    </row>
    <row r="103" customFormat="false" ht="12" hidden="false" customHeight="true" outlineLevel="0" collapsed="false">
      <c r="A103" s="20" t="n">
        <v>600011</v>
      </c>
      <c r="B103" s="7" t="s">
        <v>176</v>
      </c>
      <c r="C103" s="21" t="s">
        <v>177</v>
      </c>
      <c r="D103" s="21"/>
      <c r="E103" s="21" t="s">
        <v>54</v>
      </c>
      <c r="F103" s="21" t="s">
        <v>54</v>
      </c>
      <c r="G103" s="21" t="s">
        <v>54</v>
      </c>
      <c r="H103" s="21" t="s">
        <v>54</v>
      </c>
      <c r="I103" s="21" t="s">
        <v>54</v>
      </c>
    </row>
    <row r="104" customFormat="false" ht="12" hidden="false" customHeight="true" outlineLevel="0" collapsed="false">
      <c r="A104" s="20" t="n">
        <v>600029</v>
      </c>
      <c r="B104" s="7" t="s">
        <v>178</v>
      </c>
      <c r="C104" s="21" t="s">
        <v>177</v>
      </c>
      <c r="D104" s="21"/>
      <c r="E104" s="21" t="s">
        <v>54</v>
      </c>
      <c r="F104" s="21" t="s">
        <v>54</v>
      </c>
      <c r="G104" s="21" t="s">
        <v>54</v>
      </c>
      <c r="H104" s="21" t="s">
        <v>54</v>
      </c>
      <c r="I104" s="21" t="s">
        <v>54</v>
      </c>
    </row>
    <row r="105" customFormat="false" ht="12" hidden="false" customHeight="true" outlineLevel="0" collapsed="false">
      <c r="A105" s="20" t="n">
        <v>625009</v>
      </c>
      <c r="B105" s="7" t="s">
        <v>179</v>
      </c>
      <c r="C105" s="21" t="s">
        <v>180</v>
      </c>
      <c r="D105" s="21"/>
      <c r="E105" s="21" t="s">
        <v>54</v>
      </c>
      <c r="F105" s="21" t="s">
        <v>54</v>
      </c>
      <c r="G105" s="21" t="s">
        <v>54</v>
      </c>
      <c r="H105" s="21" t="s">
        <v>54</v>
      </c>
      <c r="I105" s="21" t="s">
        <v>54</v>
      </c>
    </row>
    <row r="106" customFormat="false" ht="12" hidden="false" customHeight="true" outlineLevel="0" collapsed="false">
      <c r="A106" s="20" t="n">
        <v>625011</v>
      </c>
      <c r="B106" s="7" t="s">
        <v>181</v>
      </c>
      <c r="C106" s="21" t="s">
        <v>180</v>
      </c>
      <c r="D106" s="21"/>
      <c r="E106" s="21" t="s">
        <v>54</v>
      </c>
      <c r="F106" s="21" t="s">
        <v>54</v>
      </c>
      <c r="G106" s="21" t="s">
        <v>54</v>
      </c>
      <c r="H106" s="21" t="s">
        <v>54</v>
      </c>
      <c r="I106" s="21" t="s">
        <v>54</v>
      </c>
    </row>
    <row r="107" customFormat="false" ht="12" hidden="false" customHeight="true" outlineLevel="0" collapsed="false">
      <c r="A107" s="20" t="n">
        <v>625013</v>
      </c>
      <c r="B107" s="7" t="s">
        <v>182</v>
      </c>
      <c r="C107" s="21" t="s">
        <v>180</v>
      </c>
      <c r="D107" s="21"/>
      <c r="E107" s="21" t="s">
        <v>54</v>
      </c>
      <c r="F107" s="21" t="s">
        <v>54</v>
      </c>
      <c r="G107" s="21" t="s">
        <v>54</v>
      </c>
      <c r="H107" s="21" t="s">
        <v>54</v>
      </c>
      <c r="I107" s="21" t="s">
        <v>54</v>
      </c>
    </row>
    <row r="108" customFormat="false" ht="12" hidden="false" customHeight="true" outlineLevel="0" collapsed="false">
      <c r="A108" s="20" t="n">
        <v>625019</v>
      </c>
      <c r="B108" s="7" t="s">
        <v>183</v>
      </c>
      <c r="C108" s="21" t="s">
        <v>180</v>
      </c>
      <c r="D108" s="21"/>
      <c r="E108" s="21" t="s">
        <v>54</v>
      </c>
      <c r="F108" s="21" t="s">
        <v>54</v>
      </c>
      <c r="G108" s="21" t="s">
        <v>54</v>
      </c>
      <c r="H108" s="21" t="s">
        <v>54</v>
      </c>
      <c r="I108" s="21" t="s">
        <v>54</v>
      </c>
    </row>
    <row r="109" customFormat="false" ht="12" hidden="false" customHeight="true" outlineLevel="0" collapsed="false">
      <c r="A109" s="20" t="n">
        <v>633011</v>
      </c>
      <c r="B109" s="7" t="s">
        <v>184</v>
      </c>
      <c r="C109" s="21" t="s">
        <v>185</v>
      </c>
      <c r="D109" s="21"/>
      <c r="E109" s="21" t="s">
        <v>54</v>
      </c>
      <c r="F109" s="21" t="s">
        <v>54</v>
      </c>
      <c r="G109" s="21" t="s">
        <v>54</v>
      </c>
      <c r="H109" s="21" t="s">
        <v>54</v>
      </c>
      <c r="I109" s="21" t="s">
        <v>54</v>
      </c>
    </row>
    <row r="110" customFormat="false" ht="12" hidden="false" customHeight="true" outlineLevel="0" collapsed="false">
      <c r="A110" s="20" t="n">
        <v>633020</v>
      </c>
      <c r="B110" s="7" t="s">
        <v>186</v>
      </c>
      <c r="C110" s="21" t="s">
        <v>185</v>
      </c>
      <c r="D110" s="21"/>
      <c r="E110" s="21" t="s">
        <v>54</v>
      </c>
      <c r="F110" s="21" t="s">
        <v>54</v>
      </c>
      <c r="G110" s="21" t="s">
        <v>54</v>
      </c>
      <c r="H110" s="21" t="s">
        <v>54</v>
      </c>
      <c r="I110" s="21" t="s">
        <v>54</v>
      </c>
    </row>
    <row r="111" customFormat="false" ht="12" hidden="false" customHeight="true" outlineLevel="0" collapsed="false">
      <c r="A111" s="20" t="n">
        <v>653002</v>
      </c>
      <c r="B111" s="7" t="s">
        <v>187</v>
      </c>
      <c r="C111" s="21" t="s">
        <v>188</v>
      </c>
      <c r="D111" s="21"/>
      <c r="E111" s="21" t="s">
        <v>54</v>
      </c>
      <c r="F111" s="21" t="s">
        <v>54</v>
      </c>
      <c r="G111" s="21" t="s">
        <v>54</v>
      </c>
      <c r="H111" s="21" t="s">
        <v>54</v>
      </c>
      <c r="I111" s="21" t="s">
        <v>54</v>
      </c>
    </row>
    <row r="112" customFormat="false" ht="12" hidden="false" customHeight="true" outlineLevel="0" collapsed="false">
      <c r="A112" s="20" t="n">
        <v>700010</v>
      </c>
      <c r="B112" s="7" t="s">
        <v>189</v>
      </c>
      <c r="C112" s="21" t="s">
        <v>190</v>
      </c>
      <c r="D112" s="21"/>
      <c r="E112" s="21" t="s">
        <v>54</v>
      </c>
      <c r="F112" s="21" t="s">
        <v>54</v>
      </c>
      <c r="G112" s="21" t="s">
        <v>54</v>
      </c>
      <c r="H112" s="21" t="s">
        <v>54</v>
      </c>
      <c r="I112" s="21" t="s">
        <v>54</v>
      </c>
    </row>
    <row r="113" customFormat="false" ht="12" hidden="false" customHeight="true" outlineLevel="0" collapsed="false">
      <c r="A113" s="20" t="n">
        <v>700018</v>
      </c>
      <c r="B113" s="7" t="s">
        <v>191</v>
      </c>
      <c r="C113" s="21" t="s">
        <v>190</v>
      </c>
      <c r="D113" s="21"/>
      <c r="E113" s="21" t="s">
        <v>54</v>
      </c>
      <c r="F113" s="21" t="s">
        <v>54</v>
      </c>
      <c r="G113" s="21" t="s">
        <v>54</v>
      </c>
      <c r="H113" s="21" t="s">
        <v>54</v>
      </c>
      <c r="I113" s="21" t="s">
        <v>54</v>
      </c>
    </row>
    <row r="114" customFormat="false" ht="12" hidden="false" customHeight="true" outlineLevel="0" collapsed="false">
      <c r="A114" s="20" t="n">
        <v>700020</v>
      </c>
      <c r="B114" s="7" t="s">
        <v>192</v>
      </c>
      <c r="C114" s="21" t="s">
        <v>190</v>
      </c>
      <c r="D114" s="21"/>
      <c r="E114" s="21" t="s">
        <v>54</v>
      </c>
      <c r="F114" s="21" t="s">
        <v>54</v>
      </c>
      <c r="G114" s="21" t="s">
        <v>54</v>
      </c>
      <c r="H114" s="21" t="s">
        <v>54</v>
      </c>
      <c r="I114" s="21" t="s">
        <v>54</v>
      </c>
    </row>
    <row r="115" customFormat="false" ht="12" hidden="false" customHeight="true" outlineLevel="0" collapsed="false">
      <c r="A115" s="20" t="n">
        <v>700024</v>
      </c>
      <c r="B115" s="7" t="s">
        <v>193</v>
      </c>
      <c r="C115" s="21" t="s">
        <v>190</v>
      </c>
      <c r="D115" s="21"/>
      <c r="E115" s="21" t="s">
        <v>54</v>
      </c>
      <c r="F115" s="21" t="s">
        <v>54</v>
      </c>
      <c r="G115" s="21" t="s">
        <v>54</v>
      </c>
      <c r="H115" s="21" t="s">
        <v>54</v>
      </c>
      <c r="I115" s="21" t="s">
        <v>54</v>
      </c>
    </row>
    <row r="116" customFormat="false" ht="12" hidden="false" customHeight="true" outlineLevel="0" collapsed="false">
      <c r="A116" s="20" t="n">
        <v>700025</v>
      </c>
      <c r="B116" s="7" t="s">
        <v>194</v>
      </c>
      <c r="C116" s="21" t="s">
        <v>190</v>
      </c>
      <c r="D116" s="21"/>
      <c r="E116" s="21" t="s">
        <v>54</v>
      </c>
      <c r="F116" s="21" t="s">
        <v>54</v>
      </c>
      <c r="G116" s="21" t="s">
        <v>54</v>
      </c>
      <c r="H116" s="21" t="s">
        <v>54</v>
      </c>
      <c r="I116" s="21" t="s">
        <v>54</v>
      </c>
    </row>
    <row r="117" customFormat="false" ht="12" hidden="false" customHeight="true" outlineLevel="0" collapsed="false">
      <c r="A117" s="20" t="n">
        <v>700026</v>
      </c>
      <c r="B117" s="7" t="s">
        <v>195</v>
      </c>
      <c r="C117" s="21" t="s">
        <v>190</v>
      </c>
      <c r="D117" s="21"/>
      <c r="E117" s="21" t="s">
        <v>54</v>
      </c>
      <c r="F117" s="21" t="s">
        <v>54</v>
      </c>
      <c r="G117" s="21" t="s">
        <v>54</v>
      </c>
      <c r="H117" s="21" t="s">
        <v>54</v>
      </c>
      <c r="I117" s="21" t="s">
        <v>54</v>
      </c>
    </row>
    <row r="118" customFormat="false" ht="12" hidden="false" customHeight="true" outlineLevel="0" collapsed="false">
      <c r="A118" s="20" t="n">
        <v>700031</v>
      </c>
      <c r="B118" s="7" t="s">
        <v>196</v>
      </c>
      <c r="C118" s="21" t="s">
        <v>190</v>
      </c>
      <c r="D118" s="21"/>
      <c r="E118" s="21" t="s">
        <v>54</v>
      </c>
      <c r="F118" s="21" t="s">
        <v>54</v>
      </c>
      <c r="G118" s="21" t="s">
        <v>54</v>
      </c>
      <c r="H118" s="21" t="s">
        <v>54</v>
      </c>
      <c r="I118" s="21" t="s">
        <v>54</v>
      </c>
    </row>
    <row r="119" customFormat="false" ht="12" hidden="false" customHeight="true" outlineLevel="0" collapsed="false">
      <c r="A119" s="20" t="n">
        <v>700032</v>
      </c>
      <c r="B119" s="7" t="s">
        <v>197</v>
      </c>
      <c r="C119" s="21" t="s">
        <v>190</v>
      </c>
      <c r="D119" s="21"/>
      <c r="E119" s="21" t="s">
        <v>54</v>
      </c>
      <c r="F119" s="21" t="s">
        <v>54</v>
      </c>
      <c r="G119" s="21" t="s">
        <v>54</v>
      </c>
      <c r="H119" s="21" t="s">
        <v>54</v>
      </c>
      <c r="I119" s="21" t="s">
        <v>54</v>
      </c>
    </row>
    <row r="120" customFormat="false" ht="12" hidden="false" customHeight="true" outlineLevel="0" collapsed="false">
      <c r="A120" s="20" t="n">
        <v>700033</v>
      </c>
      <c r="B120" s="7" t="s">
        <v>198</v>
      </c>
      <c r="C120" s="21" t="s">
        <v>190</v>
      </c>
      <c r="D120" s="21"/>
      <c r="E120" s="21" t="s">
        <v>54</v>
      </c>
      <c r="F120" s="21" t="s">
        <v>54</v>
      </c>
      <c r="G120" s="21" t="s">
        <v>54</v>
      </c>
      <c r="H120" s="21" t="s">
        <v>54</v>
      </c>
      <c r="I120" s="21" t="s">
        <v>54</v>
      </c>
    </row>
    <row r="121" customFormat="false" ht="12" hidden="false" customHeight="true" outlineLevel="0" collapsed="false">
      <c r="A121" s="20" t="n">
        <v>700036</v>
      </c>
      <c r="B121" s="7" t="s">
        <v>199</v>
      </c>
      <c r="C121" s="21" t="s">
        <v>190</v>
      </c>
      <c r="D121" s="21"/>
      <c r="E121" s="21" t="s">
        <v>54</v>
      </c>
      <c r="F121" s="21" t="s">
        <v>54</v>
      </c>
      <c r="G121" s="21" t="s">
        <v>54</v>
      </c>
      <c r="H121" s="21" t="s">
        <v>54</v>
      </c>
      <c r="I121" s="21" t="s">
        <v>54</v>
      </c>
    </row>
    <row r="122" customFormat="false" ht="12" hidden="false" customHeight="true" outlineLevel="0" collapsed="false">
      <c r="A122" s="20" t="n">
        <v>700037</v>
      </c>
      <c r="B122" s="7" t="s">
        <v>200</v>
      </c>
      <c r="C122" s="21" t="s">
        <v>190</v>
      </c>
      <c r="D122" s="21"/>
      <c r="E122" s="21" t="s">
        <v>54</v>
      </c>
      <c r="F122" s="21" t="s">
        <v>54</v>
      </c>
      <c r="G122" s="21" t="s">
        <v>54</v>
      </c>
      <c r="H122" s="21" t="s">
        <v>54</v>
      </c>
      <c r="I122" s="21" t="s">
        <v>54</v>
      </c>
    </row>
    <row r="123" customFormat="false" ht="12" hidden="false" customHeight="true" outlineLevel="0" collapsed="false">
      <c r="A123" s="20" t="n">
        <v>700038</v>
      </c>
      <c r="B123" s="7" t="s">
        <v>201</v>
      </c>
      <c r="C123" s="21" t="s">
        <v>190</v>
      </c>
      <c r="D123" s="21"/>
      <c r="E123" s="21" t="s">
        <v>54</v>
      </c>
      <c r="F123" s="21" t="s">
        <v>54</v>
      </c>
      <c r="G123" s="21" t="s">
        <v>54</v>
      </c>
      <c r="H123" s="21" t="s">
        <v>54</v>
      </c>
      <c r="I123" s="21" t="s">
        <v>54</v>
      </c>
    </row>
    <row r="124" customFormat="false" ht="12" hidden="false" customHeight="true" outlineLevel="0" collapsed="false">
      <c r="A124" s="20" t="n">
        <v>700039</v>
      </c>
      <c r="B124" s="7" t="s">
        <v>202</v>
      </c>
      <c r="C124" s="21" t="s">
        <v>190</v>
      </c>
      <c r="D124" s="21"/>
      <c r="E124" s="21" t="s">
        <v>54</v>
      </c>
      <c r="F124" s="21" t="s">
        <v>54</v>
      </c>
      <c r="G124" s="21" t="s">
        <v>54</v>
      </c>
      <c r="H124" s="21" t="s">
        <v>54</v>
      </c>
      <c r="I124" s="21" t="s">
        <v>54</v>
      </c>
    </row>
    <row r="125" customFormat="false" ht="12" hidden="false" customHeight="true" outlineLevel="0" collapsed="false">
      <c r="A125" s="20" t="n">
        <v>700042</v>
      </c>
      <c r="B125" s="7" t="s">
        <v>203</v>
      </c>
      <c r="C125" s="21" t="s">
        <v>190</v>
      </c>
      <c r="D125" s="21"/>
      <c r="E125" s="21" t="s">
        <v>54</v>
      </c>
      <c r="F125" s="21" t="s">
        <v>54</v>
      </c>
      <c r="G125" s="21" t="s">
        <v>54</v>
      </c>
      <c r="H125" s="21" t="s">
        <v>54</v>
      </c>
      <c r="I125" s="21" t="s">
        <v>54</v>
      </c>
    </row>
    <row r="126" customFormat="false" ht="12" hidden="false" customHeight="true" outlineLevel="0" collapsed="false">
      <c r="A126" s="20" t="n">
        <v>700048</v>
      </c>
      <c r="B126" s="7" t="s">
        <v>204</v>
      </c>
      <c r="C126" s="21" t="s">
        <v>190</v>
      </c>
      <c r="D126" s="21"/>
      <c r="E126" s="21" t="s">
        <v>54</v>
      </c>
      <c r="F126" s="21" t="s">
        <v>54</v>
      </c>
      <c r="G126" s="21" t="s">
        <v>54</v>
      </c>
      <c r="H126" s="21" t="s">
        <v>54</v>
      </c>
      <c r="I126" s="21" t="s">
        <v>54</v>
      </c>
    </row>
    <row r="127" customFormat="false" ht="12" hidden="false" customHeight="true" outlineLevel="0" collapsed="false">
      <c r="A127" s="20" t="n">
        <v>700049</v>
      </c>
      <c r="B127" s="7" t="s">
        <v>205</v>
      </c>
      <c r="C127" s="21" t="s">
        <v>190</v>
      </c>
      <c r="D127" s="21"/>
      <c r="E127" s="21" t="s">
        <v>54</v>
      </c>
      <c r="F127" s="21" t="s">
        <v>54</v>
      </c>
      <c r="G127" s="21" t="s">
        <v>54</v>
      </c>
      <c r="H127" s="21" t="s">
        <v>54</v>
      </c>
      <c r="I127" s="21" t="s">
        <v>54</v>
      </c>
    </row>
    <row r="128" customFormat="false" ht="12" hidden="false" customHeight="true" outlineLevel="0" collapsed="false">
      <c r="A128" s="20" t="n">
        <v>700050</v>
      </c>
      <c r="B128" s="7" t="s">
        <v>206</v>
      </c>
      <c r="C128" s="21" t="s">
        <v>190</v>
      </c>
      <c r="D128" s="21"/>
      <c r="E128" s="21" t="s">
        <v>54</v>
      </c>
      <c r="F128" s="21" t="s">
        <v>54</v>
      </c>
      <c r="G128" s="21" t="s">
        <v>54</v>
      </c>
      <c r="H128" s="21" t="s">
        <v>54</v>
      </c>
      <c r="I128" s="21" t="s">
        <v>54</v>
      </c>
    </row>
    <row r="129" customFormat="false" ht="12" hidden="false" customHeight="true" outlineLevel="0" collapsed="false">
      <c r="A129" s="20" t="n">
        <v>700051</v>
      </c>
      <c r="B129" s="7" t="s">
        <v>207</v>
      </c>
      <c r="C129" s="21" t="s">
        <v>190</v>
      </c>
      <c r="D129" s="21"/>
      <c r="E129" s="21" t="s">
        <v>54</v>
      </c>
      <c r="F129" s="21" t="s">
        <v>54</v>
      </c>
      <c r="G129" s="21" t="s">
        <v>54</v>
      </c>
      <c r="H129" s="21" t="s">
        <v>54</v>
      </c>
      <c r="I129" s="21" t="s">
        <v>54</v>
      </c>
    </row>
    <row r="130" customFormat="false" ht="12" hidden="false" customHeight="true" outlineLevel="0" collapsed="false">
      <c r="A130" s="20" t="n">
        <v>731001</v>
      </c>
      <c r="B130" s="7" t="s">
        <v>208</v>
      </c>
      <c r="C130" s="21" t="s">
        <v>209</v>
      </c>
      <c r="D130" s="21"/>
      <c r="E130" s="21" t="s">
        <v>54</v>
      </c>
      <c r="F130" s="21" t="s">
        <v>54</v>
      </c>
      <c r="G130" s="21" t="s">
        <v>54</v>
      </c>
      <c r="H130" s="21" t="s">
        <v>54</v>
      </c>
      <c r="I130" s="21" t="s">
        <v>54</v>
      </c>
    </row>
    <row r="131" customFormat="false" ht="12" hidden="false" customHeight="true" outlineLevel="0" collapsed="false">
      <c r="A131" s="20" t="n">
        <v>750008</v>
      </c>
      <c r="B131" s="7" t="s">
        <v>210</v>
      </c>
      <c r="C131" s="21" t="s">
        <v>211</v>
      </c>
      <c r="D131" s="21"/>
      <c r="E131" s="21" t="s">
        <v>54</v>
      </c>
      <c r="F131" s="21" t="s">
        <v>54</v>
      </c>
      <c r="G131" s="21" t="s">
        <v>54</v>
      </c>
      <c r="H131" s="21" t="s">
        <v>54</v>
      </c>
      <c r="I131" s="21" t="s">
        <v>54</v>
      </c>
    </row>
    <row r="132" customFormat="false" ht="12" hidden="false" customHeight="true" outlineLevel="0" collapsed="false">
      <c r="A132" s="20" t="n">
        <v>750012</v>
      </c>
      <c r="B132" s="7" t="s">
        <v>212</v>
      </c>
      <c r="C132" s="21" t="s">
        <v>211</v>
      </c>
      <c r="D132" s="21"/>
      <c r="E132" s="21" t="s">
        <v>54</v>
      </c>
      <c r="F132" s="21" t="s">
        <v>54</v>
      </c>
      <c r="G132" s="21" t="s">
        <v>54</v>
      </c>
      <c r="H132" s="21" t="s">
        <v>54</v>
      </c>
      <c r="I132" s="21" t="s">
        <v>54</v>
      </c>
    </row>
    <row r="133" customFormat="false" ht="12" hidden="false" customHeight="true" outlineLevel="0" collapsed="false">
      <c r="A133" s="20" t="n">
        <v>750013</v>
      </c>
      <c r="B133" s="7" t="s">
        <v>213</v>
      </c>
      <c r="C133" s="21" t="s">
        <v>211</v>
      </c>
      <c r="D133" s="21"/>
      <c r="E133" s="21" t="s">
        <v>54</v>
      </c>
      <c r="F133" s="21" t="s">
        <v>54</v>
      </c>
      <c r="G133" s="21" t="s">
        <v>54</v>
      </c>
      <c r="H133" s="21" t="s">
        <v>54</v>
      </c>
      <c r="I133" s="21" t="s">
        <v>54</v>
      </c>
    </row>
    <row r="134" customFormat="false" ht="12" hidden="false" customHeight="true" outlineLevel="0" collapsed="false">
      <c r="A134" s="20" t="n">
        <v>750014</v>
      </c>
      <c r="B134" s="7" t="s">
        <v>214</v>
      </c>
      <c r="C134" s="21" t="s">
        <v>211</v>
      </c>
      <c r="D134" s="21"/>
      <c r="E134" s="21" t="s">
        <v>54</v>
      </c>
      <c r="F134" s="21" t="s">
        <v>54</v>
      </c>
      <c r="G134" s="21" t="s">
        <v>54</v>
      </c>
      <c r="H134" s="21" t="s">
        <v>54</v>
      </c>
      <c r="I134" s="21" t="s">
        <v>54</v>
      </c>
    </row>
    <row r="135" customFormat="false" ht="12" hidden="false" customHeight="true" outlineLevel="0" collapsed="false">
      <c r="A135" s="22" t="n">
        <v>750023</v>
      </c>
      <c r="B135" s="11" t="s">
        <v>215</v>
      </c>
      <c r="C135" s="23" t="s">
        <v>211</v>
      </c>
      <c r="D135" s="23"/>
      <c r="E135" s="23" t="s">
        <v>54</v>
      </c>
      <c r="F135" s="23" t="s">
        <v>54</v>
      </c>
      <c r="G135" s="23" t="s">
        <v>54</v>
      </c>
      <c r="H135" s="23" t="s">
        <v>54</v>
      </c>
      <c r="I135" s="23" t="s">
        <v>54</v>
      </c>
    </row>
    <row r="136" customFormat="false" ht="18" hidden="false" customHeight="false" outlineLevel="0" collapsed="false">
      <c r="A136" s="24"/>
      <c r="B136" s="24"/>
      <c r="C136" s="24"/>
      <c r="D136" s="24" t="n">
        <f aca="false">COUNTBLANK(D3:D135)</f>
        <v>113</v>
      </c>
      <c r="E136" s="24" t="n">
        <f aca="false">COUNTBLANK(E3:E135)</f>
        <v>11</v>
      </c>
      <c r="F136" s="24" t="n">
        <f aca="false">COUNTBLANK(F3:F135)</f>
        <v>22</v>
      </c>
      <c r="G136" s="24" t="n">
        <f aca="false">COUNTBLANK(G3:G135)</f>
        <v>13</v>
      </c>
      <c r="H136" s="24" t="n">
        <f aca="false">COUNTBLANK(H3:H135)</f>
        <v>12</v>
      </c>
      <c r="I136" s="24" t="n">
        <f aca="false">COUNTBLANK(I3:I135)</f>
        <v>14</v>
      </c>
    </row>
  </sheetData>
  <mergeCells count="1">
    <mergeCell ref="A1:I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2"/>
  <sheetViews>
    <sheetView windowProtection="tru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3" activeCellId="0" sqref="A3"/>
    </sheetView>
  </sheetViews>
  <sheetFormatPr defaultRowHeight="18"/>
  <cols>
    <col collapsed="false" hidden="false" max="1" min="1" style="0" width="8.77551020408163"/>
    <col collapsed="false" hidden="false" max="2" min="2" style="0" width="46.0663265306122"/>
    <col collapsed="false" hidden="false" max="3" min="3" style="0" width="13.1683673469388"/>
    <col collapsed="false" hidden="false" max="5" min="4" style="0" width="10.969387755102"/>
    <col collapsed="false" hidden="false" max="1025" min="6" style="0" width="9.50510204081633"/>
  </cols>
  <sheetData>
    <row r="1" customFormat="false" ht="18" hidden="false" customHeight="true" outlineLevel="0" collapsed="false">
      <c r="A1" s="25" t="s">
        <v>216</v>
      </c>
      <c r="B1" s="25"/>
      <c r="C1" s="25"/>
      <c r="D1" s="25"/>
      <c r="E1" s="25"/>
    </row>
    <row r="2" customFormat="false" ht="18" hidden="false" customHeight="true" outlineLevel="0" collapsed="false">
      <c r="A2" s="25" t="s">
        <v>217</v>
      </c>
      <c r="B2" s="25"/>
      <c r="C2" s="25"/>
      <c r="D2" s="25"/>
      <c r="E2" s="25"/>
    </row>
    <row r="3" customFormat="false" ht="18" hidden="false" customHeight="true" outlineLevel="0" collapsed="false">
      <c r="A3" s="26"/>
    </row>
    <row r="4" customFormat="false" ht="24" hidden="false" customHeight="true" outlineLevel="0" collapsed="false">
      <c r="A4" s="3" t="s">
        <v>3</v>
      </c>
      <c r="B4" s="4" t="s">
        <v>218</v>
      </c>
      <c r="C4" s="3" t="s">
        <v>219</v>
      </c>
      <c r="D4" s="5" t="s">
        <v>220</v>
      </c>
      <c r="E4" s="5" t="s">
        <v>221</v>
      </c>
    </row>
    <row r="5" customFormat="false" ht="14" hidden="false" customHeight="true" outlineLevel="0" collapsed="false">
      <c r="A5" s="27" t="n">
        <v>2</v>
      </c>
      <c r="B5" s="28" t="s">
        <v>9</v>
      </c>
      <c r="C5" s="29" t="n">
        <v>15</v>
      </c>
      <c r="D5" s="30" t="n">
        <v>17336955</v>
      </c>
      <c r="E5" s="31" t="n">
        <v>0.599870662608467</v>
      </c>
    </row>
    <row r="6" customFormat="false" ht="12" hidden="false" customHeight="true" outlineLevel="0" collapsed="false">
      <c r="A6" s="32" t="n">
        <v>100367</v>
      </c>
      <c r="B6" s="33" t="s">
        <v>222</v>
      </c>
      <c r="C6" s="34" t="s">
        <v>53</v>
      </c>
      <c r="D6" s="35" t="n">
        <v>407835</v>
      </c>
      <c r="E6" s="36" t="n">
        <v>0.0235240271431748</v>
      </c>
    </row>
    <row r="7" customFormat="false" ht="12" hidden="false" customHeight="true" outlineLevel="0" collapsed="false">
      <c r="A7" s="32" t="n">
        <v>600011</v>
      </c>
      <c r="B7" s="33" t="s">
        <v>176</v>
      </c>
      <c r="C7" s="34" t="s">
        <v>177</v>
      </c>
      <c r="D7" s="35" t="n">
        <v>376805</v>
      </c>
      <c r="E7" s="36" t="n">
        <v>0.0217342088042566</v>
      </c>
    </row>
    <row r="8" customFormat="false" ht="12" hidden="false" customHeight="true" outlineLevel="0" collapsed="false">
      <c r="A8" s="32" t="n">
        <v>700025</v>
      </c>
      <c r="B8" s="33" t="s">
        <v>194</v>
      </c>
      <c r="C8" s="34" t="s">
        <v>190</v>
      </c>
      <c r="D8" s="35" t="n">
        <v>362275</v>
      </c>
      <c r="E8" s="36" t="n">
        <v>0.0208961146868063</v>
      </c>
    </row>
    <row r="9" customFormat="false" ht="12" hidden="false" customHeight="true" outlineLevel="0" collapsed="false">
      <c r="A9" s="32" t="n">
        <v>700026</v>
      </c>
      <c r="B9" s="33" t="s">
        <v>195</v>
      </c>
      <c r="C9" s="34" t="s">
        <v>190</v>
      </c>
      <c r="D9" s="35" t="n">
        <v>361300</v>
      </c>
      <c r="E9" s="36" t="n">
        <v>0.0208398764373559</v>
      </c>
    </row>
    <row r="10" customFormat="false" ht="12" hidden="false" customHeight="true" outlineLevel="0" collapsed="false">
      <c r="A10" s="32" t="n">
        <v>240009</v>
      </c>
      <c r="B10" s="33" t="s">
        <v>160</v>
      </c>
      <c r="C10" s="34" t="s">
        <v>161</v>
      </c>
      <c r="D10" s="35" t="n">
        <v>325730</v>
      </c>
      <c r="E10" s="36" t="n">
        <v>0.0187881897368944</v>
      </c>
    </row>
    <row r="11" customFormat="false" ht="12" hidden="false" customHeight="true" outlineLevel="0" collapsed="false">
      <c r="A11" s="32" t="n">
        <v>600014</v>
      </c>
      <c r="B11" s="33" t="s">
        <v>223</v>
      </c>
      <c r="C11" s="34" t="s">
        <v>177</v>
      </c>
      <c r="D11" s="35" t="n">
        <v>307280</v>
      </c>
      <c r="E11" s="36" t="n">
        <v>0.0177239890165257</v>
      </c>
    </row>
    <row r="12" customFormat="false" ht="12" hidden="false" customHeight="true" outlineLevel="0" collapsed="false">
      <c r="A12" s="32" t="n">
        <v>100201</v>
      </c>
      <c r="B12" s="33" t="s">
        <v>224</v>
      </c>
      <c r="C12" s="34" t="s">
        <v>53</v>
      </c>
      <c r="D12" s="35" t="n">
        <v>297375</v>
      </c>
      <c r="E12" s="36" t="n">
        <v>0.0171526660823657</v>
      </c>
    </row>
    <row r="13" customFormat="false" ht="12" hidden="false" customHeight="true" outlineLevel="0" collapsed="false">
      <c r="A13" s="32" t="n">
        <v>120241</v>
      </c>
      <c r="B13" s="33" t="s">
        <v>104</v>
      </c>
      <c r="C13" s="34" t="s">
        <v>103</v>
      </c>
      <c r="D13" s="35" t="n">
        <v>284405</v>
      </c>
      <c r="E13" s="36" t="n">
        <v>0.016404553164036</v>
      </c>
    </row>
    <row r="14" customFormat="false" ht="12" hidden="false" customHeight="true" outlineLevel="0" collapsed="false">
      <c r="A14" s="32" t="n">
        <v>230010</v>
      </c>
      <c r="B14" s="33" t="s">
        <v>225</v>
      </c>
      <c r="C14" s="34" t="s">
        <v>153</v>
      </c>
      <c r="D14" s="35" t="n">
        <v>280620</v>
      </c>
      <c r="E14" s="36" t="n">
        <v>0.0161862333956569</v>
      </c>
    </row>
    <row r="15" customFormat="false" ht="12" hidden="false" customHeight="true" outlineLevel="0" collapsed="false">
      <c r="A15" s="32" t="n">
        <v>120023</v>
      </c>
      <c r="B15" s="33" t="s">
        <v>102</v>
      </c>
      <c r="C15" s="34" t="s">
        <v>103</v>
      </c>
      <c r="D15" s="35" t="n">
        <v>265325</v>
      </c>
      <c r="E15" s="36" t="n">
        <v>0.015304013882484</v>
      </c>
    </row>
    <row r="16" customFormat="false" ht="14" hidden="false" customHeight="true" outlineLevel="0" collapsed="false">
      <c r="A16" s="27" t="n">
        <v>9</v>
      </c>
      <c r="B16" s="28" t="s">
        <v>11</v>
      </c>
      <c r="C16" s="29" t="n">
        <v>40</v>
      </c>
      <c r="D16" s="30" t="n">
        <v>247720</v>
      </c>
      <c r="E16" s="31" t="n">
        <v>0.00857128374281235</v>
      </c>
    </row>
    <row r="17" customFormat="false" ht="12" hidden="false" customHeight="true" outlineLevel="0" collapsed="false">
      <c r="A17" s="32" t="n">
        <v>125006</v>
      </c>
      <c r="B17" s="33" t="s">
        <v>226</v>
      </c>
      <c r="C17" s="34" t="s">
        <v>114</v>
      </c>
      <c r="D17" s="35" t="n">
        <v>23240</v>
      </c>
      <c r="E17" s="36" t="n">
        <v>0.0938155982560956</v>
      </c>
    </row>
    <row r="18" customFormat="false" ht="12" hidden="false" customHeight="true" outlineLevel="0" collapsed="false">
      <c r="A18" s="32" t="n">
        <v>221001</v>
      </c>
      <c r="B18" s="33" t="s">
        <v>227</v>
      </c>
      <c r="C18" s="34" t="s">
        <v>228</v>
      </c>
      <c r="D18" s="35" t="n">
        <v>21680</v>
      </c>
      <c r="E18" s="36" t="n">
        <v>0.0875181656709188</v>
      </c>
    </row>
    <row r="19" customFormat="false" ht="12" hidden="false" customHeight="true" outlineLevel="0" collapsed="false">
      <c r="A19" s="32" t="n">
        <v>100341</v>
      </c>
      <c r="B19" s="33" t="s">
        <v>229</v>
      </c>
      <c r="C19" s="34" t="s">
        <v>53</v>
      </c>
      <c r="D19" s="35" t="n">
        <v>16600</v>
      </c>
      <c r="E19" s="36" t="n">
        <v>0.0670111416114969</v>
      </c>
    </row>
    <row r="20" customFormat="false" ht="12" hidden="false" customHeight="true" outlineLevel="0" collapsed="false">
      <c r="A20" s="32" t="n">
        <v>230006</v>
      </c>
      <c r="B20" s="33" t="s">
        <v>230</v>
      </c>
      <c r="C20" s="34" t="s">
        <v>231</v>
      </c>
      <c r="D20" s="35" t="n">
        <v>12280</v>
      </c>
      <c r="E20" s="36" t="n">
        <v>0.0495720975294688</v>
      </c>
    </row>
    <row r="21" customFormat="false" ht="12" hidden="false" customHeight="true" outlineLevel="0" collapsed="false">
      <c r="A21" s="32" t="n">
        <v>100381</v>
      </c>
      <c r="B21" s="33" t="s">
        <v>232</v>
      </c>
      <c r="C21" s="34" t="s">
        <v>53</v>
      </c>
      <c r="D21" s="35" t="n">
        <v>9320</v>
      </c>
      <c r="E21" s="36" t="n">
        <v>0.0376231228806717</v>
      </c>
    </row>
    <row r="22" customFormat="false" ht="12" hidden="false" customHeight="true" outlineLevel="0" collapsed="false">
      <c r="A22" s="32" t="n">
        <v>100268</v>
      </c>
      <c r="B22" s="33" t="s">
        <v>233</v>
      </c>
      <c r="C22" s="34" t="s">
        <v>53</v>
      </c>
      <c r="D22" s="35" t="n">
        <v>9120</v>
      </c>
      <c r="E22" s="36" t="n">
        <v>0.036815759728726</v>
      </c>
    </row>
    <row r="23" customFormat="false" ht="12" hidden="false" customHeight="true" outlineLevel="0" collapsed="false">
      <c r="A23" s="32" t="n">
        <v>136004</v>
      </c>
      <c r="B23" s="33" t="s">
        <v>234</v>
      </c>
      <c r="C23" s="34" t="s">
        <v>235</v>
      </c>
      <c r="D23" s="35" t="n">
        <v>8600</v>
      </c>
      <c r="E23" s="36" t="n">
        <v>0.034716615533667</v>
      </c>
    </row>
    <row r="24" customFormat="false" ht="12" hidden="false" customHeight="true" outlineLevel="0" collapsed="false">
      <c r="A24" s="32" t="n">
        <v>140015</v>
      </c>
      <c r="B24" s="33" t="s">
        <v>119</v>
      </c>
      <c r="C24" s="34" t="s">
        <v>120</v>
      </c>
      <c r="D24" s="35" t="n">
        <v>8520</v>
      </c>
      <c r="E24" s="36" t="n">
        <v>0.0343936702728888</v>
      </c>
    </row>
    <row r="25" customFormat="false" ht="12" hidden="false" customHeight="true" outlineLevel="0" collapsed="false">
      <c r="A25" s="32" t="n">
        <v>100201</v>
      </c>
      <c r="B25" s="33" t="s">
        <v>224</v>
      </c>
      <c r="C25" s="34" t="s">
        <v>53</v>
      </c>
      <c r="D25" s="35" t="n">
        <v>7720</v>
      </c>
      <c r="E25" s="36" t="n">
        <v>0.0311642176651058</v>
      </c>
    </row>
    <row r="26" customFormat="false" ht="12" hidden="false" customHeight="true" outlineLevel="0" collapsed="false">
      <c r="A26" s="32" t="n">
        <v>100174</v>
      </c>
      <c r="B26" s="33" t="s">
        <v>236</v>
      </c>
      <c r="C26" s="34" t="s">
        <v>53</v>
      </c>
      <c r="D26" s="35" t="n">
        <v>7360</v>
      </c>
      <c r="E26" s="36" t="n">
        <v>0.0297109639916034</v>
      </c>
    </row>
    <row r="27" customFormat="false" ht="14" hidden="false" customHeight="true" outlineLevel="0" collapsed="false">
      <c r="A27" s="27" t="n">
        <v>15</v>
      </c>
      <c r="B27" s="28" t="s">
        <v>10</v>
      </c>
      <c r="C27" s="29" t="n">
        <v>20</v>
      </c>
      <c r="D27" s="30" t="n">
        <v>1882380</v>
      </c>
      <c r="E27" s="31" t="n">
        <v>0.065131653042932</v>
      </c>
    </row>
    <row r="28" customFormat="false" ht="12" hidden="false" customHeight="true" outlineLevel="0" collapsed="false">
      <c r="A28" s="32" t="n">
        <v>600011</v>
      </c>
      <c r="B28" s="33" t="s">
        <v>176</v>
      </c>
      <c r="C28" s="34" t="s">
        <v>177</v>
      </c>
      <c r="D28" s="35" t="n">
        <v>52040</v>
      </c>
      <c r="E28" s="36" t="n">
        <v>0.027645852590869</v>
      </c>
    </row>
    <row r="29" customFormat="false" ht="12" hidden="false" customHeight="true" outlineLevel="0" collapsed="false">
      <c r="A29" s="32" t="n">
        <v>700026</v>
      </c>
      <c r="B29" s="33" t="s">
        <v>195</v>
      </c>
      <c r="C29" s="34" t="s">
        <v>190</v>
      </c>
      <c r="D29" s="35" t="n">
        <v>45680</v>
      </c>
      <c r="E29" s="36" t="n">
        <v>0.0242671511597021</v>
      </c>
    </row>
    <row r="30" customFormat="false" ht="12" hidden="false" customHeight="true" outlineLevel="0" collapsed="false">
      <c r="A30" s="32" t="n">
        <v>700025</v>
      </c>
      <c r="B30" s="33" t="s">
        <v>194</v>
      </c>
      <c r="C30" s="34" t="s">
        <v>190</v>
      </c>
      <c r="D30" s="35" t="n">
        <v>41640</v>
      </c>
      <c r="E30" s="36" t="n">
        <v>0.0221209320116023</v>
      </c>
    </row>
    <row r="31" customFormat="false" ht="12" hidden="false" customHeight="true" outlineLevel="0" collapsed="false">
      <c r="A31" s="32" t="n">
        <v>230010</v>
      </c>
      <c r="B31" s="33" t="s">
        <v>225</v>
      </c>
      <c r="C31" s="34" t="s">
        <v>153</v>
      </c>
      <c r="D31" s="35" t="n">
        <v>37820</v>
      </c>
      <c r="E31" s="36" t="n">
        <v>0.0200915861834486</v>
      </c>
    </row>
    <row r="32" customFormat="false" ht="12" hidden="false" customHeight="true" outlineLevel="0" collapsed="false">
      <c r="A32" s="32" t="n">
        <v>100367</v>
      </c>
      <c r="B32" s="33" t="s">
        <v>222</v>
      </c>
      <c r="C32" s="34" t="s">
        <v>53</v>
      </c>
      <c r="D32" s="35" t="n">
        <v>37780</v>
      </c>
      <c r="E32" s="36" t="n">
        <v>0.020070336488913</v>
      </c>
    </row>
    <row r="33" customFormat="false" ht="12" hidden="false" customHeight="true" outlineLevel="0" collapsed="false">
      <c r="A33" s="32" t="n">
        <v>240009</v>
      </c>
      <c r="B33" s="33" t="s">
        <v>160</v>
      </c>
      <c r="C33" s="34" t="s">
        <v>161</v>
      </c>
      <c r="D33" s="35" t="n">
        <v>36760</v>
      </c>
      <c r="E33" s="36" t="n">
        <v>0.0195284692782541</v>
      </c>
    </row>
    <row r="34" customFormat="false" ht="12" hidden="false" customHeight="true" outlineLevel="0" collapsed="false">
      <c r="A34" s="32" t="n">
        <v>600014</v>
      </c>
      <c r="B34" s="33" t="s">
        <v>223</v>
      </c>
      <c r="C34" s="34" t="s">
        <v>177</v>
      </c>
      <c r="D34" s="35" t="n">
        <v>32600</v>
      </c>
      <c r="E34" s="36" t="n">
        <v>0.0173185010465475</v>
      </c>
    </row>
    <row r="35" customFormat="false" ht="12" hidden="false" customHeight="true" outlineLevel="0" collapsed="false">
      <c r="A35" s="32" t="n">
        <v>120241</v>
      </c>
      <c r="B35" s="33" t="s">
        <v>104</v>
      </c>
      <c r="C35" s="34" t="s">
        <v>103</v>
      </c>
      <c r="D35" s="35" t="n">
        <v>31960</v>
      </c>
      <c r="E35" s="36" t="n">
        <v>0.0169785059339772</v>
      </c>
    </row>
    <row r="36" customFormat="false" ht="12" hidden="false" customHeight="true" outlineLevel="0" collapsed="false">
      <c r="A36" s="32" t="n">
        <v>100201</v>
      </c>
      <c r="B36" s="33" t="s">
        <v>224</v>
      </c>
      <c r="C36" s="34" t="s">
        <v>53</v>
      </c>
      <c r="D36" s="35" t="n">
        <v>30540</v>
      </c>
      <c r="E36" s="36" t="n">
        <v>0.0162241417779619</v>
      </c>
    </row>
    <row r="37" customFormat="false" ht="12" hidden="false" customHeight="true" outlineLevel="0" collapsed="false">
      <c r="A37" s="32" t="n">
        <v>100125</v>
      </c>
      <c r="B37" s="33" t="s">
        <v>65</v>
      </c>
      <c r="C37" s="34" t="s">
        <v>53</v>
      </c>
      <c r="D37" s="35" t="n">
        <v>30140</v>
      </c>
      <c r="E37" s="36" t="n">
        <v>0.0160116448326055</v>
      </c>
    </row>
    <row r="38" customFormat="false" ht="14" hidden="false" customHeight="true" outlineLevel="0" collapsed="false">
      <c r="A38" s="27" t="n">
        <v>21</v>
      </c>
      <c r="B38" s="28" t="s">
        <v>13</v>
      </c>
      <c r="C38" s="29" t="n">
        <v>40</v>
      </c>
      <c r="D38" s="30" t="n">
        <v>845480</v>
      </c>
      <c r="E38" s="31" t="n">
        <v>0.0292541941662885</v>
      </c>
    </row>
    <row r="39" customFormat="false" ht="12" hidden="false" customHeight="true" outlineLevel="0" collapsed="false">
      <c r="A39" s="32" t="n">
        <v>230010</v>
      </c>
      <c r="B39" s="33" t="s">
        <v>225</v>
      </c>
      <c r="C39" s="34" t="s">
        <v>153</v>
      </c>
      <c r="D39" s="35" t="n">
        <v>48040</v>
      </c>
      <c r="E39" s="36" t="n">
        <v>0.0568197946728486</v>
      </c>
    </row>
    <row r="40" customFormat="false" ht="12" hidden="false" customHeight="true" outlineLevel="0" collapsed="false">
      <c r="A40" s="32" t="n">
        <v>100341</v>
      </c>
      <c r="B40" s="33" t="s">
        <v>229</v>
      </c>
      <c r="C40" s="34" t="s">
        <v>53</v>
      </c>
      <c r="D40" s="35" t="n">
        <v>44640</v>
      </c>
      <c r="E40" s="36" t="n">
        <v>0.0527984103704405</v>
      </c>
    </row>
    <row r="41" customFormat="false" ht="12" hidden="false" customHeight="true" outlineLevel="0" collapsed="false">
      <c r="A41" s="32" t="n">
        <v>100367</v>
      </c>
      <c r="B41" s="33" t="s">
        <v>222</v>
      </c>
      <c r="C41" s="34" t="s">
        <v>53</v>
      </c>
      <c r="D41" s="35" t="n">
        <v>41640</v>
      </c>
      <c r="E41" s="36" t="n">
        <v>0.0492501301036098</v>
      </c>
    </row>
    <row r="42" customFormat="false" ht="12" hidden="false" customHeight="true" outlineLevel="0" collapsed="false">
      <c r="A42" s="32" t="n">
        <v>700026</v>
      </c>
      <c r="B42" s="33" t="s">
        <v>195</v>
      </c>
      <c r="C42" s="34" t="s">
        <v>190</v>
      </c>
      <c r="D42" s="35" t="n">
        <v>28520</v>
      </c>
      <c r="E42" s="36" t="n">
        <v>0.0337323177366703</v>
      </c>
    </row>
    <row r="43" customFormat="false" ht="12" hidden="false" customHeight="true" outlineLevel="0" collapsed="false">
      <c r="A43" s="32" t="n">
        <v>750013</v>
      </c>
      <c r="B43" s="33" t="s">
        <v>213</v>
      </c>
      <c r="C43" s="34" t="s">
        <v>211</v>
      </c>
      <c r="D43" s="35" t="n">
        <v>28520</v>
      </c>
      <c r="E43" s="36" t="n">
        <v>0.0337323177366703</v>
      </c>
    </row>
    <row r="44" customFormat="false" ht="12" hidden="false" customHeight="true" outlineLevel="0" collapsed="false">
      <c r="A44" s="32" t="n">
        <v>232007</v>
      </c>
      <c r="B44" s="33" t="s">
        <v>237</v>
      </c>
      <c r="C44" s="34" t="s">
        <v>238</v>
      </c>
      <c r="D44" s="35" t="n">
        <v>27720</v>
      </c>
      <c r="E44" s="36" t="n">
        <v>0.0327861096655154</v>
      </c>
    </row>
    <row r="45" customFormat="false" ht="12" hidden="false" customHeight="true" outlineLevel="0" collapsed="false">
      <c r="A45" s="32" t="n">
        <v>750012</v>
      </c>
      <c r="B45" s="33" t="s">
        <v>212</v>
      </c>
      <c r="C45" s="34" t="s">
        <v>211</v>
      </c>
      <c r="D45" s="35" t="n">
        <v>23920</v>
      </c>
      <c r="E45" s="36" t="n">
        <v>0.0282916213275299</v>
      </c>
    </row>
    <row r="46" customFormat="false" ht="12" hidden="false" customHeight="true" outlineLevel="0" collapsed="false">
      <c r="A46" s="32" t="n">
        <v>243001</v>
      </c>
      <c r="B46" s="33" t="s">
        <v>172</v>
      </c>
      <c r="C46" s="34" t="s">
        <v>173</v>
      </c>
      <c r="D46" s="35" t="n">
        <v>22480</v>
      </c>
      <c r="E46" s="36" t="n">
        <v>0.0265884467994512</v>
      </c>
    </row>
    <row r="47" customFormat="false" ht="12" hidden="false" customHeight="true" outlineLevel="0" collapsed="false">
      <c r="A47" s="32" t="n">
        <v>240014</v>
      </c>
      <c r="B47" s="33" t="s">
        <v>162</v>
      </c>
      <c r="C47" s="34" t="s">
        <v>161</v>
      </c>
      <c r="D47" s="35" t="n">
        <v>22000</v>
      </c>
      <c r="E47" s="36" t="n">
        <v>0.0260207219567583</v>
      </c>
    </row>
    <row r="48" customFormat="false" ht="12" hidden="false" customHeight="true" outlineLevel="0" collapsed="false">
      <c r="A48" s="32" t="n">
        <v>100348</v>
      </c>
      <c r="B48" s="33" t="s">
        <v>239</v>
      </c>
      <c r="C48" s="34" t="s">
        <v>53</v>
      </c>
      <c r="D48" s="35" t="n">
        <v>20800</v>
      </c>
      <c r="E48" s="36" t="n">
        <v>0.024601409850026</v>
      </c>
    </row>
    <row r="49" customFormat="false" ht="14" hidden="false" customHeight="true" outlineLevel="0" collapsed="false">
      <c r="A49" s="27" t="n">
        <v>24</v>
      </c>
      <c r="B49" s="28" t="s">
        <v>14</v>
      </c>
      <c r="C49" s="29" t="n">
        <v>20</v>
      </c>
      <c r="D49" s="30" t="n">
        <v>667120</v>
      </c>
      <c r="E49" s="31" t="n">
        <v>0.0230828145103543</v>
      </c>
    </row>
    <row r="50" customFormat="false" ht="12" hidden="false" customHeight="true" outlineLevel="0" collapsed="false">
      <c r="A50" s="32" t="n">
        <v>100341</v>
      </c>
      <c r="B50" s="33" t="s">
        <v>229</v>
      </c>
      <c r="C50" s="34" t="s">
        <v>53</v>
      </c>
      <c r="D50" s="35" t="n">
        <v>43260</v>
      </c>
      <c r="E50" s="36" t="n">
        <v>0.0648459047847464</v>
      </c>
    </row>
    <row r="51" customFormat="false" ht="12" hidden="false" customHeight="true" outlineLevel="0" collapsed="false">
      <c r="A51" s="32" t="n">
        <v>100367</v>
      </c>
      <c r="B51" s="33" t="s">
        <v>222</v>
      </c>
      <c r="C51" s="34" t="s">
        <v>53</v>
      </c>
      <c r="D51" s="35" t="n">
        <v>41280</v>
      </c>
      <c r="E51" s="36" t="n">
        <v>0.0618779230123516</v>
      </c>
    </row>
    <row r="52" customFormat="false" ht="12" hidden="false" customHeight="true" outlineLevel="0" collapsed="false">
      <c r="A52" s="32" t="n">
        <v>230010</v>
      </c>
      <c r="B52" s="33" t="s">
        <v>225</v>
      </c>
      <c r="C52" s="34" t="s">
        <v>153</v>
      </c>
      <c r="D52" s="35" t="n">
        <v>35060</v>
      </c>
      <c r="E52" s="36" t="n">
        <v>0.0525542631010913</v>
      </c>
    </row>
    <row r="53" customFormat="false" ht="12" hidden="false" customHeight="true" outlineLevel="0" collapsed="false">
      <c r="A53" s="32" t="n">
        <v>750013</v>
      </c>
      <c r="B53" s="33" t="s">
        <v>213</v>
      </c>
      <c r="C53" s="34" t="s">
        <v>211</v>
      </c>
      <c r="D53" s="35" t="n">
        <v>26180</v>
      </c>
      <c r="E53" s="36" t="n">
        <v>0.0392433145461087</v>
      </c>
    </row>
    <row r="54" customFormat="false" ht="12" hidden="false" customHeight="true" outlineLevel="0" collapsed="false">
      <c r="A54" s="32" t="n">
        <v>232007</v>
      </c>
      <c r="B54" s="33" t="s">
        <v>237</v>
      </c>
      <c r="C54" s="34" t="s">
        <v>238</v>
      </c>
      <c r="D54" s="35" t="n">
        <v>24940</v>
      </c>
      <c r="E54" s="36" t="n">
        <v>0.0373845784866291</v>
      </c>
    </row>
    <row r="55" customFormat="false" ht="12" hidden="false" customHeight="true" outlineLevel="0" collapsed="false">
      <c r="A55" s="32" t="n">
        <v>242006</v>
      </c>
      <c r="B55" s="33" t="s">
        <v>170</v>
      </c>
      <c r="C55" s="34" t="s">
        <v>171</v>
      </c>
      <c r="D55" s="35" t="n">
        <v>23080</v>
      </c>
      <c r="E55" s="36" t="n">
        <v>0.0345964743974098</v>
      </c>
    </row>
    <row r="56" customFormat="false" ht="12" hidden="false" customHeight="true" outlineLevel="0" collapsed="false">
      <c r="A56" s="32" t="n">
        <v>100348</v>
      </c>
      <c r="B56" s="33" t="s">
        <v>239</v>
      </c>
      <c r="C56" s="34" t="s">
        <v>53</v>
      </c>
      <c r="D56" s="35" t="n">
        <v>20440</v>
      </c>
      <c r="E56" s="36" t="n">
        <v>0.0306391653675501</v>
      </c>
    </row>
    <row r="57" customFormat="false" ht="12" hidden="false" customHeight="true" outlineLevel="0" collapsed="false">
      <c r="A57" s="32" t="n">
        <v>700026</v>
      </c>
      <c r="B57" s="33" t="s">
        <v>195</v>
      </c>
      <c r="C57" s="34" t="s">
        <v>190</v>
      </c>
      <c r="D57" s="35" t="n">
        <v>19520</v>
      </c>
      <c r="E57" s="36" t="n">
        <v>0.0292601031298717</v>
      </c>
    </row>
    <row r="58" customFormat="false" ht="12" hidden="false" customHeight="true" outlineLevel="0" collapsed="false">
      <c r="A58" s="32" t="n">
        <v>100382</v>
      </c>
      <c r="B58" s="33" t="s">
        <v>97</v>
      </c>
      <c r="C58" s="34" t="s">
        <v>53</v>
      </c>
      <c r="D58" s="35" t="n">
        <v>16240</v>
      </c>
      <c r="E58" s="36" t="n">
        <v>0.0243434464564096</v>
      </c>
    </row>
    <row r="59" customFormat="false" ht="12" hidden="false" customHeight="true" outlineLevel="0" collapsed="false">
      <c r="A59" s="32" t="n">
        <v>133003</v>
      </c>
      <c r="B59" s="33" t="s">
        <v>240</v>
      </c>
      <c r="C59" s="34" t="s">
        <v>241</v>
      </c>
      <c r="D59" s="35" t="n">
        <v>14540</v>
      </c>
      <c r="E59" s="36" t="n">
        <v>0.0217951792780909</v>
      </c>
    </row>
    <row r="60" customFormat="false" ht="14" hidden="false" customHeight="true" outlineLevel="0" collapsed="false">
      <c r="A60" s="27" t="n">
        <v>25</v>
      </c>
      <c r="B60" s="28" t="s">
        <v>15</v>
      </c>
      <c r="C60" s="29" t="n">
        <v>50</v>
      </c>
      <c r="D60" s="30" t="n">
        <v>3824000</v>
      </c>
      <c r="E60" s="31" t="n">
        <v>0.132313051156606</v>
      </c>
    </row>
    <row r="61" customFormat="false" ht="12" hidden="false" customHeight="true" outlineLevel="0" collapsed="false">
      <c r="A61" s="32" t="n">
        <v>700026</v>
      </c>
      <c r="B61" s="33" t="s">
        <v>195</v>
      </c>
      <c r="C61" s="34" t="s">
        <v>190</v>
      </c>
      <c r="D61" s="35" t="n">
        <v>943800</v>
      </c>
      <c r="E61" s="36" t="n">
        <v>0.246809623430962</v>
      </c>
    </row>
    <row r="62" customFormat="false" ht="12" hidden="false" customHeight="true" outlineLevel="0" collapsed="false">
      <c r="A62" s="32" t="n">
        <v>750013</v>
      </c>
      <c r="B62" s="33" t="s">
        <v>213</v>
      </c>
      <c r="C62" s="34" t="s">
        <v>211</v>
      </c>
      <c r="D62" s="35" t="n">
        <v>680600</v>
      </c>
      <c r="E62" s="36" t="n">
        <v>0.177981171548117</v>
      </c>
    </row>
    <row r="63" customFormat="false" ht="12" hidden="false" customHeight="true" outlineLevel="0" collapsed="false">
      <c r="A63" s="32" t="n">
        <v>230010</v>
      </c>
      <c r="B63" s="33" t="s">
        <v>225</v>
      </c>
      <c r="C63" s="34" t="s">
        <v>153</v>
      </c>
      <c r="D63" s="35" t="n">
        <v>417550</v>
      </c>
      <c r="E63" s="36" t="n">
        <v>0.109191945606695</v>
      </c>
    </row>
    <row r="64" customFormat="false" ht="12" hidden="false" customHeight="true" outlineLevel="0" collapsed="false">
      <c r="A64" s="32" t="n">
        <v>100341</v>
      </c>
      <c r="B64" s="33" t="s">
        <v>229</v>
      </c>
      <c r="C64" s="34" t="s">
        <v>53</v>
      </c>
      <c r="D64" s="35" t="n">
        <v>151200</v>
      </c>
      <c r="E64" s="36" t="n">
        <v>0.0395397489539749</v>
      </c>
    </row>
    <row r="65" customFormat="false" ht="12" hidden="false" customHeight="true" outlineLevel="0" collapsed="false">
      <c r="A65" s="32" t="n">
        <v>100367</v>
      </c>
      <c r="B65" s="33" t="s">
        <v>222</v>
      </c>
      <c r="C65" s="34" t="s">
        <v>53</v>
      </c>
      <c r="D65" s="35" t="n">
        <v>119650</v>
      </c>
      <c r="E65" s="36" t="n">
        <v>0.0312892259414226</v>
      </c>
    </row>
    <row r="66" customFormat="false" ht="12" hidden="false" customHeight="true" outlineLevel="0" collapsed="false">
      <c r="A66" s="32" t="n">
        <v>100348</v>
      </c>
      <c r="B66" s="33" t="s">
        <v>239</v>
      </c>
      <c r="C66" s="34" t="s">
        <v>53</v>
      </c>
      <c r="D66" s="35" t="n">
        <v>55000</v>
      </c>
      <c r="E66" s="36" t="n">
        <v>0.0143828451882845</v>
      </c>
    </row>
    <row r="67" customFormat="false" ht="12" hidden="false" customHeight="true" outlineLevel="0" collapsed="false">
      <c r="A67" s="32" t="n">
        <v>750014</v>
      </c>
      <c r="B67" s="33" t="s">
        <v>214</v>
      </c>
      <c r="C67" s="34" t="s">
        <v>211</v>
      </c>
      <c r="D67" s="35" t="n">
        <v>46200</v>
      </c>
      <c r="E67" s="36" t="n">
        <v>0.012081589958159</v>
      </c>
    </row>
    <row r="68" customFormat="false" ht="12" hidden="false" customHeight="true" outlineLevel="0" collapsed="false">
      <c r="A68" s="32" t="n">
        <v>240009</v>
      </c>
      <c r="B68" s="33" t="s">
        <v>160</v>
      </c>
      <c r="C68" s="34" t="s">
        <v>161</v>
      </c>
      <c r="D68" s="35" t="n">
        <v>42950</v>
      </c>
      <c r="E68" s="36" t="n">
        <v>0.0112316945606695</v>
      </c>
    </row>
    <row r="69" customFormat="false" ht="12" hidden="false" customHeight="true" outlineLevel="0" collapsed="false">
      <c r="A69" s="32" t="n">
        <v>750008</v>
      </c>
      <c r="B69" s="33" t="s">
        <v>210</v>
      </c>
      <c r="C69" s="34" t="s">
        <v>211</v>
      </c>
      <c r="D69" s="35" t="n">
        <v>40850</v>
      </c>
      <c r="E69" s="36" t="n">
        <v>0.0106825313807531</v>
      </c>
    </row>
    <row r="70" customFormat="false" ht="12" hidden="false" customHeight="true" outlineLevel="0" collapsed="false">
      <c r="A70" s="32" t="n">
        <v>700025</v>
      </c>
      <c r="B70" s="33" t="s">
        <v>194</v>
      </c>
      <c r="C70" s="34" t="s">
        <v>190</v>
      </c>
      <c r="D70" s="35" t="n">
        <v>39250</v>
      </c>
      <c r="E70" s="36" t="n">
        <v>0.0102641213389121</v>
      </c>
    </row>
    <row r="71" customFormat="false" ht="14" hidden="false" customHeight="true" outlineLevel="0" collapsed="false">
      <c r="A71" s="27" t="n">
        <v>41</v>
      </c>
      <c r="B71" s="28" t="s">
        <v>16</v>
      </c>
      <c r="C71" s="29" t="n">
        <v>50</v>
      </c>
      <c r="D71" s="30" t="n">
        <v>2851300</v>
      </c>
      <c r="E71" s="31" t="n">
        <v>0.0986569567894432</v>
      </c>
    </row>
    <row r="72" customFormat="false" ht="12" hidden="false" customHeight="true" outlineLevel="0" collapsed="false">
      <c r="A72" s="32" t="n">
        <v>700026</v>
      </c>
      <c r="B72" s="33" t="s">
        <v>195</v>
      </c>
      <c r="C72" s="34" t="s">
        <v>190</v>
      </c>
      <c r="D72" s="35" t="n">
        <v>189950</v>
      </c>
      <c r="E72" s="36" t="n">
        <v>0.0666187353137166</v>
      </c>
    </row>
    <row r="73" customFormat="false" ht="12" hidden="false" customHeight="true" outlineLevel="0" collapsed="false">
      <c r="A73" s="32" t="n">
        <v>100367</v>
      </c>
      <c r="B73" s="33" t="s">
        <v>222</v>
      </c>
      <c r="C73" s="34" t="s">
        <v>53</v>
      </c>
      <c r="D73" s="35" t="n">
        <v>161900</v>
      </c>
      <c r="E73" s="36" t="n">
        <v>0.0567811173850524</v>
      </c>
    </row>
    <row r="74" customFormat="false" ht="12" hidden="false" customHeight="true" outlineLevel="0" collapsed="false">
      <c r="A74" s="32" t="n">
        <v>100341</v>
      </c>
      <c r="B74" s="33" t="s">
        <v>229</v>
      </c>
      <c r="C74" s="34" t="s">
        <v>53</v>
      </c>
      <c r="D74" s="35" t="n">
        <v>153600</v>
      </c>
      <c r="E74" s="36" t="n">
        <v>0.0538701644863746</v>
      </c>
    </row>
    <row r="75" customFormat="false" ht="12" hidden="false" customHeight="true" outlineLevel="0" collapsed="false">
      <c r="A75" s="32" t="n">
        <v>230010</v>
      </c>
      <c r="B75" s="33" t="s">
        <v>225</v>
      </c>
      <c r="C75" s="34" t="s">
        <v>153</v>
      </c>
      <c r="D75" s="35" t="n">
        <v>133950</v>
      </c>
      <c r="E75" s="36" t="n">
        <v>0.0469785711780591</v>
      </c>
    </row>
    <row r="76" customFormat="false" ht="12" hidden="false" customHeight="true" outlineLevel="0" collapsed="false">
      <c r="A76" s="32" t="n">
        <v>750013</v>
      </c>
      <c r="B76" s="33" t="s">
        <v>213</v>
      </c>
      <c r="C76" s="34" t="s">
        <v>211</v>
      </c>
      <c r="D76" s="35" t="n">
        <v>125200</v>
      </c>
      <c r="E76" s="36" t="n">
        <v>0.0439097955318627</v>
      </c>
    </row>
    <row r="77" customFormat="false" ht="12" hidden="false" customHeight="true" outlineLevel="0" collapsed="false">
      <c r="A77" s="32" t="n">
        <v>100348</v>
      </c>
      <c r="B77" s="33" t="s">
        <v>239</v>
      </c>
      <c r="C77" s="34" t="s">
        <v>53</v>
      </c>
      <c r="D77" s="35" t="n">
        <v>95150</v>
      </c>
      <c r="E77" s="36" t="n">
        <v>0.0333707431697822</v>
      </c>
    </row>
    <row r="78" customFormat="false" ht="12" hidden="false" customHeight="true" outlineLevel="0" collapsed="false">
      <c r="A78" s="32" t="n">
        <v>700025</v>
      </c>
      <c r="B78" s="33" t="s">
        <v>194</v>
      </c>
      <c r="C78" s="34" t="s">
        <v>190</v>
      </c>
      <c r="D78" s="35" t="n">
        <v>61000</v>
      </c>
      <c r="E78" s="36" t="n">
        <v>0.0213937502191983</v>
      </c>
    </row>
    <row r="79" customFormat="false" ht="12" hidden="false" customHeight="true" outlineLevel="0" collapsed="false">
      <c r="A79" s="32" t="n">
        <v>243001</v>
      </c>
      <c r="B79" s="33" t="s">
        <v>172</v>
      </c>
      <c r="C79" s="34" t="s">
        <v>173</v>
      </c>
      <c r="D79" s="35" t="n">
        <v>59050</v>
      </c>
      <c r="E79" s="36" t="n">
        <v>0.0207098516466173</v>
      </c>
    </row>
    <row r="80" customFormat="false" ht="12" hidden="false" customHeight="true" outlineLevel="0" collapsed="false">
      <c r="A80" s="32" t="n">
        <v>232007</v>
      </c>
      <c r="B80" s="33" t="s">
        <v>237</v>
      </c>
      <c r="C80" s="34" t="s">
        <v>238</v>
      </c>
      <c r="D80" s="35" t="n">
        <v>56800</v>
      </c>
      <c r="E80" s="36" t="n">
        <v>0.019920737909024</v>
      </c>
    </row>
    <row r="81" customFormat="false" ht="12" hidden="false" customHeight="true" outlineLevel="0" collapsed="false">
      <c r="A81" s="32" t="n">
        <v>240009</v>
      </c>
      <c r="B81" s="33" t="s">
        <v>160</v>
      </c>
      <c r="C81" s="34" t="s">
        <v>161</v>
      </c>
      <c r="D81" s="35" t="n">
        <v>54100</v>
      </c>
      <c r="E81" s="36" t="n">
        <v>0.0189738014239119</v>
      </c>
    </row>
    <row r="82" customFormat="false" ht="14" hidden="false" customHeight="true" outlineLevel="0" collapsed="false">
      <c r="A82" s="27" t="n">
        <v>62</v>
      </c>
      <c r="B82" s="28" t="s">
        <v>19</v>
      </c>
      <c r="C82" s="29" t="n">
        <v>40</v>
      </c>
      <c r="D82" s="30" t="n">
        <v>1246200</v>
      </c>
      <c r="E82" s="31" t="n">
        <v>0.0431193839830969</v>
      </c>
    </row>
    <row r="83" customFormat="false" ht="12" hidden="false" customHeight="true" outlineLevel="0" collapsed="false">
      <c r="A83" s="32" t="n">
        <v>243001</v>
      </c>
      <c r="B83" s="33" t="s">
        <v>172</v>
      </c>
      <c r="C83" s="34" t="s">
        <v>173</v>
      </c>
      <c r="D83" s="35" t="n">
        <v>160040</v>
      </c>
      <c r="E83" s="36" t="n">
        <v>0.12842240410849</v>
      </c>
    </row>
    <row r="84" customFormat="false" ht="12" hidden="false" customHeight="true" outlineLevel="0" collapsed="false">
      <c r="A84" s="32" t="n">
        <v>100341</v>
      </c>
      <c r="B84" s="33" t="s">
        <v>229</v>
      </c>
      <c r="C84" s="34" t="s">
        <v>53</v>
      </c>
      <c r="D84" s="35" t="n">
        <v>89320</v>
      </c>
      <c r="E84" s="36" t="n">
        <v>0.0716738886214091</v>
      </c>
    </row>
    <row r="85" customFormat="false" ht="12" hidden="false" customHeight="true" outlineLevel="0" collapsed="false">
      <c r="A85" s="32" t="n">
        <v>230010</v>
      </c>
      <c r="B85" s="33" t="s">
        <v>225</v>
      </c>
      <c r="C85" s="34" t="s">
        <v>153</v>
      </c>
      <c r="D85" s="35" t="n">
        <v>63960</v>
      </c>
      <c r="E85" s="36" t="n">
        <v>0.0513240250361098</v>
      </c>
    </row>
    <row r="86" customFormat="false" ht="12" hidden="false" customHeight="true" outlineLevel="0" collapsed="false">
      <c r="A86" s="32" t="n">
        <v>700026</v>
      </c>
      <c r="B86" s="33" t="s">
        <v>195</v>
      </c>
      <c r="C86" s="34" t="s">
        <v>190</v>
      </c>
      <c r="D86" s="35" t="n">
        <v>56360</v>
      </c>
      <c r="E86" s="36" t="n">
        <v>0.0452254854758466</v>
      </c>
    </row>
    <row r="87" customFormat="false" ht="12" hidden="false" customHeight="true" outlineLevel="0" collapsed="false">
      <c r="A87" s="32" t="n">
        <v>750013</v>
      </c>
      <c r="B87" s="33" t="s">
        <v>213</v>
      </c>
      <c r="C87" s="34" t="s">
        <v>211</v>
      </c>
      <c r="D87" s="35" t="n">
        <v>52240</v>
      </c>
      <c r="E87" s="36" t="n">
        <v>0.0419194350826513</v>
      </c>
    </row>
    <row r="88" customFormat="false" ht="12" hidden="false" customHeight="true" outlineLevel="0" collapsed="false">
      <c r="A88" s="32" t="n">
        <v>100367</v>
      </c>
      <c r="B88" s="33" t="s">
        <v>222</v>
      </c>
      <c r="C88" s="34" t="s">
        <v>53</v>
      </c>
      <c r="D88" s="35" t="n">
        <v>47280</v>
      </c>
      <c r="E88" s="36" t="n">
        <v>0.0379393355801637</v>
      </c>
    </row>
    <row r="89" customFormat="false" ht="12" hidden="false" customHeight="true" outlineLevel="0" collapsed="false">
      <c r="A89" s="32" t="n">
        <v>100348</v>
      </c>
      <c r="B89" s="33" t="s">
        <v>239</v>
      </c>
      <c r="C89" s="34" t="s">
        <v>53</v>
      </c>
      <c r="D89" s="35" t="n">
        <v>37080</v>
      </c>
      <c r="E89" s="36" t="n">
        <v>0.0297544535387578</v>
      </c>
    </row>
    <row r="90" customFormat="false" ht="12" hidden="false" customHeight="true" outlineLevel="0" collapsed="false">
      <c r="A90" s="32" t="n">
        <v>232007</v>
      </c>
      <c r="B90" s="33" t="s">
        <v>237</v>
      </c>
      <c r="C90" s="34" t="s">
        <v>238</v>
      </c>
      <c r="D90" s="35" t="n">
        <v>27640</v>
      </c>
      <c r="E90" s="36" t="n">
        <v>0.0221794254533783</v>
      </c>
    </row>
    <row r="91" customFormat="false" ht="12" hidden="false" customHeight="true" outlineLevel="0" collapsed="false">
      <c r="A91" s="32" t="n">
        <v>240014</v>
      </c>
      <c r="B91" s="33" t="s">
        <v>162</v>
      </c>
      <c r="C91" s="34" t="s">
        <v>161</v>
      </c>
      <c r="D91" s="35" t="n">
        <v>26000</v>
      </c>
      <c r="E91" s="36" t="n">
        <v>0.0208634248114267</v>
      </c>
    </row>
    <row r="92" customFormat="false" ht="12" hidden="false" customHeight="true" outlineLevel="0" collapsed="false">
      <c r="A92" s="32" t="n">
        <v>100327</v>
      </c>
      <c r="B92" s="33" t="s">
        <v>242</v>
      </c>
      <c r="C92" s="34" t="s">
        <v>53</v>
      </c>
      <c r="D92" s="35" t="n">
        <v>21640</v>
      </c>
      <c r="E92" s="36" t="n">
        <v>0.0173647889584336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tru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pane xSplit="0" ySplit="4" topLeftCell="A4" activePane="bottomLeft" state="frozen"/>
      <selection pane="topLeft" activeCell="A1" activeCellId="0" sqref="A1"/>
      <selection pane="bottomLeft" activeCell="A3" activeCellId="0" sqref="A3"/>
    </sheetView>
  </sheetViews>
  <sheetFormatPr defaultRowHeight="18"/>
  <cols>
    <col collapsed="false" hidden="false" max="1" min="1" style="0" width="21.9387755102041"/>
    <col collapsed="false" hidden="false" max="2" min="2" style="0" width="10.969387755102"/>
    <col collapsed="false" hidden="false" max="3" min="3" style="0" width="8.77551020408163"/>
    <col collapsed="false" hidden="false" max="4" min="4" style="0" width="6.5765306122449"/>
    <col collapsed="false" hidden="false" max="5" min="5" style="0" width="8.77551020408163"/>
    <col collapsed="false" hidden="false" max="7" min="6" style="0" width="9.87244897959184"/>
    <col collapsed="false" hidden="false" max="8" min="8" style="0" width="8.77551020408163"/>
    <col collapsed="false" hidden="false" max="9" min="9" style="0" width="51.3418367346939"/>
    <col collapsed="false" hidden="false" max="1025" min="10" style="0" width="9.50510204081633"/>
  </cols>
  <sheetData>
    <row r="1" customFormat="false" ht="18" hidden="false" customHeight="true" outlineLevel="0" collapsed="false">
      <c r="A1" s="25" t="s">
        <v>216</v>
      </c>
      <c r="B1" s="25"/>
      <c r="C1" s="25"/>
      <c r="D1" s="25"/>
      <c r="E1" s="25"/>
      <c r="F1" s="25"/>
      <c r="G1" s="25"/>
      <c r="H1" s="25"/>
      <c r="I1" s="25"/>
    </row>
    <row r="2" customFormat="false" ht="18" hidden="false" customHeight="true" outlineLevel="0" collapsed="false">
      <c r="A2" s="25" t="s">
        <v>217</v>
      </c>
      <c r="B2" s="25"/>
      <c r="C2" s="25"/>
      <c r="D2" s="25"/>
      <c r="E2" s="25"/>
      <c r="F2" s="25"/>
      <c r="G2" s="25"/>
      <c r="H2" s="25"/>
      <c r="I2" s="25"/>
    </row>
    <row r="3" customFormat="false" ht="18" hidden="false" customHeight="true" outlineLevel="0" collapsed="false">
      <c r="A3" s="26"/>
    </row>
    <row r="4" customFormat="false" ht="24" hidden="false" customHeight="true" outlineLevel="0" collapsed="false">
      <c r="A4" s="4" t="s">
        <v>51</v>
      </c>
      <c r="B4" s="5" t="s">
        <v>243</v>
      </c>
      <c r="C4" s="3" t="s">
        <v>244</v>
      </c>
      <c r="D4" s="3" t="s">
        <v>245</v>
      </c>
      <c r="E4" s="5" t="s">
        <v>246</v>
      </c>
      <c r="F4" s="37" t="s">
        <v>247</v>
      </c>
      <c r="G4" s="5" t="s">
        <v>248</v>
      </c>
      <c r="H4" s="3" t="s">
        <v>3</v>
      </c>
      <c r="I4" s="5" t="s">
        <v>249</v>
      </c>
    </row>
    <row r="5" customFormat="false" ht="12" hidden="false" customHeight="true" outlineLevel="0" collapsed="false">
      <c r="A5" s="33" t="s">
        <v>53</v>
      </c>
      <c r="B5" s="35" t="n">
        <v>10601625</v>
      </c>
      <c r="C5" s="38" t="n">
        <v>0.366823575043973</v>
      </c>
      <c r="D5" s="34" t="n">
        <v>83</v>
      </c>
      <c r="E5" s="35" t="n">
        <v>1000</v>
      </c>
      <c r="F5" s="39" t="n">
        <v>127730.421686747</v>
      </c>
      <c r="G5" s="40" t="n">
        <v>863285</v>
      </c>
      <c r="H5" s="41" t="n">
        <v>100367</v>
      </c>
      <c r="I5" s="42" t="s">
        <v>222</v>
      </c>
    </row>
    <row r="6" customFormat="false" ht="12" hidden="false" customHeight="true" outlineLevel="0" collapsed="false">
      <c r="A6" s="33" t="s">
        <v>190</v>
      </c>
      <c r="B6" s="35" t="n">
        <v>3975010</v>
      </c>
      <c r="C6" s="38" t="n">
        <v>0.137538101850947</v>
      </c>
      <c r="D6" s="34" t="n">
        <v>18</v>
      </c>
      <c r="E6" s="35" t="n">
        <v>27490</v>
      </c>
      <c r="F6" s="39" t="n">
        <v>220833.888888889</v>
      </c>
      <c r="G6" s="40" t="n">
        <v>1645130</v>
      </c>
      <c r="H6" s="41" t="n">
        <v>700026</v>
      </c>
      <c r="I6" s="42" t="s">
        <v>195</v>
      </c>
    </row>
    <row r="7" customFormat="false" ht="12" hidden="false" customHeight="true" outlineLevel="0" collapsed="false">
      <c r="A7" s="33" t="s">
        <v>161</v>
      </c>
      <c r="B7" s="35" t="n">
        <v>1295735</v>
      </c>
      <c r="C7" s="38" t="n">
        <v>0.0448333293254197</v>
      </c>
      <c r="D7" s="34" t="n">
        <v>9</v>
      </c>
      <c r="E7" s="35" t="n">
        <v>12880</v>
      </c>
      <c r="F7" s="39" t="n">
        <v>143970.555555556</v>
      </c>
      <c r="G7" s="40" t="n">
        <v>499020</v>
      </c>
      <c r="H7" s="41" t="n">
        <v>240009</v>
      </c>
      <c r="I7" s="42" t="s">
        <v>160</v>
      </c>
    </row>
    <row r="8" customFormat="false" ht="12" hidden="false" customHeight="true" outlineLevel="0" collapsed="false">
      <c r="A8" s="33" t="s">
        <v>125</v>
      </c>
      <c r="B8" s="35" t="n">
        <v>822435</v>
      </c>
      <c r="C8" s="38" t="n">
        <v>0.0284568211893262</v>
      </c>
      <c r="D8" s="34" t="n">
        <v>7</v>
      </c>
      <c r="E8" s="35" t="n">
        <v>14800</v>
      </c>
      <c r="F8" s="39" t="n">
        <v>117490.714285714</v>
      </c>
      <c r="G8" s="40" t="n">
        <v>218970</v>
      </c>
      <c r="H8" s="41" t="n">
        <v>143015</v>
      </c>
      <c r="I8" s="42" t="s">
        <v>126</v>
      </c>
    </row>
    <row r="9" customFormat="false" ht="12" hidden="false" customHeight="true" outlineLevel="0" collapsed="false">
      <c r="A9" s="33" t="s">
        <v>120</v>
      </c>
      <c r="B9" s="35" t="n">
        <v>598515</v>
      </c>
      <c r="C9" s="38" t="n">
        <v>0.0207090339469132</v>
      </c>
      <c r="D9" s="34" t="n">
        <v>6</v>
      </c>
      <c r="E9" s="35" t="n">
        <v>10795</v>
      </c>
      <c r="F9" s="39" t="n">
        <v>99752.5</v>
      </c>
      <c r="G9" s="40" t="n">
        <v>241205</v>
      </c>
      <c r="H9" s="41" t="n">
        <v>140006</v>
      </c>
      <c r="I9" s="42" t="s">
        <v>250</v>
      </c>
    </row>
    <row r="10" customFormat="false" ht="12" hidden="false" customHeight="true" outlineLevel="0" collapsed="false">
      <c r="A10" s="33" t="s">
        <v>138</v>
      </c>
      <c r="B10" s="35" t="n">
        <v>555910</v>
      </c>
      <c r="C10" s="38" t="n">
        <v>0.0192348714091184</v>
      </c>
      <c r="D10" s="34" t="n">
        <v>6</v>
      </c>
      <c r="E10" s="35" t="n">
        <v>33815</v>
      </c>
      <c r="F10" s="39" t="n">
        <v>92651.6666666667</v>
      </c>
      <c r="G10" s="40" t="n">
        <v>248195</v>
      </c>
      <c r="H10" s="41" t="n">
        <v>148009</v>
      </c>
      <c r="I10" s="42" t="s">
        <v>139</v>
      </c>
    </row>
    <row r="11" customFormat="false" ht="12" hidden="false" customHeight="true" outlineLevel="0" collapsed="false">
      <c r="A11" s="33" t="s">
        <v>116</v>
      </c>
      <c r="B11" s="35" t="n">
        <v>749870</v>
      </c>
      <c r="C11" s="38" t="n">
        <v>0.0259460218804404</v>
      </c>
      <c r="D11" s="34" t="n">
        <v>5</v>
      </c>
      <c r="E11" s="35" t="n">
        <v>5800</v>
      </c>
      <c r="F11" s="39" t="n">
        <v>149974</v>
      </c>
      <c r="G11" s="40" t="n">
        <v>329705</v>
      </c>
      <c r="H11" s="41" t="n">
        <v>130007</v>
      </c>
      <c r="I11" s="42" t="s">
        <v>115</v>
      </c>
    </row>
    <row r="12" customFormat="false" ht="12" hidden="false" customHeight="true" outlineLevel="0" collapsed="false">
      <c r="A12" s="33" t="s">
        <v>211</v>
      </c>
      <c r="B12" s="35" t="n">
        <v>2228545</v>
      </c>
      <c r="C12" s="38" t="n">
        <v>0.0771092020370812</v>
      </c>
      <c r="D12" s="34" t="n">
        <v>5</v>
      </c>
      <c r="E12" s="35" t="n">
        <v>165370</v>
      </c>
      <c r="F12" s="39" t="n">
        <v>445709</v>
      </c>
      <c r="G12" s="40" t="n">
        <v>1121875</v>
      </c>
      <c r="H12" s="41" t="n">
        <v>750013</v>
      </c>
      <c r="I12" s="42" t="s">
        <v>213</v>
      </c>
    </row>
    <row r="13" customFormat="false" ht="12" hidden="false" customHeight="true" outlineLevel="0" collapsed="false">
      <c r="A13" s="33" t="s">
        <v>103</v>
      </c>
      <c r="B13" s="35" t="n">
        <v>809515</v>
      </c>
      <c r="C13" s="38" t="n">
        <v>0.0280097802319665</v>
      </c>
      <c r="D13" s="34" t="n">
        <v>5</v>
      </c>
      <c r="E13" s="35" t="n">
        <v>2000</v>
      </c>
      <c r="F13" s="39" t="n">
        <v>161903</v>
      </c>
      <c r="G13" s="40" t="n">
        <v>379105</v>
      </c>
      <c r="H13" s="41" t="n">
        <v>120241</v>
      </c>
      <c r="I13" s="42" t="s">
        <v>104</v>
      </c>
    </row>
    <row r="14" customFormat="false" ht="12" hidden="false" customHeight="true" outlineLevel="0" collapsed="false">
      <c r="A14" s="33" t="s">
        <v>157</v>
      </c>
      <c r="B14" s="35" t="n">
        <v>143360</v>
      </c>
      <c r="C14" s="38" t="n">
        <v>0.00496035539064096</v>
      </c>
      <c r="D14" s="34" t="n">
        <v>4</v>
      </c>
      <c r="E14" s="35" t="n">
        <v>620</v>
      </c>
      <c r="F14" s="39" t="n">
        <v>35840</v>
      </c>
      <c r="G14" s="40" t="n">
        <v>106290</v>
      </c>
      <c r="H14" s="41" t="n">
        <v>233004</v>
      </c>
      <c r="I14" s="42" t="s">
        <v>251</v>
      </c>
    </row>
    <row r="15" customFormat="false" ht="12" hidden="false" customHeight="true" outlineLevel="0" collapsed="false">
      <c r="A15" s="33" t="s">
        <v>180</v>
      </c>
      <c r="B15" s="35" t="n">
        <v>399465</v>
      </c>
      <c r="C15" s="38" t="n">
        <v>0.0138217659467243</v>
      </c>
      <c r="D15" s="34" t="n">
        <v>4</v>
      </c>
      <c r="E15" s="35" t="n">
        <v>40580</v>
      </c>
      <c r="F15" s="39" t="n">
        <v>99866.25</v>
      </c>
      <c r="G15" s="40" t="n">
        <v>248310</v>
      </c>
      <c r="H15" s="41" t="n">
        <v>625011</v>
      </c>
      <c r="I15" s="42" t="s">
        <v>181</v>
      </c>
    </row>
    <row r="16" customFormat="false" ht="12" hidden="false" customHeight="true" outlineLevel="0" collapsed="false">
      <c r="A16" s="33" t="s">
        <v>151</v>
      </c>
      <c r="B16" s="35" t="n">
        <v>794175</v>
      </c>
      <c r="C16" s="38" t="n">
        <v>0.0274790055968351</v>
      </c>
      <c r="D16" s="34" t="n">
        <v>4</v>
      </c>
      <c r="E16" s="35" t="n">
        <v>21250</v>
      </c>
      <c r="F16" s="39" t="n">
        <v>198543.75</v>
      </c>
      <c r="G16" s="40" t="n">
        <v>296255</v>
      </c>
      <c r="H16" s="41" t="n">
        <v>200010</v>
      </c>
      <c r="I16" s="42" t="s">
        <v>252</v>
      </c>
    </row>
    <row r="17" customFormat="false" ht="12" hidden="false" customHeight="true" outlineLevel="0" collapsed="false">
      <c r="A17" s="33" t="s">
        <v>110</v>
      </c>
      <c r="B17" s="35" t="n">
        <v>399660</v>
      </c>
      <c r="C17" s="38" t="n">
        <v>0.0138285130819166</v>
      </c>
      <c r="D17" s="34" t="n">
        <v>3</v>
      </c>
      <c r="E17" s="35" t="n">
        <v>65530</v>
      </c>
      <c r="F17" s="39" t="n">
        <v>133220</v>
      </c>
      <c r="G17" s="40" t="n">
        <v>259885</v>
      </c>
      <c r="H17" s="41" t="n">
        <v>123001</v>
      </c>
      <c r="I17" s="42" t="s">
        <v>109</v>
      </c>
    </row>
    <row r="18" customFormat="false" ht="12" hidden="false" customHeight="true" outlineLevel="0" collapsed="false">
      <c r="A18" s="33" t="s">
        <v>153</v>
      </c>
      <c r="B18" s="35" t="n">
        <v>1172360</v>
      </c>
      <c r="C18" s="38" t="n">
        <v>0.0405644687902612</v>
      </c>
      <c r="D18" s="34" t="n">
        <v>3</v>
      </c>
      <c r="E18" s="35" t="n">
        <v>35770</v>
      </c>
      <c r="F18" s="39" t="n">
        <v>390786.666666667</v>
      </c>
      <c r="G18" s="40" t="n">
        <v>1024080</v>
      </c>
      <c r="H18" s="41" t="n">
        <v>230010</v>
      </c>
      <c r="I18" s="42" t="s">
        <v>225</v>
      </c>
    </row>
    <row r="19" customFormat="false" ht="12" hidden="false" customHeight="true" outlineLevel="0" collapsed="false">
      <c r="A19" s="33" t="s">
        <v>177</v>
      </c>
      <c r="B19" s="35" t="n">
        <v>1210690</v>
      </c>
      <c r="C19" s="38" t="n">
        <v>0.0418907133642237</v>
      </c>
      <c r="D19" s="34" t="n">
        <v>3</v>
      </c>
      <c r="E19" s="35" t="n">
        <v>254085</v>
      </c>
      <c r="F19" s="39" t="n">
        <v>403563.333333333</v>
      </c>
      <c r="G19" s="40" t="n">
        <v>518385</v>
      </c>
      <c r="H19" s="41" t="n">
        <v>600011</v>
      </c>
      <c r="I19" s="42" t="s">
        <v>176</v>
      </c>
    </row>
    <row r="20" customFormat="false" ht="12" hidden="false" customHeight="true" outlineLevel="0" collapsed="false">
      <c r="A20" s="33" t="s">
        <v>114</v>
      </c>
      <c r="B20" s="35" t="n">
        <v>100785</v>
      </c>
      <c r="C20" s="38" t="n">
        <v>0.00348723087364502</v>
      </c>
      <c r="D20" s="34" t="n">
        <v>2</v>
      </c>
      <c r="E20" s="35" t="n">
        <v>15670</v>
      </c>
      <c r="F20" s="39" t="n">
        <v>50392.5</v>
      </c>
      <c r="G20" s="40" t="n">
        <v>85115</v>
      </c>
      <c r="H20" s="41" t="n">
        <v>125006</v>
      </c>
      <c r="I20" s="42" t="s">
        <v>226</v>
      </c>
    </row>
    <row r="21" customFormat="false" ht="12" hidden="false" customHeight="true" outlineLevel="0" collapsed="false">
      <c r="A21" s="33" t="s">
        <v>238</v>
      </c>
      <c r="B21" s="35" t="n">
        <v>346765</v>
      </c>
      <c r="C21" s="38" t="n">
        <v>0.0119983094101257</v>
      </c>
      <c r="D21" s="34" t="n">
        <v>2</v>
      </c>
      <c r="E21" s="35" t="n">
        <v>21090</v>
      </c>
      <c r="F21" s="39" t="n">
        <v>173382.5</v>
      </c>
      <c r="G21" s="40" t="n">
        <v>325675</v>
      </c>
      <c r="H21" s="41" t="n">
        <v>232007</v>
      </c>
      <c r="I21" s="42" t="s">
        <v>237</v>
      </c>
    </row>
    <row r="22" customFormat="false" ht="12" hidden="false" customHeight="true" outlineLevel="0" collapsed="false">
      <c r="A22" s="33" t="s">
        <v>231</v>
      </c>
      <c r="B22" s="35" t="n">
        <v>119610</v>
      </c>
      <c r="C22" s="38" t="n">
        <v>0.00413858892490629</v>
      </c>
      <c r="D22" s="34" t="n">
        <v>2</v>
      </c>
      <c r="E22" s="35" t="n">
        <v>54320</v>
      </c>
      <c r="F22" s="39" t="n">
        <v>59805</v>
      </c>
      <c r="G22" s="40" t="n">
        <v>65290</v>
      </c>
      <c r="H22" s="41" t="n">
        <v>230006</v>
      </c>
      <c r="I22" s="42" t="s">
        <v>230</v>
      </c>
    </row>
    <row r="23" customFormat="false" ht="12" hidden="false" customHeight="true" outlineLevel="0" collapsed="false">
      <c r="A23" s="33" t="s">
        <v>133</v>
      </c>
      <c r="B23" s="35" t="n">
        <v>222755</v>
      </c>
      <c r="C23" s="38" t="n">
        <v>0.00770747743472536</v>
      </c>
      <c r="D23" s="34" t="n">
        <v>2</v>
      </c>
      <c r="E23" s="35" t="n">
        <v>24430</v>
      </c>
      <c r="F23" s="39" t="n">
        <v>111377.5</v>
      </c>
      <c r="G23" s="40" t="n">
        <v>198325</v>
      </c>
      <c r="H23" s="41" t="n">
        <v>144006</v>
      </c>
      <c r="I23" s="42" t="s">
        <v>132</v>
      </c>
    </row>
    <row r="24" customFormat="false" ht="12" hidden="false" customHeight="true" outlineLevel="0" collapsed="false">
      <c r="A24" s="33" t="s">
        <v>171</v>
      </c>
      <c r="B24" s="35" t="n">
        <v>246920</v>
      </c>
      <c r="C24" s="38" t="n">
        <v>0.00854360318817708</v>
      </c>
      <c r="D24" s="34" t="n">
        <v>2</v>
      </c>
      <c r="E24" s="35" t="n">
        <v>2280</v>
      </c>
      <c r="F24" s="39" t="n">
        <v>123460</v>
      </c>
      <c r="G24" s="40" t="n">
        <v>244640</v>
      </c>
      <c r="H24" s="41" t="n">
        <v>242006</v>
      </c>
      <c r="I24" s="42" t="s">
        <v>170</v>
      </c>
    </row>
    <row r="25" customFormat="false" ht="12" hidden="false" customHeight="true" outlineLevel="0" collapsed="false">
      <c r="A25" s="33" t="s">
        <v>185</v>
      </c>
      <c r="B25" s="35" t="n">
        <v>353900</v>
      </c>
      <c r="C25" s="38" t="n">
        <v>0.012245185356779</v>
      </c>
      <c r="D25" s="34" t="n">
        <v>2</v>
      </c>
      <c r="E25" s="35" t="n">
        <v>157295</v>
      </c>
      <c r="F25" s="39" t="n">
        <v>176950</v>
      </c>
      <c r="G25" s="40" t="n">
        <v>196605</v>
      </c>
      <c r="H25" s="41" t="n">
        <v>633011</v>
      </c>
      <c r="I25" s="42" t="s">
        <v>184</v>
      </c>
    </row>
    <row r="26" customFormat="false" ht="12" hidden="false" customHeight="true" outlineLevel="0" collapsed="false">
      <c r="A26" s="33" t="s">
        <v>141</v>
      </c>
      <c r="B26" s="35" t="n">
        <v>98170</v>
      </c>
      <c r="C26" s="38" t="n">
        <v>0.00339675006068097</v>
      </c>
      <c r="D26" s="34" t="n">
        <v>1</v>
      </c>
      <c r="E26" s="35" t="n">
        <v>98170</v>
      </c>
      <c r="F26" s="39" t="n">
        <v>98170</v>
      </c>
      <c r="G26" s="40" t="n">
        <v>98170</v>
      </c>
      <c r="H26" s="41" t="n">
        <v>148012</v>
      </c>
      <c r="I26" s="42" t="s">
        <v>140</v>
      </c>
    </row>
    <row r="27" customFormat="false" ht="12" hidden="false" customHeight="true" outlineLevel="0" collapsed="false">
      <c r="A27" s="33" t="s">
        <v>108</v>
      </c>
      <c r="B27" s="35" t="n">
        <v>1000</v>
      </c>
      <c r="C27" s="38" t="n">
        <v>3.46006932940915E-005</v>
      </c>
      <c r="D27" s="34" t="n">
        <v>1</v>
      </c>
      <c r="E27" s="35" t="n">
        <v>1000</v>
      </c>
      <c r="F27" s="39" t="n">
        <v>1000</v>
      </c>
      <c r="G27" s="40" t="n">
        <v>1000</v>
      </c>
      <c r="H27" s="41" t="n">
        <v>121601</v>
      </c>
      <c r="I27" s="42" t="s">
        <v>107</v>
      </c>
    </row>
    <row r="28" customFormat="false" ht="12" hidden="false" customHeight="true" outlineLevel="0" collapsed="false">
      <c r="A28" s="33" t="s">
        <v>175</v>
      </c>
      <c r="B28" s="35" t="n">
        <v>62685</v>
      </c>
      <c r="C28" s="38" t="n">
        <v>0.00216894445914013</v>
      </c>
      <c r="D28" s="34" t="n">
        <v>1</v>
      </c>
      <c r="E28" s="35" t="n">
        <v>62685</v>
      </c>
      <c r="F28" s="39" t="n">
        <v>62685</v>
      </c>
      <c r="G28" s="40" t="n">
        <v>62685</v>
      </c>
      <c r="H28" s="41" t="n">
        <v>246002</v>
      </c>
      <c r="I28" s="42" t="s">
        <v>174</v>
      </c>
    </row>
    <row r="29" customFormat="false" ht="12" hidden="false" customHeight="true" outlineLevel="0" collapsed="false">
      <c r="A29" s="33" t="s">
        <v>253</v>
      </c>
      <c r="B29" s="35" t="n">
        <v>174825</v>
      </c>
      <c r="C29" s="38" t="n">
        <v>0.00604906620513955</v>
      </c>
      <c r="D29" s="34" t="n">
        <v>1</v>
      </c>
      <c r="E29" s="35" t="n">
        <v>174825</v>
      </c>
      <c r="F29" s="39" t="n">
        <v>174825</v>
      </c>
      <c r="G29" s="40" t="n">
        <v>174825</v>
      </c>
      <c r="H29" s="41" t="n">
        <v>231004</v>
      </c>
      <c r="I29" s="42" t="s">
        <v>254</v>
      </c>
    </row>
    <row r="30" customFormat="false" ht="12" hidden="false" customHeight="true" outlineLevel="0" collapsed="false">
      <c r="A30" s="33" t="s">
        <v>123</v>
      </c>
      <c r="B30" s="35" t="n">
        <v>19015</v>
      </c>
      <c r="C30" s="38" t="n">
        <v>0.000657932182987151</v>
      </c>
      <c r="D30" s="34" t="n">
        <v>1</v>
      </c>
      <c r="E30" s="35" t="n">
        <v>19015</v>
      </c>
      <c r="F30" s="39" t="n">
        <v>19015</v>
      </c>
      <c r="G30" s="40" t="n">
        <v>19015</v>
      </c>
      <c r="H30" s="41" t="n">
        <v>142002</v>
      </c>
      <c r="I30" s="42" t="s">
        <v>122</v>
      </c>
    </row>
    <row r="31" customFormat="false" ht="12" hidden="false" customHeight="true" outlineLevel="0" collapsed="false">
      <c r="A31" s="33" t="s">
        <v>136</v>
      </c>
      <c r="B31" s="35" t="n">
        <v>48000</v>
      </c>
      <c r="C31" s="38" t="n">
        <v>0.00166083327811639</v>
      </c>
      <c r="D31" s="34" t="n">
        <v>1</v>
      </c>
      <c r="E31" s="35" t="n">
        <v>48000</v>
      </c>
      <c r="F31" s="39" t="n">
        <v>48000</v>
      </c>
      <c r="G31" s="40" t="n">
        <v>48000</v>
      </c>
      <c r="H31" s="41" t="n">
        <v>144202</v>
      </c>
      <c r="I31" s="42" t="s">
        <v>135</v>
      </c>
    </row>
    <row r="32" customFormat="false" ht="12" hidden="false" customHeight="true" outlineLevel="0" collapsed="false">
      <c r="A32" s="33" t="s">
        <v>255</v>
      </c>
      <c r="B32" s="35" t="n">
        <v>33360</v>
      </c>
      <c r="C32" s="38" t="n">
        <v>0.00115427912829089</v>
      </c>
      <c r="D32" s="34" t="n">
        <v>1</v>
      </c>
      <c r="E32" s="35" t="n">
        <v>33360</v>
      </c>
      <c r="F32" s="39" t="n">
        <v>33360</v>
      </c>
      <c r="G32" s="40" t="n">
        <v>33360</v>
      </c>
      <c r="H32" s="41" t="n">
        <v>724004</v>
      </c>
      <c r="I32" s="42" t="s">
        <v>256</v>
      </c>
    </row>
    <row r="33" customFormat="false" ht="12" hidden="false" customHeight="true" outlineLevel="0" collapsed="false">
      <c r="A33" s="33" t="s">
        <v>235</v>
      </c>
      <c r="B33" s="35" t="n">
        <v>86765</v>
      </c>
      <c r="C33" s="38" t="n">
        <v>0.00300212915366185</v>
      </c>
      <c r="D33" s="34" t="n">
        <v>1</v>
      </c>
      <c r="E33" s="35" t="n">
        <v>86765</v>
      </c>
      <c r="F33" s="39" t="n">
        <v>86765</v>
      </c>
      <c r="G33" s="40" t="n">
        <v>86765</v>
      </c>
      <c r="H33" s="41" t="n">
        <v>136004</v>
      </c>
      <c r="I33" s="42" t="s">
        <v>234</v>
      </c>
    </row>
    <row r="34" customFormat="false" ht="12" hidden="false" customHeight="true" outlineLevel="0" collapsed="false">
      <c r="A34" s="33" t="s">
        <v>241</v>
      </c>
      <c r="B34" s="35" t="n">
        <v>205405</v>
      </c>
      <c r="C34" s="38" t="n">
        <v>0.00710715540607287</v>
      </c>
      <c r="D34" s="34" t="n">
        <v>1</v>
      </c>
      <c r="E34" s="35" t="n">
        <v>205405</v>
      </c>
      <c r="F34" s="39" t="n">
        <v>205405</v>
      </c>
      <c r="G34" s="40" t="n">
        <v>205405</v>
      </c>
      <c r="H34" s="41" t="n">
        <v>133003</v>
      </c>
      <c r="I34" s="42" t="s">
        <v>240</v>
      </c>
    </row>
    <row r="35" customFormat="false" ht="12" hidden="false" customHeight="true" outlineLevel="0" collapsed="false">
      <c r="A35" s="33" t="s">
        <v>188</v>
      </c>
      <c r="B35" s="35" t="n">
        <v>31325</v>
      </c>
      <c r="C35" s="38" t="n">
        <v>0.00108386671743742</v>
      </c>
      <c r="D35" s="34" t="n">
        <v>1</v>
      </c>
      <c r="E35" s="35" t="n">
        <v>31325</v>
      </c>
      <c r="F35" s="39" t="n">
        <v>31325</v>
      </c>
      <c r="G35" s="40" t="n">
        <v>31325</v>
      </c>
      <c r="H35" s="41" t="n">
        <v>653002</v>
      </c>
      <c r="I35" s="42" t="s">
        <v>187</v>
      </c>
    </row>
    <row r="36" customFormat="false" ht="12" hidden="false" customHeight="true" outlineLevel="0" collapsed="false">
      <c r="A36" s="33" t="s">
        <v>145</v>
      </c>
      <c r="B36" s="35" t="n">
        <v>18640</v>
      </c>
      <c r="C36" s="38" t="n">
        <v>0.000644956923001866</v>
      </c>
      <c r="D36" s="34" t="n">
        <v>1</v>
      </c>
      <c r="E36" s="35" t="n">
        <v>18640</v>
      </c>
      <c r="F36" s="39" t="n">
        <v>18640</v>
      </c>
      <c r="G36" s="40" t="n">
        <v>18640</v>
      </c>
      <c r="H36" s="41" t="n">
        <v>148016</v>
      </c>
      <c r="I36" s="42" t="s">
        <v>144</v>
      </c>
    </row>
    <row r="37" customFormat="false" ht="12" hidden="false" customHeight="true" outlineLevel="0" collapsed="false">
      <c r="A37" s="33" t="s">
        <v>143</v>
      </c>
      <c r="B37" s="35" t="n">
        <v>40515</v>
      </c>
      <c r="C37" s="38" t="n">
        <v>0.00140184708881012</v>
      </c>
      <c r="D37" s="34" t="n">
        <v>1</v>
      </c>
      <c r="E37" s="35" t="n">
        <v>40515</v>
      </c>
      <c r="F37" s="39" t="n">
        <v>40515</v>
      </c>
      <c r="G37" s="40" t="n">
        <v>40515</v>
      </c>
      <c r="H37" s="41" t="n">
        <v>148013</v>
      </c>
      <c r="I37" s="42" t="s">
        <v>142</v>
      </c>
    </row>
    <row r="38" customFormat="false" ht="12" hidden="false" customHeight="true" outlineLevel="0" collapsed="false">
      <c r="A38" s="33" t="s">
        <v>173</v>
      </c>
      <c r="B38" s="35" t="n">
        <v>304405</v>
      </c>
      <c r="C38" s="38" t="n">
        <v>0.0105326240421879</v>
      </c>
      <c r="D38" s="34" t="n">
        <v>1</v>
      </c>
      <c r="E38" s="35" t="n">
        <v>304405</v>
      </c>
      <c r="F38" s="39" t="n">
        <v>304405</v>
      </c>
      <c r="G38" s="40" t="n">
        <v>304405</v>
      </c>
      <c r="H38" s="41" t="n">
        <v>243001</v>
      </c>
      <c r="I38" s="42" t="s">
        <v>172</v>
      </c>
    </row>
    <row r="39" customFormat="false" ht="12" hidden="false" customHeight="true" outlineLevel="0" collapsed="false">
      <c r="A39" s="33" t="s">
        <v>155</v>
      </c>
      <c r="B39" s="35" t="n">
        <v>36325</v>
      </c>
      <c r="C39" s="38" t="n">
        <v>0.00125687018390788</v>
      </c>
      <c r="D39" s="34" t="n">
        <v>1</v>
      </c>
      <c r="E39" s="35" t="n">
        <v>36325</v>
      </c>
      <c r="F39" s="39" t="n">
        <v>36325</v>
      </c>
      <c r="G39" s="40" t="n">
        <v>36325</v>
      </c>
      <c r="H39" s="41" t="n">
        <v>232008</v>
      </c>
      <c r="I39" s="42" t="s">
        <v>154</v>
      </c>
    </row>
    <row r="40" customFormat="false" ht="12" hidden="false" customHeight="true" outlineLevel="0" collapsed="false">
      <c r="A40" s="33" t="s">
        <v>228</v>
      </c>
      <c r="B40" s="35" t="n">
        <v>167185</v>
      </c>
      <c r="C40" s="38" t="n">
        <v>0.00578471690837269</v>
      </c>
      <c r="D40" s="34" t="n">
        <v>1</v>
      </c>
      <c r="E40" s="35" t="n">
        <v>167185</v>
      </c>
      <c r="F40" s="39" t="n">
        <v>167185</v>
      </c>
      <c r="G40" s="40" t="n">
        <v>167185</v>
      </c>
      <c r="H40" s="41" t="n">
        <v>221001</v>
      </c>
      <c r="I40" s="42" t="s">
        <v>227</v>
      </c>
    </row>
    <row r="41" customFormat="false" ht="12" hidden="false" customHeight="true" outlineLevel="0" collapsed="false">
      <c r="A41" s="33" t="s">
        <v>209</v>
      </c>
      <c r="B41" s="35" t="n">
        <v>160310</v>
      </c>
      <c r="C41" s="38" t="n">
        <v>0.00554683714197581</v>
      </c>
      <c r="D41" s="34" t="n">
        <v>1</v>
      </c>
      <c r="E41" s="35" t="n">
        <v>160310</v>
      </c>
      <c r="F41" s="39" t="n">
        <v>160310</v>
      </c>
      <c r="G41" s="40" t="n">
        <v>160310</v>
      </c>
      <c r="H41" s="41" t="n">
        <v>731001</v>
      </c>
      <c r="I41" s="42" t="s">
        <v>208</v>
      </c>
    </row>
    <row r="42" customFormat="false" ht="12" hidden="false" customHeight="true" outlineLevel="0" collapsed="false">
      <c r="A42" s="33" t="s">
        <v>257</v>
      </c>
      <c r="B42" s="35" t="n">
        <v>265620</v>
      </c>
      <c r="C42" s="38" t="n">
        <v>0.00919063615277659</v>
      </c>
      <c r="D42" s="34" t="n">
        <v>1</v>
      </c>
      <c r="E42" s="35" t="n">
        <v>265620</v>
      </c>
      <c r="F42" s="39" t="n">
        <v>265620</v>
      </c>
      <c r="G42" s="40" t="n">
        <v>265620</v>
      </c>
      <c r="H42" s="41" t="n">
        <v>222005</v>
      </c>
      <c r="I42" s="42" t="s">
        <v>258</v>
      </c>
    </row>
  </sheetData>
  <mergeCells count="2">
    <mergeCell ref="A1:I1"/>
    <mergeCell ref="A2:I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LibreOffice/4.3.7.2$Linux_x86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2016-09-29T09:45:50Z</dcterms:created>
  <dc:creator>Andreja Tonevski</dc:creator>
  <dc:language>en-US</dc:language>
  <dcterms:modified xsi:type="dcterms:W3CDTF">2016-09-29T09:52:01Z</dcterms:modified>
  <cp:revision>1</cp:revision>
</cp:coreProperties>
</file>