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autoCompressPictures="0" defaultThemeVersion="166925"/>
  <mc:AlternateContent xmlns:mc="http://schemas.openxmlformats.org/markup-compatibility/2006">
    <mc:Choice Requires="x15">
      <x15ac:absPath xmlns:x15ac="http://schemas.microsoft.com/office/spreadsheetml/2010/11/ac" url="C:\Users\Master\Downloads\"/>
    </mc:Choice>
  </mc:AlternateContent>
  <xr:revisionPtr revIDLastSave="0" documentId="13_ncr:1_{E0C75DE0-D5F9-4CB6-8684-E702E56ABB7B}" xr6:coauthVersionLast="45" xr6:coauthVersionMax="45" xr10:uidLastSave="{00000000-0000-0000-0000-000000000000}"/>
  <bookViews>
    <workbookView xWindow="-120" yWindow="-120" windowWidth="29040" windowHeight="15840" tabRatio="988" xr2:uid="{00000000-000D-0000-FFFF-FFFF00000000}"/>
  </bookViews>
  <sheets>
    <sheet name="Data 1191" sheetId="13" r:id="rId1"/>
    <sheet name="Data 1187" sheetId="10" r:id="rId2"/>
    <sheet name="Data 1177" sheetId="4" r:id="rId3"/>
    <sheet name="Data 1167" sheetId="5" r:id="rId4"/>
    <sheet name="Data 1157" sheetId="6" r:id="rId5"/>
    <sheet name="Data 1147" sheetId="7" r:id="rId6"/>
    <sheet name="Data 1137" sheetId="11" r:id="rId7"/>
    <sheet name="Data 1127" sheetId="12" r:id="rId8"/>
    <sheet name="Rubrics 2018-2" sheetId="8" r:id="rId9"/>
    <sheet name="Rubrics 2018" sheetId="14" r:id="rId10"/>
    <sheet name="Rubrics 2012" sheetId="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61" i="13" l="1"/>
  <c r="J45" i="7"/>
  <c r="D43" i="10"/>
  <c r="E44" i="7"/>
  <c r="E51" i="4"/>
  <c r="E41" i="12"/>
  <c r="J53" i="4"/>
  <c r="F54" i="6"/>
  <c r="C64" i="5"/>
  <c r="C42" i="10"/>
  <c r="E54" i="6"/>
  <c r="D35" i="11"/>
  <c r="L62" i="5"/>
  <c r="G54" i="6"/>
  <c r="G42" i="10"/>
  <c r="K52" i="6"/>
  <c r="E53" i="6"/>
  <c r="C40" i="10"/>
  <c r="E52" i="6"/>
  <c r="M40" i="12"/>
  <c r="L55" i="6"/>
  <c r="E39" i="12"/>
  <c r="J53" i="6"/>
  <c r="H52" i="6"/>
  <c r="C53" i="4"/>
  <c r="D52" i="4"/>
  <c r="J52" i="6"/>
  <c r="F45" i="7"/>
  <c r="I38" i="11"/>
  <c r="D61" i="13"/>
  <c r="H54" i="4"/>
  <c r="M39" i="12"/>
  <c r="F62" i="5"/>
  <c r="I52" i="4"/>
  <c r="E43" i="10"/>
  <c r="F40" i="10"/>
  <c r="G42" i="7"/>
  <c r="D51" i="4"/>
  <c r="C54" i="6"/>
  <c r="I53" i="4"/>
  <c r="H45" i="7"/>
  <c r="E38" i="11"/>
  <c r="E37" i="11"/>
  <c r="C52" i="4"/>
  <c r="J54" i="6"/>
  <c r="L61" i="5"/>
  <c r="G53" i="6"/>
  <c r="G44" i="7"/>
  <c r="K42" i="7"/>
  <c r="K45" i="7"/>
  <c r="D53" i="4"/>
  <c r="F38" i="11"/>
  <c r="H52" i="4"/>
  <c r="F60" i="13"/>
  <c r="E45" i="7"/>
  <c r="C42" i="7"/>
  <c r="I55" i="6"/>
  <c r="E53" i="4"/>
  <c r="C60" i="13"/>
  <c r="C62" i="5"/>
  <c r="D60" i="13"/>
  <c r="E41" i="10"/>
  <c r="D44" i="7"/>
  <c r="H62" i="5"/>
  <c r="E35" i="11"/>
  <c r="D42" i="10"/>
  <c r="H55" i="6"/>
  <c r="L41" i="12"/>
  <c r="G36" i="11"/>
  <c r="G37" i="11"/>
  <c r="I54" i="4"/>
  <c r="G55" i="6"/>
  <c r="K52" i="4"/>
  <c r="F53" i="4"/>
  <c r="K51" i="4"/>
  <c r="M38" i="12"/>
  <c r="E61" i="13"/>
  <c r="L63" i="5"/>
  <c r="D40" i="12"/>
  <c r="D42" i="7"/>
  <c r="D43" i="7"/>
  <c r="M37" i="11"/>
  <c r="H61" i="5"/>
  <c r="C54" i="4"/>
  <c r="K55" i="6"/>
  <c r="J44" i="7"/>
  <c r="J52" i="4"/>
  <c r="L38" i="12"/>
  <c r="L45" i="7"/>
  <c r="E63" i="5"/>
  <c r="H64" i="5"/>
  <c r="K43" i="7"/>
  <c r="F55" i="6"/>
  <c r="L52" i="4"/>
  <c r="J41" i="12"/>
  <c r="H42" i="7"/>
  <c r="K38" i="11"/>
  <c r="F61" i="5"/>
  <c r="E38" i="12"/>
  <c r="L37" i="11"/>
  <c r="G64" i="5"/>
  <c r="E64" i="5"/>
  <c r="F42" i="7"/>
  <c r="J35" i="11"/>
  <c r="L35" i="11"/>
  <c r="I54" i="6"/>
  <c r="I40" i="12"/>
  <c r="F35" i="11"/>
  <c r="I41" i="12"/>
  <c r="K62" i="5"/>
  <c r="G38" i="11"/>
  <c r="K37" i="11"/>
  <c r="J62" i="5"/>
  <c r="D52" i="6"/>
  <c r="D45" i="7"/>
  <c r="K53" i="6"/>
  <c r="D38" i="12"/>
  <c r="C55" i="6"/>
  <c r="D39" i="12"/>
  <c r="D38" i="11"/>
  <c r="C44" i="7"/>
  <c r="M41" i="12"/>
  <c r="K61" i="5"/>
  <c r="G41" i="10"/>
  <c r="C61" i="13"/>
  <c r="G60" i="13"/>
  <c r="K38" i="12"/>
  <c r="G43" i="7"/>
  <c r="J38" i="11"/>
  <c r="L54" i="6"/>
  <c r="H40" i="12"/>
  <c r="E62" i="13"/>
  <c r="G41" i="12"/>
  <c r="E42" i="7"/>
  <c r="H44" i="7"/>
  <c r="F38" i="12"/>
  <c r="L52" i="6"/>
  <c r="C53" i="6"/>
  <c r="H43" i="7"/>
  <c r="L54" i="4"/>
  <c r="C51" i="4"/>
  <c r="G40" i="10"/>
  <c r="E61" i="5"/>
  <c r="I61" i="5"/>
  <c r="F51" i="4"/>
  <c r="L42" i="7"/>
  <c r="M38" i="11"/>
  <c r="K44" i="7"/>
  <c r="F54" i="4"/>
  <c r="F43" i="10"/>
  <c r="E43" i="7"/>
  <c r="E54" i="4"/>
  <c r="H35" i="11"/>
  <c r="L53" i="4"/>
  <c r="J43" i="7"/>
  <c r="F37" i="11"/>
  <c r="G52" i="4"/>
  <c r="J40" i="12"/>
  <c r="D54" i="4"/>
  <c r="E52" i="4"/>
  <c r="G61" i="5"/>
  <c r="D40" i="10"/>
  <c r="C52" i="6"/>
  <c r="D54" i="6"/>
  <c r="M36" i="11"/>
  <c r="E60" i="13"/>
  <c r="K64" i="5"/>
  <c r="J64" i="5"/>
  <c r="H39" i="12"/>
  <c r="C43" i="10"/>
  <c r="K54" i="4"/>
  <c r="L39" i="12"/>
  <c r="G40" i="12"/>
  <c r="L51" i="4"/>
  <c r="J36" i="11"/>
  <c r="J54" i="4"/>
  <c r="I44" i="7"/>
  <c r="G63" i="5"/>
  <c r="L38" i="11"/>
  <c r="E59" i="13"/>
  <c r="G53" i="4"/>
  <c r="D55" i="6"/>
  <c r="F53" i="6"/>
  <c r="C61" i="5"/>
  <c r="K63" i="5"/>
  <c r="H37" i="11"/>
  <c r="E55" i="6"/>
  <c r="D61" i="5"/>
  <c r="F52" i="6"/>
  <c r="K35" i="11"/>
  <c r="H63" i="5"/>
  <c r="I35" i="11"/>
  <c r="I63" i="5"/>
  <c r="J37" i="11"/>
  <c r="E42" i="10"/>
  <c r="J61" i="5"/>
  <c r="F36" i="11"/>
  <c r="C63" i="5"/>
  <c r="J42" i="7"/>
  <c r="L64" i="5"/>
  <c r="C62" i="13"/>
  <c r="G38" i="12"/>
  <c r="C43" i="7"/>
  <c r="D37" i="11"/>
  <c r="H54" i="6"/>
  <c r="G54" i="4"/>
  <c r="E40" i="10"/>
  <c r="L53" i="6"/>
  <c r="G35" i="11"/>
  <c r="E36" i="11"/>
  <c r="D41" i="10"/>
  <c r="F64" i="5"/>
  <c r="G43" i="10"/>
  <c r="K36" i="11"/>
  <c r="G62" i="5"/>
  <c r="I45" i="7"/>
  <c r="G61" i="13"/>
  <c r="C45" i="7"/>
  <c r="L36" i="11"/>
  <c r="D63" i="5"/>
  <c r="G62" i="13"/>
  <c r="J39" i="12"/>
  <c r="J55" i="6"/>
  <c r="I64" i="5"/>
  <c r="J63" i="5"/>
  <c r="I51" i="4"/>
  <c r="D62" i="13"/>
  <c r="I52" i="6"/>
  <c r="H36" i="11"/>
  <c r="I53" i="6"/>
  <c r="M35" i="11"/>
  <c r="I62" i="5"/>
  <c r="K41" i="12"/>
  <c r="E62" i="5"/>
  <c r="F41" i="10"/>
  <c r="H38" i="12"/>
  <c r="F42" i="10"/>
  <c r="J51" i="4"/>
  <c r="G45" i="7"/>
  <c r="I36" i="11"/>
  <c r="F39" i="12"/>
  <c r="K53" i="4"/>
  <c r="H51" i="4"/>
  <c r="K39" i="12"/>
  <c r="C41" i="10"/>
  <c r="F41" i="12"/>
  <c r="G39" i="12"/>
  <c r="G51" i="4"/>
  <c r="I42" i="7"/>
  <c r="L40" i="12"/>
  <c r="H53" i="6"/>
  <c r="F44" i="7"/>
  <c r="G59" i="13"/>
  <c r="F62" i="13"/>
  <c r="K54" i="6"/>
  <c r="D41" i="12"/>
  <c r="I37" i="11"/>
  <c r="L44" i="7"/>
  <c r="G52" i="6"/>
  <c r="L43" i="7"/>
  <c r="F59" i="13"/>
  <c r="H53" i="4"/>
  <c r="D53" i="6"/>
  <c r="F40" i="12"/>
  <c r="D36" i="11"/>
  <c r="I39" i="12"/>
  <c r="D64" i="5"/>
  <c r="C59" i="13"/>
  <c r="E40" i="12"/>
  <c r="I43" i="7"/>
  <c r="K40" i="12"/>
  <c r="H38" i="11"/>
  <c r="I38" i="12"/>
  <c r="J38" i="12"/>
  <c r="F52" i="4"/>
  <c r="D62" i="5"/>
  <c r="F63" i="5"/>
  <c r="D59" i="13"/>
  <c r="F43" i="7"/>
  <c r="H41" i="12"/>
  <c r="H43" i="12" l="1"/>
  <c r="F65" i="5"/>
  <c r="H40" i="11"/>
  <c r="K42" i="12"/>
  <c r="E42" i="12"/>
  <c r="D66" i="5"/>
  <c r="F42" i="12"/>
  <c r="H55" i="4"/>
  <c r="L46" i="7"/>
  <c r="I39" i="11"/>
  <c r="D43" i="12"/>
  <c r="K56" i="6"/>
  <c r="F64" i="13"/>
  <c r="F46" i="7"/>
  <c r="L42" i="12"/>
  <c r="F43" i="12"/>
  <c r="K55" i="4"/>
  <c r="G47" i="7"/>
  <c r="F44" i="10"/>
  <c r="K43" i="12"/>
  <c r="D64" i="13"/>
  <c r="J65" i="5"/>
  <c r="I66" i="5"/>
  <c r="J57" i="6"/>
  <c r="G64" i="13"/>
  <c r="D65" i="5"/>
  <c r="C47" i="7"/>
  <c r="G63" i="13"/>
  <c r="I47" i="7"/>
  <c r="G45" i="10"/>
  <c r="F66" i="5"/>
  <c r="G56" i="4"/>
  <c r="H56" i="6"/>
  <c r="D39" i="11"/>
  <c r="C64" i="13"/>
  <c r="L66" i="5"/>
  <c r="C65" i="5"/>
  <c r="E44" i="10"/>
  <c r="J39" i="11"/>
  <c r="I65" i="5"/>
  <c r="H65" i="5"/>
  <c r="E57" i="6"/>
  <c r="H39" i="11"/>
  <c r="K65" i="5"/>
  <c r="D57" i="6"/>
  <c r="G55" i="4"/>
  <c r="L40" i="11"/>
  <c r="G65" i="5"/>
  <c r="I46" i="7"/>
  <c r="J56" i="4"/>
  <c r="G42" i="12"/>
  <c r="K56" i="4"/>
  <c r="C45" i="10"/>
  <c r="J66" i="5"/>
  <c r="K66" i="5"/>
  <c r="D56" i="6"/>
  <c r="D56" i="4"/>
  <c r="J42" i="12"/>
  <c r="F39" i="11"/>
  <c r="L55" i="4"/>
  <c r="E56" i="4"/>
  <c r="F45" i="10"/>
  <c r="F56" i="4"/>
  <c r="K46" i="7"/>
  <c r="M40" i="11"/>
  <c r="L56" i="4"/>
  <c r="H46" i="7"/>
  <c r="G43" i="12"/>
  <c r="E64" i="13"/>
  <c r="H42" i="12"/>
  <c r="L56" i="6"/>
  <c r="J40" i="11"/>
  <c r="C63" i="13"/>
  <c r="M43" i="12"/>
  <c r="C46" i="7"/>
  <c r="D40" i="11"/>
  <c r="C57" i="6"/>
  <c r="D47" i="7"/>
  <c r="K39" i="11"/>
  <c r="G40" i="11"/>
  <c r="I43" i="12"/>
  <c r="I42" i="12"/>
  <c r="I56" i="6"/>
  <c r="E66" i="5"/>
  <c r="G66" i="5"/>
  <c r="L39" i="11"/>
  <c r="K40" i="11"/>
  <c r="J43" i="12"/>
  <c r="F57" i="6"/>
  <c r="H66" i="5"/>
  <c r="E65" i="5"/>
  <c r="L47" i="7"/>
  <c r="J46" i="7"/>
  <c r="K57" i="6"/>
  <c r="C56" i="4"/>
  <c r="M39" i="11"/>
  <c r="D42" i="12"/>
  <c r="L65" i="5"/>
  <c r="E63" i="13"/>
  <c r="F55" i="4"/>
  <c r="G57" i="6"/>
  <c r="I56" i="4"/>
  <c r="G39" i="11"/>
  <c r="L43" i="12"/>
  <c r="H57" i="6"/>
  <c r="D44" i="10"/>
  <c r="D46" i="7"/>
  <c r="E55" i="4"/>
  <c r="I57" i="6"/>
  <c r="E47" i="7"/>
  <c r="F40" i="11"/>
  <c r="D55" i="4"/>
  <c r="K47" i="7"/>
  <c r="G46" i="7"/>
  <c r="J56" i="6"/>
  <c r="E39" i="11"/>
  <c r="E40" i="11"/>
  <c r="H47" i="7"/>
  <c r="I55" i="4"/>
  <c r="C56" i="6"/>
  <c r="E45" i="10"/>
  <c r="H56" i="4"/>
  <c r="D63" i="13"/>
  <c r="I40" i="11"/>
  <c r="F47" i="7"/>
  <c r="C55" i="4"/>
  <c r="L57" i="6"/>
  <c r="M42" i="12"/>
  <c r="G44" i="10"/>
  <c r="G56" i="6"/>
  <c r="E56" i="6"/>
  <c r="C44" i="10"/>
  <c r="C66" i="5"/>
  <c r="F56" i="6"/>
  <c r="J55" i="4"/>
  <c r="E43" i="12"/>
  <c r="E46" i="7"/>
  <c r="D45" i="10"/>
  <c r="J47" i="7"/>
  <c r="F63" i="13"/>
</calcChain>
</file>

<file path=xl/sharedStrings.xml><?xml version="1.0" encoding="utf-8"?>
<sst xmlns="http://schemas.openxmlformats.org/spreadsheetml/2006/main" count="1255" uniqueCount="176">
  <si>
    <t>Rubrics associated with CS 301</t>
  </si>
  <si>
    <r>
      <t xml:space="preserve">Outcome 3. </t>
    </r>
    <r>
      <rPr>
        <sz val="12"/>
        <color rgb="FF000000"/>
        <rFont val="Times New Roman"/>
        <family val="1"/>
        <charset val="1"/>
      </rPr>
      <t>Communicate effectively in a variety of professional contexts.</t>
    </r>
  </si>
  <si>
    <t>Unacceptable (1)</t>
  </si>
  <si>
    <t>Meets (3)</t>
  </si>
  <si>
    <t>Exceeds (5)</t>
  </si>
  <si>
    <r>
      <t>CS301.3.1</t>
    </r>
    <r>
      <rPr>
        <sz val="12"/>
        <color rgb="FF000000"/>
        <rFont val="Times New Roman"/>
        <family val="1"/>
        <charset val="1"/>
      </rPr>
      <t xml:space="preserve"> Flaws and errors in spelling, grammar, punctuation, syntax, and diction</t>
    </r>
  </si>
  <si>
    <t>Is very incomplete with errors that detract from correct understanding.</t>
  </si>
  <si>
    <t>Has a few flaws with one or two noticeable errors that don't distract from the meaning.</t>
  </si>
  <si>
    <t>Literate and orderly with only minor errors.</t>
  </si>
  <si>
    <r>
      <t>CS301.3.2</t>
    </r>
    <r>
      <rPr>
        <sz val="12"/>
        <color rgb="FF000000"/>
        <rFont val="Times New Roman"/>
        <family val="1"/>
        <charset val="1"/>
      </rPr>
      <t xml:space="preserve"> Effective organization of ideas to create a coherent, compelling argument. 'Depth, Quality of Content' </t>
    </r>
  </si>
  <si>
    <t>Organization was random or rambling mixture of content at varying levels of detail,  with incoherent flow from one to the other.  Little or no effective organization in deployment of overviews versus discussions of great detail.  Reader is left with little sense of appropriate conclusions and low confidence in arguments.</t>
  </si>
  <si>
    <t xml:space="preserve">Document succeeds in establishing an effective rhetorical structure, outlining the argument structure up front and following with detail subsequent sections. May have some flaws in coherence or providing too little/too much detail in places, but not enough to destroy overall flow. </t>
  </si>
  <si>
    <t>Document was an exceptionally organized rhetorical instrument that introduced the argument structure up front, then methodically followed through with subsequent sections.  Flow between topics was smooth, well-signaled/justified and compelled readers to the desired conclusions.</t>
  </si>
  <si>
    <r>
      <t>CS301.3.3</t>
    </r>
    <r>
      <rPr>
        <sz val="12"/>
        <color rgb="FF000000"/>
        <rFont val="Times New Roman"/>
        <family val="1"/>
        <charset val="1"/>
      </rPr>
      <t xml:space="preserve"> Completeness: All key topics covered at the appropriate level of detail. 'Breadth, Scope of Content'</t>
    </r>
  </si>
  <si>
    <t>Failure to mention or adequately cover several keys topics.  Omissions were so serious that they undermined the rhetorical power or completeness of the whole document.</t>
  </si>
  <si>
    <t>Covered nearly all key topics generally required for this type of document.  May have weaknesses in adequate coverage or depth in a few topics, but not enough to harm rhetorical power.</t>
  </si>
  <si>
    <t>Complete coverage of all key topics in an appropriate fashion and level of detail.  Effectively provided complete evidentiary framework to support key arguments.</t>
  </si>
  <si>
    <r>
      <t>Outcome 4.</t>
    </r>
    <r>
      <rPr>
        <sz val="12"/>
        <color rgb="FF000000"/>
        <rFont val="Times New Roman"/>
        <family val="1"/>
        <charset val="1"/>
      </rPr>
      <t xml:space="preserve"> Recognize professional responsibilities and make informed judgments in computing practice based on legal and ethical principles.</t>
    </r>
  </si>
  <si>
    <r>
      <t>CS301.4.1</t>
    </r>
    <r>
      <rPr>
        <sz val="12"/>
        <color rgb="FF000000"/>
        <rFont val="Times New Roman"/>
        <family val="1"/>
        <charset val="1"/>
      </rPr>
      <t xml:space="preserve"> Knowledge of areas of ethical friction related to computer technologies and their deployment.                  'Knowing ...'</t>
    </r>
  </si>
  <si>
    <t xml:space="preserve">Student was unable to enumerate, clearly characterize, and give one or more accurate examples of more than 50% of current ethical issues/areas covered in the course.  Very low confidence in student’s ability to identify ethical dilemmas. </t>
  </si>
  <si>
    <t>Student shows a broad, adequate knowledge of current ethical issues or areas, as evidenced by the ability to enumerate nearly all ethical issues.  Some weaknesses in understanding of issues or minor omissions may exist, but a generally strong and broad knowledge of ethical issues exists.</t>
  </si>
  <si>
    <t xml:space="preserve">Student shows extensive comprehensive knowledge of current ethics issues, as evidenced by the ability to enumerate all issues, provide accurate and concise characterizations of each, and cite specific examples of the ethical issue in practice. </t>
  </si>
  <si>
    <r>
      <t>CS301.4.2</t>
    </r>
    <r>
      <rPr>
        <sz val="12"/>
        <color rgb="FF000000"/>
        <rFont val="Times New Roman"/>
        <family val="1"/>
        <charset val="1"/>
      </rPr>
      <t xml:space="preserve"> Ability to identify and apply ethical issues and concepts to realistic scenarios in computer science practice. 'Applying …'</t>
    </r>
  </si>
  <si>
    <t>Student response to scenario questions revealed a comprehensive failure to correctly identify ethical issues raised and/or a pervasive inability to articulate proper courses of action when faced by a given ethics-driven scenario.</t>
  </si>
  <si>
    <t>Student response to scenario questions reveals a well-developed ability to identify nearly all ethical issues raised by scenarios;  most courses of action proposed by student are appropriate, though some minor flaws or weaknesses may exist.</t>
  </si>
  <si>
    <t>Student shows deep and comprehensive understanding of ethical issues raised by scenarios, as evidenced by ability to identify all issues, provide careful analysis of the scenarios, and posit appropriate courses of action for each.</t>
  </si>
  <si>
    <r>
      <t>CS301.3.2</t>
    </r>
    <r>
      <rPr>
        <sz val="12"/>
        <color rgb="FF000000"/>
        <rFont val="Times New Roman"/>
        <family val="1"/>
        <charset val="1"/>
      </rPr>
      <t xml:space="preserve"> Effective communication of document purpose, motivations, and organization.</t>
    </r>
  </si>
  <si>
    <t xml:space="preserve">Introduction was missing or failed completely to effectively introduce the documents purpose or organization.  Readers is left with no clear concept of what is coming, how it’s organized, and why it is worth reading. </t>
  </si>
  <si>
    <t xml:space="preserve">Introductory section(s) provided some motivations for the document and its organization.  Some questions are left unanswered, but readers are generally left with a solid idea of document purpose and are primed to read remainder of document. </t>
  </si>
  <si>
    <t xml:space="preserve">Introductory sections did an outstanding job of explaining the project and the nature of this document. Readers were left with a clear conception of document purpose, how the document is organized, and are highly motivated to read body of document. </t>
  </si>
  <si>
    <r>
      <t>CS301.3.3</t>
    </r>
    <r>
      <rPr>
        <sz val="12"/>
        <color rgb="FF000000"/>
        <rFont val="Times New Roman"/>
        <family val="1"/>
        <charset val="1"/>
      </rPr>
      <t xml:space="preserve"> Effective organization of ideas to create a coherent, compelling argument. </t>
    </r>
  </si>
  <si>
    <r>
      <t>CS301.3.4</t>
    </r>
    <r>
      <rPr>
        <sz val="12"/>
        <color rgb="FF000000"/>
        <rFont val="Times New Roman"/>
        <family val="1"/>
        <charset val="1"/>
      </rPr>
      <t xml:space="preserve"> Completeness: All key topics covered at the appropriate level of detail.</t>
    </r>
  </si>
  <si>
    <r>
      <t>CS301.4.1</t>
    </r>
    <r>
      <rPr>
        <sz val="12"/>
        <color rgb="FF000000"/>
        <rFont val="Times New Roman"/>
        <family val="1"/>
        <charset val="1"/>
      </rPr>
      <t xml:space="preserve"> Knowledge of areas of ethical friction related to computer technologies and their deployment. </t>
    </r>
  </si>
  <si>
    <r>
      <t>CS301.4.2</t>
    </r>
    <r>
      <rPr>
        <sz val="12"/>
        <color rgb="FF000000"/>
        <rFont val="Times New Roman"/>
        <family val="1"/>
        <charset val="1"/>
      </rPr>
      <t xml:space="preserve"> Ability to identify and apply ethical issues and concepts to realistic scenarios in computer science practice.</t>
    </r>
  </si>
  <si>
    <r>
      <t>CS301.4.3</t>
    </r>
    <r>
      <rPr>
        <sz val="12"/>
        <color rgb="FF000000"/>
        <rFont val="Times New Roman"/>
        <family val="1"/>
        <charset val="1"/>
      </rPr>
      <t xml:space="preserve"> Broad knowledge of contemporary issues and future directions in the computer science discipline</t>
    </r>
  </si>
  <si>
    <t>Student has broad gaps in awareness of contemporary issues, as evidenced by a failure to cite and discussion actual issues; may also cite issues that are not important or current at all.   Shows no coherent understanding of overall state of the field.</t>
  </si>
  <si>
    <t>Student has adequate understanding of contemporary issues:  is able to accurately cite and characterize most contemporary issues.  May be missing one or two, or show incomplete understanding some issues, but generally has a solid understanding of the field.</t>
  </si>
  <si>
    <t xml:space="preserve">Student shows extensive understanding of the field, as evidenced by citation of practically all current issues and including comprehensive and interesting discussion of each.   </t>
  </si>
  <si>
    <r>
      <t>CS301.4.4</t>
    </r>
    <r>
      <rPr>
        <sz val="12"/>
        <color rgb="FF000000"/>
        <rFont val="Times New Roman"/>
        <family val="1"/>
        <charset val="1"/>
      </rPr>
      <t xml:space="preserve"> Curiosity and Initiative</t>
    </r>
  </si>
  <si>
    <t>No intellectual curiosity or initiative demonstrated.</t>
  </si>
  <si>
    <t>Explores topic with some evidence of depth, providing occasional insight and indicating some interest in subject.</t>
  </si>
  <si>
    <t>Explores the topic in depth, revealing a rich awareness and/or little-known information revealing intense interest in the subject</t>
  </si>
  <si>
    <r>
      <t>CS301.4.5</t>
    </r>
    <r>
      <rPr>
        <sz val="12"/>
        <color rgb="FF000000"/>
        <rFont val="Times New Roman"/>
        <family val="1"/>
        <charset val="1"/>
      </rPr>
      <t xml:space="preserve"> An interest in education and independent knowledge and experience</t>
    </r>
  </si>
  <si>
    <t>Shows no interest in learning outside the classroom.</t>
  </si>
  <si>
    <t>Describes some modest experiences outside the classroom or plans to pursue educational interests in the future.</t>
  </si>
  <si>
    <t>Describes educational interests and pursuits outside classroom and independent knowledge and experiences.</t>
  </si>
  <si>
    <r>
      <t>CS301.4.6</t>
    </r>
    <r>
      <rPr>
        <sz val="12"/>
        <color rgb="FF000000"/>
        <rFont val="Times New Roman"/>
        <family val="1"/>
        <charset val="1"/>
      </rPr>
      <t xml:space="preserve"> Ability to reflect on past learning and apply those experiences to new learning situations.</t>
    </r>
  </si>
  <si>
    <t>Poor ability to reflect on past learning and apply those experiences to new learning situations.</t>
  </si>
  <si>
    <t>Reviews past learning with some depth, revealing broader perspective.</t>
  </si>
  <si>
    <t>Reflects on past learning experiences, applies past experiences to new learning situations.  Understands the need for growth over time.</t>
  </si>
  <si>
    <t>Instructor</t>
  </si>
  <si>
    <t>Name</t>
  </si>
  <si>
    <t>CS301.3.1</t>
  </si>
  <si>
    <t>CS301.3.2</t>
  </si>
  <si>
    <t>CS301.3.3</t>
  </si>
  <si>
    <t>CS301.4.1</t>
  </si>
  <si>
    <t>CS301.4.2</t>
  </si>
  <si>
    <t>Dieter Otte</t>
  </si>
  <si>
    <t>CS301-3-1</t>
  </si>
  <si>
    <t>CS301-3-3</t>
  </si>
  <si>
    <t>CS301-3-4</t>
  </si>
  <si>
    <t>CS301-4-1</t>
  </si>
  <si>
    <t>CS301-4-2</t>
  </si>
  <si>
    <t>Beverly</t>
  </si>
  <si>
    <t>CS301.4.3</t>
  </si>
  <si>
    <t>CS301.4.4</t>
  </si>
  <si>
    <t>CS301.4.5</t>
  </si>
  <si>
    <t>CS301.4.6</t>
  </si>
  <si>
    <t>CS301-F-1</t>
  </si>
  <si>
    <t>CS301-F-2</t>
  </si>
  <si>
    <t>CS301-F-3</t>
  </si>
  <si>
    <t>CS301-F-4</t>
  </si>
  <si>
    <t>CS301-E-1</t>
  </si>
  <si>
    <t>CS301-E-2</t>
  </si>
  <si>
    <t>CS301-G-1</t>
  </si>
  <si>
    <t>CS301-H-1</t>
  </si>
  <si>
    <t>CS301-H-2</t>
  </si>
  <si>
    <t>CS301-H-3</t>
  </si>
  <si>
    <t>Jacobs</t>
  </si>
  <si>
    <t>CS301-3-2</t>
  </si>
  <si>
    <t>CS301-4-3</t>
  </si>
  <si>
    <t>CS301-4-4</t>
  </si>
  <si>
    <t>CS301-4-5</t>
  </si>
  <si>
    <t>CS301-4-6</t>
  </si>
  <si>
    <t>ID</t>
  </si>
  <si>
    <r>
      <t>CS301.F.1</t>
    </r>
    <r>
      <rPr>
        <sz val="12"/>
        <color rgb="FF000000"/>
        <rFont val="Times New Roman"/>
        <family val="1"/>
        <charset val="1"/>
      </rPr>
      <t xml:space="preserve"> Flaws and errors in spelling, grammar, punctuation, syntax, and diction</t>
    </r>
  </si>
  <si>
    <r>
      <t>CS301.F.2</t>
    </r>
    <r>
      <rPr>
        <sz val="12"/>
        <color rgb="FF000000"/>
        <rFont val="Times New Roman"/>
        <family val="1"/>
        <charset val="1"/>
      </rPr>
      <t xml:space="preserve"> Effective communication of document purpose, motivations, and organization.</t>
    </r>
  </si>
  <si>
    <r>
      <t>CS301.F.3</t>
    </r>
    <r>
      <rPr>
        <sz val="12"/>
        <color rgb="FF000000"/>
        <rFont val="Times New Roman"/>
        <family val="1"/>
        <charset val="1"/>
      </rPr>
      <t xml:space="preserve"> Effective organization of ideas to create a coherent, compelling argument. </t>
    </r>
  </si>
  <si>
    <r>
      <t>CS301.F.4</t>
    </r>
    <r>
      <rPr>
        <sz val="12"/>
        <color rgb="FF000000"/>
        <rFont val="Times New Roman"/>
        <family val="1"/>
        <charset val="1"/>
      </rPr>
      <t xml:space="preserve"> Completeness: All key topics covered at the appropriate level of detail.</t>
    </r>
  </si>
  <si>
    <t>(f) An ability to communicate effectively with a range of audiences</t>
  </si>
  <si>
    <t>(e) An understanding of professional, ethical, legal, security and social issues and responsibilities</t>
  </si>
  <si>
    <t>(g) An ability to analyze the local and global impact of computing on individuals, organizations, and society</t>
  </si>
  <si>
    <t>(h) Recognition of the need for and an ability to engage in continuing professional development</t>
  </si>
  <si>
    <r>
      <t>CS301.E.1</t>
    </r>
    <r>
      <rPr>
        <sz val="12"/>
        <color rgb="FF000000"/>
        <rFont val="Times New Roman"/>
        <family val="1"/>
        <charset val="1"/>
      </rPr>
      <t xml:space="preserve"> Knowledge of areas of ethical friction related to computer technologies and their deployment. </t>
    </r>
  </si>
  <si>
    <r>
      <t>CS301.E.2</t>
    </r>
    <r>
      <rPr>
        <sz val="12"/>
        <color rgb="FF000000"/>
        <rFont val="Times New Roman"/>
        <family val="1"/>
        <charset val="1"/>
      </rPr>
      <t xml:space="preserve"> Ability to identify and apply ethical issues and concepts to realistic scenarios in computer science practice.</t>
    </r>
  </si>
  <si>
    <r>
      <t>CS301.H.1</t>
    </r>
    <r>
      <rPr>
        <sz val="12"/>
        <color rgb="FF000000"/>
        <rFont val="Times New Roman"/>
        <family val="1"/>
        <charset val="1"/>
      </rPr>
      <t xml:space="preserve"> Curiosity and Initiative</t>
    </r>
  </si>
  <si>
    <r>
      <t>CS301.H.2</t>
    </r>
    <r>
      <rPr>
        <sz val="12"/>
        <color rgb="FF000000"/>
        <rFont val="Times New Roman"/>
        <family val="1"/>
        <charset val="1"/>
      </rPr>
      <t xml:space="preserve"> An interest in education and independent knowledge and experience</t>
    </r>
  </si>
  <si>
    <r>
      <t>CS301.H.3</t>
    </r>
    <r>
      <rPr>
        <sz val="12"/>
        <color rgb="FF000000"/>
        <rFont val="Times New Roman"/>
        <family val="1"/>
        <charset val="1"/>
      </rPr>
      <t xml:space="preserve"> Ability to reflect on past learning and apply those experiences to new learning situations.</t>
    </r>
  </si>
  <si>
    <r>
      <t>CS301.G.1</t>
    </r>
    <r>
      <rPr>
        <sz val="12"/>
        <color rgb="FF000000"/>
        <rFont val="Times New Roman"/>
        <family val="1"/>
        <charset val="1"/>
      </rPr>
      <t xml:space="preserve"> Broad knowledge of contemporary issues and future directions in the computer science discipline</t>
    </r>
  </si>
  <si>
    <t>UGRD-Degree Seeking - Applied Computer Sci (BS)/Studio Art (MINOR)</t>
  </si>
  <si>
    <t>UGRD-Degree Seeking - Computer Science (BSCS)</t>
  </si>
  <si>
    <t>UGRD-Degree Seeking - Computer Science (BSCS)/Comp Cultural Studies (BA) 2M</t>
  </si>
  <si>
    <t>UGRD-Degree Seeking - Applied Computer Sci (BS)</t>
  </si>
  <si>
    <t>UGRD-Degree Seeking - Computer Science (BSCS)/Business (MINOR)/Mathematics (MINOR)</t>
  </si>
  <si>
    <t>UGRD-Degree Seeking - Computer Science (BSCS)/Mathematics (MINOR)</t>
  </si>
  <si>
    <t>UGRD-Post Bacc - Computer Science (BSCS) PB/Mathematics (BS) 2M</t>
  </si>
  <si>
    <t>UGRD-Degree Seeking - Electrical Engineering (BS)</t>
  </si>
  <si>
    <t>UGRD-Degree Seeking - Computer Science (BSCS)/Mathematics (BS) 2M</t>
  </si>
  <si>
    <t>UGRD-Degree Seeking - Computer Science (BSCS)/Studio Art (MINOR)</t>
  </si>
  <si>
    <t>UGRD-Degree Seeking - Applied Computer Sci (BS)/Business (MINOR)</t>
  </si>
  <si>
    <t>UGRD-Degree Seeking - Computer Science (BSCS)/Chemistry (MINOR)/Mathematics (MINOR)</t>
  </si>
  <si>
    <t>UGRD-Degree Seeking - Applied Computer Sci (BS)/Philosophy (MINOR)</t>
  </si>
  <si>
    <t>UGRD-Degree Seeking - Computer Science (BSCS)/Electrical Engr (MINOR)/Mathematics (BS) 2M</t>
  </si>
  <si>
    <t>UGRD-Degree Seeking - Computer Science (BSCS)/Modern Languages (BA) 2M</t>
  </si>
  <si>
    <t>UGRD-Degree Seeking - Computer Science (BSCS)/Philosophy (MINOR)</t>
  </si>
  <si>
    <t>UGRD-Degree Seeking - Computer Science (BSCS)/Creative Media &amp; Film(MINOR)</t>
  </si>
  <si>
    <t>UGRD-Degree Seeking - Mathematics (BS)/Computer Science (BSCS) 2M</t>
  </si>
  <si>
    <t>UGRD-Degree Seeking - Applied Computer Sci (BS)/Music (MINOR)</t>
  </si>
  <si>
    <t>UGRD-Degree Seeking - Applied Computer Sci (BS)/Biology (MINOR)</t>
  </si>
  <si>
    <t>UGRD-Degree Seeking - Computer Science (BSCS)/Japanese (MINOR)</t>
  </si>
  <si>
    <t>UGRD-Degree Seeking - Computer Science (BSCS)/Electrical Engr (BSE) 2M/Mathematics (MINOR)</t>
  </si>
  <si>
    <t>UGRD-Degree Seeking - Computer Science (BSCS)/Japanese (MINOR)/Mathematics (MINOR)</t>
  </si>
  <si>
    <t>UGRD-Degree Seeking - Computer Science (BSCS)/Mathematics (MINOR)/Psychology (MINOR)</t>
  </si>
  <si>
    <t>UGRD-Degree Seeking - Electrical Engr (BSE)</t>
  </si>
  <si>
    <t>UGRD-Degree Seeking - Computer Science (BSCS)/Business (MINOR)</t>
  </si>
  <si>
    <t>UGRD-Degree Seeking - Applied Computer Sci (BS)/Mathematics (MINOR)</t>
  </si>
  <si>
    <t>UGRD-Degree Seeking - Computer Science (BSCS)/Electrical Engr (MINOR)</t>
  </si>
  <si>
    <t>UGRD-Degree Seeking - Applied Computer Sci (BS)/Japanese (MINOR)</t>
  </si>
  <si>
    <t>UGRD-Degree Seeking - Computer Science (BSCS)/Physics (BS) 2M</t>
  </si>
  <si>
    <t>UGRD-Degree Seeking - Computer Science (BSCS)/Electrical Engr (MINOR)/Mathematics (MINOR)</t>
  </si>
  <si>
    <t>UGRD-Degree Seeking - Applied Computer Sci (BS)/German (MINOR)</t>
  </si>
  <si>
    <t>UGRD-Degree Seeking - Computer Science (BSCS)/Comp Cultural Studies (BA) 2M/Int'l Egr &amp; Nat Sci (UCERT)</t>
  </si>
  <si>
    <t>UGRD-Degree Seeking - Electrical Engr (BSE)/Computer Science (BSCS) 2M</t>
  </si>
  <si>
    <t>UGRD-Degree Seeking - Computer Science (BSCS)/Arabic (MINOR)/Mathematics (MINOR)</t>
  </si>
  <si>
    <t>UGRD-Degree Seeking - Applied Computer Sci (BS)/Electrical Engr (MINOR)</t>
  </si>
  <si>
    <t>UGRD-Degree Seeking - Computer Science (BSCS)/Astronomy (MINOR)</t>
  </si>
  <si>
    <t>UGRD-Degree Seeking - Computer Science (BSCS)/Biology (MINOR)</t>
  </si>
  <si>
    <t>UGRD-Degree Seeking - Computer Science (BSCS)/Psychology (MINOR)</t>
  </si>
  <si>
    <t>UGRD-Post Bacc - Computer Science (BSCS) PB</t>
  </si>
  <si>
    <t>UGRD-Degree Seeking - Computer Science (BSCS)/Mathematics (MINOR)/Music (MINOR)</t>
  </si>
  <si>
    <t>UGRD-Degree Seeking - Computer Science (BSCS)/Mechanical Engr (MINOR)</t>
  </si>
  <si>
    <t>UGRD-Degree Seeking - Computer Science (BSCS)/Mathematics (MINOR)/Military Leadership (MINOR)</t>
  </si>
  <si>
    <t>UGRD-Post Bacc - Computer Science (BSCS) PB/Mathematics (MINOR)</t>
  </si>
  <si>
    <t>UGRD-Degree Seeking - Computer Science (BSCS)/French (MINOR)</t>
  </si>
  <si>
    <t>UGRD-Degree Seeking - Computer Science (BSCS)/Political Science (MINOR)</t>
  </si>
  <si>
    <t>UGRD-Degree Seeking - University Studies (BUS)/Computer Science (MINOR)/Mathematics (MINOR)</t>
  </si>
  <si>
    <t>UGRD-Degree Seeking - Computer Science (BSCS)/Mathematics (MINOR)/Spanish (MINOR)</t>
  </si>
  <si>
    <t>UGRD-Degree Seeking - Psychological Sciences (BS)/Computer Science (BSCS) 2M</t>
  </si>
  <si>
    <t>UGRD-Degree Seeking - Computer Science (BSCS)/Spanish (MINOR)</t>
  </si>
  <si>
    <t>UGRD-Degree Seeking - Computer Science (BSCS)/Music (MINOR)</t>
  </si>
  <si>
    <t>UGRD-Degree Seeking - Computer Science (BSCS)/Visual Comm (MINOR)</t>
  </si>
  <si>
    <t>UGRD-Degree Seeking - Computer Science (BSCS)/Mathematics (BS) 2M/Physics (MINOR)</t>
  </si>
  <si>
    <t>UGRD-Post Bacc - Applied Computer Sci (BS) PB</t>
  </si>
  <si>
    <t>UGRD-Degree Seeking - Mechanical Engr (BSE)</t>
  </si>
  <si>
    <t>UGRD-Degree Seeking - Computer Science (BSCS)/Ethnic Studies (MINOR)/Mathematics (MINOR)</t>
  </si>
  <si>
    <t>UGRD-Degree Seeking - MusicSecEd-Choral (BMED)</t>
  </si>
  <si>
    <t>UGRD-Degree Seeking - Information Systems (BSBA)</t>
  </si>
  <si>
    <t>UGRD-Degree Seeking - Computer Science (BSCS)/Asian Studies (MINOR)/Japanese (MINOR)/Mathematics (MINOR)</t>
  </si>
  <si>
    <t>Summary</t>
  </si>
  <si>
    <t>1 &lt;= x &lt; 2</t>
  </si>
  <si>
    <t>2 &lt;= x &lt; 3</t>
  </si>
  <si>
    <t>3 &lt;= x &lt; 4</t>
  </si>
  <si>
    <t>4 &lt;= x &lt;= 5</t>
  </si>
  <si>
    <t>LoA: Meets or exceeds</t>
  </si>
  <si>
    <t>LoA: Exceeds</t>
  </si>
  <si>
    <t>CS301.F.1</t>
  </si>
  <si>
    <t>CS301.F.2</t>
  </si>
  <si>
    <t>CS301.F.3</t>
  </si>
  <si>
    <t>CS301.F.4</t>
  </si>
  <si>
    <t>CS301.E.1</t>
  </si>
  <si>
    <t>CS301.E.2</t>
  </si>
  <si>
    <t>CS301.G.1</t>
  </si>
  <si>
    <t>CS301.H.1</t>
  </si>
  <si>
    <t>CS301.H.2</t>
  </si>
  <si>
    <t>CS301.H.3</t>
  </si>
  <si>
    <t>CS301.3.4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</si>
</sst>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amily val="2"/>
      <charset val="1"/>
    </font>
    <font>
      <sz val="12"/>
      <color theme="1"/>
      <name val="Calibri"/>
      <family val="2"/>
      <scheme val="minor"/>
    </font>
    <font>
      <sz val="12"/>
      <color rgb="FF000000"/>
      <name val="Times New Roman"/>
      <family val="1"/>
      <charset val="1"/>
    </font>
    <font>
      <b/>
      <sz val="18"/>
      <color rgb="FF000000"/>
      <name val="Times New Roman"/>
      <family val="1"/>
      <charset val="1"/>
    </font>
    <font>
      <b/>
      <sz val="12"/>
      <color rgb="FF000000"/>
      <name val="Times New Roman"/>
      <family val="1"/>
      <charset val="1"/>
    </font>
    <font>
      <b/>
      <sz val="12"/>
      <color rgb="FF000000"/>
      <name val="Calibri"/>
      <family val="2"/>
      <scheme val="minor"/>
    </font>
    <font>
      <sz val="12"/>
      <color rgb="FF000000"/>
      <name val="Calibri"/>
      <family val="2"/>
      <scheme val="minor"/>
    </font>
    <font>
      <b/>
      <sz val="12"/>
      <color rgb="FF000000"/>
      <name val="Calibri"/>
      <family val="2"/>
    </font>
    <font>
      <sz val="12"/>
      <color rgb="FF000000"/>
      <name val="Calibri"/>
      <family val="2"/>
      <charset val="1"/>
    </font>
    <font>
      <sz val="12"/>
      <color rgb="FF000000"/>
      <name val="Times New Roman"/>
      <family val="1"/>
    </font>
    <font>
      <b/>
      <sz val="12"/>
      <color theme="1"/>
      <name val="Calibri"/>
      <family val="2"/>
      <scheme val="minor"/>
    </font>
  </fonts>
  <fills count="6">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theme="9" tint="0.79998168889431442"/>
        <bgColor indexed="64"/>
      </patternFill>
    </fill>
    <fill>
      <patternFill patternType="solid">
        <fgColor rgb="FFE2EFDA"/>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8" fillId="0" borderId="0" applyFont="0" applyFill="0" applyBorder="0" applyAlignment="0" applyProtection="0"/>
  </cellStyleXfs>
  <cellXfs count="26">
    <xf numFmtId="0" fontId="0" fillId="0" borderId="0" xfId="0"/>
    <xf numFmtId="0" fontId="2" fillId="0" borderId="0" xfId="0" applyFont="1"/>
    <xf numFmtId="0" fontId="4" fillId="0" borderId="0" xfId="0" applyFont="1"/>
    <xf numFmtId="0" fontId="2" fillId="0" borderId="0" xfId="0" applyFont="1" applyAlignment="1">
      <alignment wrapText="1"/>
    </xf>
    <xf numFmtId="0" fontId="4" fillId="0" borderId="0" xfId="0" applyFont="1" applyAlignment="1">
      <alignment wrapText="1"/>
    </xf>
    <xf numFmtId="0" fontId="4" fillId="2" borderId="1" xfId="0" applyFont="1" applyFill="1" applyBorder="1"/>
    <xf numFmtId="0" fontId="4" fillId="3" borderId="1" xfId="0" applyFont="1" applyFill="1" applyBorder="1" applyAlignment="1">
      <alignment vertical="top" wrapText="1"/>
    </xf>
    <xf numFmtId="0" fontId="2" fillId="0" borderId="1" xfId="0" applyFont="1" applyBorder="1" applyAlignment="1">
      <alignment vertical="top" wrapText="1"/>
    </xf>
    <xf numFmtId="0" fontId="5" fillId="3" borderId="0" xfId="0" applyFont="1" applyFill="1" applyAlignment="1">
      <alignment horizontal="left"/>
    </xf>
    <xf numFmtId="0" fontId="6" fillId="0" borderId="0" xfId="0" applyFont="1"/>
    <xf numFmtId="0" fontId="1" fillId="0" borderId="0" xfId="0" applyFont="1"/>
    <xf numFmtId="0" fontId="6" fillId="0" borderId="0" xfId="0" applyFont="1" applyAlignment="1">
      <alignment horizontal="right"/>
    </xf>
    <xf numFmtId="0" fontId="7" fillId="4" borderId="0" xfId="0" applyFont="1" applyFill="1"/>
    <xf numFmtId="0" fontId="7" fillId="4" borderId="0" xfId="0" applyFont="1" applyFill="1" applyBorder="1"/>
    <xf numFmtId="0" fontId="0" fillId="0" borderId="0" xfId="0" applyBorder="1"/>
    <xf numFmtId="9" fontId="0" fillId="0" borderId="0" xfId="1" applyFont="1" applyAlignment="1">
      <alignment horizontal="right"/>
    </xf>
    <xf numFmtId="0" fontId="7" fillId="3" borderId="0" xfId="0" applyFont="1" applyFill="1" applyAlignment="1">
      <alignment horizontal="left"/>
    </xf>
    <xf numFmtId="0" fontId="5" fillId="3" borderId="0" xfId="0" applyFont="1" applyFill="1" applyAlignment="1"/>
    <xf numFmtId="0" fontId="7" fillId="3" borderId="0" xfId="0" applyFont="1" applyFill="1" applyAlignment="1"/>
    <xf numFmtId="0" fontId="9" fillId="0" borderId="0" xfId="0" applyFont="1"/>
    <xf numFmtId="0" fontId="0" fillId="0" borderId="0" xfId="0" applyFill="1"/>
    <xf numFmtId="0" fontId="10" fillId="4" borderId="0" xfId="0" applyFont="1" applyFill="1" applyAlignment="1">
      <alignment horizontal="left"/>
    </xf>
    <xf numFmtId="0" fontId="6" fillId="5" borderId="0" xfId="0" applyFont="1" applyFill="1" applyAlignment="1">
      <alignment horizontal="left"/>
    </xf>
    <xf numFmtId="2" fontId="0" fillId="0" borderId="0" xfId="0" quotePrefix="1" applyNumberFormat="1" applyAlignment="1">
      <alignment horizontal="right"/>
    </xf>
    <xf numFmtId="0" fontId="5" fillId="3" borderId="0" xfId="0" applyFont="1" applyFill="1" applyAlignment="1">
      <alignment horizontal="right"/>
    </xf>
    <xf numFmtId="0" fontId="3" fillId="0" borderId="0" xfId="0" applyFont="1" applyAlignment="1"/>
  </cellXfs>
  <cellStyles count="2">
    <cellStyle name="Normal" xfId="0" builtinId="0"/>
    <cellStyle name="Percent" xfId="1" builtinId="5"/>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75"/>
  <sheetViews>
    <sheetView tabSelected="1" topLeftCell="A23" workbookViewId="0">
      <selection activeCell="B42" sqref="B42:G48"/>
    </sheetView>
  </sheetViews>
  <sheetFormatPr defaultColWidth="8.875" defaultRowHeight="15.75" x14ac:dyDescent="0.25"/>
  <cols>
    <col min="1" max="1" width="12" customWidth="1"/>
    <col min="2" max="2" width="27.5" customWidth="1"/>
    <col min="3" max="3" width="10" customWidth="1"/>
    <col min="4" max="4" width="9.375" style="20" customWidth="1"/>
    <col min="5" max="5" width="9.375" customWidth="1"/>
    <col min="6" max="7" width="9" customWidth="1"/>
  </cols>
  <sheetData>
    <row r="1" spans="1:8" x14ac:dyDescent="0.25">
      <c r="A1" s="12" t="s">
        <v>50</v>
      </c>
      <c r="B1" s="13" t="s">
        <v>51</v>
      </c>
      <c r="C1" s="12" t="s">
        <v>52</v>
      </c>
      <c r="D1" s="12" t="s">
        <v>53</v>
      </c>
      <c r="E1" s="12" t="s">
        <v>54</v>
      </c>
      <c r="F1" s="12" t="s">
        <v>55</v>
      </c>
      <c r="G1" s="12" t="s">
        <v>56</v>
      </c>
    </row>
    <row r="2" spans="1:8" x14ac:dyDescent="0.25">
      <c r="A2" t="s">
        <v>57</v>
      </c>
      <c r="B2" s="14"/>
      <c r="C2">
        <v>3</v>
      </c>
      <c r="D2" s="20">
        <v>4</v>
      </c>
      <c r="E2">
        <v>5</v>
      </c>
      <c r="F2">
        <v>3</v>
      </c>
      <c r="G2">
        <v>4</v>
      </c>
      <c r="H2" t="s">
        <v>100</v>
      </c>
    </row>
    <row r="3" spans="1:8" x14ac:dyDescent="0.25">
      <c r="A3" t="s">
        <v>57</v>
      </c>
      <c r="B3" s="14"/>
      <c r="C3">
        <v>3</v>
      </c>
      <c r="D3" s="20">
        <v>4</v>
      </c>
      <c r="E3">
        <v>5</v>
      </c>
      <c r="F3">
        <v>3</v>
      </c>
      <c r="G3">
        <v>4</v>
      </c>
      <c r="H3" t="s">
        <v>100</v>
      </c>
    </row>
    <row r="4" spans="1:8" x14ac:dyDescent="0.25">
      <c r="A4" t="s">
        <v>57</v>
      </c>
      <c r="B4" s="14"/>
      <c r="C4">
        <v>3</v>
      </c>
      <c r="D4" s="20">
        <v>4</v>
      </c>
      <c r="E4">
        <v>5</v>
      </c>
      <c r="F4">
        <v>3</v>
      </c>
      <c r="G4">
        <v>4</v>
      </c>
      <c r="H4" t="s">
        <v>100</v>
      </c>
    </row>
    <row r="5" spans="1:8" x14ac:dyDescent="0.25">
      <c r="A5" t="s">
        <v>57</v>
      </c>
      <c r="B5" s="14"/>
      <c r="C5">
        <v>3</v>
      </c>
      <c r="D5" s="20">
        <v>4</v>
      </c>
      <c r="E5">
        <v>5</v>
      </c>
      <c r="F5">
        <v>3</v>
      </c>
      <c r="G5">
        <v>4</v>
      </c>
      <c r="H5" t="s">
        <v>100</v>
      </c>
    </row>
    <row r="6" spans="1:8" x14ac:dyDescent="0.25">
      <c r="A6" t="s">
        <v>57</v>
      </c>
      <c r="B6" s="14"/>
      <c r="C6">
        <v>3</v>
      </c>
      <c r="D6" s="20">
        <v>4</v>
      </c>
      <c r="E6">
        <v>5</v>
      </c>
      <c r="F6">
        <v>3</v>
      </c>
      <c r="G6">
        <v>4</v>
      </c>
      <c r="H6" t="s">
        <v>100</v>
      </c>
    </row>
    <row r="7" spans="1:8" x14ac:dyDescent="0.25">
      <c r="A7" t="s">
        <v>57</v>
      </c>
      <c r="B7" s="14"/>
      <c r="C7">
        <v>3</v>
      </c>
      <c r="D7" s="20">
        <v>4</v>
      </c>
      <c r="E7">
        <v>5</v>
      </c>
      <c r="F7">
        <v>3</v>
      </c>
      <c r="G7">
        <v>4</v>
      </c>
      <c r="H7" t="s">
        <v>100</v>
      </c>
    </row>
    <row r="8" spans="1:8" x14ac:dyDescent="0.25">
      <c r="A8" t="s">
        <v>57</v>
      </c>
      <c r="B8" s="14"/>
      <c r="C8">
        <v>3</v>
      </c>
      <c r="D8" s="20">
        <v>4</v>
      </c>
      <c r="E8">
        <v>5</v>
      </c>
      <c r="F8">
        <v>3</v>
      </c>
      <c r="G8">
        <v>4</v>
      </c>
      <c r="H8" t="s">
        <v>100</v>
      </c>
    </row>
    <row r="9" spans="1:8" x14ac:dyDescent="0.25">
      <c r="A9" t="s">
        <v>57</v>
      </c>
      <c r="B9" s="14"/>
      <c r="C9">
        <v>3</v>
      </c>
      <c r="D9" s="20">
        <v>4</v>
      </c>
      <c r="E9">
        <v>5</v>
      </c>
      <c r="F9">
        <v>3</v>
      </c>
      <c r="G9">
        <v>4</v>
      </c>
      <c r="H9" t="s">
        <v>100</v>
      </c>
    </row>
    <row r="10" spans="1:8" x14ac:dyDescent="0.25">
      <c r="A10" t="s">
        <v>57</v>
      </c>
      <c r="B10" s="14"/>
      <c r="C10">
        <v>3</v>
      </c>
      <c r="D10" s="20">
        <v>4</v>
      </c>
      <c r="E10">
        <v>5</v>
      </c>
      <c r="F10">
        <v>3</v>
      </c>
      <c r="G10">
        <v>4</v>
      </c>
      <c r="H10" t="s">
        <v>100</v>
      </c>
    </row>
    <row r="11" spans="1:8" x14ac:dyDescent="0.25">
      <c r="A11" t="s">
        <v>57</v>
      </c>
      <c r="B11" s="14"/>
      <c r="C11">
        <v>3</v>
      </c>
      <c r="D11" s="20">
        <v>4</v>
      </c>
      <c r="E11">
        <v>5</v>
      </c>
      <c r="F11">
        <v>3</v>
      </c>
      <c r="G11">
        <v>4</v>
      </c>
      <c r="H11" t="s">
        <v>100</v>
      </c>
    </row>
    <row r="12" spans="1:8" x14ac:dyDescent="0.25">
      <c r="A12" t="s">
        <v>57</v>
      </c>
      <c r="B12" s="14"/>
      <c r="C12">
        <v>3</v>
      </c>
      <c r="D12" s="20">
        <v>4</v>
      </c>
      <c r="E12">
        <v>5</v>
      </c>
      <c r="F12">
        <v>3</v>
      </c>
      <c r="G12">
        <v>4</v>
      </c>
      <c r="H12" t="s">
        <v>100</v>
      </c>
    </row>
    <row r="13" spans="1:8" x14ac:dyDescent="0.25">
      <c r="A13" t="s">
        <v>57</v>
      </c>
      <c r="B13" s="14"/>
      <c r="C13">
        <v>3</v>
      </c>
      <c r="D13" s="20">
        <v>4</v>
      </c>
      <c r="E13">
        <v>5</v>
      </c>
      <c r="F13">
        <v>3</v>
      </c>
      <c r="G13">
        <v>4</v>
      </c>
      <c r="H13" t="s">
        <v>100</v>
      </c>
    </row>
    <row r="14" spans="1:8" x14ac:dyDescent="0.25">
      <c r="A14" t="s">
        <v>57</v>
      </c>
      <c r="B14" s="14"/>
      <c r="C14">
        <v>3</v>
      </c>
      <c r="D14" s="20">
        <v>4</v>
      </c>
      <c r="E14">
        <v>5</v>
      </c>
      <c r="F14">
        <v>3</v>
      </c>
      <c r="G14">
        <v>4</v>
      </c>
      <c r="H14" t="s">
        <v>100</v>
      </c>
    </row>
    <row r="15" spans="1:8" x14ac:dyDescent="0.25">
      <c r="A15" t="s">
        <v>57</v>
      </c>
      <c r="B15" s="14"/>
      <c r="C15">
        <v>3</v>
      </c>
      <c r="D15" s="20">
        <v>4</v>
      </c>
      <c r="E15">
        <v>5</v>
      </c>
      <c r="F15">
        <v>3</v>
      </c>
      <c r="G15">
        <v>4</v>
      </c>
      <c r="H15" t="s">
        <v>100</v>
      </c>
    </row>
    <row r="16" spans="1:8" x14ac:dyDescent="0.25">
      <c r="A16" t="s">
        <v>57</v>
      </c>
      <c r="B16" s="14"/>
      <c r="C16">
        <v>3</v>
      </c>
      <c r="D16" s="20">
        <v>4</v>
      </c>
      <c r="E16">
        <v>5</v>
      </c>
      <c r="F16">
        <v>3</v>
      </c>
      <c r="G16">
        <v>4</v>
      </c>
      <c r="H16" t="s">
        <v>100</v>
      </c>
    </row>
    <row r="17" spans="1:8" x14ac:dyDescent="0.25">
      <c r="A17" t="s">
        <v>57</v>
      </c>
      <c r="B17" s="14"/>
      <c r="C17">
        <v>3</v>
      </c>
      <c r="D17" s="20">
        <v>4</v>
      </c>
      <c r="E17">
        <v>5</v>
      </c>
      <c r="F17">
        <v>3</v>
      </c>
      <c r="G17">
        <v>4</v>
      </c>
      <c r="H17" t="s">
        <v>100</v>
      </c>
    </row>
    <row r="18" spans="1:8" x14ac:dyDescent="0.25">
      <c r="A18" t="s">
        <v>57</v>
      </c>
      <c r="B18" s="14"/>
      <c r="C18">
        <v>3</v>
      </c>
      <c r="D18" s="20">
        <v>4</v>
      </c>
      <c r="E18">
        <v>5</v>
      </c>
      <c r="F18">
        <v>3</v>
      </c>
      <c r="G18">
        <v>4</v>
      </c>
      <c r="H18" t="s">
        <v>100</v>
      </c>
    </row>
    <row r="19" spans="1:8" x14ac:dyDescent="0.25">
      <c r="A19" t="s">
        <v>57</v>
      </c>
      <c r="B19" s="14"/>
      <c r="C19">
        <v>3</v>
      </c>
      <c r="D19" s="20">
        <v>4</v>
      </c>
      <c r="E19">
        <v>5</v>
      </c>
      <c r="F19">
        <v>3</v>
      </c>
      <c r="G19">
        <v>4</v>
      </c>
      <c r="H19" t="s">
        <v>100</v>
      </c>
    </row>
    <row r="20" spans="1:8" x14ac:dyDescent="0.25">
      <c r="A20" t="s">
        <v>57</v>
      </c>
      <c r="B20" s="14"/>
      <c r="C20">
        <v>3</v>
      </c>
      <c r="D20" s="20">
        <v>4</v>
      </c>
      <c r="E20">
        <v>5</v>
      </c>
      <c r="F20">
        <v>3</v>
      </c>
      <c r="G20">
        <v>4</v>
      </c>
      <c r="H20" t="s">
        <v>100</v>
      </c>
    </row>
    <row r="21" spans="1:8" x14ac:dyDescent="0.25">
      <c r="A21" t="s">
        <v>57</v>
      </c>
      <c r="B21" s="14"/>
      <c r="C21">
        <v>3</v>
      </c>
      <c r="D21" s="20">
        <v>4</v>
      </c>
      <c r="E21">
        <v>5</v>
      </c>
      <c r="F21">
        <v>3</v>
      </c>
      <c r="G21">
        <v>4</v>
      </c>
      <c r="H21" t="s">
        <v>100</v>
      </c>
    </row>
    <row r="22" spans="1:8" x14ac:dyDescent="0.25">
      <c r="A22" t="s">
        <v>57</v>
      </c>
      <c r="B22" s="14"/>
      <c r="C22">
        <v>3</v>
      </c>
      <c r="D22" s="20">
        <v>4</v>
      </c>
      <c r="E22">
        <v>5</v>
      </c>
      <c r="F22">
        <v>3</v>
      </c>
      <c r="G22">
        <v>4</v>
      </c>
      <c r="H22" t="s">
        <v>100</v>
      </c>
    </row>
    <row r="23" spans="1:8" x14ac:dyDescent="0.25">
      <c r="A23" t="s">
        <v>57</v>
      </c>
      <c r="B23" s="14"/>
      <c r="C23">
        <v>3</v>
      </c>
      <c r="D23" s="20">
        <v>4</v>
      </c>
      <c r="E23">
        <v>5</v>
      </c>
      <c r="F23">
        <v>3</v>
      </c>
      <c r="G23">
        <v>4</v>
      </c>
      <c r="H23" t="s">
        <v>100</v>
      </c>
    </row>
    <row r="24" spans="1:8" x14ac:dyDescent="0.25">
      <c r="A24" t="s">
        <v>57</v>
      </c>
      <c r="B24" s="14"/>
      <c r="C24">
        <v>3</v>
      </c>
      <c r="D24" s="20">
        <v>4</v>
      </c>
      <c r="E24">
        <v>5</v>
      </c>
      <c r="F24">
        <v>3</v>
      </c>
      <c r="G24">
        <v>4</v>
      </c>
      <c r="H24" t="s">
        <v>100</v>
      </c>
    </row>
    <row r="25" spans="1:8" x14ac:dyDescent="0.25">
      <c r="A25" t="s">
        <v>57</v>
      </c>
      <c r="B25" s="14"/>
      <c r="C25">
        <v>3</v>
      </c>
      <c r="D25" s="20">
        <v>4</v>
      </c>
      <c r="E25">
        <v>5</v>
      </c>
      <c r="F25">
        <v>3</v>
      </c>
      <c r="G25">
        <v>4</v>
      </c>
      <c r="H25" t="s">
        <v>100</v>
      </c>
    </row>
    <row r="26" spans="1:8" x14ac:dyDescent="0.25">
      <c r="A26" t="s">
        <v>57</v>
      </c>
      <c r="B26" s="14"/>
      <c r="C26">
        <v>3</v>
      </c>
      <c r="D26" s="20">
        <v>4</v>
      </c>
      <c r="E26">
        <v>5</v>
      </c>
      <c r="F26">
        <v>3</v>
      </c>
      <c r="G26">
        <v>4</v>
      </c>
      <c r="H26" t="s">
        <v>100</v>
      </c>
    </row>
    <row r="27" spans="1:8" x14ac:dyDescent="0.25">
      <c r="A27" t="s">
        <v>57</v>
      </c>
      <c r="B27" s="14"/>
      <c r="C27">
        <v>3</v>
      </c>
      <c r="D27" s="20">
        <v>4</v>
      </c>
      <c r="E27">
        <v>5</v>
      </c>
      <c r="F27">
        <v>3</v>
      </c>
      <c r="G27">
        <v>4</v>
      </c>
      <c r="H27" t="s">
        <v>100</v>
      </c>
    </row>
    <row r="28" spans="1:8" x14ac:dyDescent="0.25">
      <c r="A28" t="s">
        <v>57</v>
      </c>
      <c r="B28" s="14"/>
      <c r="C28">
        <v>3</v>
      </c>
      <c r="D28" s="20">
        <v>4</v>
      </c>
      <c r="E28">
        <v>5</v>
      </c>
      <c r="F28">
        <v>3</v>
      </c>
      <c r="G28">
        <v>4</v>
      </c>
      <c r="H28" t="s">
        <v>100</v>
      </c>
    </row>
    <row r="29" spans="1:8" x14ac:dyDescent="0.25">
      <c r="A29" t="s">
        <v>57</v>
      </c>
      <c r="B29" s="14"/>
      <c r="C29">
        <v>3</v>
      </c>
      <c r="D29" s="20">
        <v>4</v>
      </c>
      <c r="E29">
        <v>5</v>
      </c>
      <c r="F29">
        <v>3</v>
      </c>
      <c r="G29">
        <v>4</v>
      </c>
      <c r="H29" t="s">
        <v>100</v>
      </c>
    </row>
    <row r="30" spans="1:8" x14ac:dyDescent="0.25">
      <c r="A30" t="s">
        <v>57</v>
      </c>
      <c r="B30" s="14"/>
      <c r="C30">
        <v>3</v>
      </c>
      <c r="D30" s="20">
        <v>4</v>
      </c>
      <c r="E30">
        <v>5</v>
      </c>
      <c r="F30">
        <v>3</v>
      </c>
      <c r="G30">
        <v>4</v>
      </c>
      <c r="H30" t="s">
        <v>100</v>
      </c>
    </row>
    <row r="31" spans="1:8" x14ac:dyDescent="0.25">
      <c r="A31" t="s">
        <v>57</v>
      </c>
      <c r="B31" s="14"/>
      <c r="C31">
        <v>1</v>
      </c>
      <c r="D31" s="20">
        <v>2</v>
      </c>
      <c r="E31">
        <v>3</v>
      </c>
      <c r="F31">
        <v>2</v>
      </c>
      <c r="G31">
        <v>1</v>
      </c>
      <c r="H31" t="s">
        <v>100</v>
      </c>
    </row>
    <row r="32" spans="1:8" x14ac:dyDescent="0.25">
      <c r="A32" t="s">
        <v>57</v>
      </c>
      <c r="B32" s="14"/>
      <c r="C32">
        <v>1</v>
      </c>
      <c r="D32" s="20">
        <v>2</v>
      </c>
      <c r="E32">
        <v>3</v>
      </c>
      <c r="F32">
        <v>2</v>
      </c>
      <c r="G32">
        <v>1</v>
      </c>
      <c r="H32" t="s">
        <v>100</v>
      </c>
    </row>
    <row r="33" spans="1:8" x14ac:dyDescent="0.25">
      <c r="A33" t="s">
        <v>57</v>
      </c>
      <c r="B33" s="14"/>
      <c r="C33">
        <v>1</v>
      </c>
      <c r="D33" s="20">
        <v>2</v>
      </c>
      <c r="E33">
        <v>3</v>
      </c>
      <c r="F33">
        <v>2</v>
      </c>
      <c r="G33">
        <v>1</v>
      </c>
      <c r="H33" t="s">
        <v>100</v>
      </c>
    </row>
    <row r="34" spans="1:8" x14ac:dyDescent="0.25">
      <c r="A34" t="s">
        <v>57</v>
      </c>
      <c r="B34" s="14"/>
      <c r="C34">
        <v>1</v>
      </c>
      <c r="D34" s="20">
        <v>2</v>
      </c>
      <c r="E34">
        <v>3</v>
      </c>
      <c r="F34">
        <v>2</v>
      </c>
      <c r="G34">
        <v>1</v>
      </c>
      <c r="H34" t="s">
        <v>100</v>
      </c>
    </row>
    <row r="35" spans="1:8" x14ac:dyDescent="0.25">
      <c r="A35" t="s">
        <v>57</v>
      </c>
      <c r="B35" s="14"/>
      <c r="C35">
        <v>1</v>
      </c>
      <c r="D35" s="20">
        <v>2</v>
      </c>
      <c r="E35">
        <v>3</v>
      </c>
      <c r="F35">
        <v>2</v>
      </c>
      <c r="G35">
        <v>1</v>
      </c>
      <c r="H35" t="s">
        <v>100</v>
      </c>
    </row>
    <row r="36" spans="1:8" x14ac:dyDescent="0.25">
      <c r="A36" t="s">
        <v>57</v>
      </c>
      <c r="B36" s="14"/>
      <c r="C36">
        <v>1</v>
      </c>
      <c r="D36" s="20">
        <v>2</v>
      </c>
      <c r="E36">
        <v>3</v>
      </c>
      <c r="F36">
        <v>2</v>
      </c>
      <c r="G36">
        <v>1</v>
      </c>
      <c r="H36" t="s">
        <v>103</v>
      </c>
    </row>
    <row r="37" spans="1:8" x14ac:dyDescent="0.25">
      <c r="A37" t="s">
        <v>57</v>
      </c>
      <c r="B37" s="14"/>
      <c r="C37">
        <v>1</v>
      </c>
      <c r="D37" s="20">
        <v>2</v>
      </c>
      <c r="E37">
        <v>3</v>
      </c>
      <c r="F37">
        <v>2</v>
      </c>
      <c r="G37">
        <v>1</v>
      </c>
      <c r="H37" t="s">
        <v>110</v>
      </c>
    </row>
    <row r="38" spans="1:8" x14ac:dyDescent="0.25">
      <c r="A38" t="s">
        <v>57</v>
      </c>
      <c r="B38" s="14"/>
      <c r="C38">
        <v>1</v>
      </c>
      <c r="D38" s="20">
        <v>2</v>
      </c>
      <c r="E38">
        <v>3</v>
      </c>
      <c r="F38">
        <v>2</v>
      </c>
      <c r="G38">
        <v>1</v>
      </c>
      <c r="H38" t="s">
        <v>101</v>
      </c>
    </row>
    <row r="39" spans="1:8" x14ac:dyDescent="0.25">
      <c r="A39" t="s">
        <v>57</v>
      </c>
      <c r="B39" s="14"/>
      <c r="C39">
        <v>1</v>
      </c>
      <c r="D39" s="20">
        <v>2</v>
      </c>
      <c r="E39">
        <v>3</v>
      </c>
      <c r="F39">
        <v>2</v>
      </c>
      <c r="G39">
        <v>1</v>
      </c>
      <c r="H39" t="s">
        <v>101</v>
      </c>
    </row>
    <row r="40" spans="1:8" x14ac:dyDescent="0.25">
      <c r="A40" t="s">
        <v>57</v>
      </c>
      <c r="B40" s="14"/>
      <c r="C40">
        <v>1</v>
      </c>
      <c r="D40" s="20">
        <v>2</v>
      </c>
      <c r="E40">
        <v>3</v>
      </c>
      <c r="F40">
        <v>2</v>
      </c>
      <c r="G40">
        <v>1</v>
      </c>
      <c r="H40" t="s">
        <v>107</v>
      </c>
    </row>
    <row r="41" spans="1:8" x14ac:dyDescent="0.25">
      <c r="A41" t="s">
        <v>57</v>
      </c>
      <c r="B41" s="14"/>
      <c r="C41">
        <v>1</v>
      </c>
      <c r="D41" s="20">
        <v>2</v>
      </c>
      <c r="E41">
        <v>3</v>
      </c>
      <c r="F41">
        <v>2</v>
      </c>
      <c r="G41">
        <v>1</v>
      </c>
      <c r="H41" t="s">
        <v>104</v>
      </c>
    </row>
    <row r="42" spans="1:8" x14ac:dyDescent="0.25">
      <c r="A42" t="s">
        <v>57</v>
      </c>
      <c r="B42" s="14"/>
      <c r="C42">
        <v>1</v>
      </c>
      <c r="D42" s="20">
        <v>2</v>
      </c>
      <c r="E42">
        <v>3</v>
      </c>
      <c r="F42">
        <v>2</v>
      </c>
      <c r="G42">
        <v>1</v>
      </c>
      <c r="H42" t="s">
        <v>104</v>
      </c>
    </row>
    <row r="43" spans="1:8" x14ac:dyDescent="0.25">
      <c r="A43" t="s">
        <v>57</v>
      </c>
      <c r="B43" s="14"/>
      <c r="C43">
        <v>4</v>
      </c>
      <c r="D43" s="20">
        <v>3</v>
      </c>
      <c r="E43">
        <v>2</v>
      </c>
      <c r="F43">
        <v>5</v>
      </c>
      <c r="G43">
        <v>3</v>
      </c>
      <c r="H43" t="s">
        <v>104</v>
      </c>
    </row>
    <row r="44" spans="1:8" x14ac:dyDescent="0.25">
      <c r="A44" t="s">
        <v>57</v>
      </c>
      <c r="B44" s="14"/>
      <c r="C44">
        <v>4</v>
      </c>
      <c r="D44" s="20">
        <v>3</v>
      </c>
      <c r="E44">
        <v>2</v>
      </c>
      <c r="F44">
        <v>5</v>
      </c>
      <c r="G44">
        <v>3</v>
      </c>
      <c r="H44" t="s">
        <v>104</v>
      </c>
    </row>
    <row r="45" spans="1:8" x14ac:dyDescent="0.25">
      <c r="A45" t="s">
        <v>57</v>
      </c>
      <c r="B45" s="14"/>
      <c r="C45">
        <v>4</v>
      </c>
      <c r="D45" s="20">
        <v>3</v>
      </c>
      <c r="E45">
        <v>2</v>
      </c>
      <c r="F45">
        <v>5</v>
      </c>
      <c r="G45">
        <v>3</v>
      </c>
      <c r="H45" t="s">
        <v>104</v>
      </c>
    </row>
    <row r="46" spans="1:8" x14ac:dyDescent="0.25">
      <c r="A46" t="s">
        <v>57</v>
      </c>
      <c r="B46" s="14"/>
      <c r="C46">
        <v>4</v>
      </c>
      <c r="D46" s="20">
        <v>3</v>
      </c>
      <c r="E46">
        <v>2</v>
      </c>
      <c r="F46">
        <v>5</v>
      </c>
      <c r="G46">
        <v>3</v>
      </c>
      <c r="H46" t="s">
        <v>104</v>
      </c>
    </row>
    <row r="47" spans="1:8" x14ac:dyDescent="0.25">
      <c r="A47" t="s">
        <v>57</v>
      </c>
      <c r="B47" s="14"/>
      <c r="C47">
        <v>4</v>
      </c>
      <c r="D47" s="20">
        <v>3</v>
      </c>
      <c r="E47">
        <v>2</v>
      </c>
      <c r="F47">
        <v>5</v>
      </c>
      <c r="G47">
        <v>3</v>
      </c>
      <c r="H47" t="s">
        <v>104</v>
      </c>
    </row>
    <row r="48" spans="1:8" x14ac:dyDescent="0.25">
      <c r="A48" t="s">
        <v>57</v>
      </c>
      <c r="B48" s="14"/>
      <c r="C48">
        <v>4</v>
      </c>
      <c r="D48" s="20">
        <v>3</v>
      </c>
      <c r="E48">
        <v>2</v>
      </c>
      <c r="F48">
        <v>5</v>
      </c>
      <c r="G48">
        <v>3</v>
      </c>
      <c r="H48" t="s">
        <v>104</v>
      </c>
    </row>
    <row r="49" spans="1:8" x14ac:dyDescent="0.25">
      <c r="A49" t="s">
        <v>57</v>
      </c>
      <c r="B49" s="14"/>
      <c r="C49">
        <v>4</v>
      </c>
      <c r="D49" s="20">
        <v>3</v>
      </c>
      <c r="E49">
        <v>2</v>
      </c>
      <c r="F49">
        <v>5</v>
      </c>
      <c r="G49">
        <v>3</v>
      </c>
      <c r="H49" t="s">
        <v>104</v>
      </c>
    </row>
    <row r="50" spans="1:8" x14ac:dyDescent="0.25">
      <c r="A50" t="s">
        <v>57</v>
      </c>
      <c r="B50" s="14"/>
      <c r="C50">
        <v>4</v>
      </c>
      <c r="D50" s="20">
        <v>3</v>
      </c>
      <c r="E50">
        <v>2</v>
      </c>
      <c r="F50">
        <v>5</v>
      </c>
      <c r="G50">
        <v>3</v>
      </c>
      <c r="H50" t="s">
        <v>104</v>
      </c>
    </row>
    <row r="51" spans="1:8" x14ac:dyDescent="0.25">
      <c r="A51" t="s">
        <v>57</v>
      </c>
      <c r="B51" s="14"/>
      <c r="C51">
        <v>4</v>
      </c>
      <c r="D51" s="20">
        <v>3</v>
      </c>
      <c r="E51">
        <v>2</v>
      </c>
      <c r="F51">
        <v>5</v>
      </c>
      <c r="G51">
        <v>3</v>
      </c>
      <c r="H51" t="s">
        <v>104</v>
      </c>
    </row>
    <row r="52" spans="1:8" x14ac:dyDescent="0.25">
      <c r="A52" t="s">
        <v>57</v>
      </c>
      <c r="B52" s="14"/>
      <c r="C52">
        <v>4</v>
      </c>
      <c r="D52" s="20">
        <v>3</v>
      </c>
      <c r="E52">
        <v>2</v>
      </c>
      <c r="F52">
        <v>5</v>
      </c>
      <c r="G52">
        <v>3</v>
      </c>
      <c r="H52" t="s">
        <v>104</v>
      </c>
    </row>
    <row r="53" spans="1:8" x14ac:dyDescent="0.25">
      <c r="A53" t="s">
        <v>57</v>
      </c>
      <c r="B53" s="14"/>
      <c r="C53">
        <v>4</v>
      </c>
      <c r="D53" s="20">
        <v>3</v>
      </c>
      <c r="E53">
        <v>2</v>
      </c>
      <c r="F53">
        <v>5</v>
      </c>
      <c r="G53">
        <v>3</v>
      </c>
      <c r="H53" t="s">
        <v>104</v>
      </c>
    </row>
    <row r="54" spans="1:8" x14ac:dyDescent="0.25">
      <c r="A54" t="s">
        <v>57</v>
      </c>
      <c r="B54" s="14"/>
      <c r="C54">
        <v>4</v>
      </c>
      <c r="D54" s="20">
        <v>3</v>
      </c>
      <c r="E54">
        <v>2</v>
      </c>
      <c r="F54">
        <v>5</v>
      </c>
      <c r="G54">
        <v>3</v>
      </c>
      <c r="H54" t="s">
        <v>104</v>
      </c>
    </row>
    <row r="55" spans="1:8" x14ac:dyDescent="0.25">
      <c r="A55" t="s">
        <v>57</v>
      </c>
      <c r="B55" s="14"/>
      <c r="C55">
        <v>4</v>
      </c>
      <c r="D55" s="20">
        <v>3</v>
      </c>
      <c r="E55">
        <v>2</v>
      </c>
      <c r="F55">
        <v>5</v>
      </c>
      <c r="G55">
        <v>3</v>
      </c>
      <c r="H55" t="s">
        <v>104</v>
      </c>
    </row>
    <row r="56" spans="1:8" x14ac:dyDescent="0.25">
      <c r="A56" t="s">
        <v>57</v>
      </c>
      <c r="B56" s="14"/>
      <c r="C56">
        <v>4</v>
      </c>
      <c r="D56" s="20">
        <v>3</v>
      </c>
      <c r="E56">
        <v>2</v>
      </c>
      <c r="F56">
        <v>5</v>
      </c>
      <c r="G56">
        <v>3</v>
      </c>
      <c r="H56" t="s">
        <v>108</v>
      </c>
    </row>
    <row r="57" spans="1:8" x14ac:dyDescent="0.25">
      <c r="A57" t="s">
        <v>57</v>
      </c>
      <c r="B57" s="14"/>
      <c r="C57">
        <v>4</v>
      </c>
      <c r="D57" s="20">
        <v>3</v>
      </c>
      <c r="E57">
        <v>2</v>
      </c>
      <c r="F57">
        <v>5</v>
      </c>
      <c r="G57">
        <v>3</v>
      </c>
      <c r="H57" t="s">
        <v>105</v>
      </c>
    </row>
    <row r="58" spans="1:8" x14ac:dyDescent="0.25">
      <c r="B58" s="8" t="s">
        <v>158</v>
      </c>
      <c r="C58" s="12" t="s">
        <v>52</v>
      </c>
      <c r="D58" s="12" t="s">
        <v>53</v>
      </c>
      <c r="E58" s="12" t="s">
        <v>54</v>
      </c>
      <c r="F58" s="12" t="s">
        <v>55</v>
      </c>
      <c r="G58" s="12" t="s">
        <v>56</v>
      </c>
    </row>
    <row r="59" spans="1:8" x14ac:dyDescent="0.25">
      <c r="B59" s="22" t="s">
        <v>159</v>
      </c>
      <c r="C59" s="23">
        <f ca="1">COUNTIFS(C$1:INDIRECT(ADDRESS(ROW()-2,COLUMN())),"&gt;=1.0", C$1:INDIRECT(ADDRESS(ROW()-2,COLUMN())),"&lt;2.0")</f>
        <v>12</v>
      </c>
      <c r="D59" s="23">
        <f ca="1">COUNTIFS(D$1:INDIRECT(ADDRESS(ROW()-2,COLUMN())),"&gt;=1.0", D$1:INDIRECT(ADDRESS(ROW()-2,COLUMN())),"&lt;2.0")</f>
        <v>0</v>
      </c>
      <c r="E59" s="23">
        <f ca="1">COUNTIFS(E$1:INDIRECT(ADDRESS(ROW()-2,COLUMN())),"&gt;=1.0", E$1:INDIRECT(ADDRESS(ROW()-2,COLUMN())),"&lt;2.0")</f>
        <v>0</v>
      </c>
      <c r="F59" s="23">
        <f ca="1">COUNTIFS(F$1:INDIRECT(ADDRESS(ROW()-2,COLUMN())),"&gt;=1.0", F$1:INDIRECT(ADDRESS(ROW()-2,COLUMN())),"&lt;2.0")</f>
        <v>0</v>
      </c>
      <c r="G59" s="23">
        <f ca="1">COUNTIFS(G$1:INDIRECT(ADDRESS(ROW()-2,COLUMN())),"&gt;=1.0", G$1:INDIRECT(ADDRESS(ROW()-2,COLUMN())),"&lt;2.0")</f>
        <v>12</v>
      </c>
    </row>
    <row r="60" spans="1:8" x14ac:dyDescent="0.25">
      <c r="B60" s="22" t="s">
        <v>160</v>
      </c>
      <c r="C60" s="23">
        <f ca="1">COUNTIFS(C$1:INDIRECT(ADDRESS(ROW()-3,COLUMN())),"&gt;=2.0", C$1:INDIRECT(ADDRESS(ROW()-3,COLUMN())),"&lt;3.0")</f>
        <v>0</v>
      </c>
      <c r="D60" s="23">
        <f ca="1">COUNTIFS(D$1:INDIRECT(ADDRESS(ROW()-3,COLUMN())),"&gt;=2.0", D$1:INDIRECT(ADDRESS(ROW()-3,COLUMN())),"&lt;3.0")</f>
        <v>12</v>
      </c>
      <c r="E60" s="23">
        <f ca="1">COUNTIFS(E$1:INDIRECT(ADDRESS(ROW()-3,COLUMN())),"&gt;=2.0", E$1:INDIRECT(ADDRESS(ROW()-3,COLUMN())),"&lt;3.0")</f>
        <v>15</v>
      </c>
      <c r="F60" s="23">
        <f ca="1">COUNTIFS(F$1:INDIRECT(ADDRESS(ROW()-3,COLUMN())),"&gt;=2.0", F$1:INDIRECT(ADDRESS(ROW()-3,COLUMN())),"&lt;3.0")</f>
        <v>12</v>
      </c>
      <c r="G60" s="23">
        <f ca="1">COUNTIFS(G$1:INDIRECT(ADDRESS(ROW()-3,COLUMN())),"&gt;=2.0", G$1:INDIRECT(ADDRESS(ROW()-3,COLUMN())),"&lt;3.0")</f>
        <v>0</v>
      </c>
    </row>
    <row r="61" spans="1:8" x14ac:dyDescent="0.25">
      <c r="B61" s="22" t="s">
        <v>161</v>
      </c>
      <c r="C61" s="23">
        <f ca="1">COUNTIFS(C$1:INDIRECT(ADDRESS(ROW()-4,COLUMN())),"&gt;=3.0", C$1:INDIRECT(ADDRESS(ROW()-4,COLUMN())),"&lt;4.0")</f>
        <v>29</v>
      </c>
      <c r="D61" s="23">
        <f ca="1">COUNTIFS(D$1:INDIRECT(ADDRESS(ROW()-4,COLUMN())),"&gt;=3.0", D$1:INDIRECT(ADDRESS(ROW()-4,COLUMN())),"&lt;4.0")</f>
        <v>15</v>
      </c>
      <c r="E61" s="23">
        <f ca="1">COUNTIFS(E$1:INDIRECT(ADDRESS(ROW()-4,COLUMN())),"&gt;=3.0", E$1:INDIRECT(ADDRESS(ROW()-4,COLUMN())),"&lt;4.0")</f>
        <v>12</v>
      </c>
      <c r="F61" s="23">
        <f ca="1">COUNTIFS(F$1:INDIRECT(ADDRESS(ROW()-4,COLUMN())),"&gt;=3.0", F$1:INDIRECT(ADDRESS(ROW()-4,COLUMN())),"&lt;4.0")</f>
        <v>29</v>
      </c>
      <c r="G61" s="23">
        <f ca="1">COUNTIFS(G$1:INDIRECT(ADDRESS(ROW()-4,COLUMN())),"&gt;=3.0", G$1:INDIRECT(ADDRESS(ROW()-4,COLUMN())),"&lt;4.0")</f>
        <v>15</v>
      </c>
    </row>
    <row r="62" spans="1:8" x14ac:dyDescent="0.25">
      <c r="B62" s="22" t="s">
        <v>162</v>
      </c>
      <c r="C62" s="23">
        <f ca="1">COUNTIFS(C$1:INDIRECT(ADDRESS(ROW()-5,COLUMN())),"&gt;=4.0", C$1:INDIRECT(ADDRESS(ROW()-5,COLUMN())),"&lt;=5.0")</f>
        <v>15</v>
      </c>
      <c r="D62" s="23">
        <f ca="1">COUNTIFS(D$1:INDIRECT(ADDRESS(ROW()-5,COLUMN())),"&gt;=4.0", D$1:INDIRECT(ADDRESS(ROW()-5,COLUMN())),"&lt;=5.0")</f>
        <v>29</v>
      </c>
      <c r="E62" s="23">
        <f ca="1">COUNTIFS(E$1:INDIRECT(ADDRESS(ROW()-5,COLUMN())),"&gt;=4.0", E$1:INDIRECT(ADDRESS(ROW()-5,COLUMN())),"&lt;=5.0")</f>
        <v>29</v>
      </c>
      <c r="F62" s="23">
        <f ca="1">COUNTIFS(F$1:INDIRECT(ADDRESS(ROW()-5,COLUMN())),"&gt;=4.0", F$1:INDIRECT(ADDRESS(ROW()-5,COLUMN())),"&lt;=5.0")</f>
        <v>15</v>
      </c>
      <c r="G62" s="23">
        <f ca="1">COUNTIFS(G$1:INDIRECT(ADDRESS(ROW()-5,COLUMN())),"&gt;=4.0", G$1:INDIRECT(ADDRESS(ROW()-5,COLUMN())),"&lt;=5.0")</f>
        <v>29</v>
      </c>
    </row>
    <row r="63" spans="1:8" x14ac:dyDescent="0.25">
      <c r="B63" s="22" t="s">
        <v>163</v>
      </c>
      <c r="C63" s="15">
        <f ca="1">SUM(C61:C62)/SUM(C59:C62)</f>
        <v>0.7857142857142857</v>
      </c>
      <c r="D63" s="15">
        <f t="shared" ref="D63:G63" ca="1" si="0">SUM(D61:D62)/SUM(D59:D62)</f>
        <v>0.7857142857142857</v>
      </c>
      <c r="E63" s="15">
        <f t="shared" ca="1" si="0"/>
        <v>0.7321428571428571</v>
      </c>
      <c r="F63" s="15">
        <f t="shared" ca="1" si="0"/>
        <v>0.7857142857142857</v>
      </c>
      <c r="G63" s="15">
        <f t="shared" ca="1" si="0"/>
        <v>0.7857142857142857</v>
      </c>
    </row>
    <row r="64" spans="1:8" x14ac:dyDescent="0.25">
      <c r="B64" s="22" t="s">
        <v>164</v>
      </c>
      <c r="C64" s="15">
        <f ca="1">C62/SUM(C59:C62)</f>
        <v>0.26785714285714285</v>
      </c>
      <c r="D64" s="15">
        <f t="shared" ref="D64:G64" ca="1" si="1">D62/SUM(D59:D62)</f>
        <v>0.5178571428571429</v>
      </c>
      <c r="E64" s="15">
        <f t="shared" ca="1" si="1"/>
        <v>0.5178571428571429</v>
      </c>
      <c r="F64" s="15">
        <f t="shared" ca="1" si="1"/>
        <v>0.26785714285714285</v>
      </c>
      <c r="G64" s="15">
        <f t="shared" ca="1" si="1"/>
        <v>0.5178571428571429</v>
      </c>
    </row>
    <row r="66" spans="1:8" x14ac:dyDescent="0.25">
      <c r="A66" t="s">
        <v>57</v>
      </c>
      <c r="B66" s="14"/>
      <c r="H66" t="s">
        <v>102</v>
      </c>
    </row>
    <row r="67" spans="1:8" x14ac:dyDescent="0.25">
      <c r="A67" t="s">
        <v>57</v>
      </c>
      <c r="B67" s="14"/>
      <c r="H67" t="s">
        <v>102</v>
      </c>
    </row>
    <row r="68" spans="1:8" x14ac:dyDescent="0.25">
      <c r="A68" t="s">
        <v>57</v>
      </c>
      <c r="B68" s="14"/>
      <c r="H68" t="s">
        <v>102</v>
      </c>
    </row>
    <row r="69" spans="1:8" x14ac:dyDescent="0.25">
      <c r="A69" t="s">
        <v>57</v>
      </c>
      <c r="B69" s="14"/>
      <c r="H69" t="s">
        <v>102</v>
      </c>
    </row>
    <row r="70" spans="1:8" x14ac:dyDescent="0.25">
      <c r="A70" t="s">
        <v>57</v>
      </c>
      <c r="B70" s="14"/>
      <c r="H70" t="s">
        <v>102</v>
      </c>
    </row>
    <row r="71" spans="1:8" x14ac:dyDescent="0.25">
      <c r="A71" t="s">
        <v>57</v>
      </c>
      <c r="B71" s="14"/>
      <c r="H71" t="s">
        <v>102</v>
      </c>
    </row>
    <row r="72" spans="1:8" x14ac:dyDescent="0.25">
      <c r="A72" t="s">
        <v>57</v>
      </c>
      <c r="B72" s="14"/>
      <c r="H72" t="s">
        <v>102</v>
      </c>
    </row>
    <row r="73" spans="1:8" x14ac:dyDescent="0.25">
      <c r="A73" t="s">
        <v>57</v>
      </c>
      <c r="B73" s="14"/>
      <c r="H73" t="s">
        <v>109</v>
      </c>
    </row>
    <row r="74" spans="1:8" x14ac:dyDescent="0.25">
      <c r="A74" t="s">
        <v>57</v>
      </c>
      <c r="B74" s="14"/>
      <c r="H74" t="s">
        <v>99</v>
      </c>
    </row>
    <row r="75" spans="1:8" x14ac:dyDescent="0.25">
      <c r="A75" t="s">
        <v>57</v>
      </c>
      <c r="B75" s="14"/>
      <c r="H75" t="s">
        <v>106</v>
      </c>
    </row>
  </sheetData>
  <sortState xmlns:xlrd2="http://schemas.microsoft.com/office/spreadsheetml/2017/richdata2" ref="A2:H57">
    <sortCondition ref="H2:H57"/>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MA19"/>
  <sheetViews>
    <sheetView workbookViewId="0">
      <selection activeCell="A6" sqref="A6"/>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15" width="8.875" style="1"/>
  </cols>
  <sheetData>
    <row r="1" spans="1:4" ht="22.5" x14ac:dyDescent="0.3">
      <c r="A1" s="25" t="s">
        <v>0</v>
      </c>
      <c r="B1" s="25"/>
      <c r="C1" s="25"/>
      <c r="D1"/>
    </row>
    <row r="2" spans="1:4" x14ac:dyDescent="0.25">
      <c r="A2"/>
      <c r="B2"/>
      <c r="C2"/>
      <c r="D2"/>
    </row>
    <row r="3" spans="1:4" x14ac:dyDescent="0.25">
      <c r="A3" s="2" t="s">
        <v>1</v>
      </c>
    </row>
    <row r="5" spans="1:4" x14ac:dyDescent="0.25">
      <c r="A5"/>
      <c r="B5" s="5" t="s">
        <v>2</v>
      </c>
      <c r="C5" s="5" t="s">
        <v>3</v>
      </c>
      <c r="D5" s="5" t="s">
        <v>4</v>
      </c>
    </row>
    <row r="6" spans="1:4" ht="63" x14ac:dyDescent="0.25">
      <c r="A6" s="6" t="s">
        <v>5</v>
      </c>
      <c r="B6" s="7" t="s">
        <v>6</v>
      </c>
      <c r="C6" s="7" t="s">
        <v>7</v>
      </c>
      <c r="D6" s="7" t="s">
        <v>8</v>
      </c>
    </row>
    <row r="7" spans="1:4" ht="141.75" x14ac:dyDescent="0.25">
      <c r="A7" s="6" t="s">
        <v>26</v>
      </c>
      <c r="B7" s="7" t="s">
        <v>27</v>
      </c>
      <c r="C7" s="7" t="s">
        <v>28</v>
      </c>
      <c r="D7" s="7" t="s">
        <v>29</v>
      </c>
    </row>
    <row r="8" spans="1:4" ht="189" x14ac:dyDescent="0.25">
      <c r="A8" s="6" t="s">
        <v>30</v>
      </c>
      <c r="B8" s="7" t="s">
        <v>10</v>
      </c>
      <c r="C8" s="7" t="s">
        <v>11</v>
      </c>
      <c r="D8" s="7" t="s">
        <v>12</v>
      </c>
    </row>
    <row r="9" spans="1:4" ht="110.25" x14ac:dyDescent="0.25">
      <c r="A9" s="6" t="s">
        <v>31</v>
      </c>
      <c r="B9" s="7" t="s">
        <v>14</v>
      </c>
      <c r="C9" s="7" t="s">
        <v>15</v>
      </c>
      <c r="D9" s="7" t="s">
        <v>16</v>
      </c>
    </row>
    <row r="11" spans="1:4" x14ac:dyDescent="0.25">
      <c r="A11" s="2" t="s">
        <v>17</v>
      </c>
      <c r="B11" s="3"/>
      <c r="C11" s="3"/>
      <c r="D11"/>
    </row>
    <row r="12" spans="1:4" x14ac:dyDescent="0.25">
      <c r="A12" s="4"/>
      <c r="B12" s="4"/>
      <c r="C12" s="4"/>
      <c r="D12"/>
    </row>
    <row r="13" spans="1:4" x14ac:dyDescent="0.25">
      <c r="A13"/>
      <c r="B13" s="5" t="s">
        <v>2</v>
      </c>
      <c r="C13" s="5" t="s">
        <v>3</v>
      </c>
      <c r="D13" s="5" t="s">
        <v>4</v>
      </c>
    </row>
    <row r="14" spans="1:4" ht="173.25" x14ac:dyDescent="0.25">
      <c r="A14" s="6" t="s">
        <v>32</v>
      </c>
      <c r="B14" s="7" t="s">
        <v>19</v>
      </c>
      <c r="C14" s="7" t="s">
        <v>20</v>
      </c>
      <c r="D14" s="7" t="s">
        <v>21</v>
      </c>
    </row>
    <row r="15" spans="1:4" ht="141.75" x14ac:dyDescent="0.25">
      <c r="A15" s="6" t="s">
        <v>33</v>
      </c>
      <c r="B15" s="7" t="s">
        <v>23</v>
      </c>
      <c r="C15" s="7" t="s">
        <v>24</v>
      </c>
      <c r="D15" s="7" t="s">
        <v>25</v>
      </c>
    </row>
    <row r="16" spans="1:4" ht="141.75" x14ac:dyDescent="0.25">
      <c r="A16" s="6" t="s">
        <v>34</v>
      </c>
      <c r="B16" s="7" t="s">
        <v>35</v>
      </c>
      <c r="C16" s="7" t="s">
        <v>36</v>
      </c>
      <c r="D16" s="7" t="s">
        <v>37</v>
      </c>
    </row>
    <row r="17" spans="1:4" ht="78.75" x14ac:dyDescent="0.25">
      <c r="A17" s="6" t="s">
        <v>38</v>
      </c>
      <c r="B17" s="7" t="s">
        <v>39</v>
      </c>
      <c r="C17" s="7" t="s">
        <v>40</v>
      </c>
      <c r="D17" s="7" t="s">
        <v>41</v>
      </c>
    </row>
    <row r="18" spans="1:4" ht="78.75" x14ac:dyDescent="0.25">
      <c r="A18" s="6" t="s">
        <v>42</v>
      </c>
      <c r="B18" s="7" t="s">
        <v>43</v>
      </c>
      <c r="C18" s="7" t="s">
        <v>44</v>
      </c>
      <c r="D18" s="7" t="s">
        <v>45</v>
      </c>
    </row>
    <row r="19" spans="1:4" ht="78.75" x14ac:dyDescent="0.25">
      <c r="A19" s="6" t="s">
        <v>46</v>
      </c>
      <c r="B19" s="7" t="s">
        <v>47</v>
      </c>
      <c r="C19" s="7" t="s">
        <v>48</v>
      </c>
      <c r="D19" s="7" t="s">
        <v>49</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AMK27"/>
  <sheetViews>
    <sheetView workbookViewId="0">
      <selection activeCell="C9" sqref="C9"/>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25" width="8.875" style="1"/>
  </cols>
  <sheetData>
    <row r="1" spans="1:4" ht="22.5" x14ac:dyDescent="0.3">
      <c r="A1" s="25" t="s">
        <v>0</v>
      </c>
      <c r="B1" s="25"/>
      <c r="C1" s="25"/>
      <c r="D1"/>
    </row>
    <row r="2" spans="1:4" x14ac:dyDescent="0.25">
      <c r="A2"/>
      <c r="B2"/>
      <c r="C2"/>
      <c r="D2"/>
    </row>
    <row r="3" spans="1:4" x14ac:dyDescent="0.25">
      <c r="A3" s="19" t="s">
        <v>89</v>
      </c>
    </row>
    <row r="5" spans="1:4" x14ac:dyDescent="0.25">
      <c r="A5"/>
      <c r="B5" s="5" t="s">
        <v>2</v>
      </c>
      <c r="C5" s="5" t="s">
        <v>3</v>
      </c>
      <c r="D5" s="5" t="s">
        <v>4</v>
      </c>
    </row>
    <row r="6" spans="1:4" ht="63" x14ac:dyDescent="0.25">
      <c r="A6" s="6" t="s">
        <v>85</v>
      </c>
      <c r="B6" s="7" t="s">
        <v>6</v>
      </c>
      <c r="C6" s="7" t="s">
        <v>7</v>
      </c>
      <c r="D6" s="7" t="s">
        <v>8</v>
      </c>
    </row>
    <row r="7" spans="1:4" ht="141.75" x14ac:dyDescent="0.25">
      <c r="A7" s="6" t="s">
        <v>86</v>
      </c>
      <c r="B7" s="7" t="s">
        <v>27</v>
      </c>
      <c r="C7" s="7" t="s">
        <v>28</v>
      </c>
      <c r="D7" s="7" t="s">
        <v>29</v>
      </c>
    </row>
    <row r="8" spans="1:4" ht="189" x14ac:dyDescent="0.25">
      <c r="A8" s="6" t="s">
        <v>87</v>
      </c>
      <c r="B8" s="7" t="s">
        <v>10</v>
      </c>
      <c r="C8" s="7" t="s">
        <v>11</v>
      </c>
      <c r="D8" s="7" t="s">
        <v>12</v>
      </c>
    </row>
    <row r="9" spans="1:4" ht="110.25" x14ac:dyDescent="0.25">
      <c r="A9" s="6" t="s">
        <v>88</v>
      </c>
      <c r="B9" s="7" t="s">
        <v>14</v>
      </c>
      <c r="C9" s="7" t="s">
        <v>15</v>
      </c>
      <c r="D9" s="7" t="s">
        <v>16</v>
      </c>
    </row>
    <row r="11" spans="1:4" x14ac:dyDescent="0.25">
      <c r="A11" s="19" t="s">
        <v>90</v>
      </c>
      <c r="B11" s="3"/>
      <c r="C11" s="3"/>
      <c r="D11"/>
    </row>
    <row r="12" spans="1:4" x14ac:dyDescent="0.25">
      <c r="A12" s="4"/>
      <c r="B12" s="4"/>
      <c r="C12" s="4"/>
      <c r="D12"/>
    </row>
    <row r="13" spans="1:4" x14ac:dyDescent="0.25">
      <c r="A13"/>
      <c r="B13" s="5" t="s">
        <v>2</v>
      </c>
      <c r="C13" s="5" t="s">
        <v>3</v>
      </c>
      <c r="D13" s="5" t="s">
        <v>4</v>
      </c>
    </row>
    <row r="14" spans="1:4" ht="173.25" x14ac:dyDescent="0.25">
      <c r="A14" s="6" t="s">
        <v>93</v>
      </c>
      <c r="B14" s="7" t="s">
        <v>19</v>
      </c>
      <c r="C14" s="7" t="s">
        <v>20</v>
      </c>
      <c r="D14" s="7" t="s">
        <v>21</v>
      </c>
    </row>
    <row r="15" spans="1:4" ht="141.75" x14ac:dyDescent="0.25">
      <c r="A15" s="6" t="s">
        <v>94</v>
      </c>
      <c r="B15" s="7" t="s">
        <v>23</v>
      </c>
      <c r="C15" s="7" t="s">
        <v>24</v>
      </c>
      <c r="D15" s="7" t="s">
        <v>25</v>
      </c>
    </row>
    <row r="17" spans="1:4" x14ac:dyDescent="0.25">
      <c r="A17" s="19" t="s">
        <v>91</v>
      </c>
      <c r="B17" s="3"/>
      <c r="C17" s="3"/>
      <c r="D17"/>
    </row>
    <row r="18" spans="1:4" x14ac:dyDescent="0.25">
      <c r="A18" s="4"/>
      <c r="B18" s="4"/>
      <c r="C18" s="4"/>
      <c r="D18"/>
    </row>
    <row r="19" spans="1:4" x14ac:dyDescent="0.25">
      <c r="A19"/>
      <c r="B19" s="5" t="s">
        <v>2</v>
      </c>
      <c r="C19" s="5" t="s">
        <v>3</v>
      </c>
      <c r="D19" s="5" t="s">
        <v>4</v>
      </c>
    </row>
    <row r="20" spans="1:4" ht="141.75" x14ac:dyDescent="0.25">
      <c r="A20" s="6" t="s">
        <v>98</v>
      </c>
      <c r="B20" s="7" t="s">
        <v>35</v>
      </c>
      <c r="C20" s="7" t="s">
        <v>36</v>
      </c>
      <c r="D20" s="7" t="s">
        <v>37</v>
      </c>
    </row>
    <row r="22" spans="1:4" x14ac:dyDescent="0.25">
      <c r="A22" s="19" t="s">
        <v>92</v>
      </c>
      <c r="B22" s="3"/>
      <c r="C22" s="3"/>
      <c r="D22"/>
    </row>
    <row r="23" spans="1:4" x14ac:dyDescent="0.25">
      <c r="A23" s="4"/>
      <c r="B23" s="4"/>
      <c r="C23" s="4"/>
      <c r="D23"/>
    </row>
    <row r="24" spans="1:4" x14ac:dyDescent="0.25">
      <c r="A24"/>
      <c r="B24" s="5" t="s">
        <v>2</v>
      </c>
      <c r="C24" s="5" t="s">
        <v>3</v>
      </c>
      <c r="D24" s="5" t="s">
        <v>4</v>
      </c>
    </row>
    <row r="25" spans="1:4" ht="78.75" x14ac:dyDescent="0.25">
      <c r="A25" s="6" t="s">
        <v>95</v>
      </c>
      <c r="B25" s="7" t="s">
        <v>39</v>
      </c>
      <c r="C25" s="7" t="s">
        <v>40</v>
      </c>
      <c r="D25" s="7" t="s">
        <v>41</v>
      </c>
    </row>
    <row r="26" spans="1:4" ht="78.75" x14ac:dyDescent="0.25">
      <c r="A26" s="6" t="s">
        <v>96</v>
      </c>
      <c r="B26" s="7" t="s">
        <v>43</v>
      </c>
      <c r="C26" s="7" t="s">
        <v>44</v>
      </c>
      <c r="D26" s="7" t="s">
        <v>45</v>
      </c>
    </row>
    <row r="27" spans="1:4" ht="78.75" x14ac:dyDescent="0.25">
      <c r="A27" s="6" t="s">
        <v>97</v>
      </c>
      <c r="B27" s="7" t="s">
        <v>47</v>
      </c>
      <c r="C27" s="7" t="s">
        <v>48</v>
      </c>
      <c r="D27" s="7" t="s">
        <v>49</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H52"/>
  <sheetViews>
    <sheetView topLeftCell="A20" workbookViewId="0">
      <selection activeCell="C38" sqref="C2:G38"/>
    </sheetView>
  </sheetViews>
  <sheetFormatPr defaultColWidth="8.875" defaultRowHeight="15.75" x14ac:dyDescent="0.25"/>
  <cols>
    <col min="1" max="1" width="12" customWidth="1"/>
    <col min="2" max="2" width="27.5" customWidth="1"/>
    <col min="3" max="3" width="10" customWidth="1"/>
    <col min="4" max="5" width="9.375" customWidth="1"/>
    <col min="6" max="7" width="9" customWidth="1"/>
  </cols>
  <sheetData>
    <row r="1" spans="1:8" x14ac:dyDescent="0.25">
      <c r="A1" s="12" t="s">
        <v>50</v>
      </c>
      <c r="B1" s="13" t="s">
        <v>51</v>
      </c>
      <c r="C1" s="12" t="s">
        <v>52</v>
      </c>
      <c r="D1" s="12" t="s">
        <v>53</v>
      </c>
      <c r="E1" s="12" t="s">
        <v>54</v>
      </c>
      <c r="F1" s="12" t="s">
        <v>55</v>
      </c>
      <c r="G1" s="12" t="s">
        <v>56</v>
      </c>
    </row>
    <row r="2" spans="1:8" x14ac:dyDescent="0.25">
      <c r="A2" t="s">
        <v>63</v>
      </c>
      <c r="B2" s="14"/>
      <c r="H2" t="s">
        <v>100</v>
      </c>
    </row>
    <row r="3" spans="1:8" x14ac:dyDescent="0.25">
      <c r="A3" t="s">
        <v>63</v>
      </c>
      <c r="B3" s="14"/>
      <c r="H3" t="s">
        <v>100</v>
      </c>
    </row>
    <row r="4" spans="1:8" x14ac:dyDescent="0.25">
      <c r="A4" t="s">
        <v>63</v>
      </c>
      <c r="B4" s="14"/>
      <c r="H4" t="s">
        <v>100</v>
      </c>
    </row>
    <row r="5" spans="1:8" x14ac:dyDescent="0.25">
      <c r="A5" t="s">
        <v>63</v>
      </c>
      <c r="B5" s="14"/>
      <c r="H5" t="s">
        <v>100</v>
      </c>
    </row>
    <row r="6" spans="1:8" x14ac:dyDescent="0.25">
      <c r="A6" t="s">
        <v>63</v>
      </c>
      <c r="B6" s="14"/>
      <c r="H6" t="s">
        <v>100</v>
      </c>
    </row>
    <row r="7" spans="1:8" x14ac:dyDescent="0.25">
      <c r="A7" t="s">
        <v>63</v>
      </c>
      <c r="B7" s="14"/>
      <c r="H7" t="s">
        <v>100</v>
      </c>
    </row>
    <row r="8" spans="1:8" x14ac:dyDescent="0.25">
      <c r="A8" t="s">
        <v>63</v>
      </c>
      <c r="B8" s="14"/>
      <c r="H8" t="s">
        <v>100</v>
      </c>
    </row>
    <row r="9" spans="1:8" x14ac:dyDescent="0.25">
      <c r="A9" t="s">
        <v>63</v>
      </c>
      <c r="B9" s="14"/>
      <c r="H9" t="s">
        <v>100</v>
      </c>
    </row>
    <row r="10" spans="1:8" x14ac:dyDescent="0.25">
      <c r="A10" t="s">
        <v>63</v>
      </c>
      <c r="B10" s="14"/>
      <c r="H10" t="s">
        <v>100</v>
      </c>
    </row>
    <row r="11" spans="1:8" x14ac:dyDescent="0.25">
      <c r="A11" t="s">
        <v>63</v>
      </c>
      <c r="B11" s="14"/>
      <c r="H11" t="s">
        <v>100</v>
      </c>
    </row>
    <row r="12" spans="1:8" x14ac:dyDescent="0.25">
      <c r="A12" t="s">
        <v>63</v>
      </c>
      <c r="B12" s="14"/>
      <c r="H12" t="s">
        <v>100</v>
      </c>
    </row>
    <row r="13" spans="1:8" x14ac:dyDescent="0.25">
      <c r="A13" t="s">
        <v>63</v>
      </c>
      <c r="B13" s="14"/>
      <c r="H13" t="s">
        <v>100</v>
      </c>
    </row>
    <row r="14" spans="1:8" x14ac:dyDescent="0.25">
      <c r="A14" t="s">
        <v>63</v>
      </c>
      <c r="B14" s="14"/>
      <c r="H14" t="s">
        <v>100</v>
      </c>
    </row>
    <row r="15" spans="1:8" x14ac:dyDescent="0.25">
      <c r="A15" t="s">
        <v>63</v>
      </c>
      <c r="B15" s="14"/>
      <c r="H15" t="s">
        <v>100</v>
      </c>
    </row>
    <row r="16" spans="1:8" x14ac:dyDescent="0.25">
      <c r="A16" t="s">
        <v>63</v>
      </c>
      <c r="B16" s="14"/>
      <c r="H16" t="s">
        <v>100</v>
      </c>
    </row>
    <row r="17" spans="1:8" x14ac:dyDescent="0.25">
      <c r="A17" t="s">
        <v>63</v>
      </c>
      <c r="B17" s="14"/>
      <c r="H17" t="s">
        <v>100</v>
      </c>
    </row>
    <row r="18" spans="1:8" x14ac:dyDescent="0.25">
      <c r="A18" t="s">
        <v>63</v>
      </c>
      <c r="B18" s="14"/>
      <c r="H18" t="s">
        <v>100</v>
      </c>
    </row>
    <row r="19" spans="1:8" x14ac:dyDescent="0.25">
      <c r="A19" t="s">
        <v>63</v>
      </c>
      <c r="B19" s="14"/>
      <c r="H19" t="s">
        <v>100</v>
      </c>
    </row>
    <row r="20" spans="1:8" x14ac:dyDescent="0.25">
      <c r="A20" t="s">
        <v>63</v>
      </c>
      <c r="B20" s="14"/>
      <c r="H20" t="s">
        <v>100</v>
      </c>
    </row>
    <row r="21" spans="1:8" x14ac:dyDescent="0.25">
      <c r="A21" t="s">
        <v>63</v>
      </c>
      <c r="B21" s="14"/>
      <c r="H21" t="s">
        <v>100</v>
      </c>
    </row>
    <row r="22" spans="1:8" x14ac:dyDescent="0.25">
      <c r="A22" t="s">
        <v>63</v>
      </c>
      <c r="B22" s="14"/>
      <c r="H22" t="s">
        <v>100</v>
      </c>
    </row>
    <row r="23" spans="1:8" x14ac:dyDescent="0.25">
      <c r="A23" t="s">
        <v>63</v>
      </c>
      <c r="B23" s="14"/>
      <c r="H23" t="s">
        <v>100</v>
      </c>
    </row>
    <row r="24" spans="1:8" x14ac:dyDescent="0.25">
      <c r="A24" t="s">
        <v>63</v>
      </c>
      <c r="B24" s="14"/>
      <c r="H24" t="s">
        <v>100</v>
      </c>
    </row>
    <row r="25" spans="1:8" x14ac:dyDescent="0.25">
      <c r="A25" t="s">
        <v>63</v>
      </c>
      <c r="B25" s="14"/>
      <c r="H25" t="s">
        <v>100</v>
      </c>
    </row>
    <row r="26" spans="1:8" x14ac:dyDescent="0.25">
      <c r="A26" t="s">
        <v>63</v>
      </c>
      <c r="B26" s="14"/>
      <c r="H26" t="s">
        <v>100</v>
      </c>
    </row>
    <row r="27" spans="1:8" x14ac:dyDescent="0.25">
      <c r="A27" t="s">
        <v>63</v>
      </c>
      <c r="B27" s="14"/>
      <c r="H27" t="s">
        <v>100</v>
      </c>
    </row>
    <row r="28" spans="1:8" x14ac:dyDescent="0.25">
      <c r="A28" t="s">
        <v>63</v>
      </c>
      <c r="B28" s="14"/>
      <c r="H28" t="s">
        <v>100</v>
      </c>
    </row>
    <row r="29" spans="1:8" x14ac:dyDescent="0.25">
      <c r="A29" t="s">
        <v>63</v>
      </c>
      <c r="B29" s="14"/>
      <c r="H29" t="s">
        <v>100</v>
      </c>
    </row>
    <row r="30" spans="1:8" x14ac:dyDescent="0.25">
      <c r="A30" t="s">
        <v>63</v>
      </c>
      <c r="B30" s="14"/>
      <c r="H30" t="s">
        <v>100</v>
      </c>
    </row>
    <row r="31" spans="1:8" x14ac:dyDescent="0.25">
      <c r="A31" t="s">
        <v>63</v>
      </c>
      <c r="B31" s="14"/>
      <c r="H31" t="s">
        <v>100</v>
      </c>
    </row>
    <row r="32" spans="1:8" x14ac:dyDescent="0.25">
      <c r="A32" t="s">
        <v>63</v>
      </c>
      <c r="B32" s="14"/>
      <c r="H32" t="s">
        <v>115</v>
      </c>
    </row>
    <row r="33" spans="1:8" x14ac:dyDescent="0.25">
      <c r="A33" t="s">
        <v>63</v>
      </c>
      <c r="B33" s="14"/>
      <c r="H33" t="s">
        <v>112</v>
      </c>
    </row>
    <row r="34" spans="1:8" x14ac:dyDescent="0.25">
      <c r="A34" t="s">
        <v>63</v>
      </c>
      <c r="B34" s="14"/>
      <c r="H34" t="s">
        <v>104</v>
      </c>
    </row>
    <row r="35" spans="1:8" x14ac:dyDescent="0.25">
      <c r="A35" t="s">
        <v>63</v>
      </c>
      <c r="B35" s="14"/>
      <c r="H35" t="s">
        <v>104</v>
      </c>
    </row>
    <row r="36" spans="1:8" x14ac:dyDescent="0.25">
      <c r="A36" t="s">
        <v>63</v>
      </c>
      <c r="B36" s="14"/>
      <c r="H36" t="s">
        <v>113</v>
      </c>
    </row>
    <row r="37" spans="1:8" x14ac:dyDescent="0.25">
      <c r="A37" t="s">
        <v>63</v>
      </c>
      <c r="B37" s="14"/>
      <c r="H37" t="s">
        <v>114</v>
      </c>
    </row>
    <row r="38" spans="1:8" x14ac:dyDescent="0.25">
      <c r="A38" t="s">
        <v>63</v>
      </c>
      <c r="B38" s="14"/>
      <c r="H38" t="s">
        <v>116</v>
      </c>
    </row>
    <row r="39" spans="1:8" x14ac:dyDescent="0.25">
      <c r="B39" s="8" t="s">
        <v>158</v>
      </c>
      <c r="C39" s="12" t="s">
        <v>52</v>
      </c>
      <c r="D39" s="12" t="s">
        <v>53</v>
      </c>
      <c r="E39" s="12" t="s">
        <v>54</v>
      </c>
      <c r="F39" s="12" t="s">
        <v>55</v>
      </c>
      <c r="G39" s="12" t="s">
        <v>56</v>
      </c>
    </row>
    <row r="40" spans="1:8" x14ac:dyDescent="0.25">
      <c r="B40" s="22" t="s">
        <v>159</v>
      </c>
      <c r="C40" s="23">
        <f ca="1">COUNTIFS(C$1:INDIRECT(ADDRESS(ROW()-2,COLUMN())),"&gt;=1.0", C$1:INDIRECT(ADDRESS(ROW()-2,COLUMN())),"&lt;2.0")</f>
        <v>0</v>
      </c>
      <c r="D40" s="23">
        <f ca="1">COUNTIFS(D$1:INDIRECT(ADDRESS(ROW()-2,COLUMN())),"&gt;=1.0", D$1:INDIRECT(ADDRESS(ROW()-2,COLUMN())),"&lt;2.0")</f>
        <v>0</v>
      </c>
      <c r="E40" s="23">
        <f ca="1">COUNTIFS(E$1:INDIRECT(ADDRESS(ROW()-2,COLUMN())),"&gt;=1.0", E$1:INDIRECT(ADDRESS(ROW()-2,COLUMN())),"&lt;2.0")</f>
        <v>0</v>
      </c>
      <c r="F40" s="23">
        <f ca="1">COUNTIFS(F$1:INDIRECT(ADDRESS(ROW()-2,COLUMN())),"&gt;=1.0", F$1:INDIRECT(ADDRESS(ROW()-2,COLUMN())),"&lt;2.0")</f>
        <v>0</v>
      </c>
      <c r="G40" s="23">
        <f ca="1">COUNTIFS(G$1:INDIRECT(ADDRESS(ROW()-2,COLUMN())),"&gt;=1.0", G$1:INDIRECT(ADDRESS(ROW()-2,COLUMN())),"&lt;2.0")</f>
        <v>0</v>
      </c>
    </row>
    <row r="41" spans="1:8" x14ac:dyDescent="0.25">
      <c r="B41" s="22" t="s">
        <v>160</v>
      </c>
      <c r="C41" s="23">
        <f ca="1">COUNTIFS(C$1:INDIRECT(ADDRESS(ROW()-3,COLUMN())),"&gt;=2.0", C$1:INDIRECT(ADDRESS(ROW()-3,COLUMN())),"&lt;3.0")</f>
        <v>0</v>
      </c>
      <c r="D41" s="23">
        <f ca="1">COUNTIFS(D$1:INDIRECT(ADDRESS(ROW()-3,COLUMN())),"&gt;=2.0", D$1:INDIRECT(ADDRESS(ROW()-3,COLUMN())),"&lt;3.0")</f>
        <v>0</v>
      </c>
      <c r="E41" s="23">
        <f ca="1">COUNTIFS(E$1:INDIRECT(ADDRESS(ROW()-3,COLUMN())),"&gt;=2.0", E$1:INDIRECT(ADDRESS(ROW()-3,COLUMN())),"&lt;3.0")</f>
        <v>0</v>
      </c>
      <c r="F41" s="23">
        <f ca="1">COUNTIFS(F$1:INDIRECT(ADDRESS(ROW()-3,COLUMN())),"&gt;=2.0", F$1:INDIRECT(ADDRESS(ROW()-3,COLUMN())),"&lt;3.0")</f>
        <v>0</v>
      </c>
      <c r="G41" s="23">
        <f ca="1">COUNTIFS(G$1:INDIRECT(ADDRESS(ROW()-3,COLUMN())),"&gt;=2.0", G$1:INDIRECT(ADDRESS(ROW()-3,COLUMN())),"&lt;3.0")</f>
        <v>0</v>
      </c>
    </row>
    <row r="42" spans="1:8" x14ac:dyDescent="0.25">
      <c r="B42" s="22" t="s">
        <v>161</v>
      </c>
      <c r="C42" s="23">
        <f ca="1">COUNTIFS(C$1:INDIRECT(ADDRESS(ROW()-4,COLUMN())),"&gt;=3.0", C$1:INDIRECT(ADDRESS(ROW()-4,COLUMN())),"&lt;4.0")</f>
        <v>0</v>
      </c>
      <c r="D42" s="23">
        <f ca="1">COUNTIFS(D$1:INDIRECT(ADDRESS(ROW()-4,COLUMN())),"&gt;=3.0", D$1:INDIRECT(ADDRESS(ROW()-4,COLUMN())),"&lt;4.0")</f>
        <v>0</v>
      </c>
      <c r="E42" s="23">
        <f ca="1">COUNTIFS(E$1:INDIRECT(ADDRESS(ROW()-4,COLUMN())),"&gt;=3.0", E$1:INDIRECT(ADDRESS(ROW()-4,COLUMN())),"&lt;4.0")</f>
        <v>0</v>
      </c>
      <c r="F42" s="23">
        <f ca="1">COUNTIFS(F$1:INDIRECT(ADDRESS(ROW()-4,COLUMN())),"&gt;=3.0", F$1:INDIRECT(ADDRESS(ROW()-4,COLUMN())),"&lt;4.0")</f>
        <v>0</v>
      </c>
      <c r="G42" s="23">
        <f ca="1">COUNTIFS(G$1:INDIRECT(ADDRESS(ROW()-4,COLUMN())),"&gt;=3.0", G$1:INDIRECT(ADDRESS(ROW()-4,COLUMN())),"&lt;4.0")</f>
        <v>0</v>
      </c>
    </row>
    <row r="43" spans="1:8" x14ac:dyDescent="0.25">
      <c r="B43" s="22" t="s">
        <v>162</v>
      </c>
      <c r="C43" s="23">
        <f ca="1">COUNTIFS(C$1:INDIRECT(ADDRESS(ROW()-5,COLUMN())),"&gt;=4.0", C$1:INDIRECT(ADDRESS(ROW()-5,COLUMN())),"&lt;=5.0")</f>
        <v>0</v>
      </c>
      <c r="D43" s="23">
        <f ca="1">COUNTIFS(D$1:INDIRECT(ADDRESS(ROW()-5,COLUMN())),"&gt;=4.0", D$1:INDIRECT(ADDRESS(ROW()-5,COLUMN())),"&lt;=5.0")</f>
        <v>0</v>
      </c>
      <c r="E43" s="23">
        <f ca="1">COUNTIFS(E$1:INDIRECT(ADDRESS(ROW()-5,COLUMN())),"&gt;=4.0", E$1:INDIRECT(ADDRESS(ROW()-5,COLUMN())),"&lt;=5.0")</f>
        <v>0</v>
      </c>
      <c r="F43" s="23">
        <f ca="1">COUNTIFS(F$1:INDIRECT(ADDRESS(ROW()-5,COLUMN())),"&gt;=4.0", F$1:INDIRECT(ADDRESS(ROW()-5,COLUMN())),"&lt;=5.0")</f>
        <v>0</v>
      </c>
      <c r="G43" s="23">
        <f ca="1">COUNTIFS(G$1:INDIRECT(ADDRESS(ROW()-5,COLUMN())),"&gt;=4.0", G$1:INDIRECT(ADDRESS(ROW()-5,COLUMN())),"&lt;=5.0")</f>
        <v>0</v>
      </c>
    </row>
    <row r="44" spans="1:8" x14ac:dyDescent="0.25">
      <c r="B44" s="22" t="s">
        <v>163</v>
      </c>
      <c r="C44" s="15" t="e">
        <f ca="1">SUM(C42:C43)/SUM(C40:C43)</f>
        <v>#DIV/0!</v>
      </c>
      <c r="D44" s="15" t="e">
        <f t="shared" ref="D44:G44" ca="1" si="0">SUM(D42:D43)/SUM(D40:D43)</f>
        <v>#DIV/0!</v>
      </c>
      <c r="E44" s="15" t="e">
        <f t="shared" ca="1" si="0"/>
        <v>#DIV/0!</v>
      </c>
      <c r="F44" s="15" t="e">
        <f t="shared" ca="1" si="0"/>
        <v>#DIV/0!</v>
      </c>
      <c r="G44" s="15" t="e">
        <f t="shared" ca="1" si="0"/>
        <v>#DIV/0!</v>
      </c>
    </row>
    <row r="45" spans="1:8" x14ac:dyDescent="0.25">
      <c r="B45" s="22" t="s">
        <v>164</v>
      </c>
      <c r="C45" s="15" t="e">
        <f ca="1">C43/SUM(C40:C43)</f>
        <v>#DIV/0!</v>
      </c>
      <c r="D45" s="15" t="e">
        <f t="shared" ref="D45:G45" ca="1" si="1">D43/SUM(D40:D43)</f>
        <v>#DIV/0!</v>
      </c>
      <c r="E45" s="15" t="e">
        <f t="shared" ca="1" si="1"/>
        <v>#DIV/0!</v>
      </c>
      <c r="F45" s="15" t="e">
        <f t="shared" ca="1" si="1"/>
        <v>#DIV/0!</v>
      </c>
      <c r="G45" s="15" t="e">
        <f t="shared" ca="1" si="1"/>
        <v>#DIV/0!</v>
      </c>
    </row>
    <row r="47" spans="1:8" x14ac:dyDescent="0.25">
      <c r="A47" t="s">
        <v>63</v>
      </c>
      <c r="B47" s="14"/>
      <c r="H47" t="s">
        <v>102</v>
      </c>
    </row>
    <row r="48" spans="1:8" x14ac:dyDescent="0.25">
      <c r="A48" t="s">
        <v>63</v>
      </c>
      <c r="B48" s="14"/>
      <c r="H48" t="s">
        <v>102</v>
      </c>
    </row>
    <row r="49" spans="1:8" x14ac:dyDescent="0.25">
      <c r="A49" t="s">
        <v>63</v>
      </c>
      <c r="B49" s="14"/>
      <c r="H49" t="s">
        <v>102</v>
      </c>
    </row>
    <row r="50" spans="1:8" x14ac:dyDescent="0.25">
      <c r="A50" t="s">
        <v>63</v>
      </c>
      <c r="B50" s="14"/>
      <c r="H50" t="s">
        <v>102</v>
      </c>
    </row>
    <row r="51" spans="1:8" x14ac:dyDescent="0.25">
      <c r="A51" t="s">
        <v>63</v>
      </c>
      <c r="B51" s="14"/>
      <c r="H51" t="s">
        <v>117</v>
      </c>
    </row>
    <row r="52" spans="1:8" x14ac:dyDescent="0.25">
      <c r="A52" t="s">
        <v>63</v>
      </c>
      <c r="B52" s="14"/>
      <c r="H52" t="s">
        <v>111</v>
      </c>
    </row>
  </sheetData>
  <sortState xmlns:xlrd2="http://schemas.microsoft.com/office/spreadsheetml/2017/richdata2" ref="A2:H38">
    <sortCondition ref="H2:H3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64"/>
  <sheetViews>
    <sheetView workbookViewId="0">
      <selection activeCell="C58" sqref="C58:L64"/>
    </sheetView>
  </sheetViews>
  <sheetFormatPr defaultColWidth="10.875" defaultRowHeight="15.75" x14ac:dyDescent="0.25"/>
  <cols>
    <col min="1" max="1" width="10.875" style="9"/>
    <col min="2" max="2" width="24.375" style="9" customWidth="1"/>
    <col min="3" max="12" width="10.875" style="11"/>
    <col min="13" max="16384" width="10.875" style="9"/>
  </cols>
  <sheetData>
    <row r="1" spans="1:13" x14ac:dyDescent="0.25">
      <c r="A1" s="8" t="s">
        <v>50</v>
      </c>
      <c r="B1" s="8" t="s">
        <v>51</v>
      </c>
      <c r="C1" s="17" t="s">
        <v>52</v>
      </c>
      <c r="D1" s="17" t="s">
        <v>53</v>
      </c>
      <c r="E1" s="17" t="s">
        <v>54</v>
      </c>
      <c r="F1" s="17" t="s">
        <v>54</v>
      </c>
      <c r="G1" s="17" t="s">
        <v>55</v>
      </c>
      <c r="H1" s="17" t="s">
        <v>56</v>
      </c>
      <c r="I1" s="17" t="s">
        <v>64</v>
      </c>
      <c r="J1" s="17" t="s">
        <v>65</v>
      </c>
      <c r="K1" s="17" t="s">
        <v>66</v>
      </c>
      <c r="L1" s="17" t="s">
        <v>67</v>
      </c>
    </row>
    <row r="2" spans="1:13" customFormat="1" x14ac:dyDescent="0.25">
      <c r="A2" s="8"/>
      <c r="B2" s="8"/>
      <c r="C2" s="17" t="s">
        <v>68</v>
      </c>
      <c r="D2" s="17" t="s">
        <v>69</v>
      </c>
      <c r="E2" s="17" t="s">
        <v>70</v>
      </c>
      <c r="F2" s="17" t="s">
        <v>71</v>
      </c>
      <c r="G2" s="17" t="s">
        <v>72</v>
      </c>
      <c r="H2" s="18" t="s">
        <v>73</v>
      </c>
      <c r="I2" s="18" t="s">
        <v>74</v>
      </c>
      <c r="J2" s="18" t="s">
        <v>75</v>
      </c>
      <c r="K2" s="18" t="s">
        <v>76</v>
      </c>
      <c r="L2" s="18" t="s">
        <v>77</v>
      </c>
    </row>
    <row r="3" spans="1:13" x14ac:dyDescent="0.25">
      <c r="A3" s="9" t="s">
        <v>78</v>
      </c>
      <c r="B3" s="10"/>
      <c r="M3" s="9" t="s">
        <v>100</v>
      </c>
    </row>
    <row r="4" spans="1:13" x14ac:dyDescent="0.25">
      <c r="A4" s="9" t="s">
        <v>78</v>
      </c>
      <c r="B4" s="10"/>
      <c r="M4" s="9" t="s">
        <v>100</v>
      </c>
    </row>
    <row r="5" spans="1:13" x14ac:dyDescent="0.25">
      <c r="A5" s="9" t="s">
        <v>78</v>
      </c>
      <c r="B5" s="10"/>
      <c r="M5" s="9" t="s">
        <v>100</v>
      </c>
    </row>
    <row r="6" spans="1:13" x14ac:dyDescent="0.25">
      <c r="A6" s="9" t="s">
        <v>78</v>
      </c>
      <c r="B6" s="10"/>
      <c r="M6" s="9" t="s">
        <v>100</v>
      </c>
    </row>
    <row r="7" spans="1:13" x14ac:dyDescent="0.25">
      <c r="A7" s="9" t="s">
        <v>78</v>
      </c>
      <c r="B7" s="10"/>
      <c r="M7" s="9" t="s">
        <v>100</v>
      </c>
    </row>
    <row r="8" spans="1:13" x14ac:dyDescent="0.25">
      <c r="A8" s="9" t="s">
        <v>78</v>
      </c>
      <c r="B8" s="10"/>
      <c r="M8" s="9" t="s">
        <v>100</v>
      </c>
    </row>
    <row r="9" spans="1:13" x14ac:dyDescent="0.25">
      <c r="A9" s="9" t="s">
        <v>78</v>
      </c>
      <c r="B9" s="10"/>
      <c r="M9" s="9" t="s">
        <v>100</v>
      </c>
    </row>
    <row r="10" spans="1:13" x14ac:dyDescent="0.25">
      <c r="A10" s="9" t="s">
        <v>78</v>
      </c>
      <c r="B10" s="10"/>
      <c r="M10" s="9" t="s">
        <v>100</v>
      </c>
    </row>
    <row r="11" spans="1:13" x14ac:dyDescent="0.25">
      <c r="A11" s="9" t="s">
        <v>78</v>
      </c>
      <c r="B11" s="10"/>
      <c r="M11" s="9" t="s">
        <v>100</v>
      </c>
    </row>
    <row r="12" spans="1:13" x14ac:dyDescent="0.25">
      <c r="A12" s="9" t="s">
        <v>78</v>
      </c>
      <c r="B12" s="10"/>
      <c r="M12" s="9" t="s">
        <v>100</v>
      </c>
    </row>
    <row r="13" spans="1:13" x14ac:dyDescent="0.25">
      <c r="A13" s="9" t="s">
        <v>78</v>
      </c>
      <c r="B13" s="10"/>
      <c r="M13" s="9" t="s">
        <v>100</v>
      </c>
    </row>
    <row r="14" spans="1:13" x14ac:dyDescent="0.25">
      <c r="A14" s="9" t="s">
        <v>78</v>
      </c>
      <c r="B14" s="10"/>
      <c r="M14" s="9" t="s">
        <v>100</v>
      </c>
    </row>
    <row r="15" spans="1:13" x14ac:dyDescent="0.25">
      <c r="A15" s="9" t="s">
        <v>78</v>
      </c>
      <c r="B15" s="10"/>
      <c r="M15" s="9" t="s">
        <v>100</v>
      </c>
    </row>
    <row r="16" spans="1:13" x14ac:dyDescent="0.25">
      <c r="A16" s="9" t="s">
        <v>78</v>
      </c>
      <c r="B16" s="10"/>
      <c r="M16" s="9" t="s">
        <v>100</v>
      </c>
    </row>
    <row r="17" spans="1:13" x14ac:dyDescent="0.25">
      <c r="A17" s="9" t="s">
        <v>78</v>
      </c>
      <c r="B17" s="10"/>
      <c r="M17" s="9" t="s">
        <v>100</v>
      </c>
    </row>
    <row r="18" spans="1:13" x14ac:dyDescent="0.25">
      <c r="A18" s="9" t="s">
        <v>78</v>
      </c>
      <c r="B18" s="10"/>
      <c r="M18" s="9" t="s">
        <v>100</v>
      </c>
    </row>
    <row r="19" spans="1:13" x14ac:dyDescent="0.25">
      <c r="A19" s="9" t="s">
        <v>78</v>
      </c>
      <c r="B19" s="10"/>
      <c r="M19" s="9" t="s">
        <v>100</v>
      </c>
    </row>
    <row r="20" spans="1:13" x14ac:dyDescent="0.25">
      <c r="A20" s="9" t="s">
        <v>78</v>
      </c>
      <c r="B20" s="10"/>
      <c r="M20" s="9" t="s">
        <v>100</v>
      </c>
    </row>
    <row r="21" spans="1:13" x14ac:dyDescent="0.25">
      <c r="A21" s="9" t="s">
        <v>78</v>
      </c>
      <c r="B21" s="10"/>
      <c r="M21" s="9" t="s">
        <v>100</v>
      </c>
    </row>
    <row r="22" spans="1:13" x14ac:dyDescent="0.25">
      <c r="A22" s="9" t="s">
        <v>78</v>
      </c>
      <c r="B22" s="10"/>
      <c r="M22" s="9" t="s">
        <v>100</v>
      </c>
    </row>
    <row r="23" spans="1:13" x14ac:dyDescent="0.25">
      <c r="A23" s="9" t="s">
        <v>78</v>
      </c>
      <c r="B23" s="10"/>
      <c r="M23" s="9" t="s">
        <v>100</v>
      </c>
    </row>
    <row r="24" spans="1:13" x14ac:dyDescent="0.25">
      <c r="A24" s="9" t="s">
        <v>78</v>
      </c>
      <c r="B24" s="10"/>
      <c r="M24" s="9" t="s">
        <v>100</v>
      </c>
    </row>
    <row r="25" spans="1:13" x14ac:dyDescent="0.25">
      <c r="A25" s="9" t="s">
        <v>78</v>
      </c>
      <c r="B25" s="10"/>
      <c r="M25" s="9" t="s">
        <v>100</v>
      </c>
    </row>
    <row r="26" spans="1:13" x14ac:dyDescent="0.25">
      <c r="A26" s="9" t="s">
        <v>78</v>
      </c>
      <c r="B26" s="10"/>
      <c r="M26" s="9" t="s">
        <v>100</v>
      </c>
    </row>
    <row r="27" spans="1:13" x14ac:dyDescent="0.25">
      <c r="A27" s="9" t="s">
        <v>78</v>
      </c>
      <c r="B27" s="10"/>
      <c r="M27" s="9" t="s">
        <v>100</v>
      </c>
    </row>
    <row r="28" spans="1:13" x14ac:dyDescent="0.25">
      <c r="A28" s="9" t="s">
        <v>78</v>
      </c>
      <c r="B28" s="10"/>
      <c r="M28" s="9" t="s">
        <v>100</v>
      </c>
    </row>
    <row r="29" spans="1:13" x14ac:dyDescent="0.25">
      <c r="A29" s="9" t="s">
        <v>78</v>
      </c>
      <c r="B29" s="10"/>
      <c r="M29" s="9" t="s">
        <v>100</v>
      </c>
    </row>
    <row r="30" spans="1:13" x14ac:dyDescent="0.25">
      <c r="A30" s="9" t="s">
        <v>78</v>
      </c>
      <c r="B30" s="10"/>
      <c r="M30" s="9" t="s">
        <v>100</v>
      </c>
    </row>
    <row r="31" spans="1:13" x14ac:dyDescent="0.25">
      <c r="A31" s="9" t="s">
        <v>78</v>
      </c>
      <c r="B31" s="10"/>
      <c r="M31" s="9" t="s">
        <v>124</v>
      </c>
    </row>
    <row r="32" spans="1:13" x14ac:dyDescent="0.25">
      <c r="A32" s="9" t="s">
        <v>78</v>
      </c>
      <c r="B32" s="10"/>
      <c r="M32" s="9" t="s">
        <v>101</v>
      </c>
    </row>
    <row r="33" spans="1:13" x14ac:dyDescent="0.25">
      <c r="A33" s="9" t="s">
        <v>78</v>
      </c>
      <c r="B33" s="10"/>
      <c r="M33" s="9" t="s">
        <v>120</v>
      </c>
    </row>
    <row r="34" spans="1:13" x14ac:dyDescent="0.25">
      <c r="A34" s="9" t="s">
        <v>78</v>
      </c>
      <c r="B34" s="10"/>
      <c r="M34" s="9" t="s">
        <v>126</v>
      </c>
    </row>
    <row r="35" spans="1:13" x14ac:dyDescent="0.25">
      <c r="A35" s="9" t="s">
        <v>78</v>
      </c>
      <c r="B35" s="10"/>
      <c r="M35" s="9" t="s">
        <v>119</v>
      </c>
    </row>
    <row r="36" spans="1:13" x14ac:dyDescent="0.25">
      <c r="A36" s="9" t="s">
        <v>78</v>
      </c>
      <c r="B36" s="10"/>
      <c r="M36" s="9" t="s">
        <v>121</v>
      </c>
    </row>
    <row r="37" spans="1:13" x14ac:dyDescent="0.25">
      <c r="A37" s="9" t="s">
        <v>78</v>
      </c>
      <c r="B37" s="10"/>
      <c r="M37" s="9" t="s">
        <v>104</v>
      </c>
    </row>
    <row r="38" spans="1:13" x14ac:dyDescent="0.25">
      <c r="A38" s="9" t="s">
        <v>78</v>
      </c>
      <c r="B38" s="10"/>
      <c r="M38" s="9" t="s">
        <v>104</v>
      </c>
    </row>
    <row r="39" spans="1:13" x14ac:dyDescent="0.25">
      <c r="A39" s="9" t="s">
        <v>78</v>
      </c>
      <c r="B39" s="10"/>
      <c r="M39" s="9" t="s">
        <v>104</v>
      </c>
    </row>
    <row r="40" spans="1:13" x14ac:dyDescent="0.25">
      <c r="A40" s="9" t="s">
        <v>78</v>
      </c>
      <c r="B40" s="10"/>
      <c r="M40" s="9" t="s">
        <v>104</v>
      </c>
    </row>
    <row r="41" spans="1:13" x14ac:dyDescent="0.25">
      <c r="A41" s="9" t="s">
        <v>78</v>
      </c>
      <c r="B41" s="10"/>
      <c r="M41" s="9" t="s">
        <v>104</v>
      </c>
    </row>
    <row r="42" spans="1:13" x14ac:dyDescent="0.25">
      <c r="A42" s="9" t="s">
        <v>78</v>
      </c>
      <c r="B42" s="10"/>
      <c r="M42" s="9" t="s">
        <v>104</v>
      </c>
    </row>
    <row r="43" spans="1:13" x14ac:dyDescent="0.25">
      <c r="A43" s="9" t="s">
        <v>78</v>
      </c>
      <c r="B43" s="10"/>
      <c r="M43" s="9" t="s">
        <v>104</v>
      </c>
    </row>
    <row r="44" spans="1:13" x14ac:dyDescent="0.25">
      <c r="A44" s="9" t="s">
        <v>78</v>
      </c>
      <c r="B44" s="10"/>
      <c r="M44" s="9" t="s">
        <v>104</v>
      </c>
    </row>
    <row r="45" spans="1:13" x14ac:dyDescent="0.25">
      <c r="A45" s="9" t="s">
        <v>78</v>
      </c>
      <c r="B45" s="10"/>
      <c r="M45" s="9" t="s">
        <v>104</v>
      </c>
    </row>
    <row r="46" spans="1:13" x14ac:dyDescent="0.25">
      <c r="A46" s="9" t="s">
        <v>78</v>
      </c>
      <c r="B46" s="10"/>
      <c r="M46" s="9" t="s">
        <v>122</v>
      </c>
    </row>
    <row r="47" spans="1:13" x14ac:dyDescent="0.25">
      <c r="A47" s="9" t="s">
        <v>78</v>
      </c>
      <c r="B47" s="10"/>
      <c r="M47" s="9" t="s">
        <v>113</v>
      </c>
    </row>
    <row r="48" spans="1:13" x14ac:dyDescent="0.25">
      <c r="A48" s="9" t="s">
        <v>78</v>
      </c>
      <c r="B48" s="10"/>
      <c r="M48" s="9" t="s">
        <v>113</v>
      </c>
    </row>
    <row r="49" spans="1:13" x14ac:dyDescent="0.25">
      <c r="A49" s="9" t="s">
        <v>78</v>
      </c>
      <c r="B49" s="10"/>
      <c r="M49" s="9" t="s">
        <v>113</v>
      </c>
    </row>
    <row r="50" spans="1:13" x14ac:dyDescent="0.25">
      <c r="B50" s="8" t="s">
        <v>158</v>
      </c>
      <c r="C50" s="24" t="s">
        <v>52</v>
      </c>
      <c r="D50" s="24" t="s">
        <v>53</v>
      </c>
      <c r="E50" s="24" t="s">
        <v>54</v>
      </c>
      <c r="F50" s="24" t="s">
        <v>175</v>
      </c>
      <c r="G50" s="24" t="s">
        <v>55</v>
      </c>
      <c r="H50" s="24" t="s">
        <v>56</v>
      </c>
      <c r="I50" s="24" t="s">
        <v>64</v>
      </c>
      <c r="J50" s="24" t="s">
        <v>65</v>
      </c>
      <c r="K50" s="24" t="s">
        <v>66</v>
      </c>
      <c r="L50" s="24" t="s">
        <v>67</v>
      </c>
    </row>
    <row r="51" spans="1:13" x14ac:dyDescent="0.25">
      <c r="B51" s="22" t="s">
        <v>159</v>
      </c>
      <c r="C51" s="23">
        <f ca="1">COUNTIFS(C$1:INDIRECT(ADDRESS(ROW()-2,COLUMN())),"&gt;=1.0", C$1:INDIRECT(ADDRESS(ROW()-2,COLUMN())),"&lt;2.0")</f>
        <v>0</v>
      </c>
      <c r="D51" s="23">
        <f ca="1">COUNTIFS(D$1:INDIRECT(ADDRESS(ROW()-2,COLUMN())),"&gt;=1.0", D$1:INDIRECT(ADDRESS(ROW()-2,COLUMN())),"&lt;2.0")</f>
        <v>0</v>
      </c>
      <c r="E51" s="23">
        <f ca="1">COUNTIFS(E$1:INDIRECT(ADDRESS(ROW()-2,COLUMN())),"&gt;=1.0", E$1:INDIRECT(ADDRESS(ROW()-2,COLUMN())),"&lt;2.0")</f>
        <v>0</v>
      </c>
      <c r="F51" s="23">
        <f ca="1">COUNTIFS(F$1:INDIRECT(ADDRESS(ROW()-2,COLUMN())),"&gt;=1.0", F$1:INDIRECT(ADDRESS(ROW()-2,COLUMN())),"&lt;2.0")</f>
        <v>0</v>
      </c>
      <c r="G51" s="23">
        <f ca="1">COUNTIFS(G$1:INDIRECT(ADDRESS(ROW()-2,COLUMN())),"&gt;=1.0", G$1:INDIRECT(ADDRESS(ROW()-2,COLUMN())),"&lt;2.0")</f>
        <v>0</v>
      </c>
      <c r="H51" s="23">
        <f ca="1">COUNTIFS(H$1:INDIRECT(ADDRESS(ROW()-2,COLUMN())),"&gt;=1.0", H$1:INDIRECT(ADDRESS(ROW()-2,COLUMN())),"&lt;2.0")</f>
        <v>0</v>
      </c>
      <c r="I51" s="23">
        <f ca="1">COUNTIFS(I$1:INDIRECT(ADDRESS(ROW()-2,COLUMN())),"&gt;=1.0", I$1:INDIRECT(ADDRESS(ROW()-2,COLUMN())),"&lt;2.0")</f>
        <v>0</v>
      </c>
      <c r="J51" s="23">
        <f ca="1">COUNTIFS(J$1:INDIRECT(ADDRESS(ROW()-2,COLUMN())),"&gt;=1.0", J$1:INDIRECT(ADDRESS(ROW()-2,COLUMN())),"&lt;2.0")</f>
        <v>0</v>
      </c>
      <c r="K51" s="23">
        <f ca="1">COUNTIFS(K$1:INDIRECT(ADDRESS(ROW()-2,COLUMN())),"&gt;=1.0", K$1:INDIRECT(ADDRESS(ROW()-2,COLUMN())),"&lt;2.0")</f>
        <v>0</v>
      </c>
      <c r="L51" s="23">
        <f ca="1">COUNTIFS(L$1:INDIRECT(ADDRESS(ROW()-2,COLUMN())),"&gt;=1.0", L$1:INDIRECT(ADDRESS(ROW()-2,COLUMN())),"&lt;2.0")</f>
        <v>0</v>
      </c>
    </row>
    <row r="52" spans="1:13" x14ac:dyDescent="0.25">
      <c r="B52" s="22" t="s">
        <v>160</v>
      </c>
      <c r="C52" s="23">
        <f ca="1">COUNTIFS(C$1:INDIRECT(ADDRESS(ROW()-3,COLUMN())),"&gt;=2.0", C$1:INDIRECT(ADDRESS(ROW()-3,COLUMN())),"&lt;3.0")</f>
        <v>0</v>
      </c>
      <c r="D52" s="23">
        <f ca="1">COUNTIFS(D$1:INDIRECT(ADDRESS(ROW()-3,COLUMN())),"&gt;=2.0", D$1:INDIRECT(ADDRESS(ROW()-3,COLUMN())),"&lt;3.0")</f>
        <v>0</v>
      </c>
      <c r="E52" s="23">
        <f ca="1">COUNTIFS(E$1:INDIRECT(ADDRESS(ROW()-3,COLUMN())),"&gt;=2.0", E$1:INDIRECT(ADDRESS(ROW()-3,COLUMN())),"&lt;3.0")</f>
        <v>0</v>
      </c>
      <c r="F52" s="23">
        <f ca="1">COUNTIFS(F$1:INDIRECT(ADDRESS(ROW()-3,COLUMN())),"&gt;=2.0", F$1:INDIRECT(ADDRESS(ROW()-3,COLUMN())),"&lt;3.0")</f>
        <v>0</v>
      </c>
      <c r="G52" s="23">
        <f ca="1">COUNTIFS(G$1:INDIRECT(ADDRESS(ROW()-3,COLUMN())),"&gt;=2.0", G$1:INDIRECT(ADDRESS(ROW()-3,COLUMN())),"&lt;3.0")</f>
        <v>0</v>
      </c>
      <c r="H52" s="23">
        <f ca="1">COUNTIFS(H$1:INDIRECT(ADDRESS(ROW()-3,COLUMN())),"&gt;=2.0", H$1:INDIRECT(ADDRESS(ROW()-3,COLUMN())),"&lt;3.0")</f>
        <v>0</v>
      </c>
      <c r="I52" s="23">
        <f ca="1">COUNTIFS(I$1:INDIRECT(ADDRESS(ROW()-3,COLUMN())),"&gt;=2.0", I$1:INDIRECT(ADDRESS(ROW()-3,COLUMN())),"&lt;3.0")</f>
        <v>0</v>
      </c>
      <c r="J52" s="23">
        <f ca="1">COUNTIFS(J$1:INDIRECT(ADDRESS(ROW()-3,COLUMN())),"&gt;=2.0", J$1:INDIRECT(ADDRESS(ROW()-3,COLUMN())),"&lt;3.0")</f>
        <v>0</v>
      </c>
      <c r="K52" s="23">
        <f ca="1">COUNTIFS(K$1:INDIRECT(ADDRESS(ROW()-3,COLUMN())),"&gt;=2.0", K$1:INDIRECT(ADDRESS(ROW()-3,COLUMN())),"&lt;3.0")</f>
        <v>0</v>
      </c>
      <c r="L52" s="23">
        <f ca="1">COUNTIFS(L$1:INDIRECT(ADDRESS(ROW()-3,COLUMN())),"&gt;=2.0", L$1:INDIRECT(ADDRESS(ROW()-3,COLUMN())),"&lt;3.0")</f>
        <v>0</v>
      </c>
    </row>
    <row r="53" spans="1:13" x14ac:dyDescent="0.25">
      <c r="B53" s="22" t="s">
        <v>161</v>
      </c>
      <c r="C53" s="23">
        <f ca="1">COUNTIFS(C$1:INDIRECT(ADDRESS(ROW()-4,COLUMN())),"&gt;=3.0", C$1:INDIRECT(ADDRESS(ROW()-4,COLUMN())),"&lt;4.0")</f>
        <v>0</v>
      </c>
      <c r="D53" s="23">
        <f ca="1">COUNTIFS(D$1:INDIRECT(ADDRESS(ROW()-4,COLUMN())),"&gt;=3.0", D$1:INDIRECT(ADDRESS(ROW()-4,COLUMN())),"&lt;4.0")</f>
        <v>0</v>
      </c>
      <c r="E53" s="23">
        <f ca="1">COUNTIFS(E$1:INDIRECT(ADDRESS(ROW()-4,COLUMN())),"&gt;=3.0", E$1:INDIRECT(ADDRESS(ROW()-4,COLUMN())),"&lt;4.0")</f>
        <v>0</v>
      </c>
      <c r="F53" s="23">
        <f ca="1">COUNTIFS(F$1:INDIRECT(ADDRESS(ROW()-4,COLUMN())),"&gt;=3.0", F$1:INDIRECT(ADDRESS(ROW()-4,COLUMN())),"&lt;4.0")</f>
        <v>0</v>
      </c>
      <c r="G53" s="23">
        <f ca="1">COUNTIFS(G$1:INDIRECT(ADDRESS(ROW()-4,COLUMN())),"&gt;=3.0", G$1:INDIRECT(ADDRESS(ROW()-4,COLUMN())),"&lt;4.0")</f>
        <v>0</v>
      </c>
      <c r="H53" s="23">
        <f ca="1">COUNTIFS(H$1:INDIRECT(ADDRESS(ROW()-4,COLUMN())),"&gt;=3.0", H$1:INDIRECT(ADDRESS(ROW()-4,COLUMN())),"&lt;4.0")</f>
        <v>0</v>
      </c>
      <c r="I53" s="23">
        <f ca="1">COUNTIFS(I$1:INDIRECT(ADDRESS(ROW()-4,COLUMN())),"&gt;=3.0", I$1:INDIRECT(ADDRESS(ROW()-4,COLUMN())),"&lt;4.0")</f>
        <v>0</v>
      </c>
      <c r="J53" s="23">
        <f ca="1">COUNTIFS(J$1:INDIRECT(ADDRESS(ROW()-4,COLUMN())),"&gt;=3.0", J$1:INDIRECT(ADDRESS(ROW()-4,COLUMN())),"&lt;4.0")</f>
        <v>0</v>
      </c>
      <c r="K53" s="23">
        <f ca="1">COUNTIFS(K$1:INDIRECT(ADDRESS(ROW()-4,COLUMN())),"&gt;=3.0", K$1:INDIRECT(ADDRESS(ROW()-4,COLUMN())),"&lt;4.0")</f>
        <v>0</v>
      </c>
      <c r="L53" s="23">
        <f ca="1">COUNTIFS(L$1:INDIRECT(ADDRESS(ROW()-4,COLUMN())),"&gt;=3.0", L$1:INDIRECT(ADDRESS(ROW()-4,COLUMN())),"&lt;4.0")</f>
        <v>0</v>
      </c>
    </row>
    <row r="54" spans="1:13" x14ac:dyDescent="0.25">
      <c r="B54" s="22" t="s">
        <v>162</v>
      </c>
      <c r="C54" s="23">
        <f ca="1">COUNTIFS(C$1:INDIRECT(ADDRESS(ROW()-5,COLUMN())),"&gt;=4.0", C$1:INDIRECT(ADDRESS(ROW()-5,COLUMN())),"&lt;=5.0")</f>
        <v>0</v>
      </c>
      <c r="D54" s="23">
        <f ca="1">COUNTIFS(D$1:INDIRECT(ADDRESS(ROW()-5,COLUMN())),"&gt;=4.0", D$1:INDIRECT(ADDRESS(ROW()-5,COLUMN())),"&lt;=5.0")</f>
        <v>0</v>
      </c>
      <c r="E54" s="23">
        <f ca="1">COUNTIFS(E$1:INDIRECT(ADDRESS(ROW()-5,COLUMN())),"&gt;=4.0", E$1:INDIRECT(ADDRESS(ROW()-5,COLUMN())),"&lt;=5.0")</f>
        <v>0</v>
      </c>
      <c r="F54" s="23">
        <f ca="1">COUNTIFS(F$1:INDIRECT(ADDRESS(ROW()-5,COLUMN())),"&gt;=4.0", F$1:INDIRECT(ADDRESS(ROW()-5,COLUMN())),"&lt;=5.0")</f>
        <v>0</v>
      </c>
      <c r="G54" s="23">
        <f ca="1">COUNTIFS(G$1:INDIRECT(ADDRESS(ROW()-5,COLUMN())),"&gt;=4.0", G$1:INDIRECT(ADDRESS(ROW()-5,COLUMN())),"&lt;=5.0")</f>
        <v>0</v>
      </c>
      <c r="H54" s="23">
        <f ca="1">COUNTIFS(H$1:INDIRECT(ADDRESS(ROW()-5,COLUMN())),"&gt;=4.0", H$1:INDIRECT(ADDRESS(ROW()-5,COLUMN())),"&lt;=5.0")</f>
        <v>0</v>
      </c>
      <c r="I54" s="23">
        <f ca="1">COUNTIFS(I$1:INDIRECT(ADDRESS(ROW()-5,COLUMN())),"&gt;=4.0", I$1:INDIRECT(ADDRESS(ROW()-5,COLUMN())),"&lt;=5.0")</f>
        <v>0</v>
      </c>
      <c r="J54" s="23">
        <f ca="1">COUNTIFS(J$1:INDIRECT(ADDRESS(ROW()-5,COLUMN())),"&gt;=4.0", J$1:INDIRECT(ADDRESS(ROW()-5,COLUMN())),"&lt;=5.0")</f>
        <v>0</v>
      </c>
      <c r="K54" s="23">
        <f ca="1">COUNTIFS(K$1:INDIRECT(ADDRESS(ROW()-5,COLUMN())),"&gt;=4.0", K$1:INDIRECT(ADDRESS(ROW()-5,COLUMN())),"&lt;=5.0")</f>
        <v>0</v>
      </c>
      <c r="L54" s="23">
        <f ca="1">COUNTIFS(L$1:INDIRECT(ADDRESS(ROW()-5,COLUMN())),"&gt;=4.0", L$1:INDIRECT(ADDRESS(ROW()-5,COLUMN())),"&lt;=5.0")</f>
        <v>0</v>
      </c>
    </row>
    <row r="55" spans="1:13" x14ac:dyDescent="0.25">
      <c r="B55" s="22" t="s">
        <v>163</v>
      </c>
      <c r="C55" s="15" t="e">
        <f ca="1">SUM(C53:C54)/SUM(C51:C54)</f>
        <v>#DIV/0!</v>
      </c>
      <c r="D55" s="15" t="e">
        <f t="shared" ref="D55:L55" ca="1" si="0">SUM(D53:D54)/SUM(D51:D54)</f>
        <v>#DIV/0!</v>
      </c>
      <c r="E55" s="15" t="e">
        <f t="shared" ca="1" si="0"/>
        <v>#DIV/0!</v>
      </c>
      <c r="F55" s="15" t="e">
        <f t="shared" ca="1" si="0"/>
        <v>#DIV/0!</v>
      </c>
      <c r="G55" s="15" t="e">
        <f t="shared" ca="1" si="0"/>
        <v>#DIV/0!</v>
      </c>
      <c r="H55" s="15" t="e">
        <f t="shared" ca="1" si="0"/>
        <v>#DIV/0!</v>
      </c>
      <c r="I55" s="15" t="e">
        <f t="shared" ca="1" si="0"/>
        <v>#DIV/0!</v>
      </c>
      <c r="J55" s="15" t="e">
        <f t="shared" ca="1" si="0"/>
        <v>#DIV/0!</v>
      </c>
      <c r="K55" s="15" t="e">
        <f t="shared" ca="1" si="0"/>
        <v>#DIV/0!</v>
      </c>
      <c r="L55" s="15" t="e">
        <f t="shared" ca="1" si="0"/>
        <v>#DIV/0!</v>
      </c>
    </row>
    <row r="56" spans="1:13" x14ac:dyDescent="0.25">
      <c r="B56" s="22" t="s">
        <v>164</v>
      </c>
      <c r="C56" s="15" t="e">
        <f ca="1">C54/SUM(C51:C54)</f>
        <v>#DIV/0!</v>
      </c>
      <c r="D56" s="15" t="e">
        <f t="shared" ref="D56:L56" ca="1" si="1">D54/SUM(D51:D54)</f>
        <v>#DIV/0!</v>
      </c>
      <c r="E56" s="15" t="e">
        <f t="shared" ca="1" si="1"/>
        <v>#DIV/0!</v>
      </c>
      <c r="F56" s="15" t="e">
        <f t="shared" ca="1" si="1"/>
        <v>#DIV/0!</v>
      </c>
      <c r="G56" s="15" t="e">
        <f t="shared" ca="1" si="1"/>
        <v>#DIV/0!</v>
      </c>
      <c r="H56" s="15" t="e">
        <f t="shared" ca="1" si="1"/>
        <v>#DIV/0!</v>
      </c>
      <c r="I56" s="15" t="e">
        <f t="shared" ca="1" si="1"/>
        <v>#DIV/0!</v>
      </c>
      <c r="J56" s="15" t="e">
        <f t="shared" ca="1" si="1"/>
        <v>#DIV/0!</v>
      </c>
      <c r="K56" s="15" t="e">
        <f t="shared" ca="1" si="1"/>
        <v>#DIV/0!</v>
      </c>
      <c r="L56" s="15" t="e">
        <f t="shared" ca="1" si="1"/>
        <v>#DIV/0!</v>
      </c>
    </row>
    <row r="58" spans="1:13" x14ac:dyDescent="0.25">
      <c r="A58" s="9" t="s">
        <v>78</v>
      </c>
      <c r="B58" s="10"/>
      <c r="M58" s="9" t="s">
        <v>102</v>
      </c>
    </row>
    <row r="59" spans="1:13" x14ac:dyDescent="0.25">
      <c r="A59" s="9" t="s">
        <v>78</v>
      </c>
      <c r="B59" s="10"/>
      <c r="M59" s="9" t="s">
        <v>102</v>
      </c>
    </row>
    <row r="60" spans="1:13" x14ac:dyDescent="0.25">
      <c r="A60" s="9" t="s">
        <v>78</v>
      </c>
      <c r="B60" s="10"/>
      <c r="M60" s="9" t="s">
        <v>102</v>
      </c>
    </row>
    <row r="61" spans="1:13" x14ac:dyDescent="0.25">
      <c r="A61" s="9" t="s">
        <v>78</v>
      </c>
      <c r="B61" s="10"/>
      <c r="M61" s="9" t="s">
        <v>118</v>
      </c>
    </row>
    <row r="62" spans="1:13" x14ac:dyDescent="0.25">
      <c r="A62" s="9" t="s">
        <v>78</v>
      </c>
      <c r="B62" s="10"/>
      <c r="M62" s="9" t="s">
        <v>125</v>
      </c>
    </row>
    <row r="63" spans="1:13" x14ac:dyDescent="0.25">
      <c r="A63" s="9" t="s">
        <v>78</v>
      </c>
      <c r="B63" s="10"/>
      <c r="M63" s="9" t="s">
        <v>99</v>
      </c>
    </row>
    <row r="64" spans="1:13" x14ac:dyDescent="0.25">
      <c r="A64" s="9" t="s">
        <v>78</v>
      </c>
      <c r="B64" s="10"/>
      <c r="M64" s="9" t="s">
        <v>123</v>
      </c>
    </row>
  </sheetData>
  <sortState xmlns:xlrd2="http://schemas.microsoft.com/office/spreadsheetml/2017/richdata2" ref="A3:M49">
    <sortCondition ref="M3:M49"/>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M85"/>
  <sheetViews>
    <sheetView topLeftCell="A64" workbookViewId="0">
      <selection activeCell="C68" sqref="C68:L85"/>
    </sheetView>
  </sheetViews>
  <sheetFormatPr defaultColWidth="10.625" defaultRowHeight="15.75" x14ac:dyDescent="0.25"/>
  <cols>
    <col min="2" max="2" width="21.875" customWidth="1"/>
    <col min="4" max="4" width="11" bestFit="1"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M3" t="s">
        <v>100</v>
      </c>
    </row>
    <row r="4" spans="1:13" x14ac:dyDescent="0.25">
      <c r="A4" t="s">
        <v>78</v>
      </c>
      <c r="M4" t="s">
        <v>100</v>
      </c>
    </row>
    <row r="5" spans="1:13" x14ac:dyDescent="0.25">
      <c r="A5" t="s">
        <v>78</v>
      </c>
      <c r="M5" t="s">
        <v>100</v>
      </c>
    </row>
    <row r="6" spans="1:13" x14ac:dyDescent="0.25">
      <c r="A6" t="s">
        <v>78</v>
      </c>
      <c r="M6" t="s">
        <v>100</v>
      </c>
    </row>
    <row r="7" spans="1:13" x14ac:dyDescent="0.25">
      <c r="A7" t="s">
        <v>78</v>
      </c>
      <c r="M7" t="s">
        <v>100</v>
      </c>
    </row>
    <row r="8" spans="1:13" x14ac:dyDescent="0.25">
      <c r="A8" t="s">
        <v>78</v>
      </c>
      <c r="M8" t="s">
        <v>100</v>
      </c>
    </row>
    <row r="9" spans="1:13" x14ac:dyDescent="0.25">
      <c r="A9" t="s">
        <v>78</v>
      </c>
      <c r="M9" t="s">
        <v>100</v>
      </c>
    </row>
    <row r="10" spans="1:13" x14ac:dyDescent="0.25">
      <c r="A10" t="s">
        <v>78</v>
      </c>
      <c r="M10" t="s">
        <v>100</v>
      </c>
    </row>
    <row r="11" spans="1:13" x14ac:dyDescent="0.25">
      <c r="A11" t="s">
        <v>78</v>
      </c>
      <c r="M11" t="s">
        <v>100</v>
      </c>
    </row>
    <row r="12" spans="1:13" x14ac:dyDescent="0.25">
      <c r="A12" t="s">
        <v>78</v>
      </c>
      <c r="M12" t="s">
        <v>100</v>
      </c>
    </row>
    <row r="13" spans="1:13" x14ac:dyDescent="0.25">
      <c r="A13" t="s">
        <v>78</v>
      </c>
      <c r="M13" t="s">
        <v>100</v>
      </c>
    </row>
    <row r="14" spans="1:13" x14ac:dyDescent="0.25">
      <c r="A14" t="s">
        <v>78</v>
      </c>
      <c r="M14" t="s">
        <v>100</v>
      </c>
    </row>
    <row r="15" spans="1:13" x14ac:dyDescent="0.25">
      <c r="A15" t="s">
        <v>78</v>
      </c>
      <c r="M15" t="s">
        <v>100</v>
      </c>
    </row>
    <row r="16" spans="1:13" x14ac:dyDescent="0.25">
      <c r="A16" t="s">
        <v>78</v>
      </c>
      <c r="M16" t="s">
        <v>100</v>
      </c>
    </row>
    <row r="17" spans="1:13" x14ac:dyDescent="0.25">
      <c r="A17" t="s">
        <v>78</v>
      </c>
      <c r="M17" t="s">
        <v>100</v>
      </c>
    </row>
    <row r="18" spans="1:13" x14ac:dyDescent="0.25">
      <c r="A18" t="s">
        <v>78</v>
      </c>
      <c r="M18" t="s">
        <v>100</v>
      </c>
    </row>
    <row r="19" spans="1:13" x14ac:dyDescent="0.25">
      <c r="A19" t="s">
        <v>78</v>
      </c>
      <c r="M19" t="s">
        <v>100</v>
      </c>
    </row>
    <row r="20" spans="1:13" x14ac:dyDescent="0.25">
      <c r="A20" t="s">
        <v>78</v>
      </c>
      <c r="M20" t="s">
        <v>100</v>
      </c>
    </row>
    <row r="21" spans="1:13" x14ac:dyDescent="0.25">
      <c r="A21" t="s">
        <v>78</v>
      </c>
      <c r="M21" t="s">
        <v>100</v>
      </c>
    </row>
    <row r="22" spans="1:13" x14ac:dyDescent="0.25">
      <c r="A22" t="s">
        <v>78</v>
      </c>
      <c r="M22" t="s">
        <v>100</v>
      </c>
    </row>
    <row r="23" spans="1:13" x14ac:dyDescent="0.25">
      <c r="A23" t="s">
        <v>78</v>
      </c>
      <c r="M23" t="s">
        <v>100</v>
      </c>
    </row>
    <row r="24" spans="1:13" x14ac:dyDescent="0.25">
      <c r="A24" t="s">
        <v>78</v>
      </c>
      <c r="M24" t="s">
        <v>100</v>
      </c>
    </row>
    <row r="25" spans="1:13" x14ac:dyDescent="0.25">
      <c r="A25" t="s">
        <v>78</v>
      </c>
      <c r="M25" t="s">
        <v>100</v>
      </c>
    </row>
    <row r="26" spans="1:13" x14ac:dyDescent="0.25">
      <c r="A26" t="s">
        <v>78</v>
      </c>
      <c r="M26" t="s">
        <v>100</v>
      </c>
    </row>
    <row r="27" spans="1:13" x14ac:dyDescent="0.25">
      <c r="A27" t="s">
        <v>78</v>
      </c>
      <c r="M27" t="s">
        <v>100</v>
      </c>
    </row>
    <row r="28" spans="1:13" x14ac:dyDescent="0.25">
      <c r="A28" t="s">
        <v>78</v>
      </c>
      <c r="M28" t="s">
        <v>100</v>
      </c>
    </row>
    <row r="29" spans="1:13" x14ac:dyDescent="0.25">
      <c r="A29" t="s">
        <v>78</v>
      </c>
      <c r="M29" t="s">
        <v>100</v>
      </c>
    </row>
    <row r="30" spans="1:13" x14ac:dyDescent="0.25">
      <c r="A30" t="s">
        <v>78</v>
      </c>
      <c r="M30" t="s">
        <v>100</v>
      </c>
    </row>
    <row r="31" spans="1:13" x14ac:dyDescent="0.25">
      <c r="A31" t="s">
        <v>78</v>
      </c>
      <c r="M31" t="s">
        <v>100</v>
      </c>
    </row>
    <row r="32" spans="1:13" x14ac:dyDescent="0.25">
      <c r="A32" t="s">
        <v>78</v>
      </c>
      <c r="M32" t="s">
        <v>100</v>
      </c>
    </row>
    <row r="33" spans="1:13" x14ac:dyDescent="0.25">
      <c r="A33" t="s">
        <v>78</v>
      </c>
      <c r="M33" t="s">
        <v>133</v>
      </c>
    </row>
    <row r="34" spans="1:13" x14ac:dyDescent="0.25">
      <c r="A34" t="s">
        <v>78</v>
      </c>
      <c r="M34" t="s">
        <v>135</v>
      </c>
    </row>
    <row r="35" spans="1:13" x14ac:dyDescent="0.25">
      <c r="A35" t="s">
        <v>78</v>
      </c>
      <c r="M35" t="s">
        <v>136</v>
      </c>
    </row>
    <row r="36" spans="1:13" x14ac:dyDescent="0.25">
      <c r="A36" t="s">
        <v>78</v>
      </c>
      <c r="M36" t="s">
        <v>110</v>
      </c>
    </row>
    <row r="37" spans="1:13" x14ac:dyDescent="0.25">
      <c r="A37" t="s">
        <v>78</v>
      </c>
      <c r="M37" t="s">
        <v>131</v>
      </c>
    </row>
    <row r="38" spans="1:13" x14ac:dyDescent="0.25">
      <c r="A38" t="s">
        <v>78</v>
      </c>
      <c r="M38" t="s">
        <v>126</v>
      </c>
    </row>
    <row r="39" spans="1:13" x14ac:dyDescent="0.25">
      <c r="A39" t="s">
        <v>78</v>
      </c>
      <c r="M39" t="s">
        <v>126</v>
      </c>
    </row>
    <row r="40" spans="1:13" x14ac:dyDescent="0.25">
      <c r="A40" t="s">
        <v>78</v>
      </c>
      <c r="M40" t="s">
        <v>129</v>
      </c>
    </row>
    <row r="41" spans="1:13" x14ac:dyDescent="0.25">
      <c r="A41" t="s">
        <v>78</v>
      </c>
      <c r="M41" t="s">
        <v>104</v>
      </c>
    </row>
    <row r="42" spans="1:13" x14ac:dyDescent="0.25">
      <c r="A42" t="s">
        <v>78</v>
      </c>
      <c r="M42" t="s">
        <v>104</v>
      </c>
    </row>
    <row r="43" spans="1:13" x14ac:dyDescent="0.25">
      <c r="A43" t="s">
        <v>78</v>
      </c>
      <c r="M43" t="s">
        <v>104</v>
      </c>
    </row>
    <row r="44" spans="1:13" x14ac:dyDescent="0.25">
      <c r="A44" t="s">
        <v>78</v>
      </c>
      <c r="M44" t="s">
        <v>104</v>
      </c>
    </row>
    <row r="45" spans="1:13" x14ac:dyDescent="0.25">
      <c r="A45" t="s">
        <v>78</v>
      </c>
      <c r="M45" t="s">
        <v>104</v>
      </c>
    </row>
    <row r="46" spans="1:13" x14ac:dyDescent="0.25">
      <c r="A46" t="s">
        <v>78</v>
      </c>
      <c r="M46" t="s">
        <v>104</v>
      </c>
    </row>
    <row r="47" spans="1:13" x14ac:dyDescent="0.25">
      <c r="A47" t="s">
        <v>78</v>
      </c>
      <c r="M47" t="s">
        <v>104</v>
      </c>
    </row>
    <row r="48" spans="1:13" x14ac:dyDescent="0.25">
      <c r="A48" t="s">
        <v>78</v>
      </c>
      <c r="M48" t="s">
        <v>104</v>
      </c>
    </row>
    <row r="49" spans="1:13" x14ac:dyDescent="0.25">
      <c r="A49" t="s">
        <v>78</v>
      </c>
      <c r="M49" t="s">
        <v>104</v>
      </c>
    </row>
    <row r="50" spans="1:13" x14ac:dyDescent="0.25">
      <c r="A50" t="s">
        <v>78</v>
      </c>
      <c r="M50" t="s">
        <v>104</v>
      </c>
    </row>
    <row r="51" spans="1:13" x14ac:dyDescent="0.25">
      <c r="A51" t="s">
        <v>78</v>
      </c>
      <c r="M51" t="s">
        <v>104</v>
      </c>
    </row>
    <row r="52" spans="1:13" x14ac:dyDescent="0.25">
      <c r="A52" t="s">
        <v>78</v>
      </c>
      <c r="M52" t="s">
        <v>104</v>
      </c>
    </row>
    <row r="53" spans="1:13" x14ac:dyDescent="0.25">
      <c r="A53" t="s">
        <v>78</v>
      </c>
      <c r="M53" t="s">
        <v>104</v>
      </c>
    </row>
    <row r="54" spans="1:13" x14ac:dyDescent="0.25">
      <c r="A54" t="s">
        <v>78</v>
      </c>
      <c r="M54" t="s">
        <v>104</v>
      </c>
    </row>
    <row r="55" spans="1:13" x14ac:dyDescent="0.25">
      <c r="A55" t="s">
        <v>78</v>
      </c>
      <c r="M55" t="s">
        <v>113</v>
      </c>
    </row>
    <row r="56" spans="1:13" x14ac:dyDescent="0.25">
      <c r="A56" t="s">
        <v>78</v>
      </c>
      <c r="M56" t="s">
        <v>128</v>
      </c>
    </row>
    <row r="57" spans="1:13" x14ac:dyDescent="0.25">
      <c r="A57" t="s">
        <v>78</v>
      </c>
      <c r="M57" t="s">
        <v>137</v>
      </c>
    </row>
    <row r="58" spans="1:13" x14ac:dyDescent="0.25">
      <c r="A58" t="s">
        <v>78</v>
      </c>
      <c r="M58" t="s">
        <v>132</v>
      </c>
    </row>
    <row r="59" spans="1:13" x14ac:dyDescent="0.25">
      <c r="A59" t="s">
        <v>78</v>
      </c>
      <c r="M59" t="s">
        <v>138</v>
      </c>
    </row>
    <row r="60" spans="1:13" x14ac:dyDescent="0.25">
      <c r="B60" s="8" t="s">
        <v>158</v>
      </c>
      <c r="C60" s="24" t="s">
        <v>52</v>
      </c>
      <c r="D60" s="24" t="s">
        <v>53</v>
      </c>
      <c r="E60" s="24" t="s">
        <v>54</v>
      </c>
      <c r="F60" s="24" t="s">
        <v>175</v>
      </c>
      <c r="G60" s="24" t="s">
        <v>55</v>
      </c>
      <c r="H60" s="24" t="s">
        <v>56</v>
      </c>
      <c r="I60" s="24" t="s">
        <v>64</v>
      </c>
      <c r="J60" s="24" t="s">
        <v>65</v>
      </c>
      <c r="K60" s="24" t="s">
        <v>66</v>
      </c>
      <c r="L60" s="24" t="s">
        <v>67</v>
      </c>
    </row>
    <row r="61" spans="1:13" x14ac:dyDescent="0.25">
      <c r="B61" s="22" t="s">
        <v>159</v>
      </c>
      <c r="C61" s="23">
        <f ca="1">COUNTIFS(C$1:INDIRECT(ADDRESS(ROW()-2,COLUMN())),"&gt;=1.0", C$1:INDIRECT(ADDRESS(ROW()-2,COLUMN())),"&lt;2.0")</f>
        <v>0</v>
      </c>
      <c r="D61" s="23">
        <f ca="1">COUNTIFS(D$1:INDIRECT(ADDRESS(ROW()-2,COLUMN())),"&gt;=1.0", D$1:INDIRECT(ADDRESS(ROW()-2,COLUMN())),"&lt;2.0")</f>
        <v>0</v>
      </c>
      <c r="E61" s="23">
        <f ca="1">COUNTIFS(E$1:INDIRECT(ADDRESS(ROW()-2,COLUMN())),"&gt;=1.0", E$1:INDIRECT(ADDRESS(ROW()-2,COLUMN())),"&lt;2.0")</f>
        <v>0</v>
      </c>
      <c r="F61" s="23">
        <f ca="1">COUNTIFS(F$1:INDIRECT(ADDRESS(ROW()-2,COLUMN())),"&gt;=1.0", F$1:INDIRECT(ADDRESS(ROW()-2,COLUMN())),"&lt;2.0")</f>
        <v>0</v>
      </c>
      <c r="G61" s="23">
        <f ca="1">COUNTIFS(G$1:INDIRECT(ADDRESS(ROW()-2,COLUMN())),"&gt;=1.0", G$1:INDIRECT(ADDRESS(ROW()-2,COLUMN())),"&lt;2.0")</f>
        <v>0</v>
      </c>
      <c r="H61" s="23">
        <f ca="1">COUNTIFS(H$1:INDIRECT(ADDRESS(ROW()-2,COLUMN())),"&gt;=1.0", H$1:INDIRECT(ADDRESS(ROW()-2,COLUMN())),"&lt;2.0")</f>
        <v>0</v>
      </c>
      <c r="I61" s="23">
        <f ca="1">COUNTIFS(I$1:INDIRECT(ADDRESS(ROW()-2,COLUMN())),"&gt;=1.0", I$1:INDIRECT(ADDRESS(ROW()-2,COLUMN())),"&lt;2.0")</f>
        <v>0</v>
      </c>
      <c r="J61" s="23">
        <f ca="1">COUNTIFS(J$1:INDIRECT(ADDRESS(ROW()-2,COLUMN())),"&gt;=1.0", J$1:INDIRECT(ADDRESS(ROW()-2,COLUMN())),"&lt;2.0")</f>
        <v>0</v>
      </c>
      <c r="K61" s="23">
        <f ca="1">COUNTIFS(K$1:INDIRECT(ADDRESS(ROW()-2,COLUMN())),"&gt;=1.0", K$1:INDIRECT(ADDRESS(ROW()-2,COLUMN())),"&lt;2.0")</f>
        <v>0</v>
      </c>
      <c r="L61" s="23">
        <f ca="1">COUNTIFS(L$1:INDIRECT(ADDRESS(ROW()-2,COLUMN())),"&gt;=1.0", L$1:INDIRECT(ADDRESS(ROW()-2,COLUMN())),"&lt;2.0")</f>
        <v>0</v>
      </c>
    </row>
    <row r="62" spans="1:13" x14ac:dyDescent="0.25">
      <c r="B62" s="22" t="s">
        <v>160</v>
      </c>
      <c r="C62" s="23">
        <f ca="1">COUNTIFS(C$1:INDIRECT(ADDRESS(ROW()-3,COLUMN())),"&gt;=2.0", C$1:INDIRECT(ADDRESS(ROW()-3,COLUMN())),"&lt;3.0")</f>
        <v>0</v>
      </c>
      <c r="D62" s="23">
        <f ca="1">COUNTIFS(D$1:INDIRECT(ADDRESS(ROW()-3,COLUMN())),"&gt;=2.0", D$1:INDIRECT(ADDRESS(ROW()-3,COLUMN())),"&lt;3.0")</f>
        <v>0</v>
      </c>
      <c r="E62" s="23">
        <f ca="1">COUNTIFS(E$1:INDIRECT(ADDRESS(ROW()-3,COLUMN())),"&gt;=2.0", E$1:INDIRECT(ADDRESS(ROW()-3,COLUMN())),"&lt;3.0")</f>
        <v>0</v>
      </c>
      <c r="F62" s="23">
        <f ca="1">COUNTIFS(F$1:INDIRECT(ADDRESS(ROW()-3,COLUMN())),"&gt;=2.0", F$1:INDIRECT(ADDRESS(ROW()-3,COLUMN())),"&lt;3.0")</f>
        <v>0</v>
      </c>
      <c r="G62" s="23">
        <f ca="1">COUNTIFS(G$1:INDIRECT(ADDRESS(ROW()-3,COLUMN())),"&gt;=2.0", G$1:INDIRECT(ADDRESS(ROW()-3,COLUMN())),"&lt;3.0")</f>
        <v>0</v>
      </c>
      <c r="H62" s="23">
        <f ca="1">COUNTIFS(H$1:INDIRECT(ADDRESS(ROW()-3,COLUMN())),"&gt;=2.0", H$1:INDIRECT(ADDRESS(ROW()-3,COLUMN())),"&lt;3.0")</f>
        <v>0</v>
      </c>
      <c r="I62" s="23">
        <f ca="1">COUNTIFS(I$1:INDIRECT(ADDRESS(ROW()-3,COLUMN())),"&gt;=2.0", I$1:INDIRECT(ADDRESS(ROW()-3,COLUMN())),"&lt;3.0")</f>
        <v>0</v>
      </c>
      <c r="J62" s="23">
        <f ca="1">COUNTIFS(J$1:INDIRECT(ADDRESS(ROW()-3,COLUMN())),"&gt;=2.0", J$1:INDIRECT(ADDRESS(ROW()-3,COLUMN())),"&lt;3.0")</f>
        <v>0</v>
      </c>
      <c r="K62" s="23">
        <f ca="1">COUNTIFS(K$1:INDIRECT(ADDRESS(ROW()-3,COLUMN())),"&gt;=2.0", K$1:INDIRECT(ADDRESS(ROW()-3,COLUMN())),"&lt;3.0")</f>
        <v>0</v>
      </c>
      <c r="L62" s="23">
        <f ca="1">COUNTIFS(L$1:INDIRECT(ADDRESS(ROW()-3,COLUMN())),"&gt;=2.0", L$1:INDIRECT(ADDRESS(ROW()-3,COLUMN())),"&lt;3.0")</f>
        <v>0</v>
      </c>
    </row>
    <row r="63" spans="1:13" x14ac:dyDescent="0.25">
      <c r="B63" s="22" t="s">
        <v>161</v>
      </c>
      <c r="C63" s="23">
        <f ca="1">COUNTIFS(C$1:INDIRECT(ADDRESS(ROW()-4,COLUMN())),"&gt;=3.0", C$1:INDIRECT(ADDRESS(ROW()-4,COLUMN())),"&lt;4.0")</f>
        <v>0</v>
      </c>
      <c r="D63" s="23">
        <f ca="1">COUNTIFS(D$1:INDIRECT(ADDRESS(ROW()-4,COLUMN())),"&gt;=3.0", D$1:INDIRECT(ADDRESS(ROW()-4,COLUMN())),"&lt;4.0")</f>
        <v>0</v>
      </c>
      <c r="E63" s="23">
        <f ca="1">COUNTIFS(E$1:INDIRECT(ADDRESS(ROW()-4,COLUMN())),"&gt;=3.0", E$1:INDIRECT(ADDRESS(ROW()-4,COLUMN())),"&lt;4.0")</f>
        <v>0</v>
      </c>
      <c r="F63" s="23">
        <f ca="1">COUNTIFS(F$1:INDIRECT(ADDRESS(ROW()-4,COLUMN())),"&gt;=3.0", F$1:INDIRECT(ADDRESS(ROW()-4,COLUMN())),"&lt;4.0")</f>
        <v>0</v>
      </c>
      <c r="G63" s="23">
        <f ca="1">COUNTIFS(G$1:INDIRECT(ADDRESS(ROW()-4,COLUMN())),"&gt;=3.0", G$1:INDIRECT(ADDRESS(ROW()-4,COLUMN())),"&lt;4.0")</f>
        <v>0</v>
      </c>
      <c r="H63" s="23">
        <f ca="1">COUNTIFS(H$1:INDIRECT(ADDRESS(ROW()-4,COLUMN())),"&gt;=3.0", H$1:INDIRECT(ADDRESS(ROW()-4,COLUMN())),"&lt;4.0")</f>
        <v>0</v>
      </c>
      <c r="I63" s="23">
        <f ca="1">COUNTIFS(I$1:INDIRECT(ADDRESS(ROW()-4,COLUMN())),"&gt;=3.0", I$1:INDIRECT(ADDRESS(ROW()-4,COLUMN())),"&lt;4.0")</f>
        <v>0</v>
      </c>
      <c r="J63" s="23">
        <f ca="1">COUNTIFS(J$1:INDIRECT(ADDRESS(ROW()-4,COLUMN())),"&gt;=3.0", J$1:INDIRECT(ADDRESS(ROW()-4,COLUMN())),"&lt;4.0")</f>
        <v>0</v>
      </c>
      <c r="K63" s="23">
        <f ca="1">COUNTIFS(K$1:INDIRECT(ADDRESS(ROW()-4,COLUMN())),"&gt;=3.0", K$1:INDIRECT(ADDRESS(ROW()-4,COLUMN())),"&lt;4.0")</f>
        <v>0</v>
      </c>
      <c r="L63" s="23">
        <f ca="1">COUNTIFS(L$1:INDIRECT(ADDRESS(ROW()-4,COLUMN())),"&gt;=3.0", L$1:INDIRECT(ADDRESS(ROW()-4,COLUMN())),"&lt;4.0")</f>
        <v>0</v>
      </c>
    </row>
    <row r="64" spans="1:13" x14ac:dyDescent="0.25">
      <c r="B64" s="22" t="s">
        <v>162</v>
      </c>
      <c r="C64" s="23">
        <f ca="1">COUNTIFS(C$1:INDIRECT(ADDRESS(ROW()-5,COLUMN())),"&gt;=4.0", C$1:INDIRECT(ADDRESS(ROW()-5,COLUMN())),"&lt;=5.0")</f>
        <v>0</v>
      </c>
      <c r="D64" s="23">
        <f ca="1">COUNTIFS(D$1:INDIRECT(ADDRESS(ROW()-5,COLUMN())),"&gt;=4.0", D$1:INDIRECT(ADDRESS(ROW()-5,COLUMN())),"&lt;=5.0")</f>
        <v>0</v>
      </c>
      <c r="E64" s="23">
        <f ca="1">COUNTIFS(E$1:INDIRECT(ADDRESS(ROW()-5,COLUMN())),"&gt;=4.0", E$1:INDIRECT(ADDRESS(ROW()-5,COLUMN())),"&lt;=5.0")</f>
        <v>0</v>
      </c>
      <c r="F64" s="23">
        <f ca="1">COUNTIFS(F$1:INDIRECT(ADDRESS(ROW()-5,COLUMN())),"&gt;=4.0", F$1:INDIRECT(ADDRESS(ROW()-5,COLUMN())),"&lt;=5.0")</f>
        <v>0</v>
      </c>
      <c r="G64" s="23">
        <f ca="1">COUNTIFS(G$1:INDIRECT(ADDRESS(ROW()-5,COLUMN())),"&gt;=4.0", G$1:INDIRECT(ADDRESS(ROW()-5,COLUMN())),"&lt;=5.0")</f>
        <v>0</v>
      </c>
      <c r="H64" s="23">
        <f ca="1">COUNTIFS(H$1:INDIRECT(ADDRESS(ROW()-5,COLUMN())),"&gt;=4.0", H$1:INDIRECT(ADDRESS(ROW()-5,COLUMN())),"&lt;=5.0")</f>
        <v>0</v>
      </c>
      <c r="I64" s="23">
        <f ca="1">COUNTIFS(I$1:INDIRECT(ADDRESS(ROW()-5,COLUMN())),"&gt;=4.0", I$1:INDIRECT(ADDRESS(ROW()-5,COLUMN())),"&lt;=5.0")</f>
        <v>0</v>
      </c>
      <c r="J64" s="23">
        <f ca="1">COUNTIFS(J$1:INDIRECT(ADDRESS(ROW()-5,COLUMN())),"&gt;=4.0", J$1:INDIRECT(ADDRESS(ROW()-5,COLUMN())),"&lt;=5.0")</f>
        <v>0</v>
      </c>
      <c r="K64" s="23">
        <f ca="1">COUNTIFS(K$1:INDIRECT(ADDRESS(ROW()-5,COLUMN())),"&gt;=4.0", K$1:INDIRECT(ADDRESS(ROW()-5,COLUMN())),"&lt;=5.0")</f>
        <v>0</v>
      </c>
      <c r="L64" s="23">
        <f ca="1">COUNTIFS(L$1:INDIRECT(ADDRESS(ROW()-5,COLUMN())),"&gt;=4.0", L$1:INDIRECT(ADDRESS(ROW()-5,COLUMN())),"&lt;=5.0")</f>
        <v>0</v>
      </c>
    </row>
    <row r="65" spans="1:13" x14ac:dyDescent="0.25">
      <c r="B65" s="22" t="s">
        <v>163</v>
      </c>
      <c r="C65" s="15" t="e">
        <f ca="1">SUM(C63:C64)/SUM(C61:C64)</f>
        <v>#DIV/0!</v>
      </c>
      <c r="D65" s="15" t="e">
        <f t="shared" ref="D65:L65" ca="1" si="0">SUM(D63:D64)/SUM(D61:D64)</f>
        <v>#DIV/0!</v>
      </c>
      <c r="E65" s="15" t="e">
        <f t="shared" ca="1" si="0"/>
        <v>#DIV/0!</v>
      </c>
      <c r="F65" s="15" t="e">
        <f t="shared" ca="1" si="0"/>
        <v>#DIV/0!</v>
      </c>
      <c r="G65" s="15" t="e">
        <f t="shared" ca="1" si="0"/>
        <v>#DIV/0!</v>
      </c>
      <c r="H65" s="15" t="e">
        <f t="shared" ca="1" si="0"/>
        <v>#DIV/0!</v>
      </c>
      <c r="I65" s="15" t="e">
        <f t="shared" ca="1" si="0"/>
        <v>#DIV/0!</v>
      </c>
      <c r="J65" s="15" t="e">
        <f t="shared" ca="1" si="0"/>
        <v>#DIV/0!</v>
      </c>
      <c r="K65" s="15" t="e">
        <f t="shared" ca="1" si="0"/>
        <v>#DIV/0!</v>
      </c>
      <c r="L65" s="15" t="e">
        <f t="shared" ca="1" si="0"/>
        <v>#DIV/0!</v>
      </c>
    </row>
    <row r="66" spans="1:13" x14ac:dyDescent="0.25">
      <c r="B66" s="22" t="s">
        <v>164</v>
      </c>
      <c r="C66" s="15" t="e">
        <f ca="1">C64/SUM(C61:C64)</f>
        <v>#DIV/0!</v>
      </c>
      <c r="D66" s="15" t="e">
        <f t="shared" ref="D66:L66" ca="1" si="1">D64/SUM(D61:D64)</f>
        <v>#DIV/0!</v>
      </c>
      <c r="E66" s="15" t="e">
        <f t="shared" ca="1" si="1"/>
        <v>#DIV/0!</v>
      </c>
      <c r="F66" s="15" t="e">
        <f t="shared" ca="1" si="1"/>
        <v>#DIV/0!</v>
      </c>
      <c r="G66" s="15" t="e">
        <f t="shared" ca="1" si="1"/>
        <v>#DIV/0!</v>
      </c>
      <c r="H66" s="15" t="e">
        <f t="shared" ca="1" si="1"/>
        <v>#DIV/0!</v>
      </c>
      <c r="I66" s="15" t="e">
        <f t="shared" ca="1" si="1"/>
        <v>#DIV/0!</v>
      </c>
      <c r="J66" s="15" t="e">
        <f t="shared" ca="1" si="1"/>
        <v>#DIV/0!</v>
      </c>
      <c r="K66" s="15" t="e">
        <f t="shared" ca="1" si="1"/>
        <v>#DIV/0!</v>
      </c>
      <c r="L66" s="15" t="e">
        <f t="shared" ca="1" si="1"/>
        <v>#DIV/0!</v>
      </c>
    </row>
    <row r="68" spans="1:13" x14ac:dyDescent="0.25">
      <c r="A68" t="s">
        <v>78</v>
      </c>
      <c r="M68" t="s">
        <v>102</v>
      </c>
    </row>
    <row r="69" spans="1:13" x14ac:dyDescent="0.25">
      <c r="A69" t="s">
        <v>78</v>
      </c>
      <c r="M69" t="s">
        <v>102</v>
      </c>
    </row>
    <row r="70" spans="1:13" x14ac:dyDescent="0.25">
      <c r="A70" t="s">
        <v>78</v>
      </c>
      <c r="M70" t="s">
        <v>102</v>
      </c>
    </row>
    <row r="71" spans="1:13" x14ac:dyDescent="0.25">
      <c r="A71" t="s">
        <v>78</v>
      </c>
      <c r="M71" t="s">
        <v>102</v>
      </c>
    </row>
    <row r="72" spans="1:13" x14ac:dyDescent="0.25">
      <c r="A72" t="s">
        <v>78</v>
      </c>
      <c r="M72" t="s">
        <v>102</v>
      </c>
    </row>
    <row r="73" spans="1:13" x14ac:dyDescent="0.25">
      <c r="A73" t="s">
        <v>78</v>
      </c>
      <c r="M73" t="s">
        <v>102</v>
      </c>
    </row>
    <row r="74" spans="1:13" x14ac:dyDescent="0.25">
      <c r="A74" t="s">
        <v>78</v>
      </c>
      <c r="M74" t="s">
        <v>102</v>
      </c>
    </row>
    <row r="75" spans="1:13" x14ac:dyDescent="0.25">
      <c r="A75" t="s">
        <v>78</v>
      </c>
      <c r="M75" t="s">
        <v>102</v>
      </c>
    </row>
    <row r="76" spans="1:13" x14ac:dyDescent="0.25">
      <c r="A76" t="s">
        <v>78</v>
      </c>
      <c r="M76" t="s">
        <v>102</v>
      </c>
    </row>
    <row r="77" spans="1:13" x14ac:dyDescent="0.25">
      <c r="A77" t="s">
        <v>78</v>
      </c>
      <c r="M77" t="s">
        <v>102</v>
      </c>
    </row>
    <row r="78" spans="1:13" x14ac:dyDescent="0.25">
      <c r="A78" t="s">
        <v>78</v>
      </c>
      <c r="M78" t="s">
        <v>102</v>
      </c>
    </row>
    <row r="79" spans="1:13" x14ac:dyDescent="0.25">
      <c r="A79" t="s">
        <v>78</v>
      </c>
      <c r="M79" t="s">
        <v>102</v>
      </c>
    </row>
    <row r="80" spans="1:13" x14ac:dyDescent="0.25">
      <c r="A80" t="s">
        <v>78</v>
      </c>
      <c r="M80" t="s">
        <v>102</v>
      </c>
    </row>
    <row r="81" spans="1:13" x14ac:dyDescent="0.25">
      <c r="A81" t="s">
        <v>78</v>
      </c>
      <c r="M81" t="s">
        <v>102</v>
      </c>
    </row>
    <row r="82" spans="1:13" x14ac:dyDescent="0.25">
      <c r="A82" t="s">
        <v>78</v>
      </c>
      <c r="M82" t="s">
        <v>102</v>
      </c>
    </row>
    <row r="83" spans="1:13" x14ac:dyDescent="0.25">
      <c r="A83" t="s">
        <v>78</v>
      </c>
      <c r="M83" t="s">
        <v>134</v>
      </c>
    </row>
    <row r="84" spans="1:13" x14ac:dyDescent="0.25">
      <c r="A84" t="s">
        <v>78</v>
      </c>
      <c r="M84" t="s">
        <v>130</v>
      </c>
    </row>
    <row r="85" spans="1:13" x14ac:dyDescent="0.25">
      <c r="A85" t="s">
        <v>78</v>
      </c>
      <c r="M85" t="s">
        <v>127</v>
      </c>
    </row>
  </sheetData>
  <sortState xmlns:xlrd2="http://schemas.microsoft.com/office/spreadsheetml/2017/richdata2" ref="A3:M59">
    <sortCondition ref="M3:M59"/>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M68"/>
  <sheetViews>
    <sheetView topLeftCell="A34" workbookViewId="0">
      <selection activeCell="C59" sqref="C59:L68"/>
    </sheetView>
  </sheetViews>
  <sheetFormatPr defaultColWidth="10.625" defaultRowHeight="15.75" x14ac:dyDescent="0.25"/>
  <cols>
    <col min="2" max="2" width="23.375"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M3" t="s">
        <v>100</v>
      </c>
    </row>
    <row r="4" spans="1:13" x14ac:dyDescent="0.25">
      <c r="A4" t="s">
        <v>78</v>
      </c>
      <c r="M4" t="s">
        <v>100</v>
      </c>
    </row>
    <row r="5" spans="1:13" x14ac:dyDescent="0.25">
      <c r="A5" t="s">
        <v>78</v>
      </c>
      <c r="M5" t="s">
        <v>100</v>
      </c>
    </row>
    <row r="6" spans="1:13" x14ac:dyDescent="0.25">
      <c r="A6" t="s">
        <v>78</v>
      </c>
      <c r="M6" t="s">
        <v>100</v>
      </c>
    </row>
    <row r="7" spans="1:13" x14ac:dyDescent="0.25">
      <c r="A7" t="s">
        <v>78</v>
      </c>
      <c r="M7" t="s">
        <v>100</v>
      </c>
    </row>
    <row r="8" spans="1:13" x14ac:dyDescent="0.25">
      <c r="A8" t="s">
        <v>78</v>
      </c>
      <c r="M8" t="s">
        <v>100</v>
      </c>
    </row>
    <row r="9" spans="1:13" x14ac:dyDescent="0.25">
      <c r="A9" t="s">
        <v>78</v>
      </c>
      <c r="M9" t="s">
        <v>100</v>
      </c>
    </row>
    <row r="10" spans="1:13" x14ac:dyDescent="0.25">
      <c r="A10" t="s">
        <v>78</v>
      </c>
      <c r="M10" t="s">
        <v>100</v>
      </c>
    </row>
    <row r="11" spans="1:13" x14ac:dyDescent="0.25">
      <c r="A11" t="s">
        <v>78</v>
      </c>
      <c r="M11" t="s">
        <v>100</v>
      </c>
    </row>
    <row r="12" spans="1:13" x14ac:dyDescent="0.25">
      <c r="A12" t="s">
        <v>78</v>
      </c>
      <c r="M12" t="s">
        <v>100</v>
      </c>
    </row>
    <row r="13" spans="1:13" x14ac:dyDescent="0.25">
      <c r="A13" t="s">
        <v>78</v>
      </c>
      <c r="M13" t="s">
        <v>100</v>
      </c>
    </row>
    <row r="14" spans="1:13" x14ac:dyDescent="0.25">
      <c r="A14" t="s">
        <v>78</v>
      </c>
      <c r="M14" t="s">
        <v>100</v>
      </c>
    </row>
    <row r="15" spans="1:13" x14ac:dyDescent="0.25">
      <c r="A15" t="s">
        <v>78</v>
      </c>
      <c r="M15" t="s">
        <v>100</v>
      </c>
    </row>
    <row r="16" spans="1:13" x14ac:dyDescent="0.25">
      <c r="A16" t="s">
        <v>78</v>
      </c>
      <c r="M16" t="s">
        <v>100</v>
      </c>
    </row>
    <row r="17" spans="1:13" x14ac:dyDescent="0.25">
      <c r="A17" t="s">
        <v>78</v>
      </c>
      <c r="M17" t="s">
        <v>100</v>
      </c>
    </row>
    <row r="18" spans="1:13" x14ac:dyDescent="0.25">
      <c r="A18" t="s">
        <v>78</v>
      </c>
      <c r="M18" t="s">
        <v>100</v>
      </c>
    </row>
    <row r="19" spans="1:13" x14ac:dyDescent="0.25">
      <c r="A19" t="s">
        <v>78</v>
      </c>
      <c r="M19" t="s">
        <v>100</v>
      </c>
    </row>
    <row r="20" spans="1:13" x14ac:dyDescent="0.25">
      <c r="A20" t="s">
        <v>78</v>
      </c>
      <c r="M20" t="s">
        <v>100</v>
      </c>
    </row>
    <row r="21" spans="1:13" x14ac:dyDescent="0.25">
      <c r="A21" t="s">
        <v>78</v>
      </c>
      <c r="M21" t="s">
        <v>100</v>
      </c>
    </row>
    <row r="22" spans="1:13" x14ac:dyDescent="0.25">
      <c r="A22" t="s">
        <v>78</v>
      </c>
      <c r="M22" t="s">
        <v>100</v>
      </c>
    </row>
    <row r="23" spans="1:13" x14ac:dyDescent="0.25">
      <c r="A23" t="s">
        <v>78</v>
      </c>
      <c r="M23" t="s">
        <v>100</v>
      </c>
    </row>
    <row r="24" spans="1:13" x14ac:dyDescent="0.25">
      <c r="A24" t="s">
        <v>78</v>
      </c>
      <c r="M24" t="s">
        <v>100</v>
      </c>
    </row>
    <row r="25" spans="1:13" x14ac:dyDescent="0.25">
      <c r="A25" t="s">
        <v>78</v>
      </c>
      <c r="M25" t="s">
        <v>143</v>
      </c>
    </row>
    <row r="26" spans="1:13" x14ac:dyDescent="0.25">
      <c r="A26" t="s">
        <v>78</v>
      </c>
      <c r="M26" t="s">
        <v>121</v>
      </c>
    </row>
    <row r="27" spans="1:13" x14ac:dyDescent="0.25">
      <c r="A27" t="s">
        <v>78</v>
      </c>
      <c r="M27" t="s">
        <v>104</v>
      </c>
    </row>
    <row r="28" spans="1:13" x14ac:dyDescent="0.25">
      <c r="A28" t="s">
        <v>78</v>
      </c>
      <c r="M28" t="s">
        <v>104</v>
      </c>
    </row>
    <row r="29" spans="1:13" x14ac:dyDescent="0.25">
      <c r="A29" t="s">
        <v>78</v>
      </c>
      <c r="M29" t="s">
        <v>104</v>
      </c>
    </row>
    <row r="30" spans="1:13" x14ac:dyDescent="0.25">
      <c r="A30" t="s">
        <v>78</v>
      </c>
      <c r="M30" t="s">
        <v>104</v>
      </c>
    </row>
    <row r="31" spans="1:13" x14ac:dyDescent="0.25">
      <c r="A31" t="s">
        <v>78</v>
      </c>
      <c r="M31" t="s">
        <v>104</v>
      </c>
    </row>
    <row r="32" spans="1:13" x14ac:dyDescent="0.25">
      <c r="A32" t="s">
        <v>78</v>
      </c>
      <c r="M32" t="s">
        <v>104</v>
      </c>
    </row>
    <row r="33" spans="1:13" x14ac:dyDescent="0.25">
      <c r="A33" t="s">
        <v>78</v>
      </c>
      <c r="M33" t="s">
        <v>104</v>
      </c>
    </row>
    <row r="34" spans="1:13" x14ac:dyDescent="0.25">
      <c r="A34" t="s">
        <v>78</v>
      </c>
      <c r="M34" t="s">
        <v>104</v>
      </c>
    </row>
    <row r="35" spans="1:13" x14ac:dyDescent="0.25">
      <c r="A35" t="s">
        <v>78</v>
      </c>
      <c r="M35" t="s">
        <v>104</v>
      </c>
    </row>
    <row r="36" spans="1:13" x14ac:dyDescent="0.25">
      <c r="A36" t="s">
        <v>78</v>
      </c>
      <c r="M36" t="s">
        <v>104</v>
      </c>
    </row>
    <row r="37" spans="1:13" x14ac:dyDescent="0.25">
      <c r="A37" t="s">
        <v>78</v>
      </c>
      <c r="M37" t="s">
        <v>104</v>
      </c>
    </row>
    <row r="38" spans="1:13" x14ac:dyDescent="0.25">
      <c r="A38" t="s">
        <v>78</v>
      </c>
      <c r="M38" t="s">
        <v>104</v>
      </c>
    </row>
    <row r="39" spans="1:13" x14ac:dyDescent="0.25">
      <c r="A39" t="s">
        <v>78</v>
      </c>
      <c r="M39" t="s">
        <v>104</v>
      </c>
    </row>
    <row r="40" spans="1:13" x14ac:dyDescent="0.25">
      <c r="A40" t="s">
        <v>78</v>
      </c>
      <c r="M40" t="s">
        <v>141</v>
      </c>
    </row>
    <row r="41" spans="1:13" x14ac:dyDescent="0.25">
      <c r="A41" t="s">
        <v>78</v>
      </c>
      <c r="M41" t="s">
        <v>139</v>
      </c>
    </row>
    <row r="42" spans="1:13" x14ac:dyDescent="0.25">
      <c r="A42" t="s">
        <v>78</v>
      </c>
      <c r="M42" t="s">
        <v>140</v>
      </c>
    </row>
    <row r="43" spans="1:13" x14ac:dyDescent="0.25">
      <c r="A43" t="s">
        <v>78</v>
      </c>
      <c r="M43" t="s">
        <v>113</v>
      </c>
    </row>
    <row r="44" spans="1:13" x14ac:dyDescent="0.25">
      <c r="A44" t="s">
        <v>78</v>
      </c>
      <c r="M44" t="s">
        <v>113</v>
      </c>
    </row>
    <row r="45" spans="1:13" x14ac:dyDescent="0.25">
      <c r="A45" t="s">
        <v>78</v>
      </c>
      <c r="M45" t="s">
        <v>113</v>
      </c>
    </row>
    <row r="46" spans="1:13" x14ac:dyDescent="0.25">
      <c r="A46" t="s">
        <v>78</v>
      </c>
      <c r="M46" t="s">
        <v>144</v>
      </c>
    </row>
    <row r="47" spans="1:13" x14ac:dyDescent="0.25">
      <c r="A47" t="s">
        <v>78</v>
      </c>
      <c r="M47" t="s">
        <v>145</v>
      </c>
    </row>
    <row r="48" spans="1:13" x14ac:dyDescent="0.25">
      <c r="A48" t="s">
        <v>78</v>
      </c>
      <c r="M48" t="s">
        <v>138</v>
      </c>
    </row>
    <row r="49" spans="1:13" x14ac:dyDescent="0.25">
      <c r="A49" t="s">
        <v>78</v>
      </c>
      <c r="M49" t="s">
        <v>138</v>
      </c>
    </row>
    <row r="50" spans="1:13" x14ac:dyDescent="0.25">
      <c r="A50" t="s">
        <v>78</v>
      </c>
      <c r="M50" t="s">
        <v>142</v>
      </c>
    </row>
    <row r="51" spans="1:13" x14ac:dyDescent="0.25">
      <c r="B51" s="21" t="s">
        <v>158</v>
      </c>
      <c r="C51" s="8" t="s">
        <v>165</v>
      </c>
      <c r="D51" s="8" t="s">
        <v>166</v>
      </c>
      <c r="E51" s="8" t="s">
        <v>167</v>
      </c>
      <c r="F51" s="8" t="s">
        <v>168</v>
      </c>
      <c r="G51" s="8" t="s">
        <v>169</v>
      </c>
      <c r="H51" s="16" t="s">
        <v>170</v>
      </c>
      <c r="I51" s="16" t="s">
        <v>171</v>
      </c>
      <c r="J51" s="16" t="s">
        <v>172</v>
      </c>
      <c r="K51" s="16" t="s">
        <v>173</v>
      </c>
      <c r="L51" s="16" t="s">
        <v>174</v>
      </c>
    </row>
    <row r="52" spans="1:13" x14ac:dyDescent="0.25">
      <c r="B52" s="22" t="s">
        <v>159</v>
      </c>
      <c r="C52" s="23">
        <f ca="1">COUNTIFS(C$1:INDIRECT(ADDRESS(ROW()-2,COLUMN())),"&gt;=1.0", C$1:INDIRECT(ADDRESS(ROW()-2,COLUMN())),"&lt;2.0")</f>
        <v>0</v>
      </c>
      <c r="D52" s="23">
        <f ca="1">COUNTIFS(D$1:INDIRECT(ADDRESS(ROW()-2,COLUMN())),"&gt;=1.0", D$1:INDIRECT(ADDRESS(ROW()-2,COLUMN())),"&lt;2.0")</f>
        <v>0</v>
      </c>
      <c r="E52" s="23">
        <f ca="1">COUNTIFS(E$1:INDIRECT(ADDRESS(ROW()-2,COLUMN())),"&gt;=1.0", E$1:INDIRECT(ADDRESS(ROW()-2,COLUMN())),"&lt;2.0")</f>
        <v>0</v>
      </c>
      <c r="F52" s="23">
        <f ca="1">COUNTIFS(F$1:INDIRECT(ADDRESS(ROW()-2,COLUMN())),"&gt;=1.0", F$1:INDIRECT(ADDRESS(ROW()-2,COLUMN())),"&lt;2.0")</f>
        <v>0</v>
      </c>
      <c r="G52" s="23">
        <f ca="1">COUNTIFS(G$1:INDIRECT(ADDRESS(ROW()-2,COLUMN())),"&gt;=1.0", G$1:INDIRECT(ADDRESS(ROW()-2,COLUMN())),"&lt;2.0")</f>
        <v>0</v>
      </c>
      <c r="H52" s="23">
        <f ca="1">COUNTIFS(H$1:INDIRECT(ADDRESS(ROW()-2,COLUMN())),"&gt;=1.0", H$1:INDIRECT(ADDRESS(ROW()-2,COLUMN())),"&lt;2.0")</f>
        <v>0</v>
      </c>
      <c r="I52" s="23">
        <f ca="1">COUNTIFS(I$1:INDIRECT(ADDRESS(ROW()-2,COLUMN())),"&gt;=1.0", I$1:INDIRECT(ADDRESS(ROW()-2,COLUMN())),"&lt;2.0")</f>
        <v>0</v>
      </c>
      <c r="J52" s="23">
        <f ca="1">COUNTIFS(J$1:INDIRECT(ADDRESS(ROW()-2,COLUMN())),"&gt;=1.0", J$1:INDIRECT(ADDRESS(ROW()-2,COLUMN())),"&lt;2.0")</f>
        <v>0</v>
      </c>
      <c r="K52" s="23">
        <f ca="1">COUNTIFS(K$1:INDIRECT(ADDRESS(ROW()-2,COLUMN())),"&gt;=1.0", K$1:INDIRECT(ADDRESS(ROW()-2,COLUMN())),"&lt;2.0")</f>
        <v>0</v>
      </c>
      <c r="L52" s="23">
        <f ca="1">COUNTIFS(L$1:INDIRECT(ADDRESS(ROW()-2,COLUMN())),"&gt;=1.0", L$1:INDIRECT(ADDRESS(ROW()-2,COLUMN())),"&lt;2.0")</f>
        <v>0</v>
      </c>
    </row>
    <row r="53" spans="1:13" x14ac:dyDescent="0.25">
      <c r="B53" s="22" t="s">
        <v>160</v>
      </c>
      <c r="C53" s="23">
        <f ca="1">COUNTIFS(C$1:INDIRECT(ADDRESS(ROW()-3,COLUMN())),"&gt;=2.0", C$1:INDIRECT(ADDRESS(ROW()-3,COLUMN())),"&lt;3.0")</f>
        <v>0</v>
      </c>
      <c r="D53" s="23">
        <f ca="1">COUNTIFS(D$1:INDIRECT(ADDRESS(ROW()-3,COLUMN())),"&gt;=2.0", D$1:INDIRECT(ADDRESS(ROW()-3,COLUMN())),"&lt;3.0")</f>
        <v>0</v>
      </c>
      <c r="E53" s="23">
        <f ca="1">COUNTIFS(E$1:INDIRECT(ADDRESS(ROW()-3,COLUMN())),"&gt;=2.0", E$1:INDIRECT(ADDRESS(ROW()-3,COLUMN())),"&lt;3.0")</f>
        <v>0</v>
      </c>
      <c r="F53" s="23">
        <f ca="1">COUNTIFS(F$1:INDIRECT(ADDRESS(ROW()-3,COLUMN())),"&gt;=2.0", F$1:INDIRECT(ADDRESS(ROW()-3,COLUMN())),"&lt;3.0")</f>
        <v>0</v>
      </c>
      <c r="G53" s="23">
        <f ca="1">COUNTIFS(G$1:INDIRECT(ADDRESS(ROW()-3,COLUMN())),"&gt;=2.0", G$1:INDIRECT(ADDRESS(ROW()-3,COLUMN())),"&lt;3.0")</f>
        <v>0</v>
      </c>
      <c r="H53" s="23">
        <f ca="1">COUNTIFS(H$1:INDIRECT(ADDRESS(ROW()-3,COLUMN())),"&gt;=2.0", H$1:INDIRECT(ADDRESS(ROW()-3,COLUMN())),"&lt;3.0")</f>
        <v>0</v>
      </c>
      <c r="I53" s="23">
        <f ca="1">COUNTIFS(I$1:INDIRECT(ADDRESS(ROW()-3,COLUMN())),"&gt;=2.0", I$1:INDIRECT(ADDRESS(ROW()-3,COLUMN())),"&lt;3.0")</f>
        <v>0</v>
      </c>
      <c r="J53" s="23">
        <f ca="1">COUNTIFS(J$1:INDIRECT(ADDRESS(ROW()-3,COLUMN())),"&gt;=2.0", J$1:INDIRECT(ADDRESS(ROW()-3,COLUMN())),"&lt;3.0")</f>
        <v>0</v>
      </c>
      <c r="K53" s="23">
        <f ca="1">COUNTIFS(K$1:INDIRECT(ADDRESS(ROW()-3,COLUMN())),"&gt;=2.0", K$1:INDIRECT(ADDRESS(ROW()-3,COLUMN())),"&lt;3.0")</f>
        <v>0</v>
      </c>
      <c r="L53" s="23">
        <f ca="1">COUNTIFS(L$1:INDIRECT(ADDRESS(ROW()-3,COLUMN())),"&gt;=2.0", L$1:INDIRECT(ADDRESS(ROW()-3,COLUMN())),"&lt;3.0")</f>
        <v>0</v>
      </c>
    </row>
    <row r="54" spans="1:13" x14ac:dyDescent="0.25">
      <c r="B54" s="22" t="s">
        <v>161</v>
      </c>
      <c r="C54" s="23">
        <f ca="1">COUNTIFS(C$1:INDIRECT(ADDRESS(ROW()-4,COLUMN())),"&gt;=3.0", C$1:INDIRECT(ADDRESS(ROW()-4,COLUMN())),"&lt;4.0")</f>
        <v>0</v>
      </c>
      <c r="D54" s="23">
        <f ca="1">COUNTIFS(D$1:INDIRECT(ADDRESS(ROW()-4,COLUMN())),"&gt;=3.0", D$1:INDIRECT(ADDRESS(ROW()-4,COLUMN())),"&lt;4.0")</f>
        <v>0</v>
      </c>
      <c r="E54" s="23">
        <f ca="1">COUNTIFS(E$1:INDIRECT(ADDRESS(ROW()-4,COLUMN())),"&gt;=3.0", E$1:INDIRECT(ADDRESS(ROW()-4,COLUMN())),"&lt;4.0")</f>
        <v>0</v>
      </c>
      <c r="F54" s="23">
        <f ca="1">COUNTIFS(F$1:INDIRECT(ADDRESS(ROW()-4,COLUMN())),"&gt;=3.0", F$1:INDIRECT(ADDRESS(ROW()-4,COLUMN())),"&lt;4.0")</f>
        <v>0</v>
      </c>
      <c r="G54" s="23">
        <f ca="1">COUNTIFS(G$1:INDIRECT(ADDRESS(ROW()-4,COLUMN())),"&gt;=3.0", G$1:INDIRECT(ADDRESS(ROW()-4,COLUMN())),"&lt;4.0")</f>
        <v>0</v>
      </c>
      <c r="H54" s="23">
        <f ca="1">COUNTIFS(H$1:INDIRECT(ADDRESS(ROW()-4,COLUMN())),"&gt;=3.0", H$1:INDIRECT(ADDRESS(ROW()-4,COLUMN())),"&lt;4.0")</f>
        <v>0</v>
      </c>
      <c r="I54" s="23">
        <f ca="1">COUNTIFS(I$1:INDIRECT(ADDRESS(ROW()-4,COLUMN())),"&gt;=3.0", I$1:INDIRECT(ADDRESS(ROW()-4,COLUMN())),"&lt;4.0")</f>
        <v>0</v>
      </c>
      <c r="J54" s="23">
        <f ca="1">COUNTIFS(J$1:INDIRECT(ADDRESS(ROW()-4,COLUMN())),"&gt;=3.0", J$1:INDIRECT(ADDRESS(ROW()-4,COLUMN())),"&lt;4.0")</f>
        <v>0</v>
      </c>
      <c r="K54" s="23">
        <f ca="1">COUNTIFS(K$1:INDIRECT(ADDRESS(ROW()-4,COLUMN())),"&gt;=3.0", K$1:INDIRECT(ADDRESS(ROW()-4,COLUMN())),"&lt;4.0")</f>
        <v>0</v>
      </c>
      <c r="L54" s="23">
        <f ca="1">COUNTIFS(L$1:INDIRECT(ADDRESS(ROW()-4,COLUMN())),"&gt;=3.0", L$1:INDIRECT(ADDRESS(ROW()-4,COLUMN())),"&lt;4.0")</f>
        <v>0</v>
      </c>
    </row>
    <row r="55" spans="1:13" x14ac:dyDescent="0.25">
      <c r="B55" s="22" t="s">
        <v>162</v>
      </c>
      <c r="C55" s="23">
        <f ca="1">COUNTIFS(C$1:INDIRECT(ADDRESS(ROW()-5,COLUMN())),"&gt;=4.0", C$1:INDIRECT(ADDRESS(ROW()-5,COLUMN())),"&lt;=5.0")</f>
        <v>0</v>
      </c>
      <c r="D55" s="23">
        <f ca="1">COUNTIFS(D$1:INDIRECT(ADDRESS(ROW()-5,COLUMN())),"&gt;=4.0", D$1:INDIRECT(ADDRESS(ROW()-5,COLUMN())),"&lt;=5.0")</f>
        <v>0</v>
      </c>
      <c r="E55" s="23">
        <f ca="1">COUNTIFS(E$1:INDIRECT(ADDRESS(ROW()-5,COLUMN())),"&gt;=4.0", E$1:INDIRECT(ADDRESS(ROW()-5,COLUMN())),"&lt;=5.0")</f>
        <v>0</v>
      </c>
      <c r="F55" s="23">
        <f ca="1">COUNTIFS(F$1:INDIRECT(ADDRESS(ROW()-5,COLUMN())),"&gt;=4.0", F$1:INDIRECT(ADDRESS(ROW()-5,COLUMN())),"&lt;=5.0")</f>
        <v>0</v>
      </c>
      <c r="G55" s="23">
        <f ca="1">COUNTIFS(G$1:INDIRECT(ADDRESS(ROW()-5,COLUMN())),"&gt;=4.0", G$1:INDIRECT(ADDRESS(ROW()-5,COLUMN())),"&lt;=5.0")</f>
        <v>0</v>
      </c>
      <c r="H55" s="23">
        <f ca="1">COUNTIFS(H$1:INDIRECT(ADDRESS(ROW()-5,COLUMN())),"&gt;=4.0", H$1:INDIRECT(ADDRESS(ROW()-5,COLUMN())),"&lt;=5.0")</f>
        <v>0</v>
      </c>
      <c r="I55" s="23">
        <f ca="1">COUNTIFS(I$1:INDIRECT(ADDRESS(ROW()-5,COLUMN())),"&gt;=4.0", I$1:INDIRECT(ADDRESS(ROW()-5,COLUMN())),"&lt;=5.0")</f>
        <v>0</v>
      </c>
      <c r="J55" s="23">
        <f ca="1">COUNTIFS(J$1:INDIRECT(ADDRESS(ROW()-5,COLUMN())),"&gt;=4.0", J$1:INDIRECT(ADDRESS(ROW()-5,COLUMN())),"&lt;=5.0")</f>
        <v>0</v>
      </c>
      <c r="K55" s="23">
        <f ca="1">COUNTIFS(K$1:INDIRECT(ADDRESS(ROW()-5,COLUMN())),"&gt;=4.0", K$1:INDIRECT(ADDRESS(ROW()-5,COLUMN())),"&lt;=5.0")</f>
        <v>0</v>
      </c>
      <c r="L55" s="23">
        <f ca="1">COUNTIFS(L$1:INDIRECT(ADDRESS(ROW()-5,COLUMN())),"&gt;=4.0", L$1:INDIRECT(ADDRESS(ROW()-5,COLUMN())),"&lt;=5.0")</f>
        <v>0</v>
      </c>
    </row>
    <row r="56" spans="1:13" x14ac:dyDescent="0.25">
      <c r="B56" s="22" t="s">
        <v>163</v>
      </c>
      <c r="C56" s="15" t="e">
        <f ca="1">SUM(C54:C55)/SUM(C52:C55)</f>
        <v>#DIV/0!</v>
      </c>
      <c r="D56" s="15" t="e">
        <f t="shared" ref="D56:L56" ca="1" si="0">SUM(D54:D55)/SUM(D52:D55)</f>
        <v>#DIV/0!</v>
      </c>
      <c r="E56" s="15" t="e">
        <f t="shared" ca="1" si="0"/>
        <v>#DIV/0!</v>
      </c>
      <c r="F56" s="15" t="e">
        <f t="shared" ca="1" si="0"/>
        <v>#DIV/0!</v>
      </c>
      <c r="G56" s="15" t="e">
        <f t="shared" ca="1" si="0"/>
        <v>#DIV/0!</v>
      </c>
      <c r="H56" s="15" t="e">
        <f t="shared" ca="1" si="0"/>
        <v>#DIV/0!</v>
      </c>
      <c r="I56" s="15" t="e">
        <f t="shared" ca="1" si="0"/>
        <v>#DIV/0!</v>
      </c>
      <c r="J56" s="15" t="e">
        <f t="shared" ca="1" si="0"/>
        <v>#DIV/0!</v>
      </c>
      <c r="K56" s="15" t="e">
        <f t="shared" ca="1" si="0"/>
        <v>#DIV/0!</v>
      </c>
      <c r="L56" s="15" t="e">
        <f t="shared" ca="1" si="0"/>
        <v>#DIV/0!</v>
      </c>
    </row>
    <row r="57" spans="1:13" x14ac:dyDescent="0.25">
      <c r="B57" s="22" t="s">
        <v>164</v>
      </c>
      <c r="C57" s="15" t="e">
        <f ca="1">C55/SUM(C52:C55)</f>
        <v>#DIV/0!</v>
      </c>
      <c r="D57" s="15" t="e">
        <f t="shared" ref="D57:L57" ca="1" si="1">D55/SUM(D52:D55)</f>
        <v>#DIV/0!</v>
      </c>
      <c r="E57" s="15" t="e">
        <f t="shared" ca="1" si="1"/>
        <v>#DIV/0!</v>
      </c>
      <c r="F57" s="15" t="e">
        <f t="shared" ca="1" si="1"/>
        <v>#DIV/0!</v>
      </c>
      <c r="G57" s="15" t="e">
        <f t="shared" ca="1" si="1"/>
        <v>#DIV/0!</v>
      </c>
      <c r="H57" s="15" t="e">
        <f t="shared" ca="1" si="1"/>
        <v>#DIV/0!</v>
      </c>
      <c r="I57" s="15" t="e">
        <f t="shared" ca="1" si="1"/>
        <v>#DIV/0!</v>
      </c>
      <c r="J57" s="15" t="e">
        <f t="shared" ca="1" si="1"/>
        <v>#DIV/0!</v>
      </c>
      <c r="K57" s="15" t="e">
        <f t="shared" ca="1" si="1"/>
        <v>#DIV/0!</v>
      </c>
      <c r="L57" s="15" t="e">
        <f t="shared" ca="1" si="1"/>
        <v>#DIV/0!</v>
      </c>
    </row>
    <row r="59" spans="1:13" x14ac:dyDescent="0.25">
      <c r="A59" t="s">
        <v>78</v>
      </c>
      <c r="M59" t="s">
        <v>102</v>
      </c>
    </row>
    <row r="60" spans="1:13" x14ac:dyDescent="0.25">
      <c r="A60" t="s">
        <v>78</v>
      </c>
      <c r="M60" t="s">
        <v>102</v>
      </c>
    </row>
    <row r="61" spans="1:13" x14ac:dyDescent="0.25">
      <c r="A61" t="s">
        <v>78</v>
      </c>
      <c r="M61" t="s">
        <v>102</v>
      </c>
    </row>
    <row r="62" spans="1:13" x14ac:dyDescent="0.25">
      <c r="A62" t="s">
        <v>78</v>
      </c>
      <c r="M62" t="s">
        <v>102</v>
      </c>
    </row>
    <row r="63" spans="1:13" x14ac:dyDescent="0.25">
      <c r="A63" t="s">
        <v>78</v>
      </c>
      <c r="M63" t="s">
        <v>102</v>
      </c>
    </row>
    <row r="64" spans="1:13" x14ac:dyDescent="0.25">
      <c r="A64" t="s">
        <v>78</v>
      </c>
      <c r="M64" t="s">
        <v>102</v>
      </c>
    </row>
    <row r="65" spans="1:13" x14ac:dyDescent="0.25">
      <c r="A65" t="s">
        <v>78</v>
      </c>
      <c r="M65" t="s">
        <v>102</v>
      </c>
    </row>
    <row r="66" spans="1:13" x14ac:dyDescent="0.25">
      <c r="A66" t="s">
        <v>78</v>
      </c>
      <c r="M66" t="s">
        <v>102</v>
      </c>
    </row>
    <row r="67" spans="1:13" x14ac:dyDescent="0.25">
      <c r="A67" t="s">
        <v>78</v>
      </c>
      <c r="M67" t="s">
        <v>118</v>
      </c>
    </row>
    <row r="68" spans="1:13" x14ac:dyDescent="0.25">
      <c r="A68" t="s">
        <v>78</v>
      </c>
      <c r="M68" t="s">
        <v>134</v>
      </c>
    </row>
  </sheetData>
  <sortState xmlns:xlrd2="http://schemas.microsoft.com/office/spreadsheetml/2017/richdata2" ref="A3:M50">
    <sortCondition ref="M3:M50"/>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M55"/>
  <sheetViews>
    <sheetView topLeftCell="A31" workbookViewId="0">
      <selection activeCell="C49" sqref="C49:L55"/>
    </sheetView>
  </sheetViews>
  <sheetFormatPr defaultColWidth="10.625" defaultRowHeight="15.75" x14ac:dyDescent="0.25"/>
  <cols>
    <col min="2" max="2" width="21.625"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M3" t="s">
        <v>100</v>
      </c>
    </row>
    <row r="4" spans="1:13" x14ac:dyDescent="0.25">
      <c r="A4" t="s">
        <v>78</v>
      </c>
      <c r="M4" t="s">
        <v>100</v>
      </c>
    </row>
    <row r="5" spans="1:13" x14ac:dyDescent="0.25">
      <c r="A5" t="s">
        <v>78</v>
      </c>
      <c r="M5" t="s">
        <v>100</v>
      </c>
    </row>
    <row r="6" spans="1:13" x14ac:dyDescent="0.25">
      <c r="A6" t="s">
        <v>78</v>
      </c>
      <c r="M6" t="s">
        <v>100</v>
      </c>
    </row>
    <row r="7" spans="1:13" x14ac:dyDescent="0.25">
      <c r="A7" t="s">
        <v>78</v>
      </c>
      <c r="M7" t="s">
        <v>100</v>
      </c>
    </row>
    <row r="8" spans="1:13" x14ac:dyDescent="0.25">
      <c r="A8" t="s">
        <v>78</v>
      </c>
      <c r="M8" t="s">
        <v>100</v>
      </c>
    </row>
    <row r="9" spans="1:13" x14ac:dyDescent="0.25">
      <c r="A9" t="s">
        <v>78</v>
      </c>
      <c r="M9" t="s">
        <v>100</v>
      </c>
    </row>
    <row r="10" spans="1:13" x14ac:dyDescent="0.25">
      <c r="A10" t="s">
        <v>78</v>
      </c>
      <c r="M10" t="s">
        <v>100</v>
      </c>
    </row>
    <row r="11" spans="1:13" x14ac:dyDescent="0.25">
      <c r="A11" t="s">
        <v>78</v>
      </c>
      <c r="M11" t="s">
        <v>100</v>
      </c>
    </row>
    <row r="12" spans="1:13" x14ac:dyDescent="0.25">
      <c r="A12" t="s">
        <v>78</v>
      </c>
      <c r="M12" t="s">
        <v>100</v>
      </c>
    </row>
    <row r="13" spans="1:13" x14ac:dyDescent="0.25">
      <c r="A13" t="s">
        <v>78</v>
      </c>
      <c r="M13" t="s">
        <v>100</v>
      </c>
    </row>
    <row r="14" spans="1:13" x14ac:dyDescent="0.25">
      <c r="A14" t="s">
        <v>78</v>
      </c>
      <c r="M14" t="s">
        <v>100</v>
      </c>
    </row>
    <row r="15" spans="1:13" x14ac:dyDescent="0.25">
      <c r="A15" t="s">
        <v>78</v>
      </c>
      <c r="M15" t="s">
        <v>100</v>
      </c>
    </row>
    <row r="16" spans="1:13" x14ac:dyDescent="0.25">
      <c r="A16" t="s">
        <v>78</v>
      </c>
      <c r="M16" t="s">
        <v>100</v>
      </c>
    </row>
    <row r="17" spans="1:13" x14ac:dyDescent="0.25">
      <c r="A17" t="s">
        <v>78</v>
      </c>
      <c r="M17" t="s">
        <v>100</v>
      </c>
    </row>
    <row r="18" spans="1:13" x14ac:dyDescent="0.25">
      <c r="A18" t="s">
        <v>78</v>
      </c>
      <c r="M18" t="s">
        <v>100</v>
      </c>
    </row>
    <row r="19" spans="1:13" x14ac:dyDescent="0.25">
      <c r="A19" t="s">
        <v>78</v>
      </c>
      <c r="M19" t="s">
        <v>100</v>
      </c>
    </row>
    <row r="20" spans="1:13" x14ac:dyDescent="0.25">
      <c r="A20" t="s">
        <v>78</v>
      </c>
      <c r="M20" t="s">
        <v>100</v>
      </c>
    </row>
    <row r="21" spans="1:13" x14ac:dyDescent="0.25">
      <c r="A21" t="s">
        <v>78</v>
      </c>
      <c r="M21" t="s">
        <v>100</v>
      </c>
    </row>
    <row r="22" spans="1:13" x14ac:dyDescent="0.25">
      <c r="A22" t="s">
        <v>78</v>
      </c>
      <c r="M22" t="s">
        <v>100</v>
      </c>
    </row>
    <row r="23" spans="1:13" x14ac:dyDescent="0.25">
      <c r="A23" t="s">
        <v>78</v>
      </c>
      <c r="M23" t="s">
        <v>100</v>
      </c>
    </row>
    <row r="24" spans="1:13" x14ac:dyDescent="0.25">
      <c r="A24" t="s">
        <v>78</v>
      </c>
      <c r="M24" t="s">
        <v>100</v>
      </c>
    </row>
    <row r="25" spans="1:13" x14ac:dyDescent="0.25">
      <c r="A25" t="s">
        <v>78</v>
      </c>
      <c r="M25" t="s">
        <v>100</v>
      </c>
    </row>
    <row r="26" spans="1:13" x14ac:dyDescent="0.25">
      <c r="A26" t="s">
        <v>78</v>
      </c>
      <c r="M26" t="s">
        <v>124</v>
      </c>
    </row>
    <row r="27" spans="1:13" x14ac:dyDescent="0.25">
      <c r="A27" t="s">
        <v>78</v>
      </c>
      <c r="M27" t="s">
        <v>110</v>
      </c>
    </row>
    <row r="28" spans="1:13" x14ac:dyDescent="0.25">
      <c r="A28" t="s">
        <v>78</v>
      </c>
      <c r="M28" t="s">
        <v>101</v>
      </c>
    </row>
    <row r="29" spans="1:13" x14ac:dyDescent="0.25">
      <c r="A29" t="s">
        <v>78</v>
      </c>
      <c r="M29" t="s">
        <v>126</v>
      </c>
    </row>
    <row r="30" spans="1:13" x14ac:dyDescent="0.25">
      <c r="A30" t="s">
        <v>78</v>
      </c>
      <c r="M30" t="s">
        <v>126</v>
      </c>
    </row>
    <row r="31" spans="1:13" x14ac:dyDescent="0.25">
      <c r="A31" t="s">
        <v>78</v>
      </c>
      <c r="M31" t="s">
        <v>129</v>
      </c>
    </row>
    <row r="32" spans="1:13" x14ac:dyDescent="0.25">
      <c r="A32" t="s">
        <v>78</v>
      </c>
      <c r="M32" t="s">
        <v>104</v>
      </c>
    </row>
    <row r="33" spans="1:13" x14ac:dyDescent="0.25">
      <c r="A33" t="s">
        <v>78</v>
      </c>
      <c r="M33" t="s">
        <v>104</v>
      </c>
    </row>
    <row r="34" spans="1:13" x14ac:dyDescent="0.25">
      <c r="A34" t="s">
        <v>78</v>
      </c>
      <c r="M34" t="s">
        <v>104</v>
      </c>
    </row>
    <row r="35" spans="1:13" x14ac:dyDescent="0.25">
      <c r="A35" t="s">
        <v>78</v>
      </c>
      <c r="M35" t="s">
        <v>104</v>
      </c>
    </row>
    <row r="36" spans="1:13" x14ac:dyDescent="0.25">
      <c r="A36" t="s">
        <v>78</v>
      </c>
      <c r="M36" t="s">
        <v>104</v>
      </c>
    </row>
    <row r="37" spans="1:13" x14ac:dyDescent="0.25">
      <c r="A37" t="s">
        <v>78</v>
      </c>
      <c r="M37" t="s">
        <v>146</v>
      </c>
    </row>
    <row r="38" spans="1:13" x14ac:dyDescent="0.25">
      <c r="A38" t="s">
        <v>78</v>
      </c>
      <c r="M38" t="s">
        <v>149</v>
      </c>
    </row>
    <row r="39" spans="1:13" x14ac:dyDescent="0.25">
      <c r="A39" t="s">
        <v>78</v>
      </c>
      <c r="M39" t="s">
        <v>148</v>
      </c>
    </row>
    <row r="40" spans="1:13" x14ac:dyDescent="0.25">
      <c r="A40" t="s">
        <v>78</v>
      </c>
      <c r="M40" t="s">
        <v>147</v>
      </c>
    </row>
    <row r="41" spans="1:13" x14ac:dyDescent="0.25">
      <c r="B41" s="21" t="s">
        <v>158</v>
      </c>
      <c r="C41" s="8" t="s">
        <v>165</v>
      </c>
      <c r="D41" s="8" t="s">
        <v>166</v>
      </c>
      <c r="E41" s="8" t="s">
        <v>167</v>
      </c>
      <c r="F41" s="8" t="s">
        <v>168</v>
      </c>
      <c r="G41" s="8" t="s">
        <v>169</v>
      </c>
      <c r="H41" s="16" t="s">
        <v>170</v>
      </c>
      <c r="I41" s="16" t="s">
        <v>171</v>
      </c>
      <c r="J41" s="16" t="s">
        <v>172</v>
      </c>
      <c r="K41" s="16" t="s">
        <v>173</v>
      </c>
      <c r="L41" s="16" t="s">
        <v>174</v>
      </c>
    </row>
    <row r="42" spans="1:13" x14ac:dyDescent="0.25">
      <c r="B42" s="22" t="s">
        <v>159</v>
      </c>
      <c r="C42" s="23">
        <f ca="1">COUNTIFS(C$1:INDIRECT(ADDRESS(ROW()-2,COLUMN())),"&gt;=1.0", C$1:INDIRECT(ADDRESS(ROW()-2,COLUMN())),"&lt;2.0")</f>
        <v>0</v>
      </c>
      <c r="D42" s="23">
        <f ca="1">COUNTIFS(D$1:INDIRECT(ADDRESS(ROW()-2,COLUMN())),"&gt;=1.0", D$1:INDIRECT(ADDRESS(ROW()-2,COLUMN())),"&lt;2.0")</f>
        <v>0</v>
      </c>
      <c r="E42" s="23">
        <f ca="1">COUNTIFS(E$1:INDIRECT(ADDRESS(ROW()-2,COLUMN())),"&gt;=1.0", E$1:INDIRECT(ADDRESS(ROW()-2,COLUMN())),"&lt;2.0")</f>
        <v>0</v>
      </c>
      <c r="F42" s="23">
        <f ca="1">COUNTIFS(F$1:INDIRECT(ADDRESS(ROW()-2,COLUMN())),"&gt;=1.0", F$1:INDIRECT(ADDRESS(ROW()-2,COLUMN())),"&lt;2.0")</f>
        <v>0</v>
      </c>
      <c r="G42" s="23">
        <f ca="1">COUNTIFS(G$1:INDIRECT(ADDRESS(ROW()-2,COLUMN())),"&gt;=1.0", G$1:INDIRECT(ADDRESS(ROW()-2,COLUMN())),"&lt;2.0")</f>
        <v>0</v>
      </c>
      <c r="H42" s="23">
        <f ca="1">COUNTIFS(H$1:INDIRECT(ADDRESS(ROW()-2,COLUMN())),"&gt;=1.0", H$1:INDIRECT(ADDRESS(ROW()-2,COLUMN())),"&lt;2.0")</f>
        <v>0</v>
      </c>
      <c r="I42" s="23">
        <f ca="1">COUNTIFS(I$1:INDIRECT(ADDRESS(ROW()-2,COLUMN())),"&gt;=1.0", I$1:INDIRECT(ADDRESS(ROW()-2,COLUMN())),"&lt;2.0")</f>
        <v>0</v>
      </c>
      <c r="J42" s="23">
        <f ca="1">COUNTIFS(J$1:INDIRECT(ADDRESS(ROW()-2,COLUMN())),"&gt;=1.0", J$1:INDIRECT(ADDRESS(ROW()-2,COLUMN())),"&lt;2.0")</f>
        <v>0</v>
      </c>
      <c r="K42" s="23">
        <f ca="1">COUNTIFS(K$1:INDIRECT(ADDRESS(ROW()-2,COLUMN())),"&gt;=1.0", K$1:INDIRECT(ADDRESS(ROW()-2,COLUMN())),"&lt;2.0")</f>
        <v>0</v>
      </c>
      <c r="L42" s="23">
        <f ca="1">COUNTIFS(L$1:INDIRECT(ADDRESS(ROW()-2,COLUMN())),"&gt;=1.0", L$1:INDIRECT(ADDRESS(ROW()-2,COLUMN())),"&lt;2.0")</f>
        <v>0</v>
      </c>
    </row>
    <row r="43" spans="1:13" x14ac:dyDescent="0.25">
      <c r="B43" s="22" t="s">
        <v>160</v>
      </c>
      <c r="C43" s="23">
        <f ca="1">COUNTIFS(C$1:INDIRECT(ADDRESS(ROW()-3,COLUMN())),"&gt;=2.0", C$1:INDIRECT(ADDRESS(ROW()-3,COLUMN())),"&lt;3.0")</f>
        <v>0</v>
      </c>
      <c r="D43" s="23">
        <f ca="1">COUNTIFS(D$1:INDIRECT(ADDRESS(ROW()-3,COLUMN())),"&gt;=2.0", D$1:INDIRECT(ADDRESS(ROW()-3,COLUMN())),"&lt;3.0")</f>
        <v>0</v>
      </c>
      <c r="E43" s="23">
        <f ca="1">COUNTIFS(E$1:INDIRECT(ADDRESS(ROW()-3,COLUMN())),"&gt;=2.0", E$1:INDIRECT(ADDRESS(ROW()-3,COLUMN())),"&lt;3.0")</f>
        <v>0</v>
      </c>
      <c r="F43" s="23">
        <f ca="1">COUNTIFS(F$1:INDIRECT(ADDRESS(ROW()-3,COLUMN())),"&gt;=2.0", F$1:INDIRECT(ADDRESS(ROW()-3,COLUMN())),"&lt;3.0")</f>
        <v>0</v>
      </c>
      <c r="G43" s="23">
        <f ca="1">COUNTIFS(G$1:INDIRECT(ADDRESS(ROW()-3,COLUMN())),"&gt;=2.0", G$1:INDIRECT(ADDRESS(ROW()-3,COLUMN())),"&lt;3.0")</f>
        <v>0</v>
      </c>
      <c r="H43" s="23">
        <f ca="1">COUNTIFS(H$1:INDIRECT(ADDRESS(ROW()-3,COLUMN())),"&gt;=2.0", H$1:INDIRECT(ADDRESS(ROW()-3,COLUMN())),"&lt;3.0")</f>
        <v>0</v>
      </c>
      <c r="I43" s="23">
        <f ca="1">COUNTIFS(I$1:INDIRECT(ADDRESS(ROW()-3,COLUMN())),"&gt;=2.0", I$1:INDIRECT(ADDRESS(ROW()-3,COLUMN())),"&lt;3.0")</f>
        <v>0</v>
      </c>
      <c r="J43" s="23">
        <f ca="1">COUNTIFS(J$1:INDIRECT(ADDRESS(ROW()-3,COLUMN())),"&gt;=2.0", J$1:INDIRECT(ADDRESS(ROW()-3,COLUMN())),"&lt;3.0")</f>
        <v>0</v>
      </c>
      <c r="K43" s="23">
        <f ca="1">COUNTIFS(K$1:INDIRECT(ADDRESS(ROW()-3,COLUMN())),"&gt;=2.0", K$1:INDIRECT(ADDRESS(ROW()-3,COLUMN())),"&lt;3.0")</f>
        <v>0</v>
      </c>
      <c r="L43" s="23">
        <f ca="1">COUNTIFS(L$1:INDIRECT(ADDRESS(ROW()-3,COLUMN())),"&gt;=2.0", L$1:INDIRECT(ADDRESS(ROW()-3,COLUMN())),"&lt;3.0")</f>
        <v>0</v>
      </c>
    </row>
    <row r="44" spans="1:13" x14ac:dyDescent="0.25">
      <c r="B44" s="22" t="s">
        <v>161</v>
      </c>
      <c r="C44" s="23">
        <f ca="1">COUNTIFS(C$1:INDIRECT(ADDRESS(ROW()-4,COLUMN())),"&gt;=3.0", C$1:INDIRECT(ADDRESS(ROW()-4,COLUMN())),"&lt;4.0")</f>
        <v>0</v>
      </c>
      <c r="D44" s="23">
        <f ca="1">COUNTIFS(D$1:INDIRECT(ADDRESS(ROW()-4,COLUMN())),"&gt;=3.0", D$1:INDIRECT(ADDRESS(ROW()-4,COLUMN())),"&lt;4.0")</f>
        <v>0</v>
      </c>
      <c r="E44" s="23">
        <f ca="1">COUNTIFS(E$1:INDIRECT(ADDRESS(ROW()-4,COLUMN())),"&gt;=3.0", E$1:INDIRECT(ADDRESS(ROW()-4,COLUMN())),"&lt;4.0")</f>
        <v>0</v>
      </c>
      <c r="F44" s="23">
        <f ca="1">COUNTIFS(F$1:INDIRECT(ADDRESS(ROW()-4,COLUMN())),"&gt;=3.0", F$1:INDIRECT(ADDRESS(ROW()-4,COLUMN())),"&lt;4.0")</f>
        <v>0</v>
      </c>
      <c r="G44" s="23">
        <f ca="1">COUNTIFS(G$1:INDIRECT(ADDRESS(ROW()-4,COLUMN())),"&gt;=3.0", G$1:INDIRECT(ADDRESS(ROW()-4,COLUMN())),"&lt;4.0")</f>
        <v>0</v>
      </c>
      <c r="H44" s="23">
        <f ca="1">COUNTIFS(H$1:INDIRECT(ADDRESS(ROW()-4,COLUMN())),"&gt;=3.0", H$1:INDIRECT(ADDRESS(ROW()-4,COLUMN())),"&lt;4.0")</f>
        <v>0</v>
      </c>
      <c r="I44" s="23">
        <f ca="1">COUNTIFS(I$1:INDIRECT(ADDRESS(ROW()-4,COLUMN())),"&gt;=3.0", I$1:INDIRECT(ADDRESS(ROW()-4,COLUMN())),"&lt;4.0")</f>
        <v>0</v>
      </c>
      <c r="J44" s="23">
        <f ca="1">COUNTIFS(J$1:INDIRECT(ADDRESS(ROW()-4,COLUMN())),"&gt;=3.0", J$1:INDIRECT(ADDRESS(ROW()-4,COLUMN())),"&lt;4.0")</f>
        <v>0</v>
      </c>
      <c r="K44" s="23">
        <f ca="1">COUNTIFS(K$1:INDIRECT(ADDRESS(ROW()-4,COLUMN())),"&gt;=3.0", K$1:INDIRECT(ADDRESS(ROW()-4,COLUMN())),"&lt;4.0")</f>
        <v>0</v>
      </c>
      <c r="L44" s="23">
        <f ca="1">COUNTIFS(L$1:INDIRECT(ADDRESS(ROW()-4,COLUMN())),"&gt;=3.0", L$1:INDIRECT(ADDRESS(ROW()-4,COLUMN())),"&lt;4.0")</f>
        <v>0</v>
      </c>
    </row>
    <row r="45" spans="1:13" x14ac:dyDescent="0.25">
      <c r="B45" s="22" t="s">
        <v>162</v>
      </c>
      <c r="C45" s="23">
        <f ca="1">COUNTIFS(C$1:INDIRECT(ADDRESS(ROW()-5,COLUMN())),"&gt;=4.0", C$1:INDIRECT(ADDRESS(ROW()-5,COLUMN())),"&lt;=5.0")</f>
        <v>0</v>
      </c>
      <c r="D45" s="23">
        <f ca="1">COUNTIFS(D$1:INDIRECT(ADDRESS(ROW()-5,COLUMN())),"&gt;=4.0", D$1:INDIRECT(ADDRESS(ROW()-5,COLUMN())),"&lt;=5.0")</f>
        <v>0</v>
      </c>
      <c r="E45" s="23">
        <f ca="1">COUNTIFS(E$1:INDIRECT(ADDRESS(ROW()-5,COLUMN())),"&gt;=4.0", E$1:INDIRECT(ADDRESS(ROW()-5,COLUMN())),"&lt;=5.0")</f>
        <v>0</v>
      </c>
      <c r="F45" s="23">
        <f ca="1">COUNTIFS(F$1:INDIRECT(ADDRESS(ROW()-5,COLUMN())),"&gt;=4.0", F$1:INDIRECT(ADDRESS(ROW()-5,COLUMN())),"&lt;=5.0")</f>
        <v>0</v>
      </c>
      <c r="G45" s="23">
        <f ca="1">COUNTIFS(G$1:INDIRECT(ADDRESS(ROW()-5,COLUMN())),"&gt;=4.0", G$1:INDIRECT(ADDRESS(ROW()-5,COLUMN())),"&lt;=5.0")</f>
        <v>0</v>
      </c>
      <c r="H45" s="23">
        <f ca="1">COUNTIFS(H$1:INDIRECT(ADDRESS(ROW()-5,COLUMN())),"&gt;=4.0", H$1:INDIRECT(ADDRESS(ROW()-5,COLUMN())),"&lt;=5.0")</f>
        <v>0</v>
      </c>
      <c r="I45" s="23">
        <f ca="1">COUNTIFS(I$1:INDIRECT(ADDRESS(ROW()-5,COLUMN())),"&gt;=4.0", I$1:INDIRECT(ADDRESS(ROW()-5,COLUMN())),"&lt;=5.0")</f>
        <v>0</v>
      </c>
      <c r="J45" s="23">
        <f ca="1">COUNTIFS(J$1:INDIRECT(ADDRESS(ROW()-5,COLUMN())),"&gt;=4.0", J$1:INDIRECT(ADDRESS(ROW()-5,COLUMN())),"&lt;=5.0")</f>
        <v>0</v>
      </c>
      <c r="K45" s="23">
        <f ca="1">COUNTIFS(K$1:INDIRECT(ADDRESS(ROW()-5,COLUMN())),"&gt;=4.0", K$1:INDIRECT(ADDRESS(ROW()-5,COLUMN())),"&lt;=5.0")</f>
        <v>0</v>
      </c>
      <c r="L45" s="23">
        <f ca="1">COUNTIFS(L$1:INDIRECT(ADDRESS(ROW()-5,COLUMN())),"&gt;=4.0", L$1:INDIRECT(ADDRESS(ROW()-5,COLUMN())),"&lt;=5.0")</f>
        <v>0</v>
      </c>
    </row>
    <row r="46" spans="1:13" x14ac:dyDescent="0.25">
      <c r="B46" s="22" t="s">
        <v>163</v>
      </c>
      <c r="C46" s="15" t="e">
        <f ca="1">SUM(C44:C45)/SUM(C42:C45)</f>
        <v>#DIV/0!</v>
      </c>
      <c r="D46" s="15" t="e">
        <f t="shared" ref="D46:L46" ca="1" si="0">SUM(D44:D45)/SUM(D42:D45)</f>
        <v>#DIV/0!</v>
      </c>
      <c r="E46" s="15" t="e">
        <f t="shared" ca="1" si="0"/>
        <v>#DIV/0!</v>
      </c>
      <c r="F46" s="15" t="e">
        <f t="shared" ca="1" si="0"/>
        <v>#DIV/0!</v>
      </c>
      <c r="G46" s="15" t="e">
        <f t="shared" ca="1" si="0"/>
        <v>#DIV/0!</v>
      </c>
      <c r="H46" s="15" t="e">
        <f t="shared" ca="1" si="0"/>
        <v>#DIV/0!</v>
      </c>
      <c r="I46" s="15" t="e">
        <f t="shared" ca="1" si="0"/>
        <v>#DIV/0!</v>
      </c>
      <c r="J46" s="15" t="e">
        <f t="shared" ca="1" si="0"/>
        <v>#DIV/0!</v>
      </c>
      <c r="K46" s="15" t="e">
        <f t="shared" ca="1" si="0"/>
        <v>#DIV/0!</v>
      </c>
      <c r="L46" s="15" t="e">
        <f t="shared" ca="1" si="0"/>
        <v>#DIV/0!</v>
      </c>
    </row>
    <row r="47" spans="1:13" x14ac:dyDescent="0.25">
      <c r="B47" s="22" t="s">
        <v>164</v>
      </c>
      <c r="C47" s="15" t="e">
        <f ca="1">C45/SUM(C42:C45)</f>
        <v>#DIV/0!</v>
      </c>
      <c r="D47" s="15" t="e">
        <f t="shared" ref="D47:L47" ca="1" si="1">D45/SUM(D42:D45)</f>
        <v>#DIV/0!</v>
      </c>
      <c r="E47" s="15" t="e">
        <f t="shared" ca="1" si="1"/>
        <v>#DIV/0!</v>
      </c>
      <c r="F47" s="15" t="e">
        <f t="shared" ca="1" si="1"/>
        <v>#DIV/0!</v>
      </c>
      <c r="G47" s="15" t="e">
        <f t="shared" ca="1" si="1"/>
        <v>#DIV/0!</v>
      </c>
      <c r="H47" s="15" t="e">
        <f t="shared" ca="1" si="1"/>
        <v>#DIV/0!</v>
      </c>
      <c r="I47" s="15" t="e">
        <f t="shared" ca="1" si="1"/>
        <v>#DIV/0!</v>
      </c>
      <c r="J47" s="15" t="e">
        <f t="shared" ca="1" si="1"/>
        <v>#DIV/0!</v>
      </c>
      <c r="K47" s="15" t="e">
        <f t="shared" ca="1" si="1"/>
        <v>#DIV/0!</v>
      </c>
      <c r="L47" s="15" t="e">
        <f t="shared" ca="1" si="1"/>
        <v>#DIV/0!</v>
      </c>
    </row>
    <row r="49" spans="1:13" x14ac:dyDescent="0.25">
      <c r="A49" t="s">
        <v>78</v>
      </c>
      <c r="M49" t="s">
        <v>102</v>
      </c>
    </row>
    <row r="50" spans="1:13" x14ac:dyDescent="0.25">
      <c r="A50" t="s">
        <v>78</v>
      </c>
      <c r="M50" t="s">
        <v>102</v>
      </c>
    </row>
    <row r="51" spans="1:13" x14ac:dyDescent="0.25">
      <c r="A51" t="s">
        <v>78</v>
      </c>
      <c r="M51" t="s">
        <v>102</v>
      </c>
    </row>
    <row r="52" spans="1:13" x14ac:dyDescent="0.25">
      <c r="A52" t="s">
        <v>78</v>
      </c>
      <c r="M52" t="s">
        <v>102</v>
      </c>
    </row>
    <row r="53" spans="1:13" x14ac:dyDescent="0.25">
      <c r="A53" t="s">
        <v>78</v>
      </c>
      <c r="M53" t="s">
        <v>102</v>
      </c>
    </row>
    <row r="54" spans="1:13" x14ac:dyDescent="0.25">
      <c r="A54" t="s">
        <v>78</v>
      </c>
      <c r="M54" t="s">
        <v>102</v>
      </c>
    </row>
    <row r="55" spans="1:13" x14ac:dyDescent="0.25">
      <c r="A55" t="s">
        <v>78</v>
      </c>
      <c r="M55" t="s">
        <v>109</v>
      </c>
    </row>
  </sheetData>
  <sortState xmlns:xlrd2="http://schemas.microsoft.com/office/spreadsheetml/2017/richdata2" ref="A3:M40">
    <sortCondition ref="M3:M40"/>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N52"/>
  <sheetViews>
    <sheetView topLeftCell="A19" workbookViewId="0">
      <selection activeCell="D42" sqref="D42:M52"/>
    </sheetView>
  </sheetViews>
  <sheetFormatPr defaultColWidth="11" defaultRowHeight="15.75" x14ac:dyDescent="0.25"/>
  <cols>
    <col min="3" max="3" width="21.625" customWidth="1"/>
  </cols>
  <sheetData>
    <row r="1" spans="1:14" x14ac:dyDescent="0.25">
      <c r="A1" s="8" t="s">
        <v>50</v>
      </c>
      <c r="B1" s="8" t="s">
        <v>84</v>
      </c>
      <c r="C1" s="8" t="s">
        <v>51</v>
      </c>
      <c r="D1" s="8" t="s">
        <v>58</v>
      </c>
      <c r="E1" s="8" t="s">
        <v>79</v>
      </c>
      <c r="F1" s="8" t="s">
        <v>59</v>
      </c>
      <c r="G1" s="8" t="s">
        <v>60</v>
      </c>
      <c r="H1" s="8" t="s">
        <v>61</v>
      </c>
      <c r="I1" s="8" t="s">
        <v>62</v>
      </c>
      <c r="J1" s="8" t="s">
        <v>80</v>
      </c>
      <c r="K1" s="8" t="s">
        <v>81</v>
      </c>
      <c r="L1" s="8" t="s">
        <v>82</v>
      </c>
      <c r="M1" s="8" t="s">
        <v>83</v>
      </c>
    </row>
    <row r="2" spans="1:14" x14ac:dyDescent="0.25">
      <c r="A2" s="8"/>
      <c r="B2" s="8"/>
      <c r="C2" s="8"/>
      <c r="D2" s="8" t="s">
        <v>68</v>
      </c>
      <c r="E2" s="8" t="s">
        <v>69</v>
      </c>
      <c r="F2" s="8" t="s">
        <v>70</v>
      </c>
      <c r="G2" s="8" t="s">
        <v>71</v>
      </c>
      <c r="H2" s="8" t="s">
        <v>72</v>
      </c>
      <c r="I2" s="16" t="s">
        <v>73</v>
      </c>
      <c r="J2" s="16" t="s">
        <v>74</v>
      </c>
      <c r="K2" s="16" t="s">
        <v>75</v>
      </c>
      <c r="L2" s="16" t="s">
        <v>76</v>
      </c>
      <c r="M2" s="16" t="s">
        <v>77</v>
      </c>
    </row>
    <row r="3" spans="1:14" x14ac:dyDescent="0.25">
      <c r="A3" t="s">
        <v>78</v>
      </c>
      <c r="N3" t="s">
        <v>100</v>
      </c>
    </row>
    <row r="4" spans="1:14" x14ac:dyDescent="0.25">
      <c r="A4" t="s">
        <v>78</v>
      </c>
      <c r="N4" t="s">
        <v>100</v>
      </c>
    </row>
    <row r="5" spans="1:14" x14ac:dyDescent="0.25">
      <c r="A5" t="s">
        <v>78</v>
      </c>
      <c r="N5" t="s">
        <v>100</v>
      </c>
    </row>
    <row r="6" spans="1:14" x14ac:dyDescent="0.25">
      <c r="A6" t="s">
        <v>78</v>
      </c>
      <c r="N6" t="s">
        <v>100</v>
      </c>
    </row>
    <row r="7" spans="1:14" x14ac:dyDescent="0.25">
      <c r="A7" t="s">
        <v>78</v>
      </c>
      <c r="N7" t="s">
        <v>100</v>
      </c>
    </row>
    <row r="8" spans="1:14" x14ac:dyDescent="0.25">
      <c r="A8" t="s">
        <v>78</v>
      </c>
      <c r="N8" t="s">
        <v>100</v>
      </c>
    </row>
    <row r="9" spans="1:14" x14ac:dyDescent="0.25">
      <c r="A9" t="s">
        <v>78</v>
      </c>
      <c r="N9" t="s">
        <v>100</v>
      </c>
    </row>
    <row r="10" spans="1:14" x14ac:dyDescent="0.25">
      <c r="A10" t="s">
        <v>78</v>
      </c>
      <c r="N10" t="s">
        <v>100</v>
      </c>
    </row>
    <row r="11" spans="1:14" x14ac:dyDescent="0.25">
      <c r="A11" t="s">
        <v>78</v>
      </c>
      <c r="N11" t="s">
        <v>100</v>
      </c>
    </row>
    <row r="12" spans="1:14" x14ac:dyDescent="0.25">
      <c r="A12" t="s">
        <v>78</v>
      </c>
      <c r="N12" t="s">
        <v>100</v>
      </c>
    </row>
    <row r="13" spans="1:14" x14ac:dyDescent="0.25">
      <c r="A13" t="s">
        <v>78</v>
      </c>
      <c r="N13" t="s">
        <v>100</v>
      </c>
    </row>
    <row r="14" spans="1:14" x14ac:dyDescent="0.25">
      <c r="A14" t="s">
        <v>78</v>
      </c>
      <c r="N14" t="s">
        <v>100</v>
      </c>
    </row>
    <row r="15" spans="1:14" x14ac:dyDescent="0.25">
      <c r="A15" t="s">
        <v>78</v>
      </c>
      <c r="N15" t="s">
        <v>100</v>
      </c>
    </row>
    <row r="16" spans="1:14" x14ac:dyDescent="0.25">
      <c r="A16" t="s">
        <v>78</v>
      </c>
      <c r="N16" t="s">
        <v>100</v>
      </c>
    </row>
    <row r="17" spans="1:14" x14ac:dyDescent="0.25">
      <c r="A17" t="s">
        <v>78</v>
      </c>
      <c r="N17" t="s">
        <v>100</v>
      </c>
    </row>
    <row r="18" spans="1:14" x14ac:dyDescent="0.25">
      <c r="A18" t="s">
        <v>78</v>
      </c>
      <c r="N18" t="s">
        <v>100</v>
      </c>
    </row>
    <row r="19" spans="1:14" x14ac:dyDescent="0.25">
      <c r="A19" t="s">
        <v>78</v>
      </c>
      <c r="N19" t="s">
        <v>100</v>
      </c>
    </row>
    <row r="20" spans="1:14" x14ac:dyDescent="0.25">
      <c r="A20" t="s">
        <v>78</v>
      </c>
      <c r="N20" t="s">
        <v>100</v>
      </c>
    </row>
    <row r="21" spans="1:14" x14ac:dyDescent="0.25">
      <c r="A21" t="s">
        <v>78</v>
      </c>
      <c r="N21" t="s">
        <v>100</v>
      </c>
    </row>
    <row r="22" spans="1:14" x14ac:dyDescent="0.25">
      <c r="A22" t="s">
        <v>78</v>
      </c>
      <c r="N22" t="s">
        <v>100</v>
      </c>
    </row>
    <row r="23" spans="1:14" x14ac:dyDescent="0.25">
      <c r="A23" t="s">
        <v>78</v>
      </c>
      <c r="N23" t="s">
        <v>100</v>
      </c>
    </row>
    <row r="24" spans="1:14" x14ac:dyDescent="0.25">
      <c r="A24" t="s">
        <v>78</v>
      </c>
      <c r="N24" t="s">
        <v>100</v>
      </c>
    </row>
    <row r="25" spans="1:14" x14ac:dyDescent="0.25">
      <c r="A25" t="s">
        <v>78</v>
      </c>
      <c r="N25" t="s">
        <v>100</v>
      </c>
    </row>
    <row r="26" spans="1:14" x14ac:dyDescent="0.25">
      <c r="A26" t="s">
        <v>78</v>
      </c>
      <c r="N26" t="s">
        <v>100</v>
      </c>
    </row>
    <row r="27" spans="1:14" x14ac:dyDescent="0.25">
      <c r="A27" t="s">
        <v>78</v>
      </c>
      <c r="N27" t="s">
        <v>100</v>
      </c>
    </row>
    <row r="28" spans="1:14" x14ac:dyDescent="0.25">
      <c r="A28" t="s">
        <v>78</v>
      </c>
      <c r="N28" t="s">
        <v>124</v>
      </c>
    </row>
    <row r="29" spans="1:14" x14ac:dyDescent="0.25">
      <c r="A29" t="s">
        <v>78</v>
      </c>
      <c r="N29" t="s">
        <v>124</v>
      </c>
    </row>
    <row r="30" spans="1:14" x14ac:dyDescent="0.25">
      <c r="A30" t="s">
        <v>78</v>
      </c>
      <c r="N30" t="s">
        <v>154</v>
      </c>
    </row>
    <row r="31" spans="1:14" x14ac:dyDescent="0.25">
      <c r="A31" t="s">
        <v>78</v>
      </c>
      <c r="N31" t="s">
        <v>151</v>
      </c>
    </row>
    <row r="32" spans="1:14" x14ac:dyDescent="0.25">
      <c r="A32" t="s">
        <v>78</v>
      </c>
      <c r="N32" t="s">
        <v>104</v>
      </c>
    </row>
    <row r="33" spans="1:14" x14ac:dyDescent="0.25">
      <c r="A33" t="s">
        <v>78</v>
      </c>
      <c r="N33" t="s">
        <v>150</v>
      </c>
    </row>
    <row r="34" spans="1:14" x14ac:dyDescent="0.25">
      <c r="C34" s="21" t="s">
        <v>158</v>
      </c>
      <c r="D34" s="8" t="s">
        <v>165</v>
      </c>
      <c r="E34" s="8" t="s">
        <v>166</v>
      </c>
      <c r="F34" s="8" t="s">
        <v>167</v>
      </c>
      <c r="G34" s="8" t="s">
        <v>168</v>
      </c>
      <c r="H34" s="8" t="s">
        <v>169</v>
      </c>
      <c r="I34" s="16" t="s">
        <v>170</v>
      </c>
      <c r="J34" s="16" t="s">
        <v>171</v>
      </c>
      <c r="K34" s="16" t="s">
        <v>172</v>
      </c>
      <c r="L34" s="16" t="s">
        <v>173</v>
      </c>
      <c r="M34" s="16" t="s">
        <v>174</v>
      </c>
    </row>
    <row r="35" spans="1:14" x14ac:dyDescent="0.25">
      <c r="C35" s="22" t="s">
        <v>159</v>
      </c>
      <c r="D35" s="23">
        <f ca="1">COUNTIFS(D$1:INDIRECT(ADDRESS(ROW()-2,COLUMN())),"&gt;=1.0", D$1:INDIRECT(ADDRESS(ROW()-2,COLUMN())),"&lt;2.0")</f>
        <v>0</v>
      </c>
      <c r="E35" s="23">
        <f ca="1">COUNTIFS(E$1:INDIRECT(ADDRESS(ROW()-2,COLUMN())),"&gt;=1.0", E$1:INDIRECT(ADDRESS(ROW()-2,COLUMN())),"&lt;2.0")</f>
        <v>0</v>
      </c>
      <c r="F35" s="23">
        <f ca="1">COUNTIFS(F$1:INDIRECT(ADDRESS(ROW()-2,COLUMN())),"&gt;=1.0", F$1:INDIRECT(ADDRESS(ROW()-2,COLUMN())),"&lt;2.0")</f>
        <v>0</v>
      </c>
      <c r="G35" s="23">
        <f ca="1">COUNTIFS(G$1:INDIRECT(ADDRESS(ROW()-2,COLUMN())),"&gt;=1.0", G$1:INDIRECT(ADDRESS(ROW()-2,COLUMN())),"&lt;2.0")</f>
        <v>0</v>
      </c>
      <c r="H35" s="23">
        <f ca="1">COUNTIFS(H$1:INDIRECT(ADDRESS(ROW()-2,COLUMN())),"&gt;=1.0", H$1:INDIRECT(ADDRESS(ROW()-2,COLUMN())),"&lt;2.0")</f>
        <v>0</v>
      </c>
      <c r="I35" s="23">
        <f ca="1">COUNTIFS(I$1:INDIRECT(ADDRESS(ROW()-2,COLUMN())),"&gt;=1.0", I$1:INDIRECT(ADDRESS(ROW()-2,COLUMN())),"&lt;2.0")</f>
        <v>0</v>
      </c>
      <c r="J35" s="23">
        <f ca="1">COUNTIFS(J$1:INDIRECT(ADDRESS(ROW()-2,COLUMN())),"&gt;=1.0", J$1:INDIRECT(ADDRESS(ROW()-2,COLUMN())),"&lt;2.0")</f>
        <v>0</v>
      </c>
      <c r="K35" s="23">
        <f ca="1">COUNTIFS(K$1:INDIRECT(ADDRESS(ROW()-2,COLUMN())),"&gt;=1.0", K$1:INDIRECT(ADDRESS(ROW()-2,COLUMN())),"&lt;2.0")</f>
        <v>0</v>
      </c>
      <c r="L35" s="23">
        <f ca="1">COUNTIFS(L$1:INDIRECT(ADDRESS(ROW()-2,COLUMN())),"&gt;=1.0", L$1:INDIRECT(ADDRESS(ROW()-2,COLUMN())),"&lt;2.0")</f>
        <v>0</v>
      </c>
      <c r="M35" s="23">
        <f ca="1">COUNTIFS(M$1:INDIRECT(ADDRESS(ROW()-2,COLUMN())),"&gt;=1.0", M$1:INDIRECT(ADDRESS(ROW()-2,COLUMN())),"&lt;2.0")</f>
        <v>0</v>
      </c>
    </row>
    <row r="36" spans="1:14" x14ac:dyDescent="0.25">
      <c r="C36" s="22" t="s">
        <v>160</v>
      </c>
      <c r="D36" s="23">
        <f ca="1">COUNTIFS(D$1:INDIRECT(ADDRESS(ROW()-3,COLUMN())),"&gt;=2.0", D$1:INDIRECT(ADDRESS(ROW()-3,COLUMN())),"&lt;3.0")</f>
        <v>0</v>
      </c>
      <c r="E36" s="23">
        <f ca="1">COUNTIFS(E$1:INDIRECT(ADDRESS(ROW()-3,COLUMN())),"&gt;=2.0", E$1:INDIRECT(ADDRESS(ROW()-3,COLUMN())),"&lt;3.0")</f>
        <v>0</v>
      </c>
      <c r="F36" s="23">
        <f ca="1">COUNTIFS(F$1:INDIRECT(ADDRESS(ROW()-3,COLUMN())),"&gt;=2.0", F$1:INDIRECT(ADDRESS(ROW()-3,COLUMN())),"&lt;3.0")</f>
        <v>0</v>
      </c>
      <c r="G36" s="23">
        <f ca="1">COUNTIFS(G$1:INDIRECT(ADDRESS(ROW()-3,COLUMN())),"&gt;=2.0", G$1:INDIRECT(ADDRESS(ROW()-3,COLUMN())),"&lt;3.0")</f>
        <v>0</v>
      </c>
      <c r="H36" s="23">
        <f ca="1">COUNTIFS(H$1:INDIRECT(ADDRESS(ROW()-3,COLUMN())),"&gt;=2.0", H$1:INDIRECT(ADDRESS(ROW()-3,COLUMN())),"&lt;3.0")</f>
        <v>0</v>
      </c>
      <c r="I36" s="23">
        <f ca="1">COUNTIFS(I$1:INDIRECT(ADDRESS(ROW()-3,COLUMN())),"&gt;=2.0", I$1:INDIRECT(ADDRESS(ROW()-3,COLUMN())),"&lt;3.0")</f>
        <v>0</v>
      </c>
      <c r="J36" s="23">
        <f ca="1">COUNTIFS(J$1:INDIRECT(ADDRESS(ROW()-3,COLUMN())),"&gt;=2.0", J$1:INDIRECT(ADDRESS(ROW()-3,COLUMN())),"&lt;3.0")</f>
        <v>0</v>
      </c>
      <c r="K36" s="23">
        <f ca="1">COUNTIFS(K$1:INDIRECT(ADDRESS(ROW()-3,COLUMN())),"&gt;=2.0", K$1:INDIRECT(ADDRESS(ROW()-3,COLUMN())),"&lt;3.0")</f>
        <v>0</v>
      </c>
      <c r="L36" s="23">
        <f ca="1">COUNTIFS(L$1:INDIRECT(ADDRESS(ROW()-3,COLUMN())),"&gt;=2.0", L$1:INDIRECT(ADDRESS(ROW()-3,COLUMN())),"&lt;3.0")</f>
        <v>0</v>
      </c>
      <c r="M36" s="23">
        <f ca="1">COUNTIFS(M$1:INDIRECT(ADDRESS(ROW()-3,COLUMN())),"&gt;=2.0", M$1:INDIRECT(ADDRESS(ROW()-3,COLUMN())),"&lt;3.0")</f>
        <v>0</v>
      </c>
    </row>
    <row r="37" spans="1:14" x14ac:dyDescent="0.25">
      <c r="C37" s="22" t="s">
        <v>161</v>
      </c>
      <c r="D37" s="23">
        <f ca="1">COUNTIFS(D$1:INDIRECT(ADDRESS(ROW()-4,COLUMN())),"&gt;=3.0", D$1:INDIRECT(ADDRESS(ROW()-4,COLUMN())),"&lt;4.0")</f>
        <v>0</v>
      </c>
      <c r="E37" s="23">
        <f ca="1">COUNTIFS(E$1:INDIRECT(ADDRESS(ROW()-4,COLUMN())),"&gt;=3.0", E$1:INDIRECT(ADDRESS(ROW()-4,COLUMN())),"&lt;4.0")</f>
        <v>0</v>
      </c>
      <c r="F37" s="23">
        <f ca="1">COUNTIFS(F$1:INDIRECT(ADDRESS(ROW()-4,COLUMN())),"&gt;=3.0", F$1:INDIRECT(ADDRESS(ROW()-4,COLUMN())),"&lt;4.0")</f>
        <v>0</v>
      </c>
      <c r="G37" s="23">
        <f ca="1">COUNTIFS(G$1:INDIRECT(ADDRESS(ROW()-4,COLUMN())),"&gt;=3.0", G$1:INDIRECT(ADDRESS(ROW()-4,COLUMN())),"&lt;4.0")</f>
        <v>0</v>
      </c>
      <c r="H37" s="23">
        <f ca="1">COUNTIFS(H$1:INDIRECT(ADDRESS(ROW()-4,COLUMN())),"&gt;=3.0", H$1:INDIRECT(ADDRESS(ROW()-4,COLUMN())),"&lt;4.0")</f>
        <v>0</v>
      </c>
      <c r="I37" s="23">
        <f ca="1">COUNTIFS(I$1:INDIRECT(ADDRESS(ROW()-4,COLUMN())),"&gt;=3.0", I$1:INDIRECT(ADDRESS(ROW()-4,COLUMN())),"&lt;4.0")</f>
        <v>0</v>
      </c>
      <c r="J37" s="23">
        <f ca="1">COUNTIFS(J$1:INDIRECT(ADDRESS(ROW()-4,COLUMN())),"&gt;=3.0", J$1:INDIRECT(ADDRESS(ROW()-4,COLUMN())),"&lt;4.0")</f>
        <v>0</v>
      </c>
      <c r="K37" s="23">
        <f ca="1">COUNTIFS(K$1:INDIRECT(ADDRESS(ROW()-4,COLUMN())),"&gt;=3.0", K$1:INDIRECT(ADDRESS(ROW()-4,COLUMN())),"&lt;4.0")</f>
        <v>0</v>
      </c>
      <c r="L37" s="23">
        <f ca="1">COUNTIFS(L$1:INDIRECT(ADDRESS(ROW()-4,COLUMN())),"&gt;=3.0", L$1:INDIRECT(ADDRESS(ROW()-4,COLUMN())),"&lt;4.0")</f>
        <v>0</v>
      </c>
      <c r="M37" s="23">
        <f ca="1">COUNTIFS(M$1:INDIRECT(ADDRESS(ROW()-4,COLUMN())),"&gt;=3.0", M$1:INDIRECT(ADDRESS(ROW()-4,COLUMN())),"&lt;4.0")</f>
        <v>0</v>
      </c>
    </row>
    <row r="38" spans="1:14" x14ac:dyDescent="0.25">
      <c r="C38" s="22" t="s">
        <v>162</v>
      </c>
      <c r="D38" s="23">
        <f ca="1">COUNTIFS(D$1:INDIRECT(ADDRESS(ROW()-5,COLUMN())),"&gt;=4.0", D$1:INDIRECT(ADDRESS(ROW()-5,COLUMN())),"&lt;=5.0")</f>
        <v>0</v>
      </c>
      <c r="E38" s="23">
        <f ca="1">COUNTIFS(E$1:INDIRECT(ADDRESS(ROW()-5,COLUMN())),"&gt;=4.0", E$1:INDIRECT(ADDRESS(ROW()-5,COLUMN())),"&lt;=5.0")</f>
        <v>0</v>
      </c>
      <c r="F38" s="23">
        <f ca="1">COUNTIFS(F$1:INDIRECT(ADDRESS(ROW()-5,COLUMN())),"&gt;=4.0", F$1:INDIRECT(ADDRESS(ROW()-5,COLUMN())),"&lt;=5.0")</f>
        <v>0</v>
      </c>
      <c r="G38" s="23">
        <f ca="1">COUNTIFS(G$1:INDIRECT(ADDRESS(ROW()-5,COLUMN())),"&gt;=4.0", G$1:INDIRECT(ADDRESS(ROW()-5,COLUMN())),"&lt;=5.0")</f>
        <v>0</v>
      </c>
      <c r="H38" s="23">
        <f ca="1">COUNTIFS(H$1:INDIRECT(ADDRESS(ROW()-5,COLUMN())),"&gt;=4.0", H$1:INDIRECT(ADDRESS(ROW()-5,COLUMN())),"&lt;=5.0")</f>
        <v>0</v>
      </c>
      <c r="I38" s="23">
        <f ca="1">COUNTIFS(I$1:INDIRECT(ADDRESS(ROW()-5,COLUMN())),"&gt;=4.0", I$1:INDIRECT(ADDRESS(ROW()-5,COLUMN())),"&lt;=5.0")</f>
        <v>0</v>
      </c>
      <c r="J38" s="23">
        <f ca="1">COUNTIFS(J$1:INDIRECT(ADDRESS(ROW()-5,COLUMN())),"&gt;=4.0", J$1:INDIRECT(ADDRESS(ROW()-5,COLUMN())),"&lt;=5.0")</f>
        <v>0</v>
      </c>
      <c r="K38" s="23">
        <f ca="1">COUNTIFS(K$1:INDIRECT(ADDRESS(ROW()-5,COLUMN())),"&gt;=4.0", K$1:INDIRECT(ADDRESS(ROW()-5,COLUMN())),"&lt;=5.0")</f>
        <v>0</v>
      </c>
      <c r="L38" s="23">
        <f ca="1">COUNTIFS(L$1:INDIRECT(ADDRESS(ROW()-5,COLUMN())),"&gt;=4.0", L$1:INDIRECT(ADDRESS(ROW()-5,COLUMN())),"&lt;=5.0")</f>
        <v>0</v>
      </c>
      <c r="M38" s="23">
        <f ca="1">COUNTIFS(M$1:INDIRECT(ADDRESS(ROW()-5,COLUMN())),"&gt;=4.0", M$1:INDIRECT(ADDRESS(ROW()-5,COLUMN())),"&lt;=5.0")</f>
        <v>0</v>
      </c>
    </row>
    <row r="39" spans="1:14" x14ac:dyDescent="0.25">
      <c r="C39" s="22" t="s">
        <v>163</v>
      </c>
      <c r="D39" s="15" t="e">
        <f ca="1">SUM(D37:D38)/SUM(D35:D38)</f>
        <v>#DIV/0!</v>
      </c>
      <c r="E39" s="15" t="e">
        <f t="shared" ref="E39:M39" ca="1" si="0">SUM(E37:E38)/SUM(E35:E38)</f>
        <v>#DIV/0!</v>
      </c>
      <c r="F39" s="15" t="e">
        <f t="shared" ca="1" si="0"/>
        <v>#DIV/0!</v>
      </c>
      <c r="G39" s="15" t="e">
        <f t="shared" ca="1" si="0"/>
        <v>#DIV/0!</v>
      </c>
      <c r="H39" s="15" t="e">
        <f t="shared" ca="1" si="0"/>
        <v>#DIV/0!</v>
      </c>
      <c r="I39" s="15" t="e">
        <f t="shared" ca="1" si="0"/>
        <v>#DIV/0!</v>
      </c>
      <c r="J39" s="15" t="e">
        <f t="shared" ca="1" si="0"/>
        <v>#DIV/0!</v>
      </c>
      <c r="K39" s="15" t="e">
        <f t="shared" ca="1" si="0"/>
        <v>#DIV/0!</v>
      </c>
      <c r="L39" s="15" t="e">
        <f t="shared" ca="1" si="0"/>
        <v>#DIV/0!</v>
      </c>
      <c r="M39" s="15" t="e">
        <f t="shared" ca="1" si="0"/>
        <v>#DIV/0!</v>
      </c>
    </row>
    <row r="40" spans="1:14" x14ac:dyDescent="0.25">
      <c r="C40" s="22" t="s">
        <v>164</v>
      </c>
      <c r="D40" s="15" t="e">
        <f ca="1">D38/SUM(D35:D38)</f>
        <v>#DIV/0!</v>
      </c>
      <c r="E40" s="15" t="e">
        <f t="shared" ref="E40:M40" ca="1" si="1">E38/SUM(E35:E38)</f>
        <v>#DIV/0!</v>
      </c>
      <c r="F40" s="15" t="e">
        <f t="shared" ca="1" si="1"/>
        <v>#DIV/0!</v>
      </c>
      <c r="G40" s="15" t="e">
        <f t="shared" ca="1" si="1"/>
        <v>#DIV/0!</v>
      </c>
      <c r="H40" s="15" t="e">
        <f t="shared" ca="1" si="1"/>
        <v>#DIV/0!</v>
      </c>
      <c r="I40" s="15" t="e">
        <f t="shared" ca="1" si="1"/>
        <v>#DIV/0!</v>
      </c>
      <c r="J40" s="15" t="e">
        <f t="shared" ca="1" si="1"/>
        <v>#DIV/0!</v>
      </c>
      <c r="K40" s="15" t="e">
        <f t="shared" ca="1" si="1"/>
        <v>#DIV/0!</v>
      </c>
      <c r="L40" s="15" t="e">
        <f t="shared" ca="1" si="1"/>
        <v>#DIV/0!</v>
      </c>
      <c r="M40" s="15" t="e">
        <f t="shared" ca="1" si="1"/>
        <v>#DIV/0!</v>
      </c>
    </row>
    <row r="42" spans="1:14" x14ac:dyDescent="0.25">
      <c r="A42" t="s">
        <v>78</v>
      </c>
      <c r="N42" t="s">
        <v>102</v>
      </c>
    </row>
    <row r="43" spans="1:14" x14ac:dyDescent="0.25">
      <c r="A43" t="s">
        <v>78</v>
      </c>
      <c r="N43" t="s">
        <v>102</v>
      </c>
    </row>
    <row r="44" spans="1:14" x14ac:dyDescent="0.25">
      <c r="A44" t="s">
        <v>78</v>
      </c>
      <c r="N44" t="s">
        <v>102</v>
      </c>
    </row>
    <row r="45" spans="1:14" x14ac:dyDescent="0.25">
      <c r="A45" t="s">
        <v>78</v>
      </c>
      <c r="N45" t="s">
        <v>102</v>
      </c>
    </row>
    <row r="46" spans="1:14" x14ac:dyDescent="0.25">
      <c r="A46" t="s">
        <v>78</v>
      </c>
      <c r="N46" t="s">
        <v>102</v>
      </c>
    </row>
    <row r="47" spans="1:14" x14ac:dyDescent="0.25">
      <c r="A47" t="s">
        <v>78</v>
      </c>
      <c r="N47" t="s">
        <v>102</v>
      </c>
    </row>
    <row r="48" spans="1:14" x14ac:dyDescent="0.25">
      <c r="A48" t="s">
        <v>78</v>
      </c>
      <c r="N48" t="s">
        <v>125</v>
      </c>
    </row>
    <row r="49" spans="1:14" x14ac:dyDescent="0.25">
      <c r="A49" t="s">
        <v>78</v>
      </c>
      <c r="N49" t="s">
        <v>123</v>
      </c>
    </row>
    <row r="50" spans="1:14" x14ac:dyDescent="0.25">
      <c r="A50" t="s">
        <v>78</v>
      </c>
      <c r="N50" t="s">
        <v>153</v>
      </c>
    </row>
    <row r="51" spans="1:14" x14ac:dyDescent="0.25">
      <c r="A51" t="s">
        <v>78</v>
      </c>
      <c r="N51" t="s">
        <v>155</v>
      </c>
    </row>
    <row r="52" spans="1:14" x14ac:dyDescent="0.25">
      <c r="A52" t="s">
        <v>78</v>
      </c>
      <c r="N52" t="s">
        <v>152</v>
      </c>
    </row>
  </sheetData>
  <sortState xmlns:xlrd2="http://schemas.microsoft.com/office/spreadsheetml/2017/richdata2" ref="A3:N37">
    <sortCondition ref="N3:N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N50"/>
  <sheetViews>
    <sheetView topLeftCell="A19" workbookViewId="0">
      <selection activeCell="D46" sqref="D46:M50"/>
    </sheetView>
  </sheetViews>
  <sheetFormatPr defaultColWidth="11" defaultRowHeight="15.75" x14ac:dyDescent="0.25"/>
  <cols>
    <col min="3" max="3" width="24.125" customWidth="1"/>
  </cols>
  <sheetData>
    <row r="1" spans="1:14" x14ac:dyDescent="0.25">
      <c r="A1" s="8" t="s">
        <v>50</v>
      </c>
      <c r="B1" s="8" t="s">
        <v>84</v>
      </c>
      <c r="C1" s="8" t="s">
        <v>51</v>
      </c>
      <c r="D1" s="8" t="s">
        <v>58</v>
      </c>
      <c r="E1" s="8" t="s">
        <v>79</v>
      </c>
      <c r="F1" s="8" t="s">
        <v>59</v>
      </c>
      <c r="G1" s="8" t="s">
        <v>60</v>
      </c>
      <c r="H1" s="8" t="s">
        <v>61</v>
      </c>
      <c r="I1" s="8" t="s">
        <v>62</v>
      </c>
      <c r="J1" s="8" t="s">
        <v>80</v>
      </c>
      <c r="K1" s="8" t="s">
        <v>81</v>
      </c>
      <c r="L1" s="8" t="s">
        <v>82</v>
      </c>
      <c r="M1" s="8" t="s">
        <v>83</v>
      </c>
    </row>
    <row r="2" spans="1:14" x14ac:dyDescent="0.25">
      <c r="A2" s="8"/>
      <c r="B2" s="8"/>
      <c r="C2" s="8"/>
      <c r="D2" s="8" t="s">
        <v>68</v>
      </c>
      <c r="E2" s="8" t="s">
        <v>69</v>
      </c>
      <c r="F2" s="8" t="s">
        <v>70</v>
      </c>
      <c r="G2" s="8" t="s">
        <v>71</v>
      </c>
      <c r="H2" s="8" t="s">
        <v>72</v>
      </c>
      <c r="I2" s="16" t="s">
        <v>73</v>
      </c>
      <c r="J2" s="16" t="s">
        <v>74</v>
      </c>
      <c r="K2" s="16" t="s">
        <v>75</v>
      </c>
      <c r="L2" s="16" t="s">
        <v>76</v>
      </c>
      <c r="M2" s="16" t="s">
        <v>77</v>
      </c>
    </row>
    <row r="3" spans="1:14" x14ac:dyDescent="0.25">
      <c r="A3" t="s">
        <v>78</v>
      </c>
      <c r="N3" t="s">
        <v>100</v>
      </c>
    </row>
    <row r="4" spans="1:14" x14ac:dyDescent="0.25">
      <c r="A4" t="s">
        <v>78</v>
      </c>
      <c r="N4" t="s">
        <v>100</v>
      </c>
    </row>
    <row r="5" spans="1:14" x14ac:dyDescent="0.25">
      <c r="A5" t="s">
        <v>78</v>
      </c>
      <c r="N5" t="s">
        <v>100</v>
      </c>
    </row>
    <row r="6" spans="1:14" x14ac:dyDescent="0.25">
      <c r="A6" t="s">
        <v>78</v>
      </c>
      <c r="N6" t="s">
        <v>100</v>
      </c>
    </row>
    <row r="7" spans="1:14" x14ac:dyDescent="0.25">
      <c r="A7" t="s">
        <v>78</v>
      </c>
      <c r="N7" t="s">
        <v>100</v>
      </c>
    </row>
    <row r="8" spans="1:14" x14ac:dyDescent="0.25">
      <c r="A8" t="s">
        <v>78</v>
      </c>
      <c r="N8" t="s">
        <v>100</v>
      </c>
    </row>
    <row r="9" spans="1:14" x14ac:dyDescent="0.25">
      <c r="A9" t="s">
        <v>78</v>
      </c>
      <c r="N9" t="s">
        <v>100</v>
      </c>
    </row>
    <row r="10" spans="1:14" x14ac:dyDescent="0.25">
      <c r="A10" t="s">
        <v>78</v>
      </c>
      <c r="N10" t="s">
        <v>100</v>
      </c>
    </row>
    <row r="11" spans="1:14" x14ac:dyDescent="0.25">
      <c r="A11" t="s">
        <v>78</v>
      </c>
      <c r="N11" t="s">
        <v>100</v>
      </c>
    </row>
    <row r="12" spans="1:14" x14ac:dyDescent="0.25">
      <c r="A12" t="s">
        <v>78</v>
      </c>
      <c r="N12" t="s">
        <v>100</v>
      </c>
    </row>
    <row r="13" spans="1:14" x14ac:dyDescent="0.25">
      <c r="A13" t="s">
        <v>78</v>
      </c>
      <c r="N13" t="s">
        <v>100</v>
      </c>
    </row>
    <row r="14" spans="1:14" x14ac:dyDescent="0.25">
      <c r="A14" t="s">
        <v>78</v>
      </c>
      <c r="N14" t="s">
        <v>100</v>
      </c>
    </row>
    <row r="15" spans="1:14" x14ac:dyDescent="0.25">
      <c r="A15" t="s">
        <v>78</v>
      </c>
      <c r="N15" t="s">
        <v>100</v>
      </c>
    </row>
    <row r="16" spans="1:14" x14ac:dyDescent="0.25">
      <c r="A16" t="s">
        <v>78</v>
      </c>
      <c r="N16" t="s">
        <v>100</v>
      </c>
    </row>
    <row r="17" spans="1:14" x14ac:dyDescent="0.25">
      <c r="A17" t="s">
        <v>78</v>
      </c>
      <c r="N17" t="s">
        <v>100</v>
      </c>
    </row>
    <row r="18" spans="1:14" x14ac:dyDescent="0.25">
      <c r="A18" t="s">
        <v>78</v>
      </c>
      <c r="N18" t="s">
        <v>100</v>
      </c>
    </row>
    <row r="19" spans="1:14" x14ac:dyDescent="0.25">
      <c r="A19" t="s">
        <v>78</v>
      </c>
      <c r="N19" t="s">
        <v>100</v>
      </c>
    </row>
    <row r="20" spans="1:14" x14ac:dyDescent="0.25">
      <c r="A20" t="s">
        <v>78</v>
      </c>
      <c r="N20" t="s">
        <v>100</v>
      </c>
    </row>
    <row r="21" spans="1:14" x14ac:dyDescent="0.25">
      <c r="A21" t="s">
        <v>78</v>
      </c>
      <c r="N21" t="s">
        <v>100</v>
      </c>
    </row>
    <row r="22" spans="1:14" x14ac:dyDescent="0.25">
      <c r="A22" t="s">
        <v>78</v>
      </c>
      <c r="N22" t="s">
        <v>100</v>
      </c>
    </row>
    <row r="23" spans="1:14" x14ac:dyDescent="0.25">
      <c r="A23" t="s">
        <v>78</v>
      </c>
      <c r="N23" t="s">
        <v>100</v>
      </c>
    </row>
    <row r="24" spans="1:14" x14ac:dyDescent="0.25">
      <c r="A24" t="s">
        <v>78</v>
      </c>
      <c r="N24" t="s">
        <v>100</v>
      </c>
    </row>
    <row r="25" spans="1:14" x14ac:dyDescent="0.25">
      <c r="A25" t="s">
        <v>78</v>
      </c>
      <c r="N25" t="s">
        <v>100</v>
      </c>
    </row>
    <row r="26" spans="1:14" x14ac:dyDescent="0.25">
      <c r="A26" t="s">
        <v>78</v>
      </c>
      <c r="N26" t="s">
        <v>100</v>
      </c>
    </row>
    <row r="27" spans="1:14" x14ac:dyDescent="0.25">
      <c r="A27" t="s">
        <v>78</v>
      </c>
      <c r="N27" t="s">
        <v>100</v>
      </c>
    </row>
    <row r="28" spans="1:14" x14ac:dyDescent="0.25">
      <c r="A28" t="s">
        <v>78</v>
      </c>
      <c r="N28" t="s">
        <v>100</v>
      </c>
    </row>
    <row r="29" spans="1:14" x14ac:dyDescent="0.25">
      <c r="A29" t="s">
        <v>78</v>
      </c>
      <c r="N29" t="s">
        <v>100</v>
      </c>
    </row>
    <row r="30" spans="1:14" x14ac:dyDescent="0.25">
      <c r="A30" t="s">
        <v>78</v>
      </c>
      <c r="N30" t="s">
        <v>100</v>
      </c>
    </row>
    <row r="31" spans="1:14" x14ac:dyDescent="0.25">
      <c r="A31" t="s">
        <v>78</v>
      </c>
      <c r="N31" t="s">
        <v>100</v>
      </c>
    </row>
    <row r="32" spans="1:14" x14ac:dyDescent="0.25">
      <c r="A32" t="s">
        <v>78</v>
      </c>
      <c r="N32" t="s">
        <v>157</v>
      </c>
    </row>
    <row r="33" spans="1:14" x14ac:dyDescent="0.25">
      <c r="A33" t="s">
        <v>78</v>
      </c>
      <c r="N33" t="s">
        <v>126</v>
      </c>
    </row>
    <row r="34" spans="1:14" x14ac:dyDescent="0.25">
      <c r="A34" t="s">
        <v>78</v>
      </c>
      <c r="N34" t="s">
        <v>104</v>
      </c>
    </row>
    <row r="35" spans="1:14" x14ac:dyDescent="0.25">
      <c r="A35" t="s">
        <v>78</v>
      </c>
      <c r="N35" t="s">
        <v>104</v>
      </c>
    </row>
    <row r="36" spans="1:14" x14ac:dyDescent="0.25">
      <c r="A36" t="s">
        <v>78</v>
      </c>
      <c r="N36" t="s">
        <v>104</v>
      </c>
    </row>
    <row r="37" spans="1:14" x14ac:dyDescent="0.25">
      <c r="C37" s="21" t="s">
        <v>158</v>
      </c>
      <c r="D37" s="8" t="s">
        <v>165</v>
      </c>
      <c r="E37" s="8" t="s">
        <v>166</v>
      </c>
      <c r="F37" s="8" t="s">
        <v>167</v>
      </c>
      <c r="G37" s="8" t="s">
        <v>168</v>
      </c>
      <c r="H37" s="8" t="s">
        <v>169</v>
      </c>
      <c r="I37" s="16" t="s">
        <v>170</v>
      </c>
      <c r="J37" s="16" t="s">
        <v>171</v>
      </c>
      <c r="K37" s="16" t="s">
        <v>172</v>
      </c>
      <c r="L37" s="16" t="s">
        <v>173</v>
      </c>
      <c r="M37" s="16" t="s">
        <v>174</v>
      </c>
    </row>
    <row r="38" spans="1:14" x14ac:dyDescent="0.25">
      <c r="C38" s="22" t="s">
        <v>159</v>
      </c>
      <c r="D38" s="23">
        <f ca="1">COUNTIFS(D$1:INDIRECT(ADDRESS(ROW()-2,COLUMN())),"&gt;=1.0", D$1:INDIRECT(ADDRESS(ROW()-2,COLUMN())),"&lt;2.0")</f>
        <v>0</v>
      </c>
      <c r="E38" s="23">
        <f ca="1">COUNTIFS(E$1:INDIRECT(ADDRESS(ROW()-2,COLUMN())),"&gt;=1.0", E$1:INDIRECT(ADDRESS(ROW()-2,COLUMN())),"&lt;2.0")</f>
        <v>0</v>
      </c>
      <c r="F38" s="23">
        <f ca="1">COUNTIFS(F$1:INDIRECT(ADDRESS(ROW()-2,COLUMN())),"&gt;=1.0", F$1:INDIRECT(ADDRESS(ROW()-2,COLUMN())),"&lt;2.0")</f>
        <v>0</v>
      </c>
      <c r="G38" s="23">
        <f ca="1">COUNTIFS(G$1:INDIRECT(ADDRESS(ROW()-2,COLUMN())),"&gt;=1.0", G$1:INDIRECT(ADDRESS(ROW()-2,COLUMN())),"&lt;2.0")</f>
        <v>0</v>
      </c>
      <c r="H38" s="23">
        <f ca="1">COUNTIFS(H$1:INDIRECT(ADDRESS(ROW()-2,COLUMN())),"&gt;=1.0", H$1:INDIRECT(ADDRESS(ROW()-2,COLUMN())),"&lt;2.0")</f>
        <v>0</v>
      </c>
      <c r="I38" s="23">
        <f ca="1">COUNTIFS(I$1:INDIRECT(ADDRESS(ROW()-2,COLUMN())),"&gt;=1.0", I$1:INDIRECT(ADDRESS(ROW()-2,COLUMN())),"&lt;2.0")</f>
        <v>0</v>
      </c>
      <c r="J38" s="23">
        <f ca="1">COUNTIFS(J$1:INDIRECT(ADDRESS(ROW()-2,COLUMN())),"&gt;=1.0", J$1:INDIRECT(ADDRESS(ROW()-2,COLUMN())),"&lt;2.0")</f>
        <v>0</v>
      </c>
      <c r="K38" s="23">
        <f ca="1">COUNTIFS(K$1:INDIRECT(ADDRESS(ROW()-2,COLUMN())),"&gt;=1.0", K$1:INDIRECT(ADDRESS(ROW()-2,COLUMN())),"&lt;2.0")</f>
        <v>0</v>
      </c>
      <c r="L38" s="23">
        <f ca="1">COUNTIFS(L$1:INDIRECT(ADDRESS(ROW()-2,COLUMN())),"&gt;=1.0", L$1:INDIRECT(ADDRESS(ROW()-2,COLUMN())),"&lt;2.0")</f>
        <v>0</v>
      </c>
      <c r="M38" s="23">
        <f ca="1">COUNTIFS(M$1:INDIRECT(ADDRESS(ROW()-2,COLUMN())),"&gt;=1.0", M$1:INDIRECT(ADDRESS(ROW()-2,COLUMN())),"&lt;2.0")</f>
        <v>0</v>
      </c>
    </row>
    <row r="39" spans="1:14" x14ac:dyDescent="0.25">
      <c r="C39" s="22" t="s">
        <v>160</v>
      </c>
      <c r="D39" s="23">
        <f ca="1">COUNTIFS(D$1:INDIRECT(ADDRESS(ROW()-3,COLUMN())),"&gt;=2.0", D$1:INDIRECT(ADDRESS(ROW()-3,COLUMN())),"&lt;3.0")</f>
        <v>0</v>
      </c>
      <c r="E39" s="23">
        <f ca="1">COUNTIFS(E$1:INDIRECT(ADDRESS(ROW()-3,COLUMN())),"&gt;=2.0", E$1:INDIRECT(ADDRESS(ROW()-3,COLUMN())),"&lt;3.0")</f>
        <v>0</v>
      </c>
      <c r="F39" s="23">
        <f ca="1">COUNTIFS(F$1:INDIRECT(ADDRESS(ROW()-3,COLUMN())),"&gt;=2.0", F$1:INDIRECT(ADDRESS(ROW()-3,COLUMN())),"&lt;3.0")</f>
        <v>0</v>
      </c>
      <c r="G39" s="23">
        <f ca="1">COUNTIFS(G$1:INDIRECT(ADDRESS(ROW()-3,COLUMN())),"&gt;=2.0", G$1:INDIRECT(ADDRESS(ROW()-3,COLUMN())),"&lt;3.0")</f>
        <v>0</v>
      </c>
      <c r="H39" s="23">
        <f ca="1">COUNTIFS(H$1:INDIRECT(ADDRESS(ROW()-3,COLUMN())),"&gt;=2.0", H$1:INDIRECT(ADDRESS(ROW()-3,COLUMN())),"&lt;3.0")</f>
        <v>0</v>
      </c>
      <c r="I39" s="23">
        <f ca="1">COUNTIFS(I$1:INDIRECT(ADDRESS(ROW()-3,COLUMN())),"&gt;=2.0", I$1:INDIRECT(ADDRESS(ROW()-3,COLUMN())),"&lt;3.0")</f>
        <v>0</v>
      </c>
      <c r="J39" s="23">
        <f ca="1">COUNTIFS(J$1:INDIRECT(ADDRESS(ROW()-3,COLUMN())),"&gt;=2.0", J$1:INDIRECT(ADDRESS(ROW()-3,COLUMN())),"&lt;3.0")</f>
        <v>0</v>
      </c>
      <c r="K39" s="23">
        <f ca="1">COUNTIFS(K$1:INDIRECT(ADDRESS(ROW()-3,COLUMN())),"&gt;=2.0", K$1:INDIRECT(ADDRESS(ROW()-3,COLUMN())),"&lt;3.0")</f>
        <v>0</v>
      </c>
      <c r="L39" s="23">
        <f ca="1">COUNTIFS(L$1:INDIRECT(ADDRESS(ROW()-3,COLUMN())),"&gt;=2.0", L$1:INDIRECT(ADDRESS(ROW()-3,COLUMN())),"&lt;3.0")</f>
        <v>0</v>
      </c>
      <c r="M39" s="23">
        <f ca="1">COUNTIFS(M$1:INDIRECT(ADDRESS(ROW()-3,COLUMN())),"&gt;=2.0", M$1:INDIRECT(ADDRESS(ROW()-3,COLUMN())),"&lt;3.0")</f>
        <v>0</v>
      </c>
    </row>
    <row r="40" spans="1:14" x14ac:dyDescent="0.25">
      <c r="C40" s="22" t="s">
        <v>161</v>
      </c>
      <c r="D40" s="23">
        <f ca="1">COUNTIFS(D$1:INDIRECT(ADDRESS(ROW()-4,COLUMN())),"&gt;=3.0", D$1:INDIRECT(ADDRESS(ROW()-4,COLUMN())),"&lt;4.0")</f>
        <v>0</v>
      </c>
      <c r="E40" s="23">
        <f ca="1">COUNTIFS(E$1:INDIRECT(ADDRESS(ROW()-4,COLUMN())),"&gt;=3.0", E$1:INDIRECT(ADDRESS(ROW()-4,COLUMN())),"&lt;4.0")</f>
        <v>0</v>
      </c>
      <c r="F40" s="23">
        <f ca="1">COUNTIFS(F$1:INDIRECT(ADDRESS(ROW()-4,COLUMN())),"&gt;=3.0", F$1:INDIRECT(ADDRESS(ROW()-4,COLUMN())),"&lt;4.0")</f>
        <v>0</v>
      </c>
      <c r="G40" s="23">
        <f ca="1">COUNTIFS(G$1:INDIRECT(ADDRESS(ROW()-4,COLUMN())),"&gt;=3.0", G$1:INDIRECT(ADDRESS(ROW()-4,COLUMN())),"&lt;4.0")</f>
        <v>0</v>
      </c>
      <c r="H40" s="23">
        <f ca="1">COUNTIFS(H$1:INDIRECT(ADDRESS(ROW()-4,COLUMN())),"&gt;=3.0", H$1:INDIRECT(ADDRESS(ROW()-4,COLUMN())),"&lt;4.0")</f>
        <v>0</v>
      </c>
      <c r="I40" s="23">
        <f ca="1">COUNTIFS(I$1:INDIRECT(ADDRESS(ROW()-4,COLUMN())),"&gt;=3.0", I$1:INDIRECT(ADDRESS(ROW()-4,COLUMN())),"&lt;4.0")</f>
        <v>0</v>
      </c>
      <c r="J40" s="23">
        <f ca="1">COUNTIFS(J$1:INDIRECT(ADDRESS(ROW()-4,COLUMN())),"&gt;=3.0", J$1:INDIRECT(ADDRESS(ROW()-4,COLUMN())),"&lt;4.0")</f>
        <v>0</v>
      </c>
      <c r="K40" s="23">
        <f ca="1">COUNTIFS(K$1:INDIRECT(ADDRESS(ROW()-4,COLUMN())),"&gt;=3.0", K$1:INDIRECT(ADDRESS(ROW()-4,COLUMN())),"&lt;4.0")</f>
        <v>0</v>
      </c>
      <c r="L40" s="23">
        <f ca="1">COUNTIFS(L$1:INDIRECT(ADDRESS(ROW()-4,COLUMN())),"&gt;=3.0", L$1:INDIRECT(ADDRESS(ROW()-4,COLUMN())),"&lt;4.0")</f>
        <v>0</v>
      </c>
      <c r="M40" s="23">
        <f ca="1">COUNTIFS(M$1:INDIRECT(ADDRESS(ROW()-4,COLUMN())),"&gt;=3.0", M$1:INDIRECT(ADDRESS(ROW()-4,COLUMN())),"&lt;4.0")</f>
        <v>0</v>
      </c>
    </row>
    <row r="41" spans="1:14" x14ac:dyDescent="0.25">
      <c r="C41" s="22" t="s">
        <v>162</v>
      </c>
      <c r="D41" s="23">
        <f ca="1">COUNTIFS(D$1:INDIRECT(ADDRESS(ROW()-5,COLUMN())),"&gt;=4.0", D$1:INDIRECT(ADDRESS(ROW()-5,COLUMN())),"&lt;=5.0")</f>
        <v>0</v>
      </c>
      <c r="E41" s="23">
        <f ca="1">COUNTIFS(E$1:INDIRECT(ADDRESS(ROW()-5,COLUMN())),"&gt;=4.0", E$1:INDIRECT(ADDRESS(ROW()-5,COLUMN())),"&lt;=5.0")</f>
        <v>0</v>
      </c>
      <c r="F41" s="23">
        <f ca="1">COUNTIFS(F$1:INDIRECT(ADDRESS(ROW()-5,COLUMN())),"&gt;=4.0", F$1:INDIRECT(ADDRESS(ROW()-5,COLUMN())),"&lt;=5.0")</f>
        <v>0</v>
      </c>
      <c r="G41" s="23">
        <f ca="1">COUNTIFS(G$1:INDIRECT(ADDRESS(ROW()-5,COLUMN())),"&gt;=4.0", G$1:INDIRECT(ADDRESS(ROW()-5,COLUMN())),"&lt;=5.0")</f>
        <v>0</v>
      </c>
      <c r="H41" s="23">
        <f ca="1">COUNTIFS(H$1:INDIRECT(ADDRESS(ROW()-5,COLUMN())),"&gt;=4.0", H$1:INDIRECT(ADDRESS(ROW()-5,COLUMN())),"&lt;=5.0")</f>
        <v>0</v>
      </c>
      <c r="I41" s="23">
        <f ca="1">COUNTIFS(I$1:INDIRECT(ADDRESS(ROW()-5,COLUMN())),"&gt;=4.0", I$1:INDIRECT(ADDRESS(ROW()-5,COLUMN())),"&lt;=5.0")</f>
        <v>0</v>
      </c>
      <c r="J41" s="23">
        <f ca="1">COUNTIFS(J$1:INDIRECT(ADDRESS(ROW()-5,COLUMN())),"&gt;=4.0", J$1:INDIRECT(ADDRESS(ROW()-5,COLUMN())),"&lt;=5.0")</f>
        <v>0</v>
      </c>
      <c r="K41" s="23">
        <f ca="1">COUNTIFS(K$1:INDIRECT(ADDRESS(ROW()-5,COLUMN())),"&gt;=4.0", K$1:INDIRECT(ADDRESS(ROW()-5,COLUMN())),"&lt;=5.0")</f>
        <v>0</v>
      </c>
      <c r="L41" s="23">
        <f ca="1">COUNTIFS(L$1:INDIRECT(ADDRESS(ROW()-5,COLUMN())),"&gt;=4.0", L$1:INDIRECT(ADDRESS(ROW()-5,COLUMN())),"&lt;=5.0")</f>
        <v>0</v>
      </c>
      <c r="M41" s="23">
        <f ca="1">COUNTIFS(M$1:INDIRECT(ADDRESS(ROW()-5,COLUMN())),"&gt;=4.0", M$1:INDIRECT(ADDRESS(ROW()-5,COLUMN())),"&lt;=5.0")</f>
        <v>0</v>
      </c>
    </row>
    <row r="42" spans="1:14" x14ac:dyDescent="0.25">
      <c r="C42" s="22" t="s">
        <v>163</v>
      </c>
      <c r="D42" s="15" t="e">
        <f ca="1">SUM(D40:D41)/SUM(D38:D41)</f>
        <v>#DIV/0!</v>
      </c>
      <c r="E42" s="15" t="e">
        <f t="shared" ref="E42:M42" ca="1" si="0">SUM(E40:E41)/SUM(E38:E41)</f>
        <v>#DIV/0!</v>
      </c>
      <c r="F42" s="15" t="e">
        <f t="shared" ca="1" si="0"/>
        <v>#DIV/0!</v>
      </c>
      <c r="G42" s="15" t="e">
        <f t="shared" ca="1" si="0"/>
        <v>#DIV/0!</v>
      </c>
      <c r="H42" s="15" t="e">
        <f t="shared" ca="1" si="0"/>
        <v>#DIV/0!</v>
      </c>
      <c r="I42" s="15" t="e">
        <f t="shared" ca="1" si="0"/>
        <v>#DIV/0!</v>
      </c>
      <c r="J42" s="15" t="e">
        <f t="shared" ca="1" si="0"/>
        <v>#DIV/0!</v>
      </c>
      <c r="K42" s="15" t="e">
        <f t="shared" ca="1" si="0"/>
        <v>#DIV/0!</v>
      </c>
      <c r="L42" s="15" t="e">
        <f t="shared" ca="1" si="0"/>
        <v>#DIV/0!</v>
      </c>
      <c r="M42" s="15" t="e">
        <f t="shared" ca="1" si="0"/>
        <v>#DIV/0!</v>
      </c>
    </row>
    <row r="43" spans="1:14" x14ac:dyDescent="0.25">
      <c r="C43" s="22" t="s">
        <v>164</v>
      </c>
      <c r="D43" s="15" t="e">
        <f ca="1">D41/SUM(D38:D41)</f>
        <v>#DIV/0!</v>
      </c>
      <c r="E43" s="15" t="e">
        <f t="shared" ref="E43:M43" ca="1" si="1">E41/SUM(E38:E41)</f>
        <v>#DIV/0!</v>
      </c>
      <c r="F43" s="15" t="e">
        <f t="shared" ca="1" si="1"/>
        <v>#DIV/0!</v>
      </c>
      <c r="G43" s="15" t="e">
        <f t="shared" ca="1" si="1"/>
        <v>#DIV/0!</v>
      </c>
      <c r="H43" s="15" t="e">
        <f t="shared" ca="1" si="1"/>
        <v>#DIV/0!</v>
      </c>
      <c r="I43" s="15" t="e">
        <f t="shared" ca="1" si="1"/>
        <v>#DIV/0!</v>
      </c>
      <c r="J43" s="15" t="e">
        <f t="shared" ca="1" si="1"/>
        <v>#DIV/0!</v>
      </c>
      <c r="K43" s="15" t="e">
        <f t="shared" ca="1" si="1"/>
        <v>#DIV/0!</v>
      </c>
      <c r="L43" s="15" t="e">
        <f t="shared" ca="1" si="1"/>
        <v>#DIV/0!</v>
      </c>
      <c r="M43" s="15" t="e">
        <f t="shared" ca="1" si="1"/>
        <v>#DIV/0!</v>
      </c>
    </row>
    <row r="45" spans="1:14" x14ac:dyDescent="0.25">
      <c r="A45" t="s">
        <v>78</v>
      </c>
      <c r="N45" t="s">
        <v>102</v>
      </c>
    </row>
    <row r="46" spans="1:14" x14ac:dyDescent="0.25">
      <c r="A46" t="s">
        <v>78</v>
      </c>
      <c r="N46" t="s">
        <v>102</v>
      </c>
    </row>
    <row r="47" spans="1:14" x14ac:dyDescent="0.25">
      <c r="A47" t="s">
        <v>78</v>
      </c>
      <c r="N47" t="s">
        <v>102</v>
      </c>
    </row>
    <row r="48" spans="1:14" x14ac:dyDescent="0.25">
      <c r="A48" t="s">
        <v>78</v>
      </c>
      <c r="N48" t="s">
        <v>102</v>
      </c>
    </row>
    <row r="49" spans="1:14" x14ac:dyDescent="0.25">
      <c r="A49" t="s">
        <v>78</v>
      </c>
      <c r="N49" t="s">
        <v>102</v>
      </c>
    </row>
    <row r="50" spans="1:14" x14ac:dyDescent="0.25">
      <c r="A50" t="s">
        <v>78</v>
      </c>
      <c r="N50" t="s">
        <v>156</v>
      </c>
    </row>
  </sheetData>
  <sortState xmlns:xlrd2="http://schemas.microsoft.com/office/spreadsheetml/2017/richdata2" ref="A3:N36">
    <sortCondition ref="N3:N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MK14"/>
  <sheetViews>
    <sheetView workbookViewId="0">
      <selection activeCell="B14" sqref="B14"/>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25" width="8.875" style="1"/>
  </cols>
  <sheetData>
    <row r="1" spans="1:4" ht="22.5" x14ac:dyDescent="0.3">
      <c r="A1" s="25" t="s">
        <v>0</v>
      </c>
      <c r="B1" s="25"/>
      <c r="C1" s="25"/>
      <c r="D1"/>
    </row>
    <row r="2" spans="1:4" x14ac:dyDescent="0.25">
      <c r="A2"/>
      <c r="B2"/>
      <c r="C2"/>
      <c r="D2"/>
    </row>
    <row r="3" spans="1:4" x14ac:dyDescent="0.25">
      <c r="A3" s="2" t="s">
        <v>1</v>
      </c>
    </row>
    <row r="5" spans="1:4" x14ac:dyDescent="0.25">
      <c r="A5"/>
      <c r="B5" s="5" t="s">
        <v>2</v>
      </c>
      <c r="C5" s="5" t="s">
        <v>3</v>
      </c>
      <c r="D5" s="5" t="s">
        <v>4</v>
      </c>
    </row>
    <row r="6" spans="1:4" ht="63" x14ac:dyDescent="0.25">
      <c r="A6" s="6" t="s">
        <v>5</v>
      </c>
      <c r="B6" s="7" t="s">
        <v>6</v>
      </c>
      <c r="C6" s="7" t="s">
        <v>7</v>
      </c>
      <c r="D6" s="7" t="s">
        <v>8</v>
      </c>
    </row>
    <row r="7" spans="1:4" ht="189" x14ac:dyDescent="0.25">
      <c r="A7" s="6" t="s">
        <v>9</v>
      </c>
      <c r="B7" s="7" t="s">
        <v>10</v>
      </c>
      <c r="C7" s="7" t="s">
        <v>11</v>
      </c>
      <c r="D7" s="7" t="s">
        <v>12</v>
      </c>
    </row>
    <row r="8" spans="1:4" ht="110.25" x14ac:dyDescent="0.25">
      <c r="A8" s="6" t="s">
        <v>13</v>
      </c>
      <c r="B8" s="7" t="s">
        <v>14</v>
      </c>
      <c r="C8" s="7" t="s">
        <v>15</v>
      </c>
      <c r="D8" s="7" t="s">
        <v>16</v>
      </c>
    </row>
    <row r="10" spans="1:4" x14ac:dyDescent="0.25">
      <c r="A10" s="2" t="s">
        <v>17</v>
      </c>
      <c r="B10" s="3"/>
      <c r="C10" s="3"/>
      <c r="D10"/>
    </row>
    <row r="11" spans="1:4" x14ac:dyDescent="0.25">
      <c r="A11" s="4"/>
      <c r="B11" s="4"/>
      <c r="C11" s="4"/>
      <c r="D11"/>
    </row>
    <row r="12" spans="1:4" x14ac:dyDescent="0.25">
      <c r="A12"/>
      <c r="B12" s="5" t="s">
        <v>2</v>
      </c>
      <c r="C12" s="5" t="s">
        <v>3</v>
      </c>
      <c r="D12" s="5" t="s">
        <v>4</v>
      </c>
    </row>
    <row r="13" spans="1:4" ht="173.25" x14ac:dyDescent="0.25">
      <c r="A13" s="6" t="s">
        <v>18</v>
      </c>
      <c r="B13" s="7" t="s">
        <v>19</v>
      </c>
      <c r="C13" s="7" t="s">
        <v>20</v>
      </c>
      <c r="D13" s="7" t="s">
        <v>21</v>
      </c>
    </row>
    <row r="14" spans="1:4" ht="141.75" x14ac:dyDescent="0.25">
      <c r="A14" s="6" t="s">
        <v>22</v>
      </c>
      <c r="B14" s="7" t="s">
        <v>23</v>
      </c>
      <c r="C14" s="7" t="s">
        <v>24</v>
      </c>
      <c r="D14" s="7" t="s">
        <v>25</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1191</vt:lpstr>
      <vt:lpstr>Data 1187</vt:lpstr>
      <vt:lpstr>Data 1177</vt:lpstr>
      <vt:lpstr>Data 1167</vt:lpstr>
      <vt:lpstr>Data 1157</vt:lpstr>
      <vt:lpstr>Data 1147</vt:lpstr>
      <vt:lpstr>Data 1137</vt:lpstr>
      <vt:lpstr>Data 1127</vt:lpstr>
      <vt:lpstr>Rubrics 2018-2</vt:lpstr>
      <vt:lpstr>Rubrics 2018</vt:lpstr>
      <vt:lpstr>Rubrics 2012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Master</cp:lastModifiedBy>
  <cp:revision>1</cp:revision>
  <dcterms:created xsi:type="dcterms:W3CDTF">2015-08-27T16:21:59Z</dcterms:created>
  <dcterms:modified xsi:type="dcterms:W3CDTF">2020-03-03T17:02:25Z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