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tpha\Documents\Comprehensive Exam\Data for 2030\"/>
    </mc:Choice>
  </mc:AlternateContent>
  <xr:revisionPtr revIDLastSave="0" documentId="8_{3E554A0A-4688-4A47-8761-B19C9A220BA7}" xr6:coauthVersionLast="43" xr6:coauthVersionMax="43" xr10:uidLastSave="{00000000-0000-0000-0000-000000000000}"/>
  <bookViews>
    <workbookView xWindow="7935" yWindow="675" windowWidth="17565" windowHeight="125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E6" i="1"/>
  <c r="E9" i="1"/>
  <c r="E38" i="2" l="1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G69" i="2"/>
  <c r="E45" i="2"/>
  <c r="F45" i="2"/>
  <c r="E46" i="2"/>
  <c r="F46" i="2"/>
  <c r="E47" i="2"/>
  <c r="F47" i="2"/>
  <c r="E48" i="2"/>
  <c r="F48" i="2"/>
  <c r="E50" i="2"/>
  <c r="F50" i="2"/>
  <c r="E51" i="2"/>
  <c r="F51" i="2"/>
  <c r="E52" i="2"/>
  <c r="F52" i="2"/>
  <c r="E53" i="2"/>
  <c r="F53" i="2"/>
  <c r="E54" i="2"/>
  <c r="F54" i="2"/>
  <c r="E56" i="2"/>
  <c r="F56" i="2"/>
  <c r="E57" i="2"/>
  <c r="F57" i="2"/>
  <c r="E58" i="2"/>
  <c r="F58" i="2"/>
  <c r="E59" i="2"/>
  <c r="F59" i="2"/>
  <c r="E60" i="2"/>
  <c r="F60" i="2"/>
  <c r="E62" i="2"/>
  <c r="F62" i="2"/>
  <c r="E63" i="2"/>
  <c r="F63" i="2"/>
  <c r="E64" i="2"/>
  <c r="F64" i="2"/>
  <c r="E65" i="2"/>
  <c r="F65" i="2"/>
  <c r="E66" i="2"/>
  <c r="F66" i="2"/>
  <c r="F44" i="2"/>
  <c r="E44" i="2"/>
  <c r="G45" i="2"/>
  <c r="G46" i="2"/>
  <c r="G47" i="2"/>
  <c r="G48" i="2"/>
  <c r="G50" i="2"/>
  <c r="G51" i="2"/>
  <c r="G52" i="2"/>
  <c r="G53" i="2"/>
  <c r="G54" i="2"/>
  <c r="G56" i="2"/>
  <c r="G57" i="2"/>
  <c r="G58" i="2"/>
  <c r="G59" i="2"/>
  <c r="G60" i="2"/>
  <c r="G62" i="2"/>
  <c r="G63" i="2"/>
  <c r="G64" i="2"/>
  <c r="G65" i="2"/>
  <c r="G66" i="2"/>
  <c r="G44" i="2"/>
  <c r="AM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</calcChain>
</file>

<file path=xl/sharedStrings.xml><?xml version="1.0" encoding="utf-8"?>
<sst xmlns="http://schemas.openxmlformats.org/spreadsheetml/2006/main" count="113" uniqueCount="21">
  <si>
    <t>ref2017.d120816a</t>
  </si>
  <si>
    <t xml:space="preserve">    Total Net Energy for Load</t>
  </si>
  <si>
    <t>RFCE</t>
  </si>
  <si>
    <t>RFCW</t>
  </si>
  <si>
    <t>RFCE+RCCW</t>
  </si>
  <si>
    <t>PJM, Observed Total Load 2016</t>
  </si>
  <si>
    <t>PJM, Predicted 2030 Total Load</t>
  </si>
  <si>
    <t>Growth Rate, 2030 to 2016</t>
  </si>
  <si>
    <t xml:space="preserve">   Natural Gas</t>
  </si>
  <si>
    <t xml:space="preserve">   Steam Coal</t>
  </si>
  <si>
    <t xml:space="preserve"> Sector and Source</t>
  </si>
  <si>
    <t xml:space="preserve">   Distillate Fuel Oil</t>
  </si>
  <si>
    <t xml:space="preserve">   Residual Fuel Oil</t>
  </si>
  <si>
    <t xml:space="preserve">   Uranium</t>
  </si>
  <si>
    <t>East North Central - 03</t>
  </si>
  <si>
    <t>East South Central - 06</t>
  </si>
  <si>
    <t>South Atlantic - 05</t>
  </si>
  <si>
    <t>Middle Atlantic - 02</t>
  </si>
  <si>
    <t>Delivered Coal Price, US</t>
  </si>
  <si>
    <t>US Total</t>
  </si>
  <si>
    <t>(2016 dollars per million Btu, unless otherwise noted)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</si>
</sst>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Protection="0">
      <alignment wrapText="1"/>
    </xf>
    <xf numFmtId="0" fontId="18" fillId="0" borderId="11" applyNumberFormat="0" applyFont="0" applyProtection="0">
      <alignment wrapText="1"/>
    </xf>
    <xf numFmtId="0" fontId="18" fillId="0" borderId="0"/>
    <xf numFmtId="0" fontId="18" fillId="0" borderId="12" applyNumberFormat="0" applyProtection="0">
      <alignment wrapText="1"/>
    </xf>
    <xf numFmtId="0" fontId="19" fillId="0" borderId="13" applyNumberFormat="0" applyProtection="0">
      <alignment wrapText="1"/>
    </xf>
    <xf numFmtId="0" fontId="21" fillId="0" borderId="0" applyNumberFormat="0" applyProtection="0">
      <alignment horizontal="left"/>
    </xf>
  </cellStyleXfs>
  <cellXfs count="48">
    <xf numFmtId="0" fontId="0" fillId="0" borderId="0" xfId="0"/>
    <xf numFmtId="0" fontId="18" fillId="0" borderId="0" xfId="43" applyFont="1"/>
    <xf numFmtId="0" fontId="19" fillId="0" borderId="10" xfId="44" applyFont="1" applyFill="1" applyBorder="1" applyAlignment="1">
      <alignment wrapText="1"/>
    </xf>
    <xf numFmtId="0" fontId="20" fillId="0" borderId="0" xfId="0" applyFont="1"/>
    <xf numFmtId="0" fontId="0" fillId="0" borderId="11" xfId="45" applyFont="1" applyFill="1" applyBorder="1" applyAlignment="1">
      <alignment wrapText="1"/>
    </xf>
    <xf numFmtId="4" fontId="0" fillId="0" borderId="11" xfId="45" applyNumberFormat="1" applyFont="1" applyFill="1" applyAlignment="1">
      <alignment horizontal="right" wrapText="1"/>
    </xf>
    <xf numFmtId="164" fontId="0" fillId="0" borderId="11" xfId="45" applyNumberFormat="1" applyFont="1" applyFill="1" applyAlignment="1">
      <alignment horizontal="right" wrapText="1"/>
    </xf>
    <xf numFmtId="10" fontId="0" fillId="0" borderId="0" xfId="1" applyNumberFormat="1" applyFont="1"/>
    <xf numFmtId="0" fontId="18" fillId="0" borderId="0" xfId="45" applyNumberFormat="1" applyFont="1" applyFill="1" applyBorder="1" applyAlignment="1">
      <alignment horizontal="right" wrapText="1"/>
    </xf>
    <xf numFmtId="4" fontId="18" fillId="33" borderId="11" xfId="45" applyNumberFormat="1" applyFont="1" applyFill="1" applyAlignment="1">
      <alignment horizontal="right" wrapText="1"/>
    </xf>
    <xf numFmtId="4" fontId="0" fillId="0" borderId="0" xfId="0" applyNumberFormat="1"/>
    <xf numFmtId="165" fontId="0" fillId="0" borderId="0" xfId="1" applyNumberFormat="1" applyFont="1"/>
    <xf numFmtId="0" fontId="19" fillId="0" borderId="0" xfId="44" applyFont="1" applyFill="1" applyBorder="1" applyAlignment="1">
      <alignment wrapText="1"/>
    </xf>
    <xf numFmtId="0" fontId="19" fillId="33" borderId="0" xfId="44" applyFont="1" applyFill="1" applyBorder="1" applyAlignment="1">
      <alignment wrapText="1"/>
    </xf>
    <xf numFmtId="165" fontId="0" fillId="33" borderId="0" xfId="1" applyNumberFormat="1" applyFont="1" applyFill="1"/>
    <xf numFmtId="0" fontId="18" fillId="0" borderId="0" xfId="45" applyFont="1" applyFill="1" applyBorder="1" applyAlignment="1">
      <alignment wrapText="1"/>
    </xf>
    <xf numFmtId="0" fontId="19" fillId="33" borderId="10" xfId="44" applyFont="1" applyFill="1" applyBorder="1" applyAlignment="1">
      <alignment wrapText="1"/>
    </xf>
    <xf numFmtId="0" fontId="18" fillId="0" borderId="11" xfId="45" applyFont="1" applyFill="1" applyBorder="1" applyAlignment="1">
      <alignment wrapText="1"/>
    </xf>
    <xf numFmtId="4" fontId="18" fillId="0" borderId="11" xfId="45" applyNumberFormat="1" applyFont="1" applyFill="1" applyAlignment="1">
      <alignment horizontal="right" wrapText="1"/>
    </xf>
    <xf numFmtId="164" fontId="18" fillId="0" borderId="11" xfId="45" applyNumberFormat="1" applyFont="1" applyFill="1" applyAlignment="1">
      <alignment horizontal="right" wrapText="1"/>
    </xf>
    <xf numFmtId="0" fontId="0" fillId="33" borderId="0" xfId="0" applyFill="1"/>
    <xf numFmtId="0" fontId="18" fillId="0" borderId="0" xfId="46"/>
    <xf numFmtId="0" fontId="19" fillId="0" borderId="10" xfId="44" applyFont="1" applyFill="1" applyBorder="1" applyAlignment="1">
      <alignment wrapText="1"/>
    </xf>
    <xf numFmtId="0" fontId="18" fillId="0" borderId="11" xfId="45" applyFont="1" applyFill="1" applyBorder="1" applyAlignment="1">
      <alignment wrapText="1"/>
    </xf>
    <xf numFmtId="4" fontId="18" fillId="0" borderId="11" xfId="45" applyNumberFormat="1" applyFont="1" applyFill="1" applyAlignment="1">
      <alignment horizontal="right" wrapText="1"/>
    </xf>
    <xf numFmtId="164" fontId="18" fillId="0" borderId="11" xfId="45" applyNumberFormat="1" applyFont="1" applyFill="1" applyAlignment="1">
      <alignment horizontal="right" wrapText="1"/>
    </xf>
    <xf numFmtId="0" fontId="18" fillId="0" borderId="0" xfId="43" applyFont="1"/>
    <xf numFmtId="0" fontId="18" fillId="0" borderId="11" xfId="45" applyFont="1" applyFill="1" applyBorder="1" applyAlignment="1">
      <alignment wrapText="1"/>
    </xf>
    <xf numFmtId="4" fontId="18" fillId="0" borderId="11" xfId="45" applyNumberFormat="1" applyFont="1" applyFill="1" applyAlignment="1">
      <alignment horizontal="right" wrapText="1"/>
    </xf>
    <xf numFmtId="164" fontId="18" fillId="0" borderId="11" xfId="45" applyNumberFormat="1" applyFont="1" applyFill="1" applyAlignment="1">
      <alignment horizontal="right" wrapText="1"/>
    </xf>
    <xf numFmtId="0" fontId="18" fillId="0" borderId="0" xfId="43" applyFont="1"/>
    <xf numFmtId="0" fontId="18" fillId="0" borderId="11" xfId="45" applyFont="1" applyFill="1" applyBorder="1" applyAlignment="1">
      <alignment wrapText="1"/>
    </xf>
    <xf numFmtId="4" fontId="18" fillId="0" borderId="11" xfId="45" applyNumberFormat="1" applyFont="1" applyFill="1" applyAlignment="1">
      <alignment horizontal="right" wrapText="1"/>
    </xf>
    <xf numFmtId="164" fontId="18" fillId="0" borderId="11" xfId="45" applyNumberFormat="1" applyFont="1" applyFill="1" applyAlignment="1">
      <alignment horizontal="right" wrapText="1"/>
    </xf>
    <xf numFmtId="0" fontId="18" fillId="0" borderId="0" xfId="43" applyFont="1"/>
    <xf numFmtId="0" fontId="18" fillId="0" borderId="11" xfId="45" applyFont="1" applyFill="1" applyBorder="1" applyAlignment="1">
      <alignment wrapText="1"/>
    </xf>
    <xf numFmtId="4" fontId="18" fillId="0" borderId="11" xfId="45" applyNumberFormat="1" applyFont="1" applyFill="1" applyAlignment="1">
      <alignment horizontal="right" wrapText="1"/>
    </xf>
    <xf numFmtId="164" fontId="18" fillId="0" borderId="11" xfId="45" applyNumberFormat="1" applyFont="1" applyFill="1" applyAlignment="1">
      <alignment horizontal="right" wrapText="1"/>
    </xf>
    <xf numFmtId="0" fontId="18" fillId="0" borderId="0" xfId="46"/>
    <xf numFmtId="0" fontId="18" fillId="0" borderId="0" xfId="43" applyFont="1"/>
    <xf numFmtId="0" fontId="18" fillId="0" borderId="11" xfId="45" applyFont="1" applyFill="1" applyBorder="1" applyAlignment="1">
      <alignment wrapText="1"/>
    </xf>
    <xf numFmtId="4" fontId="18" fillId="0" borderId="11" xfId="45" applyNumberFormat="1" applyFont="1" applyFill="1" applyAlignment="1">
      <alignment horizontal="right" wrapText="1"/>
    </xf>
    <xf numFmtId="164" fontId="18" fillId="0" borderId="11" xfId="45" applyNumberFormat="1" applyFont="1" applyFill="1" applyAlignment="1">
      <alignment horizontal="right" wrapText="1"/>
    </xf>
    <xf numFmtId="0" fontId="20" fillId="0" borderId="0" xfId="46" applyFont="1"/>
    <xf numFmtId="0" fontId="18" fillId="0" borderId="11" xfId="45" applyFont="1" applyFill="1" applyBorder="1" applyAlignment="1">
      <alignment wrapText="1"/>
    </xf>
    <xf numFmtId="4" fontId="18" fillId="0" borderId="11" xfId="45" applyNumberFormat="1" applyFont="1" applyFill="1" applyAlignment="1">
      <alignment horizontal="right" wrapText="1"/>
    </xf>
    <xf numFmtId="164" fontId="18" fillId="0" borderId="11" xfId="45" applyNumberFormat="1" applyFont="1" applyFill="1" applyAlignment="1">
      <alignment horizontal="right" wrapText="1"/>
    </xf>
    <xf numFmtId="0" fontId="18" fillId="0" borderId="0" xfId="43" applyFont="1"/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ody: normal cell" xfId="45" xr:uid="{00000000-0005-0000-0000-000019000000}"/>
    <cellStyle name="Calculation" xfId="12" builtinId="22" customBuiltin="1"/>
    <cellStyle name="Check Cell" xfId="14" builtinId="23" customBuiltin="1"/>
    <cellStyle name="Explanatory Text" xfId="17" builtinId="53" customBuiltin="1"/>
    <cellStyle name="Font: Calibri, 9pt regular" xfId="43" xr:uid="{00000000-0005-0000-0000-00001D000000}"/>
    <cellStyle name="Footnotes: top row" xfId="47" xr:uid="{00000000-0005-0000-0000-00001E000000}"/>
    <cellStyle name="Good" xfId="7" builtinId="26" customBuiltin="1"/>
    <cellStyle name="Header: bottom row" xfId="44" xr:uid="{00000000-0005-0000-0000-000020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6" xr:uid="{00000000-0005-0000-0000-000029000000}"/>
    <cellStyle name="Note" xfId="16" builtinId="10" customBuiltin="1"/>
    <cellStyle name="Output" xfId="11" builtinId="21" customBuiltin="1"/>
    <cellStyle name="Parent row" xfId="48" xr:uid="{00000000-0005-0000-0000-00002C000000}"/>
    <cellStyle name="Percent" xfId="1" builtinId="5"/>
    <cellStyle name="Table title" xfId="49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9"/>
  <sheetViews>
    <sheetView tabSelected="1" topLeftCell="N1" workbookViewId="0">
      <selection activeCell="D5" sqref="D5:W5"/>
    </sheetView>
  </sheetViews>
  <sheetFormatPr defaultRowHeight="14.25" x14ac:dyDescent="0.45"/>
  <cols>
    <col min="2" max="2" width="19" bestFit="1" customWidth="1"/>
  </cols>
  <sheetData>
    <row r="1" spans="2:40" ht="15" customHeight="1" thickBot="1" x14ac:dyDescent="0.5">
      <c r="B1" s="1" t="s">
        <v>0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  <c r="L1" s="2">
        <v>2023</v>
      </c>
      <c r="M1" s="2">
        <v>2024</v>
      </c>
      <c r="N1" s="2">
        <v>2025</v>
      </c>
      <c r="O1" s="2">
        <v>2026</v>
      </c>
      <c r="P1" s="2">
        <v>2027</v>
      </c>
      <c r="Q1" s="2">
        <v>2028</v>
      </c>
      <c r="R1" s="2">
        <v>2029</v>
      </c>
      <c r="S1" s="2">
        <v>2030</v>
      </c>
      <c r="T1" s="2">
        <v>2031</v>
      </c>
      <c r="U1" s="2">
        <v>2032</v>
      </c>
      <c r="V1" s="2">
        <v>2033</v>
      </c>
      <c r="W1" s="2">
        <v>2034</v>
      </c>
      <c r="X1" s="2">
        <v>2035</v>
      </c>
      <c r="Y1" s="2">
        <v>2036</v>
      </c>
      <c r="Z1" s="2">
        <v>2037</v>
      </c>
      <c r="AA1" s="2">
        <v>2038</v>
      </c>
      <c r="AB1" s="2">
        <v>2039</v>
      </c>
      <c r="AC1" s="2">
        <v>2040</v>
      </c>
      <c r="AD1" s="2">
        <v>2041</v>
      </c>
      <c r="AE1" s="2">
        <v>2042</v>
      </c>
      <c r="AF1" s="2">
        <v>2043</v>
      </c>
      <c r="AG1" s="2">
        <v>2044</v>
      </c>
      <c r="AH1" s="2">
        <v>2045</v>
      </c>
      <c r="AI1" s="2">
        <v>2046</v>
      </c>
      <c r="AJ1" s="2">
        <v>2047</v>
      </c>
      <c r="AK1" s="2">
        <v>2048</v>
      </c>
      <c r="AL1" s="2">
        <v>2049</v>
      </c>
      <c r="AM1" s="2">
        <v>2050</v>
      </c>
    </row>
    <row r="2" spans="2:40" ht="57.4" thickTop="1" x14ac:dyDescent="0.45">
      <c r="B2" s="3" t="s">
        <v>2</v>
      </c>
      <c r="C2" s="4" t="s">
        <v>1</v>
      </c>
      <c r="D2" s="5">
        <v>274.27813700000002</v>
      </c>
      <c r="E2" s="5">
        <v>275.53143299999999</v>
      </c>
      <c r="F2" s="5">
        <v>270.86605800000001</v>
      </c>
      <c r="G2" s="5">
        <v>272.53359999999998</v>
      </c>
      <c r="H2" s="5">
        <v>272.88720699999999</v>
      </c>
      <c r="I2" s="5">
        <v>271.92797899999999</v>
      </c>
      <c r="J2" s="5">
        <v>272.58785999999998</v>
      </c>
      <c r="K2" s="5">
        <v>271.71099900000002</v>
      </c>
      <c r="L2" s="5">
        <v>271.55166600000001</v>
      </c>
      <c r="M2" s="5">
        <v>271.61251800000002</v>
      </c>
      <c r="N2" s="5">
        <v>271.32513399999999</v>
      </c>
      <c r="O2" s="5">
        <v>270.53832999999997</v>
      </c>
      <c r="P2" s="5">
        <v>270.15722699999998</v>
      </c>
      <c r="Q2" s="5">
        <v>269.926941</v>
      </c>
      <c r="R2" s="5">
        <v>269.95419299999998</v>
      </c>
      <c r="S2" s="5">
        <v>269.31115699999998</v>
      </c>
      <c r="T2" s="5">
        <v>269.026093</v>
      </c>
      <c r="U2" s="5">
        <v>269.01709</v>
      </c>
      <c r="V2" s="5">
        <v>269.62887599999999</v>
      </c>
      <c r="W2" s="5">
        <v>270.50537100000003</v>
      </c>
      <c r="X2" s="5">
        <v>271.33145100000002</v>
      </c>
      <c r="Y2" s="5">
        <v>272.11138899999997</v>
      </c>
      <c r="Z2" s="5">
        <v>273.15197799999999</v>
      </c>
      <c r="AA2" s="5">
        <v>274.53277600000001</v>
      </c>
      <c r="AB2" s="5">
        <v>276.14239500000002</v>
      </c>
      <c r="AC2" s="5">
        <v>277.37213100000002</v>
      </c>
      <c r="AD2" s="5">
        <v>278.662262</v>
      </c>
      <c r="AE2" s="5">
        <v>279.86737099999999</v>
      </c>
      <c r="AF2" s="5">
        <v>281.13732900000002</v>
      </c>
      <c r="AG2" s="5">
        <v>282.37472500000001</v>
      </c>
      <c r="AH2" s="5">
        <v>283.69332900000001</v>
      </c>
      <c r="AI2" s="5">
        <v>285.07229599999999</v>
      </c>
      <c r="AJ2" s="5">
        <v>286.49417099999999</v>
      </c>
      <c r="AK2" s="5">
        <v>287.91854899999998</v>
      </c>
      <c r="AL2" s="5">
        <v>289.63983200000001</v>
      </c>
      <c r="AM2" s="5">
        <v>291.30999800000001</v>
      </c>
      <c r="AN2" s="6">
        <v>1.639E-3</v>
      </c>
    </row>
    <row r="3" spans="2:40" ht="35.65" x14ac:dyDescent="0.45">
      <c r="B3" t="s">
        <v>3</v>
      </c>
      <c r="C3" s="17" t="s">
        <v>1</v>
      </c>
      <c r="D3" s="18">
        <v>498.27648900000003</v>
      </c>
      <c r="E3" s="18">
        <v>534.125</v>
      </c>
      <c r="F3" s="18">
        <v>528.782104</v>
      </c>
      <c r="G3" s="18">
        <v>533.65954599999998</v>
      </c>
      <c r="H3" s="18">
        <v>536.26367200000004</v>
      </c>
      <c r="I3" s="18">
        <v>535.15698199999997</v>
      </c>
      <c r="J3" s="18">
        <v>536.39160200000003</v>
      </c>
      <c r="K3" s="18">
        <v>538.60461399999997</v>
      </c>
      <c r="L3" s="18">
        <v>541.80676300000005</v>
      </c>
      <c r="M3" s="18">
        <v>544.387878</v>
      </c>
      <c r="N3" s="18">
        <v>545.29614300000003</v>
      </c>
      <c r="O3" s="18">
        <v>545.75640899999996</v>
      </c>
      <c r="P3" s="18">
        <v>546.88116500000001</v>
      </c>
      <c r="Q3" s="18">
        <v>547.69006300000001</v>
      </c>
      <c r="R3" s="18">
        <v>548.88622999999995</v>
      </c>
      <c r="S3" s="18">
        <v>549.26904300000001</v>
      </c>
      <c r="T3" s="18">
        <v>550.256531</v>
      </c>
      <c r="U3" s="18">
        <v>551.84088099999997</v>
      </c>
      <c r="V3" s="18">
        <v>554.57464600000003</v>
      </c>
      <c r="W3" s="18">
        <v>558.00054899999998</v>
      </c>
      <c r="X3" s="18">
        <v>561.21868900000004</v>
      </c>
      <c r="Y3" s="18">
        <v>564.47357199999999</v>
      </c>
      <c r="Z3" s="18">
        <v>568.17974900000002</v>
      </c>
      <c r="AA3" s="18">
        <v>572.26873799999998</v>
      </c>
      <c r="AB3" s="18">
        <v>576.09899900000005</v>
      </c>
      <c r="AC3" s="18">
        <v>579.76629600000001</v>
      </c>
      <c r="AD3" s="18">
        <v>583.35150099999998</v>
      </c>
      <c r="AE3" s="18">
        <v>587.23272699999995</v>
      </c>
      <c r="AF3" s="18">
        <v>591.50976600000001</v>
      </c>
      <c r="AG3" s="18">
        <v>595.65490699999998</v>
      </c>
      <c r="AH3" s="18">
        <v>599.642517</v>
      </c>
      <c r="AI3" s="18">
        <v>603.79565400000001</v>
      </c>
      <c r="AJ3" s="18">
        <v>607.93243399999994</v>
      </c>
      <c r="AK3" s="18">
        <v>612.270081</v>
      </c>
      <c r="AL3" s="18">
        <v>617.08044400000006</v>
      </c>
      <c r="AM3" s="18">
        <v>622.046021</v>
      </c>
      <c r="AN3" s="19">
        <v>4.4920000000000003E-3</v>
      </c>
    </row>
    <row r="5" spans="2:40" x14ac:dyDescent="0.45">
      <c r="B5" t="s">
        <v>4</v>
      </c>
      <c r="D5" s="10">
        <f>D2+D3</f>
        <v>772.5546260000001</v>
      </c>
      <c r="E5" s="10">
        <f t="shared" ref="E5:AM5" si="0">E2+E3</f>
        <v>809.65643299999999</v>
      </c>
      <c r="F5" s="10">
        <f t="shared" si="0"/>
        <v>799.64816199999996</v>
      </c>
      <c r="G5" s="10">
        <f t="shared" si="0"/>
        <v>806.19314599999996</v>
      </c>
      <c r="H5" s="10">
        <f t="shared" si="0"/>
        <v>809.15087900000003</v>
      </c>
      <c r="I5" s="10">
        <f t="shared" si="0"/>
        <v>807.08496100000002</v>
      </c>
      <c r="J5" s="10">
        <f t="shared" si="0"/>
        <v>808.97946200000001</v>
      </c>
      <c r="K5" s="10">
        <f t="shared" si="0"/>
        <v>810.31561299999998</v>
      </c>
      <c r="L5" s="10">
        <f t="shared" si="0"/>
        <v>813.35842900000011</v>
      </c>
      <c r="M5" s="10">
        <f t="shared" si="0"/>
        <v>816.00039600000002</v>
      </c>
      <c r="N5" s="10">
        <f t="shared" si="0"/>
        <v>816.62127699999996</v>
      </c>
      <c r="O5" s="10">
        <f t="shared" si="0"/>
        <v>816.29473899999994</v>
      </c>
      <c r="P5" s="10">
        <f t="shared" si="0"/>
        <v>817.03839199999993</v>
      </c>
      <c r="Q5" s="10">
        <f t="shared" si="0"/>
        <v>817.61700399999995</v>
      </c>
      <c r="R5" s="10">
        <f t="shared" si="0"/>
        <v>818.84042299999987</v>
      </c>
      <c r="S5" s="10">
        <f t="shared" si="0"/>
        <v>818.58019999999999</v>
      </c>
      <c r="T5" s="10">
        <f t="shared" si="0"/>
        <v>819.28262399999994</v>
      </c>
      <c r="U5" s="10">
        <f t="shared" si="0"/>
        <v>820.85797099999991</v>
      </c>
      <c r="V5" s="10">
        <f t="shared" si="0"/>
        <v>824.20352200000002</v>
      </c>
      <c r="W5" s="10">
        <f t="shared" si="0"/>
        <v>828.50592000000006</v>
      </c>
      <c r="X5" s="10">
        <f t="shared" si="0"/>
        <v>832.55014000000006</v>
      </c>
      <c r="Y5" s="10">
        <f t="shared" si="0"/>
        <v>836.58496100000002</v>
      </c>
      <c r="Z5" s="10">
        <f t="shared" si="0"/>
        <v>841.331727</v>
      </c>
      <c r="AA5" s="10">
        <f t="shared" si="0"/>
        <v>846.801514</v>
      </c>
      <c r="AB5" s="10">
        <f t="shared" si="0"/>
        <v>852.24139400000013</v>
      </c>
      <c r="AC5" s="10">
        <f t="shared" si="0"/>
        <v>857.13842700000009</v>
      </c>
      <c r="AD5" s="10">
        <f t="shared" si="0"/>
        <v>862.01376299999993</v>
      </c>
      <c r="AE5" s="10">
        <f t="shared" si="0"/>
        <v>867.10009799999989</v>
      </c>
      <c r="AF5" s="10">
        <f t="shared" si="0"/>
        <v>872.64709500000004</v>
      </c>
      <c r="AG5" s="10">
        <f t="shared" si="0"/>
        <v>878.02963199999999</v>
      </c>
      <c r="AH5" s="10">
        <f t="shared" si="0"/>
        <v>883.33584599999995</v>
      </c>
      <c r="AI5" s="10">
        <f t="shared" si="0"/>
        <v>888.86795000000006</v>
      </c>
      <c r="AJ5" s="10">
        <f t="shared" si="0"/>
        <v>894.42660499999988</v>
      </c>
      <c r="AK5" s="10">
        <f t="shared" si="0"/>
        <v>900.18862999999999</v>
      </c>
      <c r="AL5" s="10">
        <f t="shared" si="0"/>
        <v>906.72027600000001</v>
      </c>
      <c r="AM5" s="10">
        <f t="shared" si="0"/>
        <v>913.35601900000006</v>
      </c>
    </row>
    <row r="6" spans="2:40" x14ac:dyDescent="0.45">
      <c r="B6" t="s">
        <v>7</v>
      </c>
      <c r="E6" s="11">
        <f>(S5-E5)/E5</f>
        <v>1.1021671212979787E-2</v>
      </c>
    </row>
    <row r="8" spans="2:40" x14ac:dyDescent="0.45">
      <c r="B8" t="s">
        <v>5</v>
      </c>
      <c r="E8">
        <v>792.32</v>
      </c>
    </row>
    <row r="9" spans="2:40" x14ac:dyDescent="0.45">
      <c r="B9" t="s">
        <v>6</v>
      </c>
      <c r="E9">
        <f>E8*(1+E6)</f>
        <v>801.05269053546817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M69"/>
  <sheetViews>
    <sheetView workbookViewId="0">
      <selection activeCell="A38" sqref="A38"/>
    </sheetView>
  </sheetViews>
  <sheetFormatPr defaultRowHeight="14.25" x14ac:dyDescent="0.45"/>
  <cols>
    <col min="1" max="1" width="20.265625" bestFit="1" customWidth="1"/>
    <col min="2" max="2" width="8.1328125" bestFit="1" customWidth="1"/>
    <col min="4" max="4" width="9.1328125" style="20"/>
    <col min="18" max="18" width="9.1328125" style="20"/>
  </cols>
  <sheetData>
    <row r="6" spans="1:39" x14ac:dyDescent="0.45">
      <c r="A6" s="47" t="s">
        <v>20</v>
      </c>
    </row>
    <row r="7" spans="1:39" ht="24.4" thickBot="1" x14ac:dyDescent="0.5">
      <c r="A7" s="21"/>
      <c r="B7" s="22" t="s">
        <v>10</v>
      </c>
      <c r="C7" s="22">
        <v>2015</v>
      </c>
      <c r="D7" s="16">
        <v>2016</v>
      </c>
      <c r="E7" s="22">
        <v>2017</v>
      </c>
      <c r="F7" s="22">
        <v>2018</v>
      </c>
      <c r="G7" s="22">
        <v>2019</v>
      </c>
      <c r="H7" s="22">
        <v>2020</v>
      </c>
      <c r="I7" s="22">
        <v>2021</v>
      </c>
      <c r="J7" s="22">
        <v>2022</v>
      </c>
      <c r="K7" s="22">
        <v>2023</v>
      </c>
      <c r="L7" s="22">
        <v>2024</v>
      </c>
      <c r="M7" s="22">
        <v>2025</v>
      </c>
      <c r="N7" s="22">
        <v>2026</v>
      </c>
      <c r="O7" s="22">
        <v>2027</v>
      </c>
      <c r="P7" s="22">
        <v>2028</v>
      </c>
      <c r="Q7" s="22">
        <v>2029</v>
      </c>
      <c r="R7" s="16">
        <v>2030</v>
      </c>
      <c r="S7" s="22">
        <v>2031</v>
      </c>
      <c r="T7" s="22">
        <v>2032</v>
      </c>
      <c r="U7" s="22">
        <v>2033</v>
      </c>
      <c r="V7" s="22">
        <v>2034</v>
      </c>
      <c r="W7" s="22">
        <v>2035</v>
      </c>
      <c r="X7" s="22">
        <v>2036</v>
      </c>
      <c r="Y7" s="22">
        <v>2037</v>
      </c>
      <c r="Z7" s="22">
        <v>2038</v>
      </c>
      <c r="AA7" s="22">
        <v>2039</v>
      </c>
      <c r="AB7" s="22">
        <v>2040</v>
      </c>
      <c r="AC7" s="22">
        <v>2041</v>
      </c>
      <c r="AD7" s="22">
        <v>2042</v>
      </c>
      <c r="AE7" s="22">
        <v>2043</v>
      </c>
      <c r="AF7" s="22">
        <v>2044</v>
      </c>
      <c r="AG7" s="22">
        <v>2045</v>
      </c>
      <c r="AH7" s="22">
        <v>2046</v>
      </c>
      <c r="AI7" s="22">
        <v>2047</v>
      </c>
      <c r="AJ7" s="22">
        <v>2048</v>
      </c>
      <c r="AK7" s="22">
        <v>2049</v>
      </c>
      <c r="AL7" s="22">
        <v>2050</v>
      </c>
      <c r="AM7" s="22">
        <v>2050</v>
      </c>
    </row>
    <row r="8" spans="1:39" ht="24.4" thickTop="1" x14ac:dyDescent="0.45">
      <c r="A8" s="43" t="s">
        <v>19</v>
      </c>
      <c r="B8" s="44" t="s">
        <v>11</v>
      </c>
      <c r="C8" s="45">
        <v>15.263624</v>
      </c>
      <c r="D8" s="9">
        <v>11.951148999999999</v>
      </c>
      <c r="E8" s="45">
        <v>14.334626999999999</v>
      </c>
      <c r="F8" s="45">
        <v>16.218245</v>
      </c>
      <c r="G8" s="45">
        <v>17.259419999999999</v>
      </c>
      <c r="H8" s="45">
        <v>17.749124999999999</v>
      </c>
      <c r="I8" s="45">
        <v>18.100956</v>
      </c>
      <c r="J8" s="45">
        <v>18.359058000000001</v>
      </c>
      <c r="K8" s="45">
        <v>18.686610999999999</v>
      </c>
      <c r="L8" s="45">
        <v>19.002617000000001</v>
      </c>
      <c r="M8" s="45">
        <v>19.478273000000002</v>
      </c>
      <c r="N8" s="45">
        <v>19.838750999999998</v>
      </c>
      <c r="O8" s="45">
        <v>20.041205999999999</v>
      </c>
      <c r="P8" s="45">
        <v>20.055783999999999</v>
      </c>
      <c r="Q8" s="45">
        <v>20.31204</v>
      </c>
      <c r="R8" s="9">
        <v>20.746919999999999</v>
      </c>
      <c r="S8" s="45">
        <v>21.065515999999999</v>
      </c>
      <c r="T8" s="45">
        <v>21.530968000000001</v>
      </c>
      <c r="U8" s="45">
        <v>21.484058000000001</v>
      </c>
      <c r="V8" s="45">
        <v>21.807366999999999</v>
      </c>
      <c r="W8" s="45">
        <v>21.977615</v>
      </c>
      <c r="X8" s="45">
        <v>22.510517</v>
      </c>
      <c r="Y8" s="45">
        <v>22.589542000000002</v>
      </c>
      <c r="Z8" s="45">
        <v>22.716031999999998</v>
      </c>
      <c r="AA8" s="45">
        <v>23.059761000000002</v>
      </c>
      <c r="AB8" s="45">
        <v>23.257418000000001</v>
      </c>
      <c r="AC8" s="45">
        <v>23.309353000000002</v>
      </c>
      <c r="AD8" s="45">
        <v>23.352722</v>
      </c>
      <c r="AE8" s="45">
        <v>23.423701999999999</v>
      </c>
      <c r="AF8" s="45">
        <v>23.523468000000001</v>
      </c>
      <c r="AG8" s="45">
        <v>23.637744999999999</v>
      </c>
      <c r="AH8" s="45">
        <v>23.814661000000001</v>
      </c>
      <c r="AI8" s="45">
        <v>24.115988000000002</v>
      </c>
      <c r="AJ8" s="45">
        <v>24.149162</v>
      </c>
      <c r="AK8" s="45">
        <v>24.350273000000001</v>
      </c>
      <c r="AL8" s="45">
        <v>24.623383</v>
      </c>
      <c r="AM8" s="46">
        <v>2.1488E-2</v>
      </c>
    </row>
    <row r="9" spans="1:39" ht="24" x14ac:dyDescent="0.45">
      <c r="A9" s="43" t="s">
        <v>19</v>
      </c>
      <c r="B9" s="44" t="s">
        <v>12</v>
      </c>
      <c r="C9" s="45">
        <v>10.134888999999999</v>
      </c>
      <c r="D9" s="9">
        <v>8.0868669999999998</v>
      </c>
      <c r="E9" s="45">
        <v>9.299004</v>
      </c>
      <c r="F9" s="45">
        <v>10.566110999999999</v>
      </c>
      <c r="G9" s="45">
        <v>12.650057</v>
      </c>
      <c r="H9" s="45">
        <v>13.25314</v>
      </c>
      <c r="I9" s="45">
        <v>13.740990999999999</v>
      </c>
      <c r="J9" s="45">
        <v>14.124468999999999</v>
      </c>
      <c r="K9" s="45">
        <v>14.517269000000001</v>
      </c>
      <c r="L9" s="45">
        <v>14.778586000000001</v>
      </c>
      <c r="M9" s="45">
        <v>15.412834999999999</v>
      </c>
      <c r="N9" s="45">
        <v>15.952664</v>
      </c>
      <c r="O9" s="45">
        <v>16.052026999999999</v>
      </c>
      <c r="P9" s="45">
        <v>16.090209999999999</v>
      </c>
      <c r="Q9" s="45">
        <v>16.321276000000001</v>
      </c>
      <c r="R9" s="9">
        <v>16.634771000000001</v>
      </c>
      <c r="S9" s="45">
        <v>16.969908</v>
      </c>
      <c r="T9" s="45">
        <v>17.333463999999999</v>
      </c>
      <c r="U9" s="45">
        <v>17.312087999999999</v>
      </c>
      <c r="V9" s="45">
        <v>17.560509</v>
      </c>
      <c r="W9" s="45">
        <v>17.685495</v>
      </c>
      <c r="X9" s="45">
        <v>18.061596000000002</v>
      </c>
      <c r="Y9" s="45">
        <v>18.140411</v>
      </c>
      <c r="Z9" s="45">
        <v>18.210003</v>
      </c>
      <c r="AA9" s="45">
        <v>18.385120000000001</v>
      </c>
      <c r="AB9" s="45">
        <v>18.525338999999999</v>
      </c>
      <c r="AC9" s="45">
        <v>18.600739000000001</v>
      </c>
      <c r="AD9" s="45">
        <v>18.429848</v>
      </c>
      <c r="AE9" s="45">
        <v>18.336469999999998</v>
      </c>
      <c r="AF9" s="45">
        <v>18.231273999999999</v>
      </c>
      <c r="AG9" s="45">
        <v>18.1129</v>
      </c>
      <c r="AH9" s="45">
        <v>18.271315000000001</v>
      </c>
      <c r="AI9" s="45">
        <v>18.487895999999999</v>
      </c>
      <c r="AJ9" s="45">
        <v>18.502604000000002</v>
      </c>
      <c r="AK9" s="45">
        <v>18.678818</v>
      </c>
      <c r="AL9" s="45">
        <v>18.900521999999999</v>
      </c>
      <c r="AM9" s="46">
        <v>2.5283E-2</v>
      </c>
    </row>
    <row r="10" spans="1:39" ht="24" x14ac:dyDescent="0.45">
      <c r="A10" s="43" t="s">
        <v>19</v>
      </c>
      <c r="B10" s="44" t="s">
        <v>8</v>
      </c>
      <c r="C10" s="45">
        <v>3.2865190000000002</v>
      </c>
      <c r="D10" s="9">
        <v>3.0161359999999999</v>
      </c>
      <c r="E10" s="45">
        <v>3.5310839999999999</v>
      </c>
      <c r="F10" s="45">
        <v>3.806432</v>
      </c>
      <c r="G10" s="45">
        <v>4.1775859999999998</v>
      </c>
      <c r="H10" s="45">
        <v>4.5359220000000002</v>
      </c>
      <c r="I10" s="45">
        <v>4.5749649999999997</v>
      </c>
      <c r="J10" s="45">
        <v>4.5338520000000004</v>
      </c>
      <c r="K10" s="45">
        <v>4.5588369999999996</v>
      </c>
      <c r="L10" s="45">
        <v>4.6832070000000003</v>
      </c>
      <c r="M10" s="45">
        <v>4.8109029999999997</v>
      </c>
      <c r="N10" s="45">
        <v>4.9276929999999997</v>
      </c>
      <c r="O10" s="45">
        <v>5.0543329999999997</v>
      </c>
      <c r="P10" s="45">
        <v>5.1602649999999999</v>
      </c>
      <c r="Q10" s="45">
        <v>5.2536719999999999</v>
      </c>
      <c r="R10" s="9">
        <v>5.2900960000000001</v>
      </c>
      <c r="S10" s="45">
        <v>5.311407</v>
      </c>
      <c r="T10" s="45">
        <v>5.3073319999999997</v>
      </c>
      <c r="U10" s="45">
        <v>5.255979</v>
      </c>
      <c r="V10" s="45">
        <v>5.2814170000000003</v>
      </c>
      <c r="W10" s="45">
        <v>5.393167</v>
      </c>
      <c r="X10" s="45">
        <v>5.4037860000000002</v>
      </c>
      <c r="Y10" s="45">
        <v>5.4402369999999998</v>
      </c>
      <c r="Z10" s="45">
        <v>5.4498049999999996</v>
      </c>
      <c r="AA10" s="45">
        <v>5.4812799999999999</v>
      </c>
      <c r="AB10" s="45">
        <v>5.4386109999999999</v>
      </c>
      <c r="AC10" s="45">
        <v>5.4537360000000001</v>
      </c>
      <c r="AD10" s="45">
        <v>5.5115290000000003</v>
      </c>
      <c r="AE10" s="45">
        <v>5.595669</v>
      </c>
      <c r="AF10" s="45">
        <v>5.6655199999999999</v>
      </c>
      <c r="AG10" s="45">
        <v>5.747687</v>
      </c>
      <c r="AH10" s="45">
        <v>5.8139440000000002</v>
      </c>
      <c r="AI10" s="45">
        <v>5.8804189999999998</v>
      </c>
      <c r="AJ10" s="45">
        <v>5.9869750000000002</v>
      </c>
      <c r="AK10" s="45">
        <v>6.0211199999999998</v>
      </c>
      <c r="AL10" s="45">
        <v>6.1307020000000003</v>
      </c>
      <c r="AM10" s="46">
        <v>2.1082E-2</v>
      </c>
    </row>
    <row r="11" spans="1:39" ht="24" x14ac:dyDescent="0.45">
      <c r="A11" s="43" t="s">
        <v>19</v>
      </c>
      <c r="B11" s="44" t="s">
        <v>9</v>
      </c>
      <c r="C11" s="45">
        <v>2.2751670000000002</v>
      </c>
      <c r="D11" s="9">
        <v>2.1383549999999998</v>
      </c>
      <c r="E11" s="45">
        <v>2.1814339999999999</v>
      </c>
      <c r="F11" s="45">
        <v>2.2306819999999998</v>
      </c>
      <c r="G11" s="45">
        <v>2.2761740000000001</v>
      </c>
      <c r="H11" s="45">
        <v>2.3106110000000002</v>
      </c>
      <c r="I11" s="45">
        <v>2.3137270000000001</v>
      </c>
      <c r="J11" s="45">
        <v>2.3241459999999998</v>
      </c>
      <c r="K11" s="45">
        <v>2.3307060000000002</v>
      </c>
      <c r="L11" s="45">
        <v>2.3309350000000002</v>
      </c>
      <c r="M11" s="45">
        <v>2.329555</v>
      </c>
      <c r="N11" s="45">
        <v>2.328033</v>
      </c>
      <c r="O11" s="45">
        <v>2.3206540000000002</v>
      </c>
      <c r="P11" s="45">
        <v>2.310943</v>
      </c>
      <c r="Q11" s="45">
        <v>2.299531</v>
      </c>
      <c r="R11" s="9">
        <v>2.2970359999999999</v>
      </c>
      <c r="S11" s="45">
        <v>2.2977340000000002</v>
      </c>
      <c r="T11" s="45">
        <v>2.3010250000000001</v>
      </c>
      <c r="U11" s="45">
        <v>2.306543</v>
      </c>
      <c r="V11" s="45">
        <v>2.318317</v>
      </c>
      <c r="W11" s="45">
        <v>2.3232930000000001</v>
      </c>
      <c r="X11" s="45">
        <v>2.3398940000000001</v>
      </c>
      <c r="Y11" s="45">
        <v>2.3429199999999999</v>
      </c>
      <c r="Z11" s="45">
        <v>2.3516550000000001</v>
      </c>
      <c r="AA11" s="45">
        <v>2.358168</v>
      </c>
      <c r="AB11" s="45">
        <v>2.371928</v>
      </c>
      <c r="AC11" s="45">
        <v>2.373103</v>
      </c>
      <c r="AD11" s="45">
        <v>2.3735499999999998</v>
      </c>
      <c r="AE11" s="45">
        <v>2.378546</v>
      </c>
      <c r="AF11" s="45">
        <v>2.378117</v>
      </c>
      <c r="AG11" s="45">
        <v>2.3787669999999999</v>
      </c>
      <c r="AH11" s="45">
        <v>2.3728479999999998</v>
      </c>
      <c r="AI11" s="45">
        <v>2.3771969999999998</v>
      </c>
      <c r="AJ11" s="45">
        <v>2.3781850000000002</v>
      </c>
      <c r="AK11" s="45">
        <v>2.3840789999999998</v>
      </c>
      <c r="AL11" s="45">
        <v>2.3865850000000002</v>
      </c>
      <c r="AM11" s="46">
        <v>3.235E-3</v>
      </c>
    </row>
    <row r="12" spans="1:39" x14ac:dyDescent="0.45">
      <c r="A12" s="43" t="s">
        <v>19</v>
      </c>
      <c r="B12" s="44" t="s">
        <v>13</v>
      </c>
      <c r="C12" s="45">
        <v>0.54072100000000001</v>
      </c>
      <c r="D12" s="9">
        <v>0.559805</v>
      </c>
      <c r="E12" s="45">
        <v>0.59691300000000003</v>
      </c>
      <c r="F12" s="45">
        <v>0.617058</v>
      </c>
      <c r="G12" s="45">
        <v>0.61917800000000001</v>
      </c>
      <c r="H12" s="45">
        <v>0.617058</v>
      </c>
      <c r="I12" s="45">
        <v>0.63614199999999999</v>
      </c>
      <c r="J12" s="45">
        <v>0.66052699999999998</v>
      </c>
      <c r="K12" s="45">
        <v>0.687033</v>
      </c>
      <c r="L12" s="45">
        <v>0.70187699999999997</v>
      </c>
      <c r="M12" s="45">
        <v>0.73686399999999996</v>
      </c>
      <c r="N12" s="45">
        <v>0.75700900000000004</v>
      </c>
      <c r="O12" s="45">
        <v>0.77609300000000003</v>
      </c>
      <c r="P12" s="45">
        <v>0.79729799999999995</v>
      </c>
      <c r="Q12" s="45">
        <v>0.80684</v>
      </c>
      <c r="R12" s="9">
        <v>0.81638200000000005</v>
      </c>
      <c r="S12" s="45">
        <v>0.83864700000000003</v>
      </c>
      <c r="T12" s="45">
        <v>0.86303200000000002</v>
      </c>
      <c r="U12" s="45">
        <v>0.88741800000000004</v>
      </c>
      <c r="V12" s="45">
        <v>0.91180300000000003</v>
      </c>
      <c r="W12" s="45">
        <v>0.937249</v>
      </c>
      <c r="X12" s="45">
        <v>0.96375500000000003</v>
      </c>
      <c r="Y12" s="45">
        <v>0.99132100000000001</v>
      </c>
      <c r="Z12" s="45">
        <v>1.0199469999999999</v>
      </c>
      <c r="AA12" s="45">
        <v>1.049634</v>
      </c>
      <c r="AB12" s="45">
        <v>1.07826</v>
      </c>
      <c r="AC12" s="45">
        <v>1.1100680000000001</v>
      </c>
      <c r="AD12" s="45">
        <v>1.141875</v>
      </c>
      <c r="AE12" s="45">
        <v>1.1736819999999999</v>
      </c>
      <c r="AF12" s="45">
        <v>1.2076089999999999</v>
      </c>
      <c r="AG12" s="45">
        <v>1.242597</v>
      </c>
      <c r="AH12" s="45">
        <v>1.278645</v>
      </c>
      <c r="AI12" s="45">
        <v>1.3146929999999999</v>
      </c>
      <c r="AJ12" s="45">
        <v>1.352862</v>
      </c>
      <c r="AK12" s="45">
        <v>1.39209</v>
      </c>
      <c r="AL12" s="45">
        <v>1.4323790000000001</v>
      </c>
      <c r="AM12" s="46">
        <v>2.8018000000000001E-2</v>
      </c>
    </row>
    <row r="13" spans="1:39" x14ac:dyDescent="0.45">
      <c r="A13" s="38"/>
      <c r="B13" s="12"/>
      <c r="C13" s="12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1:39" ht="24" x14ac:dyDescent="0.45">
      <c r="A14" s="26" t="s">
        <v>14</v>
      </c>
      <c r="B14" s="23" t="s">
        <v>11</v>
      </c>
      <c r="C14" s="24">
        <v>15.168221000000001</v>
      </c>
      <c r="D14" s="9">
        <v>11.89263</v>
      </c>
      <c r="E14" s="24">
        <v>14.274879</v>
      </c>
      <c r="F14" s="24">
        <v>16.071577000000001</v>
      </c>
      <c r="G14" s="24">
        <v>16.988937</v>
      </c>
      <c r="H14" s="24">
        <v>17.371348999999999</v>
      </c>
      <c r="I14" s="24">
        <v>17.613398</v>
      </c>
      <c r="J14" s="24">
        <v>17.742042999999999</v>
      </c>
      <c r="K14" s="24">
        <v>18.076809000000001</v>
      </c>
      <c r="L14" s="24">
        <v>18.387857</v>
      </c>
      <c r="M14" s="24">
        <v>18.868946000000001</v>
      </c>
      <c r="N14" s="24">
        <v>19.251311999999999</v>
      </c>
      <c r="O14" s="24">
        <v>19.458701999999999</v>
      </c>
      <c r="P14" s="24">
        <v>19.499018</v>
      </c>
      <c r="Q14" s="24">
        <v>19.760355000000001</v>
      </c>
      <c r="R14" s="9">
        <v>20.200261999999999</v>
      </c>
      <c r="S14" s="24">
        <v>20.608817999999999</v>
      </c>
      <c r="T14" s="24">
        <v>21.07546</v>
      </c>
      <c r="U14" s="24">
        <v>21.042369999999998</v>
      </c>
      <c r="V14" s="24">
        <v>21.368696</v>
      </c>
      <c r="W14" s="24">
        <v>21.515186</v>
      </c>
      <c r="X14" s="24">
        <v>22.045014999999999</v>
      </c>
      <c r="Y14" s="24">
        <v>22.129908</v>
      </c>
      <c r="Z14" s="24">
        <v>22.293230000000001</v>
      </c>
      <c r="AA14" s="24">
        <v>22.635308999999999</v>
      </c>
      <c r="AB14" s="24">
        <v>22.837420999999999</v>
      </c>
      <c r="AC14" s="24">
        <v>22.897967999999999</v>
      </c>
      <c r="AD14" s="24">
        <v>22.947804999999999</v>
      </c>
      <c r="AE14" s="24">
        <v>23.022864999999999</v>
      </c>
      <c r="AF14" s="24">
        <v>23.116095000000001</v>
      </c>
      <c r="AG14" s="24">
        <v>23.238551999999999</v>
      </c>
      <c r="AH14" s="24">
        <v>23.411691999999999</v>
      </c>
      <c r="AI14" s="24">
        <v>23.713706999999999</v>
      </c>
      <c r="AJ14" s="24">
        <v>23.755510000000001</v>
      </c>
      <c r="AK14" s="24">
        <v>23.941423</v>
      </c>
      <c r="AL14" s="24">
        <v>24.203938000000001</v>
      </c>
      <c r="AM14" s="25">
        <v>2.112E-2</v>
      </c>
    </row>
    <row r="15" spans="1:39" ht="24" x14ac:dyDescent="0.45">
      <c r="A15" s="26" t="s">
        <v>14</v>
      </c>
      <c r="B15" s="23" t="s">
        <v>12</v>
      </c>
      <c r="C15" s="24">
        <v>9.0637100000000004</v>
      </c>
      <c r="D15" s="9">
        <v>6.9792430000000003</v>
      </c>
      <c r="E15" s="24">
        <v>7.984254</v>
      </c>
      <c r="F15" s="24">
        <v>9.5346879999999992</v>
      </c>
      <c r="G15" s="24">
        <v>10.420733999999999</v>
      </c>
      <c r="H15" s="24">
        <v>10.953355</v>
      </c>
      <c r="I15" s="24">
        <v>11.316117</v>
      </c>
      <c r="J15" s="24">
        <v>11.565806</v>
      </c>
      <c r="K15" s="24">
        <v>11.934414</v>
      </c>
      <c r="L15" s="24">
        <v>12.215469000000001</v>
      </c>
      <c r="M15" s="24">
        <v>12.615698</v>
      </c>
      <c r="N15" s="24">
        <v>12.943500999999999</v>
      </c>
      <c r="O15" s="24">
        <v>13.07142</v>
      </c>
      <c r="P15" s="24">
        <v>13.12968</v>
      </c>
      <c r="Q15" s="24">
        <v>13.378054000000001</v>
      </c>
      <c r="R15" s="9">
        <v>13.706194</v>
      </c>
      <c r="S15" s="24">
        <v>14.03424</v>
      </c>
      <c r="T15" s="24">
        <v>14.404154999999999</v>
      </c>
      <c r="U15" s="24">
        <v>14.390217</v>
      </c>
      <c r="V15" s="24">
        <v>14.653879999999999</v>
      </c>
      <c r="W15" s="24">
        <v>14.788163000000001</v>
      </c>
      <c r="X15" s="24">
        <v>15.210591000000001</v>
      </c>
      <c r="Y15" s="24">
        <v>15.292676999999999</v>
      </c>
      <c r="Z15" s="24">
        <v>15.392270999999999</v>
      </c>
      <c r="AA15" s="24">
        <v>15.596806000000001</v>
      </c>
      <c r="AB15" s="24">
        <v>15.767768999999999</v>
      </c>
      <c r="AC15" s="24">
        <v>15.944414999999999</v>
      </c>
      <c r="AD15" s="24">
        <v>15.897738</v>
      </c>
      <c r="AE15" s="24">
        <v>15.939733</v>
      </c>
      <c r="AF15" s="24">
        <v>16.018177000000001</v>
      </c>
      <c r="AG15" s="24">
        <v>16.110401</v>
      </c>
      <c r="AH15" s="24">
        <v>16.257013000000001</v>
      </c>
      <c r="AI15" s="24">
        <v>16.468456</v>
      </c>
      <c r="AJ15" s="24">
        <v>16.502372999999999</v>
      </c>
      <c r="AK15" s="24">
        <v>16.658726000000001</v>
      </c>
      <c r="AL15" s="24">
        <v>16.870508000000001</v>
      </c>
      <c r="AM15" s="25">
        <v>2.6298999999999999E-2</v>
      </c>
    </row>
    <row r="16" spans="1:39" ht="24" x14ac:dyDescent="0.45">
      <c r="A16" s="26" t="s">
        <v>14</v>
      </c>
      <c r="B16" s="23" t="s">
        <v>8</v>
      </c>
      <c r="C16" s="24">
        <v>2.8578540000000001</v>
      </c>
      <c r="D16" s="9">
        <v>2.8262749999999999</v>
      </c>
      <c r="E16" s="24">
        <v>3.423807</v>
      </c>
      <c r="F16" s="24">
        <v>3.6741830000000002</v>
      </c>
      <c r="G16" s="24">
        <v>3.9608289999999999</v>
      </c>
      <c r="H16" s="24">
        <v>4.3108219999999999</v>
      </c>
      <c r="I16" s="24">
        <v>4.4156969999999998</v>
      </c>
      <c r="J16" s="24">
        <v>4.4129019999999999</v>
      </c>
      <c r="K16" s="24">
        <v>4.4665990000000004</v>
      </c>
      <c r="L16" s="24">
        <v>4.6013510000000002</v>
      </c>
      <c r="M16" s="24">
        <v>4.7310889999999999</v>
      </c>
      <c r="N16" s="24">
        <v>4.8635099999999998</v>
      </c>
      <c r="O16" s="24">
        <v>5.0650539999999999</v>
      </c>
      <c r="P16" s="24">
        <v>5.274845</v>
      </c>
      <c r="Q16" s="24">
        <v>5.412083</v>
      </c>
      <c r="R16" s="9">
        <v>5.4752489999999998</v>
      </c>
      <c r="S16" s="24">
        <v>5.5067760000000003</v>
      </c>
      <c r="T16" s="24">
        <v>5.5238240000000003</v>
      </c>
      <c r="U16" s="24">
        <v>5.4687960000000002</v>
      </c>
      <c r="V16" s="24">
        <v>5.5365599999999997</v>
      </c>
      <c r="W16" s="24">
        <v>5.7336559999999999</v>
      </c>
      <c r="X16" s="24">
        <v>5.7442970000000004</v>
      </c>
      <c r="Y16" s="24">
        <v>5.7871810000000004</v>
      </c>
      <c r="Z16" s="24">
        <v>5.7948560000000002</v>
      </c>
      <c r="AA16" s="24">
        <v>5.8276539999999999</v>
      </c>
      <c r="AB16" s="24">
        <v>5.7500429999999998</v>
      </c>
      <c r="AC16" s="24">
        <v>5.749765</v>
      </c>
      <c r="AD16" s="24">
        <v>5.8081189999999996</v>
      </c>
      <c r="AE16" s="24">
        <v>5.8843269999999999</v>
      </c>
      <c r="AF16" s="24">
        <v>5.9350810000000003</v>
      </c>
      <c r="AG16" s="24">
        <v>5.997744</v>
      </c>
      <c r="AH16" s="24">
        <v>6.0367670000000002</v>
      </c>
      <c r="AI16" s="24">
        <v>6.098751</v>
      </c>
      <c r="AJ16" s="24">
        <v>6.2202019999999996</v>
      </c>
      <c r="AK16" s="24">
        <v>6.2323079999999997</v>
      </c>
      <c r="AL16" s="24">
        <v>6.3423040000000004</v>
      </c>
      <c r="AM16" s="25">
        <v>2.4058E-2</v>
      </c>
    </row>
    <row r="17" spans="1:39" ht="24" x14ac:dyDescent="0.45">
      <c r="A17" s="26" t="s">
        <v>14</v>
      </c>
      <c r="B17" s="23" t="s">
        <v>9</v>
      </c>
      <c r="C17" s="24">
        <v>2.254337</v>
      </c>
      <c r="D17" s="9">
        <v>2.146855</v>
      </c>
      <c r="E17" s="24">
        <v>2.1819459999999999</v>
      </c>
      <c r="F17" s="24">
        <v>2.2081780000000002</v>
      </c>
      <c r="G17" s="24">
        <v>2.2345519999999999</v>
      </c>
      <c r="H17" s="24">
        <v>2.2577929999999999</v>
      </c>
      <c r="I17" s="24">
        <v>2.2613379999999998</v>
      </c>
      <c r="J17" s="24">
        <v>2.2721460000000002</v>
      </c>
      <c r="K17" s="24">
        <v>2.2728899999999999</v>
      </c>
      <c r="L17" s="24">
        <v>2.2736209999999999</v>
      </c>
      <c r="M17" s="24">
        <v>2.2624460000000002</v>
      </c>
      <c r="N17" s="24">
        <v>2.2491430000000001</v>
      </c>
      <c r="O17" s="24">
        <v>2.2405719999999998</v>
      </c>
      <c r="P17" s="24">
        <v>2.2223890000000002</v>
      </c>
      <c r="Q17" s="24">
        <v>2.2016040000000001</v>
      </c>
      <c r="R17" s="9">
        <v>2.19922</v>
      </c>
      <c r="S17" s="24">
        <v>2.1991860000000001</v>
      </c>
      <c r="T17" s="24">
        <v>2.2007349999999999</v>
      </c>
      <c r="U17" s="24">
        <v>2.2081770000000001</v>
      </c>
      <c r="V17" s="24">
        <v>2.2147450000000002</v>
      </c>
      <c r="W17" s="24">
        <v>2.2155109999999998</v>
      </c>
      <c r="X17" s="24">
        <v>2.2282099999999998</v>
      </c>
      <c r="Y17" s="24">
        <v>2.2324109999999999</v>
      </c>
      <c r="Z17" s="24">
        <v>2.2406899999999998</v>
      </c>
      <c r="AA17" s="24">
        <v>2.2412559999999999</v>
      </c>
      <c r="AB17" s="24">
        <v>2.2408139999999999</v>
      </c>
      <c r="AC17" s="24">
        <v>2.2387899999999998</v>
      </c>
      <c r="AD17" s="24">
        <v>2.242442</v>
      </c>
      <c r="AE17" s="24">
        <v>2.2475890000000001</v>
      </c>
      <c r="AF17" s="24">
        <v>2.2489729999999999</v>
      </c>
      <c r="AG17" s="24">
        <v>2.2513390000000002</v>
      </c>
      <c r="AH17" s="24">
        <v>2.248523</v>
      </c>
      <c r="AI17" s="24">
        <v>2.2527710000000001</v>
      </c>
      <c r="AJ17" s="24">
        <v>2.251824</v>
      </c>
      <c r="AK17" s="24">
        <v>2.2530199999999998</v>
      </c>
      <c r="AL17" s="24">
        <v>2.2528130000000002</v>
      </c>
      <c r="AM17" s="25">
        <v>1.418E-3</v>
      </c>
    </row>
    <row r="18" spans="1:39" x14ac:dyDescent="0.45">
      <c r="A18" s="26" t="s">
        <v>14</v>
      </c>
      <c r="B18" s="23" t="s">
        <v>13</v>
      </c>
      <c r="C18" s="24">
        <v>0.54072100000000001</v>
      </c>
      <c r="D18" s="9">
        <v>0.559805</v>
      </c>
      <c r="E18" s="24">
        <v>0.59691300000000003</v>
      </c>
      <c r="F18" s="24">
        <v>0.617058</v>
      </c>
      <c r="G18" s="24">
        <v>0.61917800000000001</v>
      </c>
      <c r="H18" s="24">
        <v>0.617058</v>
      </c>
      <c r="I18" s="24">
        <v>0.63614199999999999</v>
      </c>
      <c r="J18" s="24">
        <v>0.66052699999999998</v>
      </c>
      <c r="K18" s="24">
        <v>0.687033</v>
      </c>
      <c r="L18" s="24">
        <v>0.70187699999999997</v>
      </c>
      <c r="M18" s="24">
        <v>0.73686399999999996</v>
      </c>
      <c r="N18" s="24">
        <v>0.75700900000000004</v>
      </c>
      <c r="O18" s="24">
        <v>0.77609300000000003</v>
      </c>
      <c r="P18" s="24">
        <v>0.79729799999999995</v>
      </c>
      <c r="Q18" s="24">
        <v>0.80684</v>
      </c>
      <c r="R18" s="9">
        <v>0.81638200000000005</v>
      </c>
      <c r="S18" s="24">
        <v>0.83864700000000003</v>
      </c>
      <c r="T18" s="24">
        <v>0.86303200000000002</v>
      </c>
      <c r="U18" s="24">
        <v>0.88741800000000004</v>
      </c>
      <c r="V18" s="24">
        <v>0.91180300000000003</v>
      </c>
      <c r="W18" s="24">
        <v>0.937249</v>
      </c>
      <c r="X18" s="24">
        <v>0.96375500000000003</v>
      </c>
      <c r="Y18" s="24">
        <v>0.99132100000000001</v>
      </c>
      <c r="Z18" s="24">
        <v>1.0199469999999999</v>
      </c>
      <c r="AA18" s="24">
        <v>1.049634</v>
      </c>
      <c r="AB18" s="24">
        <v>1.07826</v>
      </c>
      <c r="AC18" s="24">
        <v>1.1100680000000001</v>
      </c>
      <c r="AD18" s="24">
        <v>1.141875</v>
      </c>
      <c r="AE18" s="24">
        <v>1.1736819999999999</v>
      </c>
      <c r="AF18" s="24">
        <v>1.2076089999999999</v>
      </c>
      <c r="AG18" s="24">
        <v>1.242597</v>
      </c>
      <c r="AH18" s="24">
        <v>1.278645</v>
      </c>
      <c r="AI18" s="24">
        <v>1.3146929999999999</v>
      </c>
      <c r="AJ18" s="24">
        <v>1.352862</v>
      </c>
      <c r="AK18" s="24">
        <v>1.39209</v>
      </c>
      <c r="AL18" s="24">
        <v>1.4323790000000001</v>
      </c>
      <c r="AM18" s="25">
        <v>2.8018000000000001E-2</v>
      </c>
    </row>
    <row r="20" spans="1:39" ht="24" x14ac:dyDescent="0.45">
      <c r="A20" s="30" t="s">
        <v>15</v>
      </c>
      <c r="B20" s="27" t="s">
        <v>11</v>
      </c>
      <c r="C20" s="28">
        <v>15.075165999999999</v>
      </c>
      <c r="D20" s="9">
        <v>11.818185</v>
      </c>
      <c r="E20" s="28">
        <v>14.181820999999999</v>
      </c>
      <c r="F20" s="28">
        <v>15.749784999999999</v>
      </c>
      <c r="G20" s="28">
        <v>16.438412</v>
      </c>
      <c r="H20" s="28">
        <v>16.592089000000001</v>
      </c>
      <c r="I20" s="28">
        <v>16.605404</v>
      </c>
      <c r="J20" s="28">
        <v>16.505320000000001</v>
      </c>
      <c r="K20" s="28">
        <v>16.840102999999999</v>
      </c>
      <c r="L20" s="28">
        <v>17.151167000000001</v>
      </c>
      <c r="M20" s="28">
        <v>17.632283999999999</v>
      </c>
      <c r="N20" s="28">
        <v>18.014652000000002</v>
      </c>
      <c r="O20" s="28">
        <v>18.222048000000001</v>
      </c>
      <c r="P20" s="28">
        <v>18.262367000000001</v>
      </c>
      <c r="Q20" s="28">
        <v>18.523707999999999</v>
      </c>
      <c r="R20" s="9">
        <v>18.963616999999999</v>
      </c>
      <c r="S20" s="28">
        <v>19.372177000000001</v>
      </c>
      <c r="T20" s="28">
        <v>19.838820999999999</v>
      </c>
      <c r="U20" s="28">
        <v>19.805731000000002</v>
      </c>
      <c r="V20" s="28">
        <v>20.132062999999999</v>
      </c>
      <c r="W20" s="28">
        <v>20.278556999999999</v>
      </c>
      <c r="X20" s="28">
        <v>20.808395000000001</v>
      </c>
      <c r="Y20" s="28">
        <v>20.893294999999998</v>
      </c>
      <c r="Z20" s="28">
        <v>21.056625</v>
      </c>
      <c r="AA20" s="28">
        <v>21.398713999999998</v>
      </c>
      <c r="AB20" s="28">
        <v>21.600838</v>
      </c>
      <c r="AC20" s="28">
        <v>21.661396</v>
      </c>
      <c r="AD20" s="28">
        <v>21.711245999999999</v>
      </c>
      <c r="AE20" s="28">
        <v>21.786318000000001</v>
      </c>
      <c r="AF20" s="28">
        <v>21.879563999999998</v>
      </c>
      <c r="AG20" s="28">
        <v>22.002044999999999</v>
      </c>
      <c r="AH20" s="28">
        <v>22.1752</v>
      </c>
      <c r="AI20" s="28">
        <v>22.477238</v>
      </c>
      <c r="AJ20" s="28">
        <v>22.519065999999999</v>
      </c>
      <c r="AK20" s="28">
        <v>22.705007999999999</v>
      </c>
      <c r="AL20" s="28">
        <v>22.967524000000001</v>
      </c>
      <c r="AM20" s="29">
        <v>1.9734999999999999E-2</v>
      </c>
    </row>
    <row r="21" spans="1:39" ht="24" x14ac:dyDescent="0.45">
      <c r="A21" s="30" t="s">
        <v>15</v>
      </c>
      <c r="B21" s="27" t="s">
        <v>12</v>
      </c>
      <c r="C21" s="28">
        <v>1.8425199999999999</v>
      </c>
      <c r="D21" s="9">
        <v>1.4144600000000001</v>
      </c>
      <c r="E21" s="28">
        <v>1.619184</v>
      </c>
      <c r="F21" s="28">
        <v>4.1113520000000001</v>
      </c>
      <c r="G21" s="28">
        <v>5.9391290000000003</v>
      </c>
      <c r="H21" s="28">
        <v>7.4134840000000004</v>
      </c>
      <c r="I21" s="28">
        <v>8.7179780000000004</v>
      </c>
      <c r="J21" s="28">
        <v>9.9093990000000005</v>
      </c>
      <c r="K21" s="28">
        <v>10.278007000000001</v>
      </c>
      <c r="L21" s="28">
        <v>10.559062000000001</v>
      </c>
      <c r="M21" s="28">
        <v>10.959292</v>
      </c>
      <c r="N21" s="28">
        <v>11.287094</v>
      </c>
      <c r="O21" s="28">
        <v>11.415012000000001</v>
      </c>
      <c r="P21" s="28">
        <v>11.473271</v>
      </c>
      <c r="Q21" s="28">
        <v>11.721646</v>
      </c>
      <c r="R21" s="9">
        <v>12.049787999999999</v>
      </c>
      <c r="S21" s="28">
        <v>12.377833000000001</v>
      </c>
      <c r="T21" s="28">
        <v>12.747748</v>
      </c>
      <c r="U21" s="28">
        <v>12.733809000000001</v>
      </c>
      <c r="V21" s="28">
        <v>12.997472999999999</v>
      </c>
      <c r="W21" s="28">
        <v>13.131755999999999</v>
      </c>
      <c r="X21" s="28">
        <v>13.554183</v>
      </c>
      <c r="Y21" s="28">
        <v>13.636271000000001</v>
      </c>
      <c r="Z21" s="28">
        <v>13.735866</v>
      </c>
      <c r="AA21" s="28">
        <v>13.940398999999999</v>
      </c>
      <c r="AB21" s="28">
        <v>14.111362</v>
      </c>
      <c r="AC21" s="28">
        <v>14.288007</v>
      </c>
      <c r="AD21" s="28">
        <v>14.24133</v>
      </c>
      <c r="AE21" s="28">
        <v>14.283325</v>
      </c>
      <c r="AF21" s="28">
        <v>14.361768</v>
      </c>
      <c r="AG21" s="28">
        <v>14.453995000000001</v>
      </c>
      <c r="AH21" s="28">
        <v>14.600607</v>
      </c>
      <c r="AI21" s="28">
        <v>14.812049999999999</v>
      </c>
      <c r="AJ21" s="28">
        <v>14.845965</v>
      </c>
      <c r="AK21" s="28">
        <v>15.002319</v>
      </c>
      <c r="AL21" s="28">
        <v>15.2141</v>
      </c>
      <c r="AM21" s="29">
        <v>7.2364999999999999E-2</v>
      </c>
    </row>
    <row r="22" spans="1:39" ht="24" x14ac:dyDescent="0.45">
      <c r="A22" s="30" t="s">
        <v>15</v>
      </c>
      <c r="B22" s="27" t="s">
        <v>8</v>
      </c>
      <c r="C22" s="28">
        <v>2.9371010000000002</v>
      </c>
      <c r="D22" s="9">
        <v>2.870066</v>
      </c>
      <c r="E22" s="28">
        <v>3.457211</v>
      </c>
      <c r="F22" s="28">
        <v>3.819674</v>
      </c>
      <c r="G22" s="28">
        <v>4.2180280000000003</v>
      </c>
      <c r="H22" s="28">
        <v>4.6221290000000002</v>
      </c>
      <c r="I22" s="28">
        <v>4.5898050000000001</v>
      </c>
      <c r="J22" s="28">
        <v>4.5231709999999996</v>
      </c>
      <c r="K22" s="28">
        <v>4.5543940000000003</v>
      </c>
      <c r="L22" s="28">
        <v>4.6444289999999997</v>
      </c>
      <c r="M22" s="28">
        <v>4.7659640000000003</v>
      </c>
      <c r="N22" s="28">
        <v>4.8902850000000004</v>
      </c>
      <c r="O22" s="28">
        <v>5.0421300000000002</v>
      </c>
      <c r="P22" s="28">
        <v>5.1640290000000002</v>
      </c>
      <c r="Q22" s="28">
        <v>5.2703030000000002</v>
      </c>
      <c r="R22" s="9">
        <v>5.2984140000000002</v>
      </c>
      <c r="S22" s="28">
        <v>5.3664230000000002</v>
      </c>
      <c r="T22" s="28">
        <v>5.3590799999999996</v>
      </c>
      <c r="U22" s="28">
        <v>5.2852360000000003</v>
      </c>
      <c r="V22" s="28">
        <v>5.2681360000000002</v>
      </c>
      <c r="W22" s="28">
        <v>5.3503499999999997</v>
      </c>
      <c r="X22" s="28">
        <v>5.3372780000000004</v>
      </c>
      <c r="Y22" s="28">
        <v>5.3440510000000003</v>
      </c>
      <c r="Z22" s="28">
        <v>5.335979</v>
      </c>
      <c r="AA22" s="28">
        <v>5.3562310000000002</v>
      </c>
      <c r="AB22" s="28">
        <v>5.3081880000000004</v>
      </c>
      <c r="AC22" s="28">
        <v>5.314686</v>
      </c>
      <c r="AD22" s="28">
        <v>5.3762559999999997</v>
      </c>
      <c r="AE22" s="28">
        <v>5.4780170000000004</v>
      </c>
      <c r="AF22" s="28">
        <v>5.5474069999999998</v>
      </c>
      <c r="AG22" s="28">
        <v>5.64567</v>
      </c>
      <c r="AH22" s="28">
        <v>5.7072370000000001</v>
      </c>
      <c r="AI22" s="28">
        <v>5.7602960000000003</v>
      </c>
      <c r="AJ22" s="28">
        <v>5.8450430000000004</v>
      </c>
      <c r="AK22" s="28">
        <v>5.8709610000000003</v>
      </c>
      <c r="AL22" s="28">
        <v>5.9628639999999997</v>
      </c>
      <c r="AM22" s="29">
        <v>2.1739000000000001E-2</v>
      </c>
    </row>
    <row r="23" spans="1:39" ht="24" x14ac:dyDescent="0.45">
      <c r="A23" s="30" t="s">
        <v>15</v>
      </c>
      <c r="B23" s="27" t="s">
        <v>9</v>
      </c>
      <c r="C23" s="28">
        <v>2.4190550000000002</v>
      </c>
      <c r="D23" s="9">
        <v>2.3262969999999998</v>
      </c>
      <c r="E23" s="28">
        <v>2.342225</v>
      </c>
      <c r="F23" s="28">
        <v>2.3444859999999998</v>
      </c>
      <c r="G23" s="28">
        <v>2.3682080000000001</v>
      </c>
      <c r="H23" s="28">
        <v>2.3937840000000001</v>
      </c>
      <c r="I23" s="28">
        <v>2.3846859999999999</v>
      </c>
      <c r="J23" s="28">
        <v>2.3771640000000001</v>
      </c>
      <c r="K23" s="28">
        <v>2.3801709999999998</v>
      </c>
      <c r="L23" s="28">
        <v>2.3830179999999999</v>
      </c>
      <c r="M23" s="28">
        <v>2.387648</v>
      </c>
      <c r="N23" s="28">
        <v>2.4007900000000002</v>
      </c>
      <c r="O23" s="28">
        <v>2.4027769999999999</v>
      </c>
      <c r="P23" s="28">
        <v>2.409297</v>
      </c>
      <c r="Q23" s="28">
        <v>2.4101409999999999</v>
      </c>
      <c r="R23" s="9">
        <v>2.4089529999999999</v>
      </c>
      <c r="S23" s="28">
        <v>2.4173460000000002</v>
      </c>
      <c r="T23" s="28">
        <v>2.4253640000000001</v>
      </c>
      <c r="U23" s="28">
        <v>2.436382</v>
      </c>
      <c r="V23" s="28">
        <v>2.4531200000000002</v>
      </c>
      <c r="W23" s="28">
        <v>2.4626260000000002</v>
      </c>
      <c r="X23" s="28">
        <v>2.482138</v>
      </c>
      <c r="Y23" s="28">
        <v>2.4860820000000001</v>
      </c>
      <c r="Z23" s="28">
        <v>2.4942899999999999</v>
      </c>
      <c r="AA23" s="28">
        <v>2.4987409999999999</v>
      </c>
      <c r="AB23" s="28">
        <v>2.5000450000000001</v>
      </c>
      <c r="AC23" s="28">
        <v>2.498148</v>
      </c>
      <c r="AD23" s="28">
        <v>2.5022340000000001</v>
      </c>
      <c r="AE23" s="28">
        <v>2.5079549999999999</v>
      </c>
      <c r="AF23" s="28">
        <v>2.5100220000000002</v>
      </c>
      <c r="AG23" s="28">
        <v>2.5139239999999998</v>
      </c>
      <c r="AH23" s="28">
        <v>2.5116010000000002</v>
      </c>
      <c r="AI23" s="28">
        <v>2.520845</v>
      </c>
      <c r="AJ23" s="28">
        <v>2.5179269999999998</v>
      </c>
      <c r="AK23" s="28">
        <v>2.523577</v>
      </c>
      <c r="AL23" s="28">
        <v>2.524705</v>
      </c>
      <c r="AM23" s="29">
        <v>2.4099999999999998E-3</v>
      </c>
    </row>
    <row r="24" spans="1:39" x14ac:dyDescent="0.45">
      <c r="A24" s="30" t="s">
        <v>15</v>
      </c>
      <c r="B24" s="27" t="s">
        <v>13</v>
      </c>
      <c r="C24" s="28">
        <v>0.54072100000000001</v>
      </c>
      <c r="D24" s="9">
        <v>0.559805</v>
      </c>
      <c r="E24" s="28">
        <v>0.59691300000000003</v>
      </c>
      <c r="F24" s="28">
        <v>0.617058</v>
      </c>
      <c r="G24" s="28">
        <v>0.61917800000000001</v>
      </c>
      <c r="H24" s="28">
        <v>0.617058</v>
      </c>
      <c r="I24" s="28">
        <v>0.63614199999999999</v>
      </c>
      <c r="J24" s="28">
        <v>0.66052699999999998</v>
      </c>
      <c r="K24" s="28">
        <v>0.687033</v>
      </c>
      <c r="L24" s="28">
        <v>0.70187699999999997</v>
      </c>
      <c r="M24" s="28">
        <v>0.73686399999999996</v>
      </c>
      <c r="N24" s="28">
        <v>0.75700900000000004</v>
      </c>
      <c r="O24" s="28">
        <v>0.77609300000000003</v>
      </c>
      <c r="P24" s="28">
        <v>0.79729799999999995</v>
      </c>
      <c r="Q24" s="28">
        <v>0.80684</v>
      </c>
      <c r="R24" s="9">
        <v>0.81638200000000005</v>
      </c>
      <c r="S24" s="28">
        <v>0.83864700000000003</v>
      </c>
      <c r="T24" s="28">
        <v>0.86303200000000002</v>
      </c>
      <c r="U24" s="28">
        <v>0.88741800000000004</v>
      </c>
      <c r="V24" s="28">
        <v>0.91180300000000003</v>
      </c>
      <c r="W24" s="28">
        <v>0.937249</v>
      </c>
      <c r="X24" s="28">
        <v>0.96375500000000003</v>
      </c>
      <c r="Y24" s="28">
        <v>0.99132100000000001</v>
      </c>
      <c r="Z24" s="28">
        <v>1.0199469999999999</v>
      </c>
      <c r="AA24" s="28">
        <v>1.049634</v>
      </c>
      <c r="AB24" s="28">
        <v>1.07826</v>
      </c>
      <c r="AC24" s="28">
        <v>1.1100680000000001</v>
      </c>
      <c r="AD24" s="28">
        <v>1.141875</v>
      </c>
      <c r="AE24" s="28">
        <v>1.1736819999999999</v>
      </c>
      <c r="AF24" s="28">
        <v>1.2076089999999999</v>
      </c>
      <c r="AG24" s="28">
        <v>1.242597</v>
      </c>
      <c r="AH24" s="28">
        <v>1.278645</v>
      </c>
      <c r="AI24" s="28">
        <v>1.3146929999999999</v>
      </c>
      <c r="AJ24" s="28">
        <v>1.352862</v>
      </c>
      <c r="AK24" s="28">
        <v>1.39209</v>
      </c>
      <c r="AL24" s="28">
        <v>1.4323790000000001</v>
      </c>
      <c r="AM24" s="29">
        <v>2.8018000000000001E-2</v>
      </c>
    </row>
    <row r="26" spans="1:39" ht="24" x14ac:dyDescent="0.45">
      <c r="A26" s="34" t="s">
        <v>16</v>
      </c>
      <c r="B26" s="31" t="s">
        <v>11</v>
      </c>
      <c r="C26" s="32">
        <v>15.056554</v>
      </c>
      <c r="D26" s="9">
        <v>11.818185</v>
      </c>
      <c r="E26" s="32">
        <v>14.163211</v>
      </c>
      <c r="F26" s="32">
        <v>16.190857000000001</v>
      </c>
      <c r="G26" s="32">
        <v>17.427672999999999</v>
      </c>
      <c r="H26" s="32">
        <v>18.065664000000002</v>
      </c>
      <c r="I26" s="32">
        <v>18.600992000000002</v>
      </c>
      <c r="J26" s="32">
        <v>19.027514</v>
      </c>
      <c r="K26" s="32">
        <v>19.361104999999998</v>
      </c>
      <c r="L26" s="32">
        <v>19.683351999999999</v>
      </c>
      <c r="M26" s="32">
        <v>20.161148000000001</v>
      </c>
      <c r="N26" s="32">
        <v>20.531960999999999</v>
      </c>
      <c r="O26" s="32">
        <v>20.729386999999999</v>
      </c>
      <c r="P26" s="32">
        <v>20.770706000000001</v>
      </c>
      <c r="Q26" s="32">
        <v>20.989847000000001</v>
      </c>
      <c r="R26" s="9">
        <v>21.450001</v>
      </c>
      <c r="S26" s="32">
        <v>21.859793</v>
      </c>
      <c r="T26" s="32">
        <v>22.354710000000001</v>
      </c>
      <c r="U26" s="32">
        <v>22.272148000000001</v>
      </c>
      <c r="V26" s="32">
        <v>22.581381</v>
      </c>
      <c r="W26" s="32">
        <v>22.797471999999999</v>
      </c>
      <c r="X26" s="32">
        <v>23.327089000000001</v>
      </c>
      <c r="Y26" s="32">
        <v>23.402235000000001</v>
      </c>
      <c r="Z26" s="32">
        <v>23.568617</v>
      </c>
      <c r="AA26" s="32">
        <v>23.940584000000001</v>
      </c>
      <c r="AB26" s="32">
        <v>24.138968999999999</v>
      </c>
      <c r="AC26" s="32">
        <v>24.182469999999999</v>
      </c>
      <c r="AD26" s="32">
        <v>24.234852</v>
      </c>
      <c r="AE26" s="32">
        <v>24.296112000000001</v>
      </c>
      <c r="AF26" s="32">
        <v>24.394055999999999</v>
      </c>
      <c r="AG26" s="32">
        <v>24.485882</v>
      </c>
      <c r="AH26" s="32">
        <v>24.657219000000001</v>
      </c>
      <c r="AI26" s="32">
        <v>25.002500999999999</v>
      </c>
      <c r="AJ26" s="32">
        <v>25.020734999999998</v>
      </c>
      <c r="AK26" s="32">
        <v>25.208397000000001</v>
      </c>
      <c r="AL26" s="32">
        <v>25.485181999999998</v>
      </c>
      <c r="AM26" s="33">
        <v>2.2859000000000001E-2</v>
      </c>
    </row>
    <row r="27" spans="1:39" ht="24" x14ac:dyDescent="0.45">
      <c r="A27" s="34" t="s">
        <v>16</v>
      </c>
      <c r="B27" s="31" t="s">
        <v>12</v>
      </c>
      <c r="C27" s="32">
        <v>10.366503</v>
      </c>
      <c r="D27" s="9">
        <v>7.984254</v>
      </c>
      <c r="E27" s="32">
        <v>9.1195439999999994</v>
      </c>
      <c r="F27" s="32">
        <v>10.174918999999999</v>
      </c>
      <c r="G27" s="32">
        <v>10.565901999999999</v>
      </c>
      <c r="H27" s="32">
        <v>10.603463</v>
      </c>
      <c r="I27" s="32">
        <v>10.471163000000001</v>
      </c>
      <c r="J27" s="32">
        <v>10.225792</v>
      </c>
      <c r="K27" s="32">
        <v>10.594398</v>
      </c>
      <c r="L27" s="32">
        <v>10.875454</v>
      </c>
      <c r="M27" s="32">
        <v>11.275684</v>
      </c>
      <c r="N27" s="32">
        <v>11.603486</v>
      </c>
      <c r="O27" s="32">
        <v>11.731403999999999</v>
      </c>
      <c r="P27" s="32">
        <v>11.789664</v>
      </c>
      <c r="Q27" s="32">
        <v>12.038038</v>
      </c>
      <c r="R27" s="9">
        <v>12.36618</v>
      </c>
      <c r="S27" s="32">
        <v>12.694224999999999</v>
      </c>
      <c r="T27" s="32">
        <v>13.06414</v>
      </c>
      <c r="U27" s="32">
        <v>13.050202000000001</v>
      </c>
      <c r="V27" s="32">
        <v>13.313865</v>
      </c>
      <c r="W27" s="32">
        <v>13.448149000000001</v>
      </c>
      <c r="X27" s="32">
        <v>13.870575000000001</v>
      </c>
      <c r="Y27" s="32">
        <v>13.952662999999999</v>
      </c>
      <c r="Z27" s="32">
        <v>14.052258</v>
      </c>
      <c r="AA27" s="32">
        <v>14.256791</v>
      </c>
      <c r="AB27" s="32">
        <v>14.427754</v>
      </c>
      <c r="AC27" s="32">
        <v>14.6044</v>
      </c>
      <c r="AD27" s="32">
        <v>14.557722999999999</v>
      </c>
      <c r="AE27" s="32">
        <v>14.599717</v>
      </c>
      <c r="AF27" s="32">
        <v>14.678160999999999</v>
      </c>
      <c r="AG27" s="32">
        <v>14.770386</v>
      </c>
      <c r="AH27" s="32">
        <v>14.916999000000001</v>
      </c>
      <c r="AI27" s="32">
        <v>15.128441</v>
      </c>
      <c r="AJ27" s="32">
        <v>15.162359</v>
      </c>
      <c r="AK27" s="32">
        <v>15.318712</v>
      </c>
      <c r="AL27" s="32">
        <v>15.530493</v>
      </c>
      <c r="AM27" s="33">
        <v>1.9761000000000001E-2</v>
      </c>
    </row>
    <row r="28" spans="1:39" ht="24" x14ac:dyDescent="0.45">
      <c r="A28" s="34" t="s">
        <v>16</v>
      </c>
      <c r="B28" s="31" t="s">
        <v>8</v>
      </c>
      <c r="C28" s="32">
        <v>3.993163</v>
      </c>
      <c r="D28" s="9">
        <v>3.9372099999999999</v>
      </c>
      <c r="E28" s="32">
        <v>4.3463880000000001</v>
      </c>
      <c r="F28" s="32">
        <v>4.5386930000000003</v>
      </c>
      <c r="G28" s="32">
        <v>4.8688029999999998</v>
      </c>
      <c r="H28" s="32">
        <v>5.2058309999999999</v>
      </c>
      <c r="I28" s="32">
        <v>5.2653970000000001</v>
      </c>
      <c r="J28" s="32">
        <v>5.2228370000000002</v>
      </c>
      <c r="K28" s="32">
        <v>5.2389900000000003</v>
      </c>
      <c r="L28" s="32">
        <v>5.4207789999999996</v>
      </c>
      <c r="M28" s="32">
        <v>5.5826450000000003</v>
      </c>
      <c r="N28" s="32">
        <v>5.7343260000000003</v>
      </c>
      <c r="O28" s="32">
        <v>5.9714429999999998</v>
      </c>
      <c r="P28" s="32">
        <v>6.0404010000000001</v>
      </c>
      <c r="Q28" s="32">
        <v>6.1076680000000003</v>
      </c>
      <c r="R28" s="9">
        <v>6.1462909999999997</v>
      </c>
      <c r="S28" s="32">
        <v>6.1530300000000002</v>
      </c>
      <c r="T28" s="32">
        <v>6.1257409999999997</v>
      </c>
      <c r="U28" s="32">
        <v>6.0618350000000003</v>
      </c>
      <c r="V28" s="32">
        <v>6.0570919999999999</v>
      </c>
      <c r="W28" s="32">
        <v>6.1336250000000003</v>
      </c>
      <c r="X28" s="32">
        <v>6.1239869999999996</v>
      </c>
      <c r="Y28" s="32">
        <v>6.1974419999999997</v>
      </c>
      <c r="Z28" s="32">
        <v>6.1913669999999996</v>
      </c>
      <c r="AA28" s="32">
        <v>6.2024670000000004</v>
      </c>
      <c r="AB28" s="32">
        <v>6.1492699999999996</v>
      </c>
      <c r="AC28" s="32">
        <v>6.1588750000000001</v>
      </c>
      <c r="AD28" s="32">
        <v>6.2036160000000002</v>
      </c>
      <c r="AE28" s="32">
        <v>6.2597240000000003</v>
      </c>
      <c r="AF28" s="32">
        <v>6.3161250000000004</v>
      </c>
      <c r="AG28" s="32">
        <v>6.3572470000000001</v>
      </c>
      <c r="AH28" s="32">
        <v>6.3993700000000002</v>
      </c>
      <c r="AI28" s="32">
        <v>6.4290909999999997</v>
      </c>
      <c r="AJ28" s="32">
        <v>6.4956849999999999</v>
      </c>
      <c r="AK28" s="32">
        <v>6.516553</v>
      </c>
      <c r="AL28" s="32">
        <v>6.643942</v>
      </c>
      <c r="AM28" s="33">
        <v>1.5507999999999999E-2</v>
      </c>
    </row>
    <row r="29" spans="1:39" ht="24" x14ac:dyDescent="0.45">
      <c r="A29" s="34" t="s">
        <v>16</v>
      </c>
      <c r="B29" s="31" t="s">
        <v>9</v>
      </c>
      <c r="C29" s="32">
        <v>2.792446</v>
      </c>
      <c r="D29" s="9">
        <v>2.6263329999999998</v>
      </c>
      <c r="E29" s="32">
        <v>2.6520069999999998</v>
      </c>
      <c r="F29" s="32">
        <v>2.8360370000000001</v>
      </c>
      <c r="G29" s="32">
        <v>2.8998490000000001</v>
      </c>
      <c r="H29" s="32">
        <v>2.9261919999999999</v>
      </c>
      <c r="I29" s="32">
        <v>2.8999380000000001</v>
      </c>
      <c r="J29" s="32">
        <v>2.8828659999999999</v>
      </c>
      <c r="K29" s="32">
        <v>2.8600020000000002</v>
      </c>
      <c r="L29" s="32">
        <v>2.8436439999999998</v>
      </c>
      <c r="M29" s="32">
        <v>2.8323610000000001</v>
      </c>
      <c r="N29" s="32">
        <v>2.8129140000000001</v>
      </c>
      <c r="O29" s="32">
        <v>2.7934199999999998</v>
      </c>
      <c r="P29" s="32">
        <v>2.7652589999999999</v>
      </c>
      <c r="Q29" s="32">
        <v>2.7396929999999999</v>
      </c>
      <c r="R29" s="9">
        <v>2.7278150000000001</v>
      </c>
      <c r="S29" s="32">
        <v>2.7401849999999999</v>
      </c>
      <c r="T29" s="32">
        <v>2.7468650000000001</v>
      </c>
      <c r="U29" s="32">
        <v>2.751433</v>
      </c>
      <c r="V29" s="32">
        <v>2.7688060000000001</v>
      </c>
      <c r="W29" s="32">
        <v>2.780465</v>
      </c>
      <c r="X29" s="32">
        <v>2.7993709999999998</v>
      </c>
      <c r="Y29" s="32">
        <v>2.8129050000000002</v>
      </c>
      <c r="Z29" s="32">
        <v>2.8235299999999999</v>
      </c>
      <c r="AA29" s="32">
        <v>2.831556</v>
      </c>
      <c r="AB29" s="32">
        <v>2.8464290000000001</v>
      </c>
      <c r="AC29" s="32">
        <v>2.8488169999999999</v>
      </c>
      <c r="AD29" s="32">
        <v>2.8519890000000001</v>
      </c>
      <c r="AE29" s="32">
        <v>2.8557229999999998</v>
      </c>
      <c r="AF29" s="32">
        <v>2.863229</v>
      </c>
      <c r="AG29" s="32">
        <v>2.8666130000000001</v>
      </c>
      <c r="AH29" s="32">
        <v>2.859181</v>
      </c>
      <c r="AI29" s="32">
        <v>2.8650669999999998</v>
      </c>
      <c r="AJ29" s="32">
        <v>2.8666320000000001</v>
      </c>
      <c r="AK29" s="32">
        <v>2.8784450000000001</v>
      </c>
      <c r="AL29" s="32">
        <v>2.886444</v>
      </c>
      <c r="AM29" s="33">
        <v>2.7810000000000001E-3</v>
      </c>
    </row>
    <row r="30" spans="1:39" x14ac:dyDescent="0.45">
      <c r="A30" s="34" t="s">
        <v>16</v>
      </c>
      <c r="B30" s="31" t="s">
        <v>13</v>
      </c>
      <c r="C30" s="32">
        <v>0.54072100000000001</v>
      </c>
      <c r="D30" s="9">
        <v>0.559805</v>
      </c>
      <c r="E30" s="32">
        <v>0.59691300000000003</v>
      </c>
      <c r="F30" s="32">
        <v>0.617058</v>
      </c>
      <c r="G30" s="32">
        <v>0.61917800000000001</v>
      </c>
      <c r="H30" s="32">
        <v>0.617058</v>
      </c>
      <c r="I30" s="32">
        <v>0.63614199999999999</v>
      </c>
      <c r="J30" s="32">
        <v>0.66052699999999998</v>
      </c>
      <c r="K30" s="32">
        <v>0.687033</v>
      </c>
      <c r="L30" s="32">
        <v>0.70187699999999997</v>
      </c>
      <c r="M30" s="32">
        <v>0.73686399999999996</v>
      </c>
      <c r="N30" s="32">
        <v>0.75700900000000004</v>
      </c>
      <c r="O30" s="32">
        <v>0.77609300000000003</v>
      </c>
      <c r="P30" s="32">
        <v>0.79729799999999995</v>
      </c>
      <c r="Q30" s="32">
        <v>0.80684</v>
      </c>
      <c r="R30" s="9">
        <v>0.81638200000000005</v>
      </c>
      <c r="S30" s="32">
        <v>0.83864700000000003</v>
      </c>
      <c r="T30" s="32">
        <v>0.86303200000000002</v>
      </c>
      <c r="U30" s="32">
        <v>0.88741800000000004</v>
      </c>
      <c r="V30" s="32">
        <v>0.91180300000000003</v>
      </c>
      <c r="W30" s="32">
        <v>0.937249</v>
      </c>
      <c r="X30" s="32">
        <v>0.96375500000000003</v>
      </c>
      <c r="Y30" s="32">
        <v>0.99132100000000001</v>
      </c>
      <c r="Z30" s="32">
        <v>1.0199469999999999</v>
      </c>
      <c r="AA30" s="32">
        <v>1.049634</v>
      </c>
      <c r="AB30" s="32">
        <v>1.07826</v>
      </c>
      <c r="AC30" s="32">
        <v>1.1100680000000001</v>
      </c>
      <c r="AD30" s="32">
        <v>1.141875</v>
      </c>
      <c r="AE30" s="32">
        <v>1.1736819999999999</v>
      </c>
      <c r="AF30" s="32">
        <v>1.2076089999999999</v>
      </c>
      <c r="AG30" s="32">
        <v>1.242597</v>
      </c>
      <c r="AH30" s="32">
        <v>1.278645</v>
      </c>
      <c r="AI30" s="32">
        <v>1.3146929999999999</v>
      </c>
      <c r="AJ30" s="32">
        <v>1.352862</v>
      </c>
      <c r="AK30" s="32">
        <v>1.39209</v>
      </c>
      <c r="AL30" s="32">
        <v>1.4323790000000001</v>
      </c>
      <c r="AM30" s="33">
        <v>2.8018000000000001E-2</v>
      </c>
    </row>
    <row r="31" spans="1:39" x14ac:dyDescent="0.45">
      <c r="A31" s="39"/>
      <c r="B31" s="15"/>
      <c r="C31" s="41"/>
      <c r="D31" s="9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9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2"/>
    </row>
    <row r="32" spans="1:39" ht="24" x14ac:dyDescent="0.45">
      <c r="A32" s="39" t="s">
        <v>17</v>
      </c>
      <c r="B32" s="35" t="s">
        <v>11</v>
      </c>
      <c r="C32" s="36">
        <v>15.224055</v>
      </c>
      <c r="D32" s="9">
        <v>11.929852</v>
      </c>
      <c r="E32" s="36">
        <v>14.312099999999999</v>
      </c>
      <c r="F32" s="36">
        <v>16.635508999999999</v>
      </c>
      <c r="G32" s="36">
        <v>18.168091</v>
      </c>
      <c r="H32" s="36">
        <v>19.101842999999999</v>
      </c>
      <c r="I32" s="36">
        <v>19.932936000000002</v>
      </c>
      <c r="J32" s="36">
        <v>20.655221999999998</v>
      </c>
      <c r="K32" s="36">
        <v>20.988821000000002</v>
      </c>
      <c r="L32" s="36">
        <v>21.311125000000001</v>
      </c>
      <c r="M32" s="36">
        <v>21.788923</v>
      </c>
      <c r="N32" s="36">
        <v>22.159738999999998</v>
      </c>
      <c r="O32" s="36">
        <v>22.35717</v>
      </c>
      <c r="P32" s="36">
        <v>22.398492999999998</v>
      </c>
      <c r="Q32" s="36">
        <v>22.617636000000001</v>
      </c>
      <c r="R32" s="9">
        <v>23.077787000000001</v>
      </c>
      <c r="S32" s="36">
        <v>23.487584999999999</v>
      </c>
      <c r="T32" s="36">
        <v>23.982503999999999</v>
      </c>
      <c r="U32" s="36">
        <v>23.899944000000001</v>
      </c>
      <c r="V32" s="36">
        <v>24.209181000000001</v>
      </c>
      <c r="W32" s="36">
        <v>24.425280000000001</v>
      </c>
      <c r="X32" s="36">
        <v>24.954903000000002</v>
      </c>
      <c r="Y32" s="36">
        <v>25.030055999999998</v>
      </c>
      <c r="Z32" s="36">
        <v>25.196445000000001</v>
      </c>
      <c r="AA32" s="36">
        <v>25.56842</v>
      </c>
      <c r="AB32" s="36">
        <v>25.766817</v>
      </c>
      <c r="AC32" s="36">
        <v>25.810331000000001</v>
      </c>
      <c r="AD32" s="36">
        <v>25.862722000000002</v>
      </c>
      <c r="AE32" s="36">
        <v>25.923999999999999</v>
      </c>
      <c r="AF32" s="36">
        <v>26.021961000000001</v>
      </c>
      <c r="AG32" s="36">
        <v>26.113802</v>
      </c>
      <c r="AH32" s="36">
        <v>26.285153999999999</v>
      </c>
      <c r="AI32" s="36">
        <v>26.630457</v>
      </c>
      <c r="AJ32" s="36">
        <v>26.648717999999999</v>
      </c>
      <c r="AK32" s="36">
        <v>26.836404999999999</v>
      </c>
      <c r="AL32" s="36">
        <v>27.113189999999999</v>
      </c>
      <c r="AM32" s="37">
        <v>2.444E-2</v>
      </c>
    </row>
    <row r="33" spans="1:39" ht="24" x14ac:dyDescent="0.45">
      <c r="A33" s="39" t="s">
        <v>17</v>
      </c>
      <c r="B33" s="35" t="s">
        <v>12</v>
      </c>
      <c r="C33" s="36">
        <v>11.632071</v>
      </c>
      <c r="D33" s="9">
        <v>8.9520420000000005</v>
      </c>
      <c r="E33" s="36">
        <v>10.254834000000001</v>
      </c>
      <c r="F33" s="36">
        <v>11.165039999999999</v>
      </c>
      <c r="G33" s="36">
        <v>11.410856000000001</v>
      </c>
      <c r="H33" s="36">
        <v>11.303248999999999</v>
      </c>
      <c r="I33" s="36">
        <v>11.025781</v>
      </c>
      <c r="J33" s="36">
        <v>10.635242</v>
      </c>
      <c r="K33" s="36">
        <v>11.003848</v>
      </c>
      <c r="L33" s="36">
        <v>11.284903999999999</v>
      </c>
      <c r="M33" s="36">
        <v>11.685131999999999</v>
      </c>
      <c r="N33" s="36">
        <v>12.012936</v>
      </c>
      <c r="O33" s="36">
        <v>12.140853999999999</v>
      </c>
      <c r="P33" s="36">
        <v>12.199114</v>
      </c>
      <c r="Q33" s="36">
        <v>12.447488</v>
      </c>
      <c r="R33" s="9">
        <v>12.775627999999999</v>
      </c>
      <c r="S33" s="36">
        <v>13.103674</v>
      </c>
      <c r="T33" s="36">
        <v>13.473589</v>
      </c>
      <c r="U33" s="36">
        <v>13.459650999999999</v>
      </c>
      <c r="V33" s="36">
        <v>13.723314</v>
      </c>
      <c r="W33" s="36">
        <v>13.857597999999999</v>
      </c>
      <c r="X33" s="36">
        <v>14.280023999999999</v>
      </c>
      <c r="Y33" s="36">
        <v>14.362113000000001</v>
      </c>
      <c r="Z33" s="36">
        <v>14.461707000000001</v>
      </c>
      <c r="AA33" s="36">
        <v>14.666240999999999</v>
      </c>
      <c r="AB33" s="36">
        <v>14.837203000000001</v>
      </c>
      <c r="AC33" s="36">
        <v>15.013849</v>
      </c>
      <c r="AD33" s="36">
        <v>14.967173000000001</v>
      </c>
      <c r="AE33" s="36">
        <v>15.009167</v>
      </c>
      <c r="AF33" s="36">
        <v>15.087611000000001</v>
      </c>
      <c r="AG33" s="36">
        <v>15.179835000000001</v>
      </c>
      <c r="AH33" s="36">
        <v>15.326447</v>
      </c>
      <c r="AI33" s="36">
        <v>15.537890000000001</v>
      </c>
      <c r="AJ33" s="36">
        <v>15.571807</v>
      </c>
      <c r="AK33" s="36">
        <v>15.728159</v>
      </c>
      <c r="AL33" s="36">
        <v>15.939942</v>
      </c>
      <c r="AM33" s="37">
        <v>1.7114000000000001E-2</v>
      </c>
    </row>
    <row r="34" spans="1:39" ht="24" x14ac:dyDescent="0.45">
      <c r="A34" s="39" t="s">
        <v>17</v>
      </c>
      <c r="B34" s="35" t="s">
        <v>8</v>
      </c>
      <c r="C34" s="36">
        <v>2.9512520000000002</v>
      </c>
      <c r="D34" s="9">
        <v>2.8515329999999999</v>
      </c>
      <c r="E34" s="36">
        <v>2.9820419999999999</v>
      </c>
      <c r="F34" s="36">
        <v>3.173651</v>
      </c>
      <c r="G34" s="36">
        <v>3.5093269999999999</v>
      </c>
      <c r="H34" s="36">
        <v>3.9501529999999998</v>
      </c>
      <c r="I34" s="36">
        <v>4.1183699999999996</v>
      </c>
      <c r="J34" s="36">
        <v>4.2577639999999999</v>
      </c>
      <c r="K34" s="36">
        <v>4.3474339999999998</v>
      </c>
      <c r="L34" s="36">
        <v>4.4208249999999998</v>
      </c>
      <c r="M34" s="36">
        <v>4.429608</v>
      </c>
      <c r="N34" s="36">
        <v>4.3949939999999996</v>
      </c>
      <c r="O34" s="36">
        <v>4.464607</v>
      </c>
      <c r="P34" s="36">
        <v>4.5362730000000004</v>
      </c>
      <c r="Q34" s="36">
        <v>4.6219910000000004</v>
      </c>
      <c r="R34" s="9">
        <v>4.6746230000000004</v>
      </c>
      <c r="S34" s="36">
        <v>4.6438949999999997</v>
      </c>
      <c r="T34" s="36">
        <v>4.6505029999999996</v>
      </c>
      <c r="U34" s="36">
        <v>4.6243129999999999</v>
      </c>
      <c r="V34" s="36">
        <v>4.7193940000000003</v>
      </c>
      <c r="W34" s="36">
        <v>4.8797540000000001</v>
      </c>
      <c r="X34" s="36">
        <v>4.9240409999999999</v>
      </c>
      <c r="Y34" s="36">
        <v>4.9914820000000004</v>
      </c>
      <c r="Z34" s="36">
        <v>5.0404689999999999</v>
      </c>
      <c r="AA34" s="36">
        <v>5.0665649999999998</v>
      </c>
      <c r="AB34" s="36">
        <v>5.0295740000000002</v>
      </c>
      <c r="AC34" s="36">
        <v>5.0528009999999997</v>
      </c>
      <c r="AD34" s="36">
        <v>5.1003230000000004</v>
      </c>
      <c r="AE34" s="36">
        <v>5.1564019999999999</v>
      </c>
      <c r="AF34" s="36">
        <v>5.2597300000000002</v>
      </c>
      <c r="AG34" s="36">
        <v>5.3534230000000003</v>
      </c>
      <c r="AH34" s="36">
        <v>5.4318270000000002</v>
      </c>
      <c r="AI34" s="36">
        <v>5.4792719999999999</v>
      </c>
      <c r="AJ34" s="36">
        <v>5.5202650000000002</v>
      </c>
      <c r="AK34" s="36">
        <v>5.5499660000000004</v>
      </c>
      <c r="AL34" s="36">
        <v>5.6729050000000001</v>
      </c>
      <c r="AM34" s="37">
        <v>2.0437E-2</v>
      </c>
    </row>
    <row r="35" spans="1:39" ht="24" x14ac:dyDescent="0.45">
      <c r="A35" s="39" t="s">
        <v>17</v>
      </c>
      <c r="B35" s="35" t="s">
        <v>9</v>
      </c>
      <c r="C35" s="36">
        <v>2.6841650000000001</v>
      </c>
      <c r="D35" s="9">
        <v>2.559345</v>
      </c>
      <c r="E35" s="36">
        <v>2.5790459999999999</v>
      </c>
      <c r="F35" s="36">
        <v>2.5627200000000001</v>
      </c>
      <c r="G35" s="36">
        <v>2.5843929999999999</v>
      </c>
      <c r="H35" s="36">
        <v>2.6111970000000002</v>
      </c>
      <c r="I35" s="36">
        <v>2.614414</v>
      </c>
      <c r="J35" s="36">
        <v>2.6290740000000001</v>
      </c>
      <c r="K35" s="36">
        <v>2.6406540000000001</v>
      </c>
      <c r="L35" s="36">
        <v>2.6522929999999998</v>
      </c>
      <c r="M35" s="36">
        <v>2.657673</v>
      </c>
      <c r="N35" s="36">
        <v>2.6574840000000002</v>
      </c>
      <c r="O35" s="36">
        <v>2.6516609999999998</v>
      </c>
      <c r="P35" s="36">
        <v>2.6446040000000002</v>
      </c>
      <c r="Q35" s="36">
        <v>2.6554700000000002</v>
      </c>
      <c r="R35" s="9">
        <v>2.6622509999999999</v>
      </c>
      <c r="S35" s="36">
        <v>2.6291690000000001</v>
      </c>
      <c r="T35" s="36">
        <v>2.588876</v>
      </c>
      <c r="U35" s="36">
        <v>2.594862</v>
      </c>
      <c r="V35" s="36">
        <v>2.603256</v>
      </c>
      <c r="W35" s="36">
        <v>2.605839</v>
      </c>
      <c r="X35" s="36">
        <v>2.6040709999999998</v>
      </c>
      <c r="Y35" s="36">
        <v>2.6067480000000001</v>
      </c>
      <c r="Z35" s="36">
        <v>2.6143480000000001</v>
      </c>
      <c r="AA35" s="36">
        <v>2.6253899999999999</v>
      </c>
      <c r="AB35" s="36">
        <v>2.6326969999999998</v>
      </c>
      <c r="AC35" s="36">
        <v>2.6306660000000002</v>
      </c>
      <c r="AD35" s="36">
        <v>2.6328529999999999</v>
      </c>
      <c r="AE35" s="36">
        <v>2.6366100000000001</v>
      </c>
      <c r="AF35" s="36">
        <v>2.6376189999999999</v>
      </c>
      <c r="AG35" s="36">
        <v>2.6407790000000002</v>
      </c>
      <c r="AH35" s="36">
        <v>2.6426479999999999</v>
      </c>
      <c r="AI35" s="36">
        <v>2.6478570000000001</v>
      </c>
      <c r="AJ35" s="36">
        <v>2.6482100000000002</v>
      </c>
      <c r="AK35" s="36">
        <v>2.6500430000000001</v>
      </c>
      <c r="AL35" s="36">
        <v>2.6514009999999999</v>
      </c>
      <c r="AM35" s="37">
        <v>1.0399999999999999E-3</v>
      </c>
    </row>
    <row r="36" spans="1:39" x14ac:dyDescent="0.45">
      <c r="A36" s="39" t="s">
        <v>17</v>
      </c>
      <c r="B36" s="35" t="s">
        <v>13</v>
      </c>
      <c r="C36" s="36">
        <v>0.54072100000000001</v>
      </c>
      <c r="D36" s="9">
        <v>0.559805</v>
      </c>
      <c r="E36" s="36">
        <v>0.59691300000000003</v>
      </c>
      <c r="F36" s="36">
        <v>0.617058</v>
      </c>
      <c r="G36" s="36">
        <v>0.61917800000000001</v>
      </c>
      <c r="H36" s="36">
        <v>0.617058</v>
      </c>
      <c r="I36" s="36">
        <v>0.63614199999999999</v>
      </c>
      <c r="J36" s="36">
        <v>0.66052699999999998</v>
      </c>
      <c r="K36" s="36">
        <v>0.687033</v>
      </c>
      <c r="L36" s="36">
        <v>0.70187699999999997</v>
      </c>
      <c r="M36" s="36">
        <v>0.73686399999999996</v>
      </c>
      <c r="N36" s="36">
        <v>0.75700900000000004</v>
      </c>
      <c r="O36" s="36">
        <v>0.77609300000000003</v>
      </c>
      <c r="P36" s="36">
        <v>0.79729799999999995</v>
      </c>
      <c r="Q36" s="36">
        <v>0.80684</v>
      </c>
      <c r="R36" s="9">
        <v>0.81638200000000005</v>
      </c>
      <c r="S36" s="36">
        <v>0.83864700000000003</v>
      </c>
      <c r="T36" s="36">
        <v>0.86303200000000002</v>
      </c>
      <c r="U36" s="36">
        <v>0.88741800000000004</v>
      </c>
      <c r="V36" s="36">
        <v>0.91180300000000003</v>
      </c>
      <c r="W36" s="36">
        <v>0.937249</v>
      </c>
      <c r="X36" s="36">
        <v>0.96375500000000003</v>
      </c>
      <c r="Y36" s="36">
        <v>0.99132100000000001</v>
      </c>
      <c r="Z36" s="36">
        <v>1.0199469999999999</v>
      </c>
      <c r="AA36" s="36">
        <v>1.049634</v>
      </c>
      <c r="AB36" s="36">
        <v>1.07826</v>
      </c>
      <c r="AC36" s="36">
        <v>1.1100680000000001</v>
      </c>
      <c r="AD36" s="36">
        <v>1.141875</v>
      </c>
      <c r="AE36" s="36">
        <v>1.1736819999999999</v>
      </c>
      <c r="AF36" s="36">
        <v>1.2076089999999999</v>
      </c>
      <c r="AG36" s="36">
        <v>1.242597</v>
      </c>
      <c r="AH36" s="36">
        <v>1.278645</v>
      </c>
      <c r="AI36" s="36">
        <v>1.3146929999999999</v>
      </c>
      <c r="AJ36" s="36">
        <v>1.352862</v>
      </c>
      <c r="AK36" s="36">
        <v>1.39209</v>
      </c>
      <c r="AL36" s="36">
        <v>1.4323790000000001</v>
      </c>
      <c r="AM36" s="37">
        <v>2.8018000000000001E-2</v>
      </c>
    </row>
    <row r="37" spans="1:39" x14ac:dyDescent="0.45">
      <c r="A37" s="47" t="s">
        <v>20</v>
      </c>
      <c r="B37" s="15"/>
      <c r="C37" s="45"/>
      <c r="D37" s="9"/>
      <c r="E37" s="8">
        <v>2016</v>
      </c>
      <c r="F37" s="8">
        <v>2030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9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6"/>
    </row>
    <row r="38" spans="1:39" ht="24" x14ac:dyDescent="0.45">
      <c r="A38" s="43" t="s">
        <v>19</v>
      </c>
      <c r="B38" s="44" t="s">
        <v>11</v>
      </c>
      <c r="C38" s="45"/>
      <c r="D38" s="9"/>
      <c r="E38" s="10">
        <f t="shared" ref="E38:E42" si="0">D8</f>
        <v>11.951148999999999</v>
      </c>
      <c r="F38" s="10">
        <f t="shared" ref="F38:F42" si="1">R8</f>
        <v>20.746919999999999</v>
      </c>
      <c r="G38" s="14">
        <f t="shared" ref="G38:G42" si="2">(R8-D8)/D8</f>
        <v>0.735977017774609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9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6"/>
    </row>
    <row r="39" spans="1:39" ht="24" x14ac:dyDescent="0.45">
      <c r="A39" s="43" t="s">
        <v>19</v>
      </c>
      <c r="B39" s="44" t="s">
        <v>12</v>
      </c>
      <c r="C39" s="45"/>
      <c r="D39" s="9"/>
      <c r="E39" s="10">
        <f t="shared" si="0"/>
        <v>8.0868669999999998</v>
      </c>
      <c r="F39" s="10">
        <f t="shared" si="1"/>
        <v>16.634771000000001</v>
      </c>
      <c r="G39" s="14">
        <f t="shared" si="2"/>
        <v>1.0570105827139238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9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6"/>
    </row>
    <row r="40" spans="1:39" ht="24" x14ac:dyDescent="0.45">
      <c r="A40" s="43" t="s">
        <v>19</v>
      </c>
      <c r="B40" s="44" t="s">
        <v>8</v>
      </c>
      <c r="C40" s="45"/>
      <c r="D40" s="9"/>
      <c r="E40" s="10">
        <f t="shared" si="0"/>
        <v>3.0161359999999999</v>
      </c>
      <c r="F40" s="10">
        <f t="shared" si="1"/>
        <v>5.2900960000000001</v>
      </c>
      <c r="G40" s="14">
        <f t="shared" si="2"/>
        <v>0.75393152032932209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9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6"/>
    </row>
    <row r="41" spans="1:39" ht="24" x14ac:dyDescent="0.45">
      <c r="A41" s="43" t="s">
        <v>19</v>
      </c>
      <c r="B41" s="44" t="s">
        <v>9</v>
      </c>
      <c r="C41" s="45"/>
      <c r="D41" s="9"/>
      <c r="E41" s="10">
        <f t="shared" si="0"/>
        <v>2.1383549999999998</v>
      </c>
      <c r="F41" s="10">
        <f t="shared" si="1"/>
        <v>2.2970359999999999</v>
      </c>
      <c r="G41" s="14">
        <f t="shared" si="2"/>
        <v>7.420704232926717E-2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9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6"/>
    </row>
    <row r="42" spans="1:39" x14ac:dyDescent="0.45">
      <c r="A42" s="43" t="s">
        <v>19</v>
      </c>
      <c r="B42" s="44" t="s">
        <v>13</v>
      </c>
      <c r="C42" s="45"/>
      <c r="D42" s="9"/>
      <c r="E42" s="10">
        <f t="shared" si="0"/>
        <v>0.559805</v>
      </c>
      <c r="F42" s="10">
        <f t="shared" si="1"/>
        <v>0.81638200000000005</v>
      </c>
      <c r="G42" s="14">
        <f t="shared" si="2"/>
        <v>0.45833281231857531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9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6"/>
    </row>
    <row r="43" spans="1:39" x14ac:dyDescent="0.45">
      <c r="E43" s="10"/>
      <c r="F43" s="10"/>
      <c r="G43" s="14"/>
    </row>
    <row r="44" spans="1:39" ht="24" x14ac:dyDescent="0.45">
      <c r="A44" s="39" t="s">
        <v>14</v>
      </c>
      <c r="B44" s="40" t="s">
        <v>11</v>
      </c>
      <c r="E44" s="10">
        <f>D14</f>
        <v>11.89263</v>
      </c>
      <c r="F44" s="10">
        <f>R14</f>
        <v>20.200261999999999</v>
      </c>
      <c r="G44" s="14">
        <f>(R14-D14)/D14</f>
        <v>0.69855296936001521</v>
      </c>
    </row>
    <row r="45" spans="1:39" ht="24" x14ac:dyDescent="0.45">
      <c r="A45" s="39" t="s">
        <v>14</v>
      </c>
      <c r="B45" s="40" t="s">
        <v>12</v>
      </c>
      <c r="E45" s="10">
        <f>D15</f>
        <v>6.9792430000000003</v>
      </c>
      <c r="F45" s="10">
        <f>R15</f>
        <v>13.706194</v>
      </c>
      <c r="G45" s="14">
        <f>(R15-D15)/D15</f>
        <v>0.96385109387937906</v>
      </c>
    </row>
    <row r="46" spans="1:39" ht="24" x14ac:dyDescent="0.45">
      <c r="A46" s="39" t="s">
        <v>14</v>
      </c>
      <c r="B46" s="40" t="s">
        <v>8</v>
      </c>
      <c r="E46" s="10">
        <f>D16</f>
        <v>2.8262749999999999</v>
      </c>
      <c r="F46" s="10">
        <f>R16</f>
        <v>5.4752489999999998</v>
      </c>
      <c r="G46" s="14">
        <f>(R16-D16)/D16</f>
        <v>0.93726689724106826</v>
      </c>
    </row>
    <row r="47" spans="1:39" ht="24" x14ac:dyDescent="0.45">
      <c r="A47" s="39" t="s">
        <v>14</v>
      </c>
      <c r="B47" s="40" t="s">
        <v>9</v>
      </c>
      <c r="E47" s="10">
        <f>D17</f>
        <v>2.146855</v>
      </c>
      <c r="F47" s="10">
        <f>R17</f>
        <v>2.19922</v>
      </c>
      <c r="G47" s="14">
        <f>(R17-D17)/D17</f>
        <v>2.4391493603433859E-2</v>
      </c>
    </row>
    <row r="48" spans="1:39" x14ac:dyDescent="0.45">
      <c r="A48" s="39" t="s">
        <v>14</v>
      </c>
      <c r="B48" s="40" t="s">
        <v>13</v>
      </c>
      <c r="E48" s="10">
        <f>D18</f>
        <v>0.559805</v>
      </c>
      <c r="F48" s="10">
        <f>R18</f>
        <v>0.81638200000000005</v>
      </c>
      <c r="G48" s="14">
        <f>(R18-D18)/D18</f>
        <v>0.45833281231857531</v>
      </c>
    </row>
    <row r="49" spans="1:7" x14ac:dyDescent="0.45">
      <c r="E49" s="10"/>
      <c r="F49" s="10"/>
      <c r="G49" s="14"/>
    </row>
    <row r="50" spans="1:7" ht="24" x14ac:dyDescent="0.45">
      <c r="A50" s="39" t="s">
        <v>15</v>
      </c>
      <c r="B50" s="40" t="s">
        <v>11</v>
      </c>
      <c r="E50" s="10">
        <f>D20</f>
        <v>11.818185</v>
      </c>
      <c r="F50" s="10">
        <f>R20</f>
        <v>18.963616999999999</v>
      </c>
      <c r="G50" s="14">
        <f>(R20-D20)/D20</f>
        <v>0.60461331414256925</v>
      </c>
    </row>
    <row r="51" spans="1:7" ht="24" x14ac:dyDescent="0.45">
      <c r="A51" s="39" t="s">
        <v>15</v>
      </c>
      <c r="B51" s="40" t="s">
        <v>12</v>
      </c>
      <c r="E51" s="10">
        <f>D21</f>
        <v>1.4144600000000001</v>
      </c>
      <c r="F51" s="10">
        <f>R21</f>
        <v>12.049787999999999</v>
      </c>
      <c r="G51" s="14">
        <f>(R21-D21)/D21</f>
        <v>7.5190023047664827</v>
      </c>
    </row>
    <row r="52" spans="1:7" ht="24" x14ac:dyDescent="0.45">
      <c r="A52" s="39" t="s">
        <v>15</v>
      </c>
      <c r="B52" s="40" t="s">
        <v>8</v>
      </c>
      <c r="E52" s="10">
        <f>D22</f>
        <v>2.870066</v>
      </c>
      <c r="F52" s="10">
        <f>R22</f>
        <v>5.2984140000000002</v>
      </c>
      <c r="G52" s="14">
        <f>(R22-D22)/D22</f>
        <v>0.84609482848129636</v>
      </c>
    </row>
    <row r="53" spans="1:7" ht="24" x14ac:dyDescent="0.45">
      <c r="A53" s="39" t="s">
        <v>15</v>
      </c>
      <c r="B53" s="40" t="s">
        <v>9</v>
      </c>
      <c r="E53" s="10">
        <f>D23</f>
        <v>2.3262969999999998</v>
      </c>
      <c r="F53" s="10">
        <f>R23</f>
        <v>2.4089529999999999</v>
      </c>
      <c r="G53" s="14">
        <f>(R23-D23)/D23</f>
        <v>3.5531146710845632E-2</v>
      </c>
    </row>
    <row r="54" spans="1:7" x14ac:dyDescent="0.45">
      <c r="A54" s="39" t="s">
        <v>15</v>
      </c>
      <c r="B54" s="40" t="s">
        <v>13</v>
      </c>
      <c r="E54" s="10">
        <f>D24</f>
        <v>0.559805</v>
      </c>
      <c r="F54" s="10">
        <f>R24</f>
        <v>0.81638200000000005</v>
      </c>
      <c r="G54" s="14">
        <f>(R24-D24)/D24</f>
        <v>0.45833281231857531</v>
      </c>
    </row>
    <row r="55" spans="1:7" x14ac:dyDescent="0.45">
      <c r="E55" s="10"/>
      <c r="F55" s="10"/>
      <c r="G55" s="14"/>
    </row>
    <row r="56" spans="1:7" ht="24" x14ac:dyDescent="0.45">
      <c r="A56" s="39" t="s">
        <v>16</v>
      </c>
      <c r="B56" s="40" t="s">
        <v>11</v>
      </c>
      <c r="E56" s="10">
        <f>D26</f>
        <v>11.818185</v>
      </c>
      <c r="F56" s="10">
        <f>R26</f>
        <v>21.450001</v>
      </c>
      <c r="G56" s="14">
        <f>(R26-D26)/D26</f>
        <v>0.81499959596164728</v>
      </c>
    </row>
    <row r="57" spans="1:7" ht="24" x14ac:dyDescent="0.45">
      <c r="A57" s="39" t="s">
        <v>16</v>
      </c>
      <c r="B57" s="40" t="s">
        <v>12</v>
      </c>
      <c r="E57" s="10">
        <f>D27</f>
        <v>7.984254</v>
      </c>
      <c r="F57" s="10">
        <f>R27</f>
        <v>12.36618</v>
      </c>
      <c r="G57" s="14">
        <f>(R27-D27)/D27</f>
        <v>0.54882096686803805</v>
      </c>
    </row>
    <row r="58" spans="1:7" ht="24" x14ac:dyDescent="0.45">
      <c r="A58" s="39" t="s">
        <v>16</v>
      </c>
      <c r="B58" s="40" t="s">
        <v>8</v>
      </c>
      <c r="E58" s="10">
        <f>D28</f>
        <v>3.9372099999999999</v>
      </c>
      <c r="F58" s="10">
        <f>R28</f>
        <v>6.1462909999999997</v>
      </c>
      <c r="G58" s="14">
        <f>(R28-D28)/D28</f>
        <v>0.5610777682673771</v>
      </c>
    </row>
    <row r="59" spans="1:7" ht="24" x14ac:dyDescent="0.45">
      <c r="A59" s="39" t="s">
        <v>16</v>
      </c>
      <c r="B59" s="40" t="s">
        <v>9</v>
      </c>
      <c r="E59" s="10">
        <f>D29</f>
        <v>2.6263329999999998</v>
      </c>
      <c r="F59" s="10">
        <f>R29</f>
        <v>2.7278150000000001</v>
      </c>
      <c r="G59" s="14">
        <f>(R29-D29)/D29</f>
        <v>3.8640187668509782E-2</v>
      </c>
    </row>
    <row r="60" spans="1:7" x14ac:dyDescent="0.45">
      <c r="A60" s="39" t="s">
        <v>16</v>
      </c>
      <c r="B60" s="40" t="s">
        <v>13</v>
      </c>
      <c r="E60" s="10">
        <f>D30</f>
        <v>0.559805</v>
      </c>
      <c r="F60" s="10">
        <f>R30</f>
        <v>0.81638200000000005</v>
      </c>
      <c r="G60" s="14">
        <f>(R30-D30)/D30</f>
        <v>0.45833281231857531</v>
      </c>
    </row>
    <row r="61" spans="1:7" x14ac:dyDescent="0.45">
      <c r="A61" s="39"/>
      <c r="B61" s="15"/>
      <c r="E61" s="10"/>
      <c r="F61" s="10"/>
      <c r="G61" s="14"/>
    </row>
    <row r="62" spans="1:7" ht="24" x14ac:dyDescent="0.45">
      <c r="A62" s="39" t="s">
        <v>17</v>
      </c>
      <c r="B62" s="40" t="s">
        <v>11</v>
      </c>
      <c r="E62" s="10">
        <f>D32</f>
        <v>11.929852</v>
      </c>
      <c r="F62" s="10">
        <f>R32</f>
        <v>23.077787000000001</v>
      </c>
      <c r="G62" s="14">
        <f>(R32-D32)/D32</f>
        <v>0.93445710810159255</v>
      </c>
    </row>
    <row r="63" spans="1:7" ht="24" x14ac:dyDescent="0.45">
      <c r="A63" s="39" t="s">
        <v>17</v>
      </c>
      <c r="B63" s="40" t="s">
        <v>12</v>
      </c>
      <c r="E63" s="10">
        <f>D33</f>
        <v>8.9520420000000005</v>
      </c>
      <c r="F63" s="10">
        <f>R33</f>
        <v>12.775627999999999</v>
      </c>
      <c r="G63" s="14">
        <f>(R33-D33)/D33</f>
        <v>0.42711886293652318</v>
      </c>
    </row>
    <row r="64" spans="1:7" ht="24" x14ac:dyDescent="0.45">
      <c r="A64" s="39" t="s">
        <v>17</v>
      </c>
      <c r="B64" s="40" t="s">
        <v>8</v>
      </c>
      <c r="E64" s="10">
        <f>D34</f>
        <v>2.8515329999999999</v>
      </c>
      <c r="F64" s="10">
        <f>R34</f>
        <v>4.6746230000000004</v>
      </c>
      <c r="G64" s="14">
        <f>(R34-D34)/D34</f>
        <v>0.63933680585144925</v>
      </c>
    </row>
    <row r="65" spans="1:7" ht="24" x14ac:dyDescent="0.45">
      <c r="A65" s="39" t="s">
        <v>17</v>
      </c>
      <c r="B65" s="40" t="s">
        <v>9</v>
      </c>
      <c r="E65" s="10">
        <f>D35</f>
        <v>2.559345</v>
      </c>
      <c r="F65" s="10">
        <f>R35</f>
        <v>2.6622509999999999</v>
      </c>
      <c r="G65" s="14">
        <f>(R35-D35)/D35</f>
        <v>4.0207943829378194E-2</v>
      </c>
    </row>
    <row r="66" spans="1:7" x14ac:dyDescent="0.45">
      <c r="A66" s="39" t="s">
        <v>17</v>
      </c>
      <c r="B66" s="40" t="s">
        <v>13</v>
      </c>
      <c r="E66" s="10">
        <f>D36</f>
        <v>0.559805</v>
      </c>
      <c r="F66" s="10">
        <f>R36</f>
        <v>0.81638200000000005</v>
      </c>
      <c r="G66" s="14">
        <f>(R36-D36)/D36</f>
        <v>0.45833281231857531</v>
      </c>
    </row>
    <row r="69" spans="1:7" x14ac:dyDescent="0.45">
      <c r="A69" s="39" t="s">
        <v>18</v>
      </c>
      <c r="E69">
        <v>2.14</v>
      </c>
      <c r="F69">
        <v>2.2999999999999998</v>
      </c>
      <c r="G69" s="7">
        <f>(F69-E69)/E69</f>
        <v>7.4766355140186772E-2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R. Landry</dc:creator>
  <cp:lastModifiedBy>An Pham</cp:lastModifiedBy>
  <dcterms:created xsi:type="dcterms:W3CDTF">2017-06-12T15:13:42Z</dcterms:created>
  <dcterms:modified xsi:type="dcterms:W3CDTF">2019-07-04T06:05:48Z</dcterms:modified>
</cp:coreProperties>
</file>