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Data\"/>
    </mc:Choice>
  </mc:AlternateContent>
  <xr:revisionPtr revIDLastSave="0" documentId="13_ncr:1_{5A4230A4-103E-4FF4-985A-9CFB669DD790}" xr6:coauthVersionLast="47" xr6:coauthVersionMax="47" xr10:uidLastSave="{00000000-0000-0000-0000-000000000000}"/>
  <bookViews>
    <workbookView xWindow="-120" yWindow="-120" windowWidth="29040" windowHeight="15720" xr2:uid="{34EC84D2-FCB9-4DA5-92D9-B09F548D0151}"/>
  </bookViews>
  <sheets>
    <sheet name="Sheet1 (3)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F4" i="3" s="1"/>
  <c r="G4" i="3" s="1"/>
  <c r="E5" i="3"/>
  <c r="F5" i="3" s="1"/>
  <c r="G5" i="3" s="1"/>
  <c r="E6" i="3"/>
  <c r="E7" i="3"/>
  <c r="E8" i="3"/>
  <c r="E9" i="3"/>
  <c r="E10" i="3"/>
  <c r="E42" i="3" s="1"/>
  <c r="E11" i="3"/>
  <c r="E12" i="3"/>
  <c r="F12" i="3" s="1"/>
  <c r="G12" i="3" s="1"/>
  <c r="E13" i="3"/>
  <c r="E14" i="3"/>
  <c r="E15" i="3"/>
  <c r="F15" i="3" s="1"/>
  <c r="G15" i="3" s="1"/>
  <c r="E16" i="3"/>
  <c r="E17" i="3"/>
  <c r="E18" i="3"/>
  <c r="F18" i="3" s="1"/>
  <c r="G18" i="3" s="1"/>
  <c r="E19" i="3"/>
  <c r="F19" i="3" s="1"/>
  <c r="G19" i="3" s="1"/>
  <c r="E20" i="3"/>
  <c r="F20" i="3" s="1"/>
  <c r="G20" i="3" s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34" i="3" s="1"/>
  <c r="G34" i="3" s="1"/>
  <c r="E35" i="3"/>
  <c r="E36" i="3"/>
  <c r="F36" i="3" s="1"/>
  <c r="G36" i="3" s="1"/>
  <c r="E37" i="3"/>
  <c r="F37" i="3" s="1"/>
  <c r="G37" i="3" s="1"/>
  <c r="E38" i="3"/>
  <c r="E39" i="3"/>
  <c r="F39" i="3" s="1"/>
  <c r="G39" i="3" s="1"/>
  <c r="E40" i="3"/>
  <c r="E41" i="3"/>
  <c r="F3" i="3"/>
  <c r="G3" i="3" s="1"/>
  <c r="F8" i="3"/>
  <c r="G8" i="3" s="1"/>
  <c r="F16" i="3"/>
  <c r="G16" i="3" s="1"/>
  <c r="F24" i="3"/>
  <c r="G24" i="3" s="1"/>
  <c r="F26" i="3"/>
  <c r="G26" i="3" s="1"/>
  <c r="F27" i="3"/>
  <c r="G27" i="3" s="1"/>
  <c r="F28" i="3"/>
  <c r="G28" i="3" s="1"/>
  <c r="F31" i="3"/>
  <c r="G31" i="3" s="1"/>
  <c r="F32" i="3"/>
  <c r="G32" i="3" s="1"/>
  <c r="F40" i="3"/>
  <c r="G40" i="3" s="1"/>
  <c r="E2" i="3"/>
  <c r="K44" i="3"/>
  <c r="K42" i="3"/>
  <c r="J42" i="3"/>
  <c r="I42" i="3"/>
  <c r="B42" i="3"/>
  <c r="O41" i="3"/>
  <c r="M41" i="3"/>
  <c r="F41" i="3"/>
  <c r="G41" i="3" s="1"/>
  <c r="C41" i="3"/>
  <c r="D41" i="3" s="1"/>
  <c r="M40" i="3"/>
  <c r="O40" i="3" s="1"/>
  <c r="K40" i="3"/>
  <c r="J40" i="3"/>
  <c r="D40" i="3"/>
  <c r="C40" i="3"/>
  <c r="O39" i="3"/>
  <c r="M39" i="3"/>
  <c r="K39" i="3"/>
  <c r="J39" i="3"/>
  <c r="C39" i="3"/>
  <c r="D39" i="3" s="1"/>
  <c r="O38" i="3"/>
  <c r="M38" i="3"/>
  <c r="K38" i="3"/>
  <c r="J38" i="3"/>
  <c r="F38" i="3"/>
  <c r="G38" i="3" s="1"/>
  <c r="D38" i="3"/>
  <c r="C38" i="3"/>
  <c r="M37" i="3"/>
  <c r="O37" i="3" s="1"/>
  <c r="K37" i="3"/>
  <c r="J37" i="3"/>
  <c r="D37" i="3"/>
  <c r="C37" i="3"/>
  <c r="M36" i="3"/>
  <c r="O36" i="3" s="1"/>
  <c r="D36" i="3"/>
  <c r="C36" i="3"/>
  <c r="M35" i="3"/>
  <c r="O35" i="3" s="1"/>
  <c r="K35" i="3"/>
  <c r="J35" i="3"/>
  <c r="F35" i="3"/>
  <c r="G35" i="3" s="1"/>
  <c r="D35" i="3"/>
  <c r="C35" i="3"/>
  <c r="M34" i="3"/>
  <c r="O34" i="3" s="1"/>
  <c r="K34" i="3"/>
  <c r="J34" i="3"/>
  <c r="C34" i="3"/>
  <c r="D34" i="3" s="1"/>
  <c r="O33" i="3"/>
  <c r="M33" i="3"/>
  <c r="K33" i="3"/>
  <c r="J33" i="3"/>
  <c r="G33" i="3"/>
  <c r="F33" i="3"/>
  <c r="C33" i="3"/>
  <c r="D33" i="3" s="1"/>
  <c r="M32" i="3"/>
  <c r="O32" i="3" s="1"/>
  <c r="K32" i="3"/>
  <c r="J32" i="3"/>
  <c r="D32" i="3"/>
  <c r="C32" i="3"/>
  <c r="O31" i="3"/>
  <c r="M31" i="3"/>
  <c r="K31" i="3"/>
  <c r="J31" i="3"/>
  <c r="C31" i="3"/>
  <c r="D31" i="3" s="1"/>
  <c r="M30" i="3"/>
  <c r="O30" i="3" s="1"/>
  <c r="K30" i="3"/>
  <c r="J30" i="3"/>
  <c r="F30" i="3"/>
  <c r="G30" i="3" s="1"/>
  <c r="D30" i="3"/>
  <c r="C30" i="3"/>
  <c r="O29" i="3"/>
  <c r="M29" i="3"/>
  <c r="K29" i="3"/>
  <c r="J29" i="3"/>
  <c r="F29" i="3"/>
  <c r="G29" i="3" s="1"/>
  <c r="C29" i="3"/>
  <c r="D29" i="3" s="1"/>
  <c r="O28" i="3"/>
  <c r="M28" i="3"/>
  <c r="K28" i="3"/>
  <c r="J28" i="3"/>
  <c r="D28" i="3"/>
  <c r="C28" i="3"/>
  <c r="M27" i="3"/>
  <c r="O27" i="3" s="1"/>
  <c r="K27" i="3"/>
  <c r="J27" i="3"/>
  <c r="D27" i="3"/>
  <c r="C27" i="3"/>
  <c r="M26" i="3"/>
  <c r="O26" i="3" s="1"/>
  <c r="K26" i="3"/>
  <c r="J26" i="3"/>
  <c r="C26" i="3"/>
  <c r="D26" i="3" s="1"/>
  <c r="O25" i="3"/>
  <c r="M25" i="3"/>
  <c r="F25" i="3"/>
  <c r="G25" i="3" s="1"/>
  <c r="D25" i="3"/>
  <c r="C25" i="3"/>
  <c r="M24" i="3"/>
  <c r="O24" i="3" s="1"/>
  <c r="K24" i="3"/>
  <c r="J24" i="3"/>
  <c r="C24" i="3"/>
  <c r="D24" i="3" s="1"/>
  <c r="O23" i="3"/>
  <c r="M23" i="3"/>
  <c r="K23" i="3"/>
  <c r="J23" i="3"/>
  <c r="F23" i="3"/>
  <c r="G23" i="3" s="1"/>
  <c r="C23" i="3"/>
  <c r="D23" i="3" s="1"/>
  <c r="M22" i="3"/>
  <c r="O22" i="3" s="1"/>
  <c r="K22" i="3"/>
  <c r="J22" i="3"/>
  <c r="F22" i="3"/>
  <c r="G22" i="3" s="1"/>
  <c r="D22" i="3"/>
  <c r="C22" i="3"/>
  <c r="O21" i="3"/>
  <c r="M21" i="3"/>
  <c r="F21" i="3"/>
  <c r="G21" i="3" s="1"/>
  <c r="C21" i="3"/>
  <c r="D21" i="3" s="1"/>
  <c r="M20" i="3"/>
  <c r="O20" i="3" s="1"/>
  <c r="K20" i="3"/>
  <c r="J20" i="3"/>
  <c r="D20" i="3"/>
  <c r="C20" i="3"/>
  <c r="O19" i="3"/>
  <c r="M19" i="3"/>
  <c r="K19" i="3"/>
  <c r="J19" i="3"/>
  <c r="C19" i="3"/>
  <c r="D19" i="3" s="1"/>
  <c r="M18" i="3"/>
  <c r="O18" i="3" s="1"/>
  <c r="K18" i="3"/>
  <c r="J18" i="3"/>
  <c r="D18" i="3"/>
  <c r="C18" i="3"/>
  <c r="O17" i="3"/>
  <c r="M17" i="3"/>
  <c r="K17" i="3"/>
  <c r="J17" i="3"/>
  <c r="F17" i="3"/>
  <c r="G17" i="3" s="1"/>
  <c r="C17" i="3"/>
  <c r="D17" i="3" s="1"/>
  <c r="O16" i="3"/>
  <c r="M16" i="3"/>
  <c r="K16" i="3"/>
  <c r="J16" i="3"/>
  <c r="D16" i="3"/>
  <c r="C16" i="3"/>
  <c r="M15" i="3"/>
  <c r="O15" i="3" s="1"/>
  <c r="K15" i="3"/>
  <c r="J15" i="3"/>
  <c r="D15" i="3"/>
  <c r="C15" i="3"/>
  <c r="M14" i="3"/>
  <c r="O14" i="3" s="1"/>
  <c r="K14" i="3"/>
  <c r="J14" i="3"/>
  <c r="F14" i="3"/>
  <c r="G14" i="3" s="1"/>
  <c r="C14" i="3"/>
  <c r="D14" i="3" s="1"/>
  <c r="O13" i="3"/>
  <c r="M13" i="3"/>
  <c r="K13" i="3"/>
  <c r="J13" i="3"/>
  <c r="F13" i="3"/>
  <c r="G13" i="3" s="1"/>
  <c r="C13" i="3"/>
  <c r="D13" i="3" s="1"/>
  <c r="M12" i="3"/>
  <c r="O12" i="3" s="1"/>
  <c r="K12" i="3"/>
  <c r="J12" i="3"/>
  <c r="D12" i="3"/>
  <c r="C12" i="3"/>
  <c r="O11" i="3"/>
  <c r="M11" i="3"/>
  <c r="K11" i="3"/>
  <c r="J11" i="3"/>
  <c r="F11" i="3"/>
  <c r="G11" i="3" s="1"/>
  <c r="C11" i="3"/>
  <c r="D11" i="3" s="1"/>
  <c r="M10" i="3"/>
  <c r="O10" i="3" s="1"/>
  <c r="K10" i="3"/>
  <c r="J10" i="3"/>
  <c r="D10" i="3"/>
  <c r="C10" i="3"/>
  <c r="O9" i="3"/>
  <c r="M9" i="3"/>
  <c r="K9" i="3"/>
  <c r="J9" i="3"/>
  <c r="F9" i="3"/>
  <c r="G9" i="3" s="1"/>
  <c r="C9" i="3"/>
  <c r="D9" i="3" s="1"/>
  <c r="O8" i="3"/>
  <c r="M8" i="3"/>
  <c r="K8" i="3"/>
  <c r="J8" i="3"/>
  <c r="D8" i="3"/>
  <c r="C8" i="3"/>
  <c r="M7" i="3"/>
  <c r="O7" i="3" s="1"/>
  <c r="K7" i="3"/>
  <c r="J7" i="3"/>
  <c r="F7" i="3"/>
  <c r="G7" i="3" s="1"/>
  <c r="D7" i="3"/>
  <c r="C7" i="3"/>
  <c r="M6" i="3"/>
  <c r="O6" i="3" s="1"/>
  <c r="K6" i="3"/>
  <c r="J6" i="3"/>
  <c r="F6" i="3"/>
  <c r="G6" i="3" s="1"/>
  <c r="C6" i="3"/>
  <c r="D6" i="3" s="1"/>
  <c r="O5" i="3"/>
  <c r="M5" i="3"/>
  <c r="K5" i="3"/>
  <c r="J5" i="3"/>
  <c r="C5" i="3"/>
  <c r="D5" i="3" s="1"/>
  <c r="M4" i="3"/>
  <c r="O4" i="3" s="1"/>
  <c r="K4" i="3"/>
  <c r="J4" i="3"/>
  <c r="D4" i="3"/>
  <c r="C4" i="3"/>
  <c r="O3" i="3"/>
  <c r="M3" i="3"/>
  <c r="K3" i="3"/>
  <c r="J3" i="3"/>
  <c r="C3" i="3"/>
  <c r="D3" i="3" s="1"/>
  <c r="M2" i="3"/>
  <c r="M42" i="3" s="1"/>
  <c r="K2" i="3"/>
  <c r="J2" i="3"/>
  <c r="F2" i="3"/>
  <c r="D2" i="3"/>
  <c r="C2" i="3"/>
  <c r="C42" i="3" s="1"/>
  <c r="B45" i="1"/>
  <c r="E3" i="1"/>
  <c r="E4" i="1"/>
  <c r="F4" i="1" s="1"/>
  <c r="G4" i="1" s="1"/>
  <c r="E5" i="1"/>
  <c r="F5" i="1" s="1"/>
  <c r="G5" i="1" s="1"/>
  <c r="E6" i="1"/>
  <c r="E7" i="1"/>
  <c r="E8" i="1"/>
  <c r="E9" i="1"/>
  <c r="E10" i="1"/>
  <c r="F10" i="1" s="1"/>
  <c r="G10" i="1" s="1"/>
  <c r="E11" i="1"/>
  <c r="E12" i="1"/>
  <c r="F12" i="1" s="1"/>
  <c r="G12" i="1" s="1"/>
  <c r="E13" i="1"/>
  <c r="F13" i="1" s="1"/>
  <c r="G13" i="1" s="1"/>
  <c r="E14" i="1"/>
  <c r="E15" i="1"/>
  <c r="E16" i="1"/>
  <c r="E17" i="1"/>
  <c r="E18" i="1"/>
  <c r="F18" i="1" s="1"/>
  <c r="G18" i="1" s="1"/>
  <c r="E19" i="1"/>
  <c r="E20" i="1"/>
  <c r="F20" i="1" s="1"/>
  <c r="G20" i="1" s="1"/>
  <c r="E21" i="1"/>
  <c r="E22" i="1"/>
  <c r="E23" i="1"/>
  <c r="E24" i="1"/>
  <c r="E25" i="1"/>
  <c r="E26" i="1"/>
  <c r="E27" i="1"/>
  <c r="E28" i="1"/>
  <c r="F28" i="1" s="1"/>
  <c r="G28" i="1" s="1"/>
  <c r="E29" i="1"/>
  <c r="F29" i="1" s="1"/>
  <c r="G29" i="1" s="1"/>
  <c r="E30" i="1"/>
  <c r="E31" i="1"/>
  <c r="E32" i="1"/>
  <c r="E33" i="1"/>
  <c r="E34" i="1"/>
  <c r="E35" i="1"/>
  <c r="E36" i="1"/>
  <c r="F36" i="1" s="1"/>
  <c r="G36" i="1" s="1"/>
  <c r="E37" i="1"/>
  <c r="F37" i="1" s="1"/>
  <c r="G37" i="1" s="1"/>
  <c r="E38" i="1"/>
  <c r="E39" i="1"/>
  <c r="E40" i="1"/>
  <c r="E41" i="1"/>
  <c r="E2" i="1"/>
  <c r="O42" i="2"/>
  <c r="O43" i="2" s="1"/>
  <c r="D42" i="2"/>
  <c r="E42" i="2"/>
  <c r="E3" i="2"/>
  <c r="E4" i="2"/>
  <c r="F4" i="2" s="1"/>
  <c r="G4" i="2" s="1"/>
  <c r="E5" i="2"/>
  <c r="F5" i="2" s="1"/>
  <c r="G5" i="2" s="1"/>
  <c r="E6" i="2"/>
  <c r="E7" i="2"/>
  <c r="F7" i="2" s="1"/>
  <c r="G7" i="2" s="1"/>
  <c r="E8" i="2"/>
  <c r="E9" i="2"/>
  <c r="E10" i="2"/>
  <c r="F10" i="2" s="1"/>
  <c r="G10" i="2" s="1"/>
  <c r="E11" i="2"/>
  <c r="F11" i="2" s="1"/>
  <c r="G11" i="2" s="1"/>
  <c r="E12" i="2"/>
  <c r="F12" i="2" s="1"/>
  <c r="G12" i="2" s="1"/>
  <c r="E13" i="2"/>
  <c r="E14" i="2"/>
  <c r="E15" i="2"/>
  <c r="F15" i="2" s="1"/>
  <c r="G15" i="2" s="1"/>
  <c r="E16" i="2"/>
  <c r="E17" i="2"/>
  <c r="E18" i="2"/>
  <c r="F18" i="2" s="1"/>
  <c r="G18" i="2" s="1"/>
  <c r="E19" i="2"/>
  <c r="E20" i="2"/>
  <c r="E21" i="2"/>
  <c r="F21" i="2" s="1"/>
  <c r="G21" i="2" s="1"/>
  <c r="E22" i="2"/>
  <c r="E23" i="2"/>
  <c r="E24" i="2"/>
  <c r="E25" i="2"/>
  <c r="E26" i="2"/>
  <c r="E27" i="2"/>
  <c r="F27" i="2" s="1"/>
  <c r="G27" i="2" s="1"/>
  <c r="E28" i="2"/>
  <c r="F28" i="2" s="1"/>
  <c r="G28" i="2" s="1"/>
  <c r="E29" i="2"/>
  <c r="F29" i="2" s="1"/>
  <c r="G29" i="2" s="1"/>
  <c r="E30" i="2"/>
  <c r="E31" i="2"/>
  <c r="E32" i="2"/>
  <c r="E33" i="2"/>
  <c r="E34" i="2"/>
  <c r="E35" i="2"/>
  <c r="E36" i="2"/>
  <c r="F36" i="2" s="1"/>
  <c r="G36" i="2" s="1"/>
  <c r="E37" i="2"/>
  <c r="F37" i="2" s="1"/>
  <c r="G37" i="2" s="1"/>
  <c r="E38" i="2"/>
  <c r="E39" i="2"/>
  <c r="E40" i="2"/>
  <c r="E41" i="2"/>
  <c r="E2" i="2"/>
  <c r="K44" i="2"/>
  <c r="I42" i="2"/>
  <c r="J42" i="2" s="1"/>
  <c r="B42" i="2"/>
  <c r="M41" i="2"/>
  <c r="O41" i="2" s="1"/>
  <c r="F41" i="2"/>
  <c r="G41" i="2" s="1"/>
  <c r="D41" i="2"/>
  <c r="C41" i="2"/>
  <c r="M40" i="2"/>
  <c r="O40" i="2" s="1"/>
  <c r="K40" i="2"/>
  <c r="J40" i="2"/>
  <c r="F40" i="2"/>
  <c r="G40" i="2" s="1"/>
  <c r="C40" i="2"/>
  <c r="D40" i="2" s="1"/>
  <c r="M39" i="2"/>
  <c r="O39" i="2" s="1"/>
  <c r="K39" i="2"/>
  <c r="J39" i="2"/>
  <c r="G39" i="2"/>
  <c r="F39" i="2"/>
  <c r="C39" i="2"/>
  <c r="D39" i="2" s="1"/>
  <c r="O38" i="2"/>
  <c r="M38" i="2"/>
  <c r="K38" i="2"/>
  <c r="J38" i="2"/>
  <c r="F38" i="2"/>
  <c r="G38" i="2" s="1"/>
  <c r="C38" i="2"/>
  <c r="D38" i="2" s="1"/>
  <c r="M37" i="2"/>
  <c r="O37" i="2" s="1"/>
  <c r="K37" i="2"/>
  <c r="J37" i="2"/>
  <c r="D37" i="2"/>
  <c r="C37" i="2"/>
  <c r="M36" i="2"/>
  <c r="O36" i="2" s="1"/>
  <c r="C36" i="2"/>
  <c r="D36" i="2" s="1"/>
  <c r="M35" i="2"/>
  <c r="O35" i="2" s="1"/>
  <c r="K35" i="2"/>
  <c r="J35" i="2"/>
  <c r="F35" i="2"/>
  <c r="G35" i="2" s="1"/>
  <c r="D35" i="2"/>
  <c r="C35" i="2"/>
  <c r="M34" i="2"/>
  <c r="O34" i="2" s="1"/>
  <c r="K34" i="2"/>
  <c r="J34" i="2"/>
  <c r="F34" i="2"/>
  <c r="G34" i="2" s="1"/>
  <c r="C34" i="2"/>
  <c r="D34" i="2" s="1"/>
  <c r="O33" i="2"/>
  <c r="M33" i="2"/>
  <c r="K33" i="2"/>
  <c r="J33" i="2"/>
  <c r="F33" i="2"/>
  <c r="G33" i="2" s="1"/>
  <c r="C33" i="2"/>
  <c r="D33" i="2" s="1"/>
  <c r="O32" i="2"/>
  <c r="M32" i="2"/>
  <c r="K32" i="2"/>
  <c r="J32" i="2"/>
  <c r="F32" i="2"/>
  <c r="G32" i="2" s="1"/>
  <c r="D32" i="2"/>
  <c r="C32" i="2"/>
  <c r="M31" i="2"/>
  <c r="O31" i="2" s="1"/>
  <c r="K31" i="2"/>
  <c r="J31" i="2"/>
  <c r="F31" i="2"/>
  <c r="G31" i="2" s="1"/>
  <c r="D31" i="2"/>
  <c r="C31" i="2"/>
  <c r="M30" i="2"/>
  <c r="O30" i="2" s="1"/>
  <c r="K30" i="2"/>
  <c r="J30" i="2"/>
  <c r="F30" i="2"/>
  <c r="G30" i="2" s="1"/>
  <c r="C30" i="2"/>
  <c r="D30" i="2" s="1"/>
  <c r="M29" i="2"/>
  <c r="O29" i="2" s="1"/>
  <c r="K29" i="2"/>
  <c r="J29" i="2"/>
  <c r="C29" i="2"/>
  <c r="D29" i="2" s="1"/>
  <c r="O28" i="2"/>
  <c r="M28" i="2"/>
  <c r="K28" i="2"/>
  <c r="J28" i="2"/>
  <c r="C28" i="2"/>
  <c r="D28" i="2" s="1"/>
  <c r="M27" i="2"/>
  <c r="O27" i="2" s="1"/>
  <c r="K27" i="2"/>
  <c r="J27" i="2"/>
  <c r="D27" i="2"/>
  <c r="C27" i="2"/>
  <c r="M26" i="2"/>
  <c r="O26" i="2" s="1"/>
  <c r="K26" i="2"/>
  <c r="J26" i="2"/>
  <c r="F26" i="2"/>
  <c r="G26" i="2" s="1"/>
  <c r="C26" i="2"/>
  <c r="D26" i="2" s="1"/>
  <c r="O25" i="2"/>
  <c r="M25" i="2"/>
  <c r="F25" i="2"/>
  <c r="G25" i="2" s="1"/>
  <c r="D25" i="2"/>
  <c r="C25" i="2"/>
  <c r="M24" i="2"/>
  <c r="O24" i="2" s="1"/>
  <c r="K24" i="2"/>
  <c r="J24" i="2"/>
  <c r="F24" i="2"/>
  <c r="G24" i="2" s="1"/>
  <c r="C24" i="2"/>
  <c r="D24" i="2" s="1"/>
  <c r="O23" i="2"/>
  <c r="M23" i="2"/>
  <c r="K23" i="2"/>
  <c r="J23" i="2"/>
  <c r="F23" i="2"/>
  <c r="G23" i="2" s="1"/>
  <c r="C23" i="2"/>
  <c r="D23" i="2" s="1"/>
  <c r="O22" i="2"/>
  <c r="M22" i="2"/>
  <c r="K22" i="2"/>
  <c r="J22" i="2"/>
  <c r="F22" i="2"/>
  <c r="G22" i="2" s="1"/>
  <c r="D22" i="2"/>
  <c r="C22" i="2"/>
  <c r="M21" i="2"/>
  <c r="O21" i="2" s="1"/>
  <c r="C21" i="2"/>
  <c r="D21" i="2" s="1"/>
  <c r="O20" i="2"/>
  <c r="M20" i="2"/>
  <c r="K20" i="2"/>
  <c r="J20" i="2"/>
  <c r="F20" i="2"/>
  <c r="G20" i="2" s="1"/>
  <c r="D20" i="2"/>
  <c r="C20" i="2"/>
  <c r="M19" i="2"/>
  <c r="O19" i="2" s="1"/>
  <c r="K19" i="2"/>
  <c r="J19" i="2"/>
  <c r="F19" i="2"/>
  <c r="G19" i="2" s="1"/>
  <c r="D19" i="2"/>
  <c r="C19" i="2"/>
  <c r="M18" i="2"/>
  <c r="O18" i="2" s="1"/>
  <c r="K18" i="2"/>
  <c r="J18" i="2"/>
  <c r="C18" i="2"/>
  <c r="D18" i="2" s="1"/>
  <c r="M17" i="2"/>
  <c r="O17" i="2" s="1"/>
  <c r="K17" i="2"/>
  <c r="J17" i="2"/>
  <c r="G17" i="2"/>
  <c r="F17" i="2"/>
  <c r="C17" i="2"/>
  <c r="D17" i="2" s="1"/>
  <c r="O16" i="2"/>
  <c r="M16" i="2"/>
  <c r="K16" i="2"/>
  <c r="J16" i="2"/>
  <c r="F16" i="2"/>
  <c r="G16" i="2" s="1"/>
  <c r="C16" i="2"/>
  <c r="D16" i="2" s="1"/>
  <c r="M15" i="2"/>
  <c r="O15" i="2" s="1"/>
  <c r="K15" i="2"/>
  <c r="J15" i="2"/>
  <c r="D15" i="2"/>
  <c r="C15" i="2"/>
  <c r="M14" i="2"/>
  <c r="O14" i="2" s="1"/>
  <c r="K14" i="2"/>
  <c r="J14" i="2"/>
  <c r="F14" i="2"/>
  <c r="G14" i="2" s="1"/>
  <c r="C14" i="2"/>
  <c r="D14" i="2" s="1"/>
  <c r="O13" i="2"/>
  <c r="M13" i="2"/>
  <c r="K13" i="2"/>
  <c r="J13" i="2"/>
  <c r="F13" i="2"/>
  <c r="G13" i="2" s="1"/>
  <c r="C13" i="2"/>
  <c r="D13" i="2" s="1"/>
  <c r="O12" i="2"/>
  <c r="M12" i="2"/>
  <c r="K12" i="2"/>
  <c r="J12" i="2"/>
  <c r="C12" i="2"/>
  <c r="D12" i="2" s="1"/>
  <c r="M11" i="2"/>
  <c r="O11" i="2" s="1"/>
  <c r="K11" i="2"/>
  <c r="J11" i="2"/>
  <c r="D11" i="2"/>
  <c r="C11" i="2"/>
  <c r="M10" i="2"/>
  <c r="O10" i="2" s="1"/>
  <c r="K10" i="2"/>
  <c r="J10" i="2"/>
  <c r="C10" i="2"/>
  <c r="D10" i="2" s="1"/>
  <c r="M9" i="2"/>
  <c r="O9" i="2" s="1"/>
  <c r="K9" i="2"/>
  <c r="J9" i="2"/>
  <c r="F9" i="2"/>
  <c r="G9" i="2" s="1"/>
  <c r="C9" i="2"/>
  <c r="D9" i="2" s="1"/>
  <c r="O8" i="2"/>
  <c r="M8" i="2"/>
  <c r="K8" i="2"/>
  <c r="J8" i="2"/>
  <c r="F8" i="2"/>
  <c r="G8" i="2" s="1"/>
  <c r="C8" i="2"/>
  <c r="D8" i="2" s="1"/>
  <c r="M7" i="2"/>
  <c r="O7" i="2" s="1"/>
  <c r="K7" i="2"/>
  <c r="J7" i="2"/>
  <c r="D7" i="2"/>
  <c r="C7" i="2"/>
  <c r="M6" i="2"/>
  <c r="O6" i="2" s="1"/>
  <c r="K6" i="2"/>
  <c r="J6" i="2"/>
  <c r="F6" i="2"/>
  <c r="G6" i="2" s="1"/>
  <c r="C6" i="2"/>
  <c r="D6" i="2" s="1"/>
  <c r="M5" i="2"/>
  <c r="O5" i="2" s="1"/>
  <c r="K5" i="2"/>
  <c r="J5" i="2"/>
  <c r="C5" i="2"/>
  <c r="D5" i="2" s="1"/>
  <c r="O4" i="2"/>
  <c r="M4" i="2"/>
  <c r="K4" i="2"/>
  <c r="J4" i="2"/>
  <c r="C4" i="2"/>
  <c r="D4" i="2" s="1"/>
  <c r="M3" i="2"/>
  <c r="O3" i="2" s="1"/>
  <c r="K3" i="2"/>
  <c r="J3" i="2"/>
  <c r="F3" i="2"/>
  <c r="G3" i="2" s="1"/>
  <c r="D3" i="2"/>
  <c r="C3" i="2"/>
  <c r="M2" i="2"/>
  <c r="O2" i="2" s="1"/>
  <c r="K2" i="2"/>
  <c r="J2" i="2"/>
  <c r="F2" i="2"/>
  <c r="C2" i="2"/>
  <c r="C42" i="2" s="1"/>
  <c r="O43" i="1"/>
  <c r="C42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J2" i="1"/>
  <c r="G9" i="1"/>
  <c r="G17" i="1"/>
  <c r="B42" i="1"/>
  <c r="F41" i="1"/>
  <c r="G41" i="1" s="1"/>
  <c r="F25" i="1"/>
  <c r="G25" i="1" s="1"/>
  <c r="F21" i="1"/>
  <c r="G21" i="1" s="1"/>
  <c r="O29" i="1"/>
  <c r="M41" i="1"/>
  <c r="O41" i="1" s="1"/>
  <c r="M36" i="1"/>
  <c r="O36" i="1" s="1"/>
  <c r="M25" i="1"/>
  <c r="O25" i="1" s="1"/>
  <c r="M21" i="1"/>
  <c r="O21" i="1" s="1"/>
  <c r="K44" i="1"/>
  <c r="M40" i="1"/>
  <c r="O40" i="1" s="1"/>
  <c r="M39" i="1"/>
  <c r="O39" i="1" s="1"/>
  <c r="M38" i="1"/>
  <c r="O38" i="1" s="1"/>
  <c r="M37" i="1"/>
  <c r="O37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M28" i="1"/>
  <c r="O28" i="1" s="1"/>
  <c r="M27" i="1"/>
  <c r="O27" i="1" s="1"/>
  <c r="M26" i="1"/>
  <c r="O26" i="1" s="1"/>
  <c r="M24" i="1"/>
  <c r="O24" i="1" s="1"/>
  <c r="M23" i="1"/>
  <c r="O23" i="1" s="1"/>
  <c r="M22" i="1"/>
  <c r="O22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I42" i="1"/>
  <c r="J42" i="1" s="1"/>
  <c r="F3" i="1"/>
  <c r="G3" i="1" s="1"/>
  <c r="F6" i="1"/>
  <c r="G6" i="1" s="1"/>
  <c r="F7" i="1"/>
  <c r="G7" i="1" s="1"/>
  <c r="F8" i="1"/>
  <c r="G8" i="1" s="1"/>
  <c r="F9" i="1"/>
  <c r="F11" i="1"/>
  <c r="G11" i="1" s="1"/>
  <c r="F14" i="1"/>
  <c r="G14" i="1" s="1"/>
  <c r="F15" i="1"/>
  <c r="G15" i="1" s="1"/>
  <c r="F16" i="1"/>
  <c r="G16" i="1" s="1"/>
  <c r="F17" i="1"/>
  <c r="F19" i="1"/>
  <c r="G19" i="1" s="1"/>
  <c r="F22" i="1"/>
  <c r="G22" i="1" s="1"/>
  <c r="F23" i="1"/>
  <c r="G23" i="1" s="1"/>
  <c r="F24" i="1"/>
  <c r="G24" i="1" s="1"/>
  <c r="F26" i="1"/>
  <c r="G26" i="1" s="1"/>
  <c r="F27" i="1"/>
  <c r="G27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8" i="1"/>
  <c r="G38" i="1" s="1"/>
  <c r="F39" i="1"/>
  <c r="G39" i="1" s="1"/>
  <c r="F40" i="1"/>
  <c r="G40" i="1" s="1"/>
  <c r="F2" i="1"/>
  <c r="F10" i="3" l="1"/>
  <c r="G10" i="3" s="1"/>
  <c r="D42" i="3"/>
  <c r="F42" i="3"/>
  <c r="O2" i="3"/>
  <c r="O42" i="3" s="1"/>
  <c r="O43" i="3" s="1"/>
  <c r="G2" i="3"/>
  <c r="G42" i="3" s="1"/>
  <c r="F42" i="2"/>
  <c r="G2" i="2"/>
  <c r="G42" i="2" s="1"/>
  <c r="B43" i="2"/>
  <c r="K42" i="2"/>
  <c r="D2" i="2"/>
  <c r="M42" i="2"/>
  <c r="F42" i="1"/>
  <c r="G2" i="1"/>
  <c r="G42" i="1" s="1"/>
  <c r="O42" i="1"/>
  <c r="B43" i="1" s="1"/>
  <c r="E42" i="1"/>
  <c r="M42" i="1"/>
  <c r="K42" i="1"/>
  <c r="B45" i="3" l="1"/>
  <c r="B43" i="3"/>
</calcChain>
</file>

<file path=xl/sharedStrings.xml><?xml version="1.0" encoding="utf-8"?>
<sst xmlns="http://schemas.openxmlformats.org/spreadsheetml/2006/main" count="159" uniqueCount="51">
  <si>
    <t>North Dakota</t>
  </si>
  <si>
    <t>Minnesota</t>
  </si>
  <si>
    <t>Wisconsin</t>
  </si>
  <si>
    <t>Michigan</t>
  </si>
  <si>
    <t>South Dakota</t>
  </si>
  <si>
    <t>Nebraska</t>
  </si>
  <si>
    <t>Kansas</t>
  </si>
  <si>
    <t>Oklahoma</t>
  </si>
  <si>
    <t>Iowa</t>
  </si>
  <si>
    <t>Missouri</t>
  </si>
  <si>
    <t>Arkansas</t>
  </si>
  <si>
    <t>Louisiana</t>
  </si>
  <si>
    <t>Indiana</t>
  </si>
  <si>
    <t>Kentucky</t>
  </si>
  <si>
    <t>Tennessee</t>
  </si>
  <si>
    <t>Mississippi</t>
  </si>
  <si>
    <t>Illinois</t>
  </si>
  <si>
    <t>Ohio</t>
  </si>
  <si>
    <t>New York</t>
  </si>
  <si>
    <t>Pennsylvania</t>
  </si>
  <si>
    <t>West Virginia</t>
  </si>
  <si>
    <t>Virginia</t>
  </si>
  <si>
    <t>North Carolina</t>
  </si>
  <si>
    <t>South Carolina</t>
  </si>
  <si>
    <t>Georgia</t>
  </si>
  <si>
    <t>Flordia</t>
  </si>
  <si>
    <t>Maine</t>
  </si>
  <si>
    <t>New Hampshire</t>
  </si>
  <si>
    <t>Vermont</t>
  </si>
  <si>
    <t>Massachusetts</t>
  </si>
  <si>
    <t>Rhode Island</t>
  </si>
  <si>
    <t>Connecticut</t>
  </si>
  <si>
    <t>New Jersey</t>
  </si>
  <si>
    <t>Delaware</t>
  </si>
  <si>
    <t>Maryland</t>
  </si>
  <si>
    <t>States</t>
  </si>
  <si>
    <t>2005 Emission</t>
  </si>
  <si>
    <t>Total EI</t>
  </si>
  <si>
    <t>convert to ton (from metric ton)</t>
  </si>
  <si>
    <t>2010 emission</t>
  </si>
  <si>
    <t>Alabama</t>
  </si>
  <si>
    <t>IPCC target 2030</t>
  </si>
  <si>
    <t>IPCC target 2020</t>
  </si>
  <si>
    <t>Actual 2020 data</t>
  </si>
  <si>
    <t>ratio of pop in EI</t>
  </si>
  <si>
    <t>Montana</t>
  </si>
  <si>
    <t>New Mexico</t>
  </si>
  <si>
    <t>Wyoming</t>
  </si>
  <si>
    <t>Texas</t>
  </si>
  <si>
    <t>pop weighted 2020 data</t>
  </si>
  <si>
    <t>pop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</si>
</sst>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A9BD-1987-450D-90A4-75E3DF083D82}">
  <dimension ref="A1:O50"/>
  <sheetViews>
    <sheetView tabSelected="1" topLeftCell="A15" workbookViewId="0">
      <selection activeCell="B45" sqref="B45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0.4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B2*1.4</f>
        <v>200.62</v>
      </c>
      <c r="F2">
        <f>E2*1.1</f>
        <v>220.68200000000002</v>
      </c>
      <c r="G2">
        <f>F2*N2</f>
        <v>220.68200000000002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B3*1.4</f>
        <v>84.14</v>
      </c>
      <c r="F3">
        <f t="shared" ref="F3:F41" si="3">E3*1.1</f>
        <v>92.554000000000002</v>
      </c>
      <c r="G3">
        <f t="shared" ref="G3:G41" si="4">F3*N3</f>
        <v>92.554000000000002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1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61.739999999999995</v>
      </c>
      <c r="F4">
        <f t="shared" si="3"/>
        <v>67.914000000000001</v>
      </c>
      <c r="G4">
        <f t="shared" si="4"/>
        <v>67.914000000000001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23.52</v>
      </c>
      <c r="F5">
        <f t="shared" si="3"/>
        <v>25.872</v>
      </c>
      <c r="G5">
        <f t="shared" si="4"/>
        <v>25.872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364.97999999999996</v>
      </c>
      <c r="F6">
        <f t="shared" si="3"/>
        <v>401.47800000000001</v>
      </c>
      <c r="G6">
        <f t="shared" si="4"/>
        <v>401.47800000000001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258.02</v>
      </c>
      <c r="F7">
        <f t="shared" si="3"/>
        <v>283.822</v>
      </c>
      <c r="G7">
        <f t="shared" si="4"/>
        <v>283.822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338.79999999999995</v>
      </c>
      <c r="F8">
        <f t="shared" si="3"/>
        <v>372.68</v>
      </c>
      <c r="G8">
        <f t="shared" si="4"/>
        <v>372.68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326.89999999999998</v>
      </c>
      <c r="F9">
        <f t="shared" si="3"/>
        <v>359.59000000000003</v>
      </c>
      <c r="G9">
        <f t="shared" si="4"/>
        <v>359.59000000000003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110.17999999999999</v>
      </c>
      <c r="F10">
        <f t="shared" si="3"/>
        <v>121.19800000000001</v>
      </c>
      <c r="G10">
        <f t="shared" si="4"/>
        <v>121.19800000000001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100.23999999999998</v>
      </c>
      <c r="F11">
        <f t="shared" si="3"/>
        <v>110.26399999999998</v>
      </c>
      <c r="G11">
        <f t="shared" si="4"/>
        <v>110.26399999999998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209.43999999999997</v>
      </c>
      <c r="F12">
        <f t="shared" si="3"/>
        <v>230.38399999999999</v>
      </c>
      <c r="G12">
        <f t="shared" si="4"/>
        <v>230.38399999999999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287.56</v>
      </c>
      <c r="F13">
        <f t="shared" si="3"/>
        <v>316.31600000000003</v>
      </c>
      <c r="G13">
        <f t="shared" si="4"/>
        <v>316.31600000000003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32.340000000000003</v>
      </c>
      <c r="F14">
        <f t="shared" si="3"/>
        <v>35.574000000000005</v>
      </c>
      <c r="G14">
        <f t="shared" si="4"/>
        <v>35.574000000000005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114.8</v>
      </c>
      <c r="F15">
        <f t="shared" si="3"/>
        <v>126.28</v>
      </c>
      <c r="G15">
        <f t="shared" si="4"/>
        <v>126.28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118.3</v>
      </c>
      <c r="F16">
        <f t="shared" si="3"/>
        <v>130.13</v>
      </c>
      <c r="G16">
        <f t="shared" si="4"/>
        <v>130.13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266.7</v>
      </c>
      <c r="F17">
        <f t="shared" si="3"/>
        <v>293.37</v>
      </c>
      <c r="G17">
        <f t="shared" si="4"/>
        <v>293.37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141.96</v>
      </c>
      <c r="F18">
        <f t="shared" si="3"/>
        <v>156.15600000000003</v>
      </c>
      <c r="G18">
        <f t="shared" si="4"/>
        <v>156.15600000000003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89.46</v>
      </c>
      <c r="F19">
        <f t="shared" si="3"/>
        <v>98.406000000000006</v>
      </c>
      <c r="G19">
        <f t="shared" si="4"/>
        <v>98.406000000000006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197.67999999999998</v>
      </c>
      <c r="F20">
        <f t="shared" si="3"/>
        <v>217.44800000000001</v>
      </c>
      <c r="G20">
        <f t="shared" si="4"/>
        <v>217.44800000000001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48.859999999999992</v>
      </c>
      <c r="F21">
        <f t="shared" si="3"/>
        <v>53.745999999999995</v>
      </c>
      <c r="G21">
        <f t="shared" si="4"/>
        <v>3.5388140017999992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61.18</v>
      </c>
      <c r="F22">
        <f t="shared" si="3"/>
        <v>67.298000000000002</v>
      </c>
      <c r="G22">
        <f t="shared" si="4"/>
        <v>64.949225772199995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29.82</v>
      </c>
      <c r="F23">
        <f t="shared" si="3"/>
        <v>32.802</v>
      </c>
      <c r="G23">
        <f t="shared" si="4"/>
        <v>32.802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179.76</v>
      </c>
      <c r="F24">
        <f t="shared" si="3"/>
        <v>197.73600000000002</v>
      </c>
      <c r="G24">
        <f t="shared" si="4"/>
        <v>197.73600000000002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82.6</v>
      </c>
      <c r="F25">
        <f t="shared" si="3"/>
        <v>90.86</v>
      </c>
      <c r="G25">
        <f t="shared" si="4"/>
        <v>14.031346251999999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293.15999999999997</v>
      </c>
      <c r="F26">
        <f t="shared" si="3"/>
        <v>322.476</v>
      </c>
      <c r="G26">
        <f t="shared" si="4"/>
        <v>322.476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215.6</v>
      </c>
      <c r="F27">
        <f t="shared" si="3"/>
        <v>237.16000000000003</v>
      </c>
      <c r="G27">
        <f t="shared" si="4"/>
        <v>237.16000000000003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73.219999999999985</v>
      </c>
      <c r="F28">
        <f t="shared" si="3"/>
        <v>80.541999999999987</v>
      </c>
      <c r="G28">
        <f t="shared" si="4"/>
        <v>80.541999999999987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378.97999999999996</v>
      </c>
      <c r="F29">
        <f t="shared" si="3"/>
        <v>416.87799999999999</v>
      </c>
      <c r="G29">
        <f t="shared" si="4"/>
        <v>416.87799999999999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148.82</v>
      </c>
      <c r="F30">
        <f t="shared" si="3"/>
        <v>163.702</v>
      </c>
      <c r="G30">
        <f t="shared" si="4"/>
        <v>156.894779734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390.17999999999995</v>
      </c>
      <c r="F31">
        <f t="shared" si="3"/>
        <v>429.19799999999998</v>
      </c>
      <c r="G31">
        <f t="shared" si="4"/>
        <v>429.19799999999998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15.679999999999998</v>
      </c>
      <c r="F32">
        <f t="shared" si="3"/>
        <v>17.247999999999998</v>
      </c>
      <c r="G32">
        <f t="shared" si="4"/>
        <v>17.247999999999998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120.39999999999999</v>
      </c>
      <c r="F33">
        <f t="shared" si="3"/>
        <v>132.44</v>
      </c>
      <c r="G33">
        <f t="shared" si="4"/>
        <v>132.44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18.62</v>
      </c>
      <c r="F34">
        <f t="shared" si="3"/>
        <v>20.482000000000003</v>
      </c>
      <c r="G34">
        <f t="shared" si="4"/>
        <v>16.483946371200002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175.14</v>
      </c>
      <c r="F35">
        <f t="shared" si="3"/>
        <v>192.654</v>
      </c>
      <c r="G35">
        <f t="shared" si="4"/>
        <v>192.654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842.24</v>
      </c>
      <c r="F36">
        <f t="shared" si="3"/>
        <v>926.46400000000006</v>
      </c>
      <c r="G36">
        <f t="shared" si="4"/>
        <v>220.03130885120001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9.52</v>
      </c>
      <c r="F37">
        <f t="shared" si="3"/>
        <v>10.472</v>
      </c>
      <c r="G37">
        <f t="shared" si="4"/>
        <v>10.472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180.46</v>
      </c>
      <c r="F38">
        <f t="shared" si="3"/>
        <v>198.50600000000003</v>
      </c>
      <c r="G38">
        <f t="shared" si="4"/>
        <v>198.50600000000003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156.79999999999998</v>
      </c>
      <c r="F39">
        <f t="shared" si="3"/>
        <v>172.48</v>
      </c>
      <c r="G39">
        <f t="shared" si="4"/>
        <v>172.48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154.69999999999999</v>
      </c>
      <c r="F40">
        <f t="shared" si="3"/>
        <v>170.17</v>
      </c>
      <c r="G40">
        <f t="shared" si="4"/>
        <v>170.17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88.199999999999989</v>
      </c>
      <c r="F41">
        <f t="shared" si="3"/>
        <v>97.02</v>
      </c>
      <c r="G41">
        <f t="shared" si="4"/>
        <v>16.742382425999999</v>
      </c>
      <c r="M41" s="2">
        <f>37.556*1.1</f>
        <v>41.311599999999999</v>
      </c>
      <c r="N41">
        <v>0.17256630000000001</v>
      </c>
      <c r="O41" s="3">
        <f t="shared" si="7"/>
        <v>7.1289899590800001</v>
      </c>
    </row>
    <row r="42" spans="1:15" x14ac:dyDescent="0.25">
      <c r="A42" t="s">
        <v>37</v>
      </c>
      <c r="B42">
        <f>SUM(B2:B41)</f>
        <v>4993.8</v>
      </c>
      <c r="C42">
        <f t="shared" ref="C42:D42" si="8">SUM(C2:C41)</f>
        <v>5493.18</v>
      </c>
      <c r="D42">
        <f t="shared" si="8"/>
        <v>4831.1084310059996</v>
      </c>
      <c r="E42">
        <f>SUM(E2:E41)</f>
        <v>6991.32</v>
      </c>
      <c r="F42">
        <f>SUM(F2:F41)</f>
        <v>7690.4520000000002</v>
      </c>
      <c r="G42">
        <f>SUM(G2:G41)</f>
        <v>6763.551803408398</v>
      </c>
      <c r="I42">
        <f t="shared" ref="I42" si="9"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SUM(M2:M40)</f>
        <v>1467.2823000000001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B45">
        <f>D42-G42</f>
        <v>-1932.4433724023984</v>
      </c>
      <c r="D45" s="3"/>
    </row>
    <row r="46" spans="1:15" x14ac:dyDescent="0.25">
      <c r="D46" s="3"/>
    </row>
    <row r="48" spans="1:15" x14ac:dyDescent="0.25">
      <c r="D48" s="3"/>
    </row>
    <row r="49" spans="6:6" x14ac:dyDescent="0.25">
      <c r="F49" s="3"/>
    </row>
    <row r="50" spans="6:6" x14ac:dyDescent="0.25">
      <c r="F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13B8-DECC-4B64-A2DC-AE15A21A4498}">
  <dimension ref="A1:O50"/>
  <sheetViews>
    <sheetView topLeftCell="A19" workbookViewId="0">
      <selection activeCell="O42" sqref="O42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0.4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B2*0.4</f>
        <v>57.320000000000007</v>
      </c>
      <c r="F2">
        <f>E2*1.1</f>
        <v>63.052000000000014</v>
      </c>
      <c r="G2">
        <f>F2*N2</f>
        <v>63.052000000000014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B3*0.4</f>
        <v>24.040000000000003</v>
      </c>
      <c r="F3">
        <f t="shared" ref="F3:F41" si="3">E3*1.1</f>
        <v>26.444000000000006</v>
      </c>
      <c r="G3">
        <f t="shared" ref="G3:G41" si="4">F3*N3</f>
        <v>26.444000000000006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1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17.64</v>
      </c>
      <c r="F4">
        <f t="shared" si="3"/>
        <v>19.404000000000003</v>
      </c>
      <c r="G4">
        <f t="shared" si="4"/>
        <v>19.404000000000003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6.7200000000000006</v>
      </c>
      <c r="F5">
        <f t="shared" si="3"/>
        <v>7.3920000000000012</v>
      </c>
      <c r="G5">
        <f t="shared" si="4"/>
        <v>7.3920000000000012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104.28</v>
      </c>
      <c r="F6">
        <f t="shared" si="3"/>
        <v>114.70800000000001</v>
      </c>
      <c r="G6">
        <f t="shared" si="4"/>
        <v>114.70800000000001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73.720000000000013</v>
      </c>
      <c r="F7">
        <f t="shared" si="3"/>
        <v>81.092000000000027</v>
      </c>
      <c r="G7">
        <f t="shared" si="4"/>
        <v>81.092000000000027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96.800000000000011</v>
      </c>
      <c r="F8">
        <f t="shared" si="3"/>
        <v>106.48000000000002</v>
      </c>
      <c r="G8">
        <f t="shared" si="4"/>
        <v>106.48000000000002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93.4</v>
      </c>
      <c r="F9">
        <f t="shared" si="3"/>
        <v>102.74000000000001</v>
      </c>
      <c r="G9">
        <f t="shared" si="4"/>
        <v>102.74000000000001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31.480000000000004</v>
      </c>
      <c r="F10">
        <f t="shared" si="3"/>
        <v>34.628000000000007</v>
      </c>
      <c r="G10">
        <f t="shared" si="4"/>
        <v>34.628000000000007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28.64</v>
      </c>
      <c r="F11">
        <f t="shared" si="3"/>
        <v>31.504000000000005</v>
      </c>
      <c r="G11">
        <f t="shared" si="4"/>
        <v>31.504000000000005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59.84</v>
      </c>
      <c r="F12">
        <f t="shared" si="3"/>
        <v>65.824000000000012</v>
      </c>
      <c r="G12">
        <f t="shared" si="4"/>
        <v>65.824000000000012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82.160000000000011</v>
      </c>
      <c r="F13">
        <f t="shared" si="3"/>
        <v>90.376000000000019</v>
      </c>
      <c r="G13">
        <f t="shared" si="4"/>
        <v>90.376000000000019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9.24</v>
      </c>
      <c r="F14">
        <f t="shared" si="3"/>
        <v>10.164000000000001</v>
      </c>
      <c r="G14">
        <f t="shared" si="4"/>
        <v>10.164000000000001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32.800000000000004</v>
      </c>
      <c r="F15">
        <f t="shared" si="3"/>
        <v>36.080000000000005</v>
      </c>
      <c r="G15">
        <f t="shared" si="4"/>
        <v>36.080000000000005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33.800000000000004</v>
      </c>
      <c r="F16">
        <f t="shared" si="3"/>
        <v>37.180000000000007</v>
      </c>
      <c r="G16">
        <f t="shared" si="4"/>
        <v>37.180000000000007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76.2</v>
      </c>
      <c r="F17">
        <f t="shared" si="3"/>
        <v>83.820000000000007</v>
      </c>
      <c r="G17">
        <f t="shared" si="4"/>
        <v>83.820000000000007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40.56</v>
      </c>
      <c r="F18">
        <f t="shared" si="3"/>
        <v>44.616000000000007</v>
      </c>
      <c r="G18">
        <f t="shared" si="4"/>
        <v>44.616000000000007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25.560000000000002</v>
      </c>
      <c r="F19">
        <f t="shared" si="3"/>
        <v>28.116000000000003</v>
      </c>
      <c r="G19">
        <f t="shared" si="4"/>
        <v>28.116000000000003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56.48</v>
      </c>
      <c r="F20">
        <f t="shared" si="3"/>
        <v>62.128</v>
      </c>
      <c r="G20">
        <f t="shared" si="4"/>
        <v>62.128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13.96</v>
      </c>
      <c r="F21">
        <f t="shared" si="3"/>
        <v>15.356000000000002</v>
      </c>
      <c r="G21">
        <f t="shared" si="4"/>
        <v>1.0110897148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17.48</v>
      </c>
      <c r="F22">
        <f t="shared" si="3"/>
        <v>19.228000000000002</v>
      </c>
      <c r="G22">
        <f t="shared" si="4"/>
        <v>18.5569216492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8.5200000000000014</v>
      </c>
      <c r="F23">
        <f t="shared" si="3"/>
        <v>9.3720000000000017</v>
      </c>
      <c r="G23">
        <f t="shared" si="4"/>
        <v>9.3720000000000017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51.360000000000007</v>
      </c>
      <c r="F24">
        <f t="shared" si="3"/>
        <v>56.496000000000009</v>
      </c>
      <c r="G24">
        <f t="shared" si="4"/>
        <v>56.496000000000009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23.6</v>
      </c>
      <c r="F25">
        <f t="shared" si="3"/>
        <v>25.960000000000004</v>
      </c>
      <c r="G25">
        <f t="shared" si="4"/>
        <v>4.0089560720000001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83.76</v>
      </c>
      <c r="F26">
        <f t="shared" si="3"/>
        <v>92.13600000000001</v>
      </c>
      <c r="G26">
        <f t="shared" si="4"/>
        <v>92.13600000000001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61.6</v>
      </c>
      <c r="F27">
        <f t="shared" si="3"/>
        <v>67.760000000000005</v>
      </c>
      <c r="G27">
        <f t="shared" si="4"/>
        <v>67.760000000000005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20.92</v>
      </c>
      <c r="F28">
        <f t="shared" si="3"/>
        <v>23.012000000000004</v>
      </c>
      <c r="G28">
        <f t="shared" si="4"/>
        <v>23.012000000000004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108.28</v>
      </c>
      <c r="F29">
        <f t="shared" si="3"/>
        <v>119.108</v>
      </c>
      <c r="G29">
        <f t="shared" si="4"/>
        <v>119.108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42.52</v>
      </c>
      <c r="F30">
        <f t="shared" si="3"/>
        <v>46.772000000000006</v>
      </c>
      <c r="G30">
        <f t="shared" si="4"/>
        <v>44.827079924000003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111.48</v>
      </c>
      <c r="F31">
        <f t="shared" si="3"/>
        <v>122.62800000000001</v>
      </c>
      <c r="G31">
        <f t="shared" si="4"/>
        <v>122.62800000000001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4.4799999999999995</v>
      </c>
      <c r="F32">
        <f t="shared" si="3"/>
        <v>4.9279999999999999</v>
      </c>
      <c r="G32">
        <f t="shared" si="4"/>
        <v>4.9279999999999999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34.4</v>
      </c>
      <c r="F33">
        <f t="shared" si="3"/>
        <v>37.840000000000003</v>
      </c>
      <c r="G33">
        <f t="shared" si="4"/>
        <v>37.840000000000003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5.32</v>
      </c>
      <c r="F34">
        <f t="shared" si="3"/>
        <v>5.8520000000000012</v>
      </c>
      <c r="G34">
        <f t="shared" si="4"/>
        <v>4.709698963200001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50.04</v>
      </c>
      <c r="F35">
        <f t="shared" si="3"/>
        <v>55.044000000000004</v>
      </c>
      <c r="G35">
        <f t="shared" si="4"/>
        <v>55.044000000000004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240.64000000000001</v>
      </c>
      <c r="F36">
        <f t="shared" si="3"/>
        <v>264.70400000000006</v>
      </c>
      <c r="G36">
        <f t="shared" si="4"/>
        <v>62.866088243200018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2.72</v>
      </c>
      <c r="F37">
        <f t="shared" si="3"/>
        <v>2.9920000000000004</v>
      </c>
      <c r="G37">
        <f t="shared" si="4"/>
        <v>2.9920000000000004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51.56</v>
      </c>
      <c r="F38">
        <f t="shared" si="3"/>
        <v>56.716000000000008</v>
      </c>
      <c r="G38">
        <f t="shared" si="4"/>
        <v>56.716000000000008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44.800000000000004</v>
      </c>
      <c r="F39">
        <f t="shared" si="3"/>
        <v>49.280000000000008</v>
      </c>
      <c r="G39">
        <f t="shared" si="4"/>
        <v>49.280000000000008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44.2</v>
      </c>
      <c r="F40">
        <f t="shared" si="3"/>
        <v>48.620000000000005</v>
      </c>
      <c r="G40">
        <f t="shared" si="4"/>
        <v>48.620000000000005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25.200000000000003</v>
      </c>
      <c r="F41">
        <f t="shared" si="3"/>
        <v>27.720000000000006</v>
      </c>
      <c r="G41">
        <f t="shared" si="4"/>
        <v>4.7835378360000016</v>
      </c>
      <c r="M41" s="2">
        <f>37.556*1.1</f>
        <v>41.311599999999999</v>
      </c>
      <c r="N41">
        <v>0.17256630000000001</v>
      </c>
      <c r="O41" s="3">
        <f t="shared" si="7"/>
        <v>7.1289899590800001</v>
      </c>
    </row>
    <row r="42" spans="1:15" x14ac:dyDescent="0.25">
      <c r="A42" t="s">
        <v>37</v>
      </c>
      <c r="B42">
        <f>SUM(B2:B41)</f>
        <v>4993.8</v>
      </c>
      <c r="C42">
        <f t="shared" ref="C42:D42" si="8">SUM(C2:C41)</f>
        <v>5493.18</v>
      </c>
      <c r="D42">
        <f>SUM(D2:D41)</f>
        <v>4831.1084310059996</v>
      </c>
      <c r="E42">
        <f>SUM(E2:E41)</f>
        <v>1997.52</v>
      </c>
      <c r="F42">
        <f>SUM(F2:F41)</f>
        <v>2197.2720000000004</v>
      </c>
      <c r="G42">
        <f>SUM(G2:G41)</f>
        <v>1932.4433724024002</v>
      </c>
      <c r="I42">
        <f t="shared" ref="I42" si="9"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SUM(M2:M40)</f>
        <v>1467.2823000000001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D45" s="3"/>
    </row>
    <row r="46" spans="1:15" x14ac:dyDescent="0.25">
      <c r="D46" s="3"/>
    </row>
    <row r="48" spans="1:15" x14ac:dyDescent="0.25">
      <c r="D48" s="3"/>
    </row>
    <row r="49" spans="6:6" x14ac:dyDescent="0.25">
      <c r="F49" s="3"/>
    </row>
    <row r="50" spans="6:6" x14ac:dyDescent="0.25">
      <c r="F5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66EE-4496-4869-B64F-FD9A836F0682}">
  <dimension ref="A1:O50"/>
  <sheetViews>
    <sheetView topLeftCell="A19" workbookViewId="0">
      <selection activeCell="C51" sqref="C51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0.15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B2*1.15</f>
        <v>164.79499999999999</v>
      </c>
      <c r="F2">
        <f>E2*1.1</f>
        <v>181.27449999999999</v>
      </c>
      <c r="G2">
        <f>F2*N2</f>
        <v>181.27449999999999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B3*1.15</f>
        <v>69.114999999999995</v>
      </c>
      <c r="F3">
        <f t="shared" ref="F3:F41" si="3">E3*1.1</f>
        <v>76.026499999999999</v>
      </c>
      <c r="G3">
        <f t="shared" ref="G3:G41" si="4">F3*N3</f>
        <v>76.026499999999999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1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50.714999999999996</v>
      </c>
      <c r="F4">
        <f t="shared" si="3"/>
        <v>55.786500000000004</v>
      </c>
      <c r="G4">
        <f t="shared" si="4"/>
        <v>55.786500000000004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19.32</v>
      </c>
      <c r="F5">
        <f t="shared" si="3"/>
        <v>21.252000000000002</v>
      </c>
      <c r="G5">
        <f t="shared" si="4"/>
        <v>21.252000000000002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299.80499999999995</v>
      </c>
      <c r="F6">
        <f t="shared" si="3"/>
        <v>329.78549999999996</v>
      </c>
      <c r="G6">
        <f t="shared" si="4"/>
        <v>329.78549999999996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211.94499999999999</v>
      </c>
      <c r="F7">
        <f t="shared" si="3"/>
        <v>233.1395</v>
      </c>
      <c r="G7">
        <f t="shared" si="4"/>
        <v>233.1395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278.29999999999995</v>
      </c>
      <c r="F8">
        <f t="shared" si="3"/>
        <v>306.13</v>
      </c>
      <c r="G8">
        <f t="shared" si="4"/>
        <v>306.13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268.52499999999998</v>
      </c>
      <c r="F9">
        <f t="shared" si="3"/>
        <v>295.3775</v>
      </c>
      <c r="G9">
        <f t="shared" si="4"/>
        <v>295.3775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90.504999999999995</v>
      </c>
      <c r="F10">
        <f t="shared" si="3"/>
        <v>99.555500000000009</v>
      </c>
      <c r="G10">
        <f t="shared" si="4"/>
        <v>99.555500000000009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82.339999999999989</v>
      </c>
      <c r="F11">
        <f t="shared" si="3"/>
        <v>90.573999999999998</v>
      </c>
      <c r="G11">
        <f t="shared" si="4"/>
        <v>90.573999999999998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172.04</v>
      </c>
      <c r="F12">
        <f t="shared" si="3"/>
        <v>189.244</v>
      </c>
      <c r="G12">
        <f t="shared" si="4"/>
        <v>189.244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236.20999999999998</v>
      </c>
      <c r="F13">
        <f t="shared" si="3"/>
        <v>259.83100000000002</v>
      </c>
      <c r="G13">
        <f t="shared" si="4"/>
        <v>259.83100000000002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26.565000000000001</v>
      </c>
      <c r="F14">
        <f t="shared" si="3"/>
        <v>29.221500000000002</v>
      </c>
      <c r="G14">
        <f t="shared" si="4"/>
        <v>29.221500000000002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94.3</v>
      </c>
      <c r="F15">
        <f t="shared" si="3"/>
        <v>103.73</v>
      </c>
      <c r="G15">
        <f t="shared" si="4"/>
        <v>103.73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97.174999999999997</v>
      </c>
      <c r="F16">
        <f t="shared" si="3"/>
        <v>106.89250000000001</v>
      </c>
      <c r="G16">
        <f t="shared" si="4"/>
        <v>106.89250000000001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219.07499999999999</v>
      </c>
      <c r="F17">
        <f t="shared" si="3"/>
        <v>240.98250000000002</v>
      </c>
      <c r="G17">
        <f t="shared" si="4"/>
        <v>240.98250000000002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116.61</v>
      </c>
      <c r="F18">
        <f t="shared" si="3"/>
        <v>128.27100000000002</v>
      </c>
      <c r="G18">
        <f t="shared" si="4"/>
        <v>128.27100000000002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73.484999999999999</v>
      </c>
      <c r="F19">
        <f t="shared" si="3"/>
        <v>80.833500000000001</v>
      </c>
      <c r="G19">
        <f t="shared" si="4"/>
        <v>80.833500000000001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162.37999999999997</v>
      </c>
      <c r="F20">
        <f t="shared" si="3"/>
        <v>178.61799999999997</v>
      </c>
      <c r="G20">
        <f t="shared" si="4"/>
        <v>178.61799999999997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40.134999999999998</v>
      </c>
      <c r="F21">
        <f t="shared" si="3"/>
        <v>44.148499999999999</v>
      </c>
      <c r="G21">
        <f t="shared" si="4"/>
        <v>2.9068829300499996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50.255000000000003</v>
      </c>
      <c r="F22">
        <f t="shared" si="3"/>
        <v>55.280500000000011</v>
      </c>
      <c r="G22">
        <f t="shared" si="4"/>
        <v>53.351149741450008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24.494999999999997</v>
      </c>
      <c r="F23">
        <f t="shared" si="3"/>
        <v>26.944499999999998</v>
      </c>
      <c r="G23">
        <f t="shared" si="4"/>
        <v>26.944499999999998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147.66</v>
      </c>
      <c r="F24">
        <f t="shared" si="3"/>
        <v>162.42600000000002</v>
      </c>
      <c r="G24">
        <f t="shared" si="4"/>
        <v>162.42600000000002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67.849999999999994</v>
      </c>
      <c r="F25">
        <f t="shared" si="3"/>
        <v>74.635000000000005</v>
      </c>
      <c r="G25">
        <f t="shared" si="4"/>
        <v>11.525748707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240.80999999999997</v>
      </c>
      <c r="F26">
        <f t="shared" si="3"/>
        <v>264.89100000000002</v>
      </c>
      <c r="G26">
        <f t="shared" si="4"/>
        <v>264.89100000000002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177.1</v>
      </c>
      <c r="F27">
        <f t="shared" si="3"/>
        <v>194.81</v>
      </c>
      <c r="G27">
        <f t="shared" si="4"/>
        <v>194.81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60.144999999999989</v>
      </c>
      <c r="F28">
        <f t="shared" si="3"/>
        <v>66.159499999999994</v>
      </c>
      <c r="G28">
        <f t="shared" si="4"/>
        <v>66.159499999999994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311.30499999999995</v>
      </c>
      <c r="F29">
        <f t="shared" si="3"/>
        <v>342.43549999999999</v>
      </c>
      <c r="G29">
        <f t="shared" si="4"/>
        <v>342.43549999999999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122.24499999999999</v>
      </c>
      <c r="F30">
        <f t="shared" si="3"/>
        <v>134.46950000000001</v>
      </c>
      <c r="G30">
        <f t="shared" si="4"/>
        <v>128.87785478150002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320.50499999999994</v>
      </c>
      <c r="F31">
        <f t="shared" si="3"/>
        <v>352.55549999999994</v>
      </c>
      <c r="G31">
        <f t="shared" si="4"/>
        <v>352.55549999999994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12.879999999999999</v>
      </c>
      <c r="F32">
        <f t="shared" si="3"/>
        <v>14.167999999999999</v>
      </c>
      <c r="G32">
        <f t="shared" si="4"/>
        <v>14.167999999999999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98.899999999999991</v>
      </c>
      <c r="F33">
        <f t="shared" si="3"/>
        <v>108.79</v>
      </c>
      <c r="G33">
        <f t="shared" si="4"/>
        <v>108.79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15.295</v>
      </c>
      <c r="F34">
        <f t="shared" si="3"/>
        <v>16.8245</v>
      </c>
      <c r="G34">
        <f t="shared" si="4"/>
        <v>13.5403845192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143.86499999999998</v>
      </c>
      <c r="F35">
        <f t="shared" si="3"/>
        <v>158.25149999999999</v>
      </c>
      <c r="G35">
        <f t="shared" si="4"/>
        <v>158.25149999999999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691.83999999999992</v>
      </c>
      <c r="F36">
        <f t="shared" si="3"/>
        <v>761.024</v>
      </c>
      <c r="G36">
        <f t="shared" si="4"/>
        <v>180.7400036992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7.8199999999999994</v>
      </c>
      <c r="F37">
        <f t="shared" si="3"/>
        <v>8.6020000000000003</v>
      </c>
      <c r="G37">
        <f t="shared" si="4"/>
        <v>8.6020000000000003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148.23499999999999</v>
      </c>
      <c r="F38">
        <f t="shared" si="3"/>
        <v>163.05850000000001</v>
      </c>
      <c r="G38">
        <f t="shared" si="4"/>
        <v>163.05850000000001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128.79999999999998</v>
      </c>
      <c r="F39">
        <f t="shared" si="3"/>
        <v>141.68</v>
      </c>
      <c r="G39">
        <f t="shared" si="4"/>
        <v>141.68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127.07499999999999</v>
      </c>
      <c r="F40">
        <f t="shared" si="3"/>
        <v>139.7825</v>
      </c>
      <c r="G40">
        <f t="shared" si="4"/>
        <v>139.7825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72.449999999999989</v>
      </c>
      <c r="F41">
        <f t="shared" si="3"/>
        <v>79.694999999999993</v>
      </c>
      <c r="G41">
        <f t="shared" si="4"/>
        <v>13.752671278499999</v>
      </c>
      <c r="M41" s="2">
        <f>37.556*1.1</f>
        <v>41.311599999999999</v>
      </c>
      <c r="N41">
        <v>0.17256630000000001</v>
      </c>
      <c r="O41" s="3">
        <f t="shared" si="7"/>
        <v>7.1289899590800001</v>
      </c>
    </row>
    <row r="42" spans="1:15" x14ac:dyDescent="0.25">
      <c r="A42" t="s">
        <v>37</v>
      </c>
      <c r="B42">
        <f>SUM(B2:B41)</f>
        <v>4993.8</v>
      </c>
      <c r="C42">
        <f t="shared" ref="C42:D42" si="8">SUM(C2:C41)</f>
        <v>5493.18</v>
      </c>
      <c r="D42">
        <f t="shared" si="8"/>
        <v>4831.1084310059996</v>
      </c>
      <c r="E42">
        <f>SUM(E2:E41)</f>
        <v>5742.869999999999</v>
      </c>
      <c r="F42">
        <f>SUM(F2:F41)</f>
        <v>6317.1570000000011</v>
      </c>
      <c r="G42">
        <f>SUM(G2:G41)</f>
        <v>5555.7746956569017</v>
      </c>
      <c r="I42">
        <f t="shared" ref="I42" si="9"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SUM(M2:M40)</f>
        <v>1467.2823000000001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B45">
        <f>D42-G42</f>
        <v>-724.66626465090212</v>
      </c>
      <c r="D45" s="3"/>
    </row>
    <row r="46" spans="1:15" x14ac:dyDescent="0.25">
      <c r="D46" s="3"/>
    </row>
    <row r="48" spans="1:15" x14ac:dyDescent="0.25">
      <c r="D48" s="3"/>
    </row>
    <row r="49" spans="6:6" x14ac:dyDescent="0.25">
      <c r="F49" s="3"/>
    </row>
    <row r="50" spans="6:6" x14ac:dyDescent="0.25">
      <c r="F50" s="3"/>
    </row>
  </sheetData>
  <sortState xmlns:xlrd2="http://schemas.microsoft.com/office/spreadsheetml/2017/richdata2" ref="A2:A42">
    <sortCondition ref="A2:A4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2021-12-03T23:58:43Z</dcterms:created>
  <dcterms:modified xsi:type="dcterms:W3CDTF">2022-06-12T03:05:00Z</dcterms:modified>
</cp:coreProperties>
</file>