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<sst xmlns="http://schemas.openxmlformats.org/spreadsheetml/2006/main" count="52" uniqueCount="47">
  <si>
    <t xml:space="preserve">Java Sort Random</t>
  </si>
  <si>
    <t xml:space="preserve">Bubble Sort Random</t>
  </si>
  <si>
    <t xml:space="preserve">BST Sort Random</t>
  </si>
  <si>
    <t xml:space="preserve">Merge Sort Random</t>
  </si>
  <si>
    <t xml:space="preserve">Heap Sort Random</t>
  </si>
  <si>
    <t xml:space="preserve">10:Random</t>
  </si>
  <si>
    <t xml:space="preserve">50:Random</t>
  </si>
  <si>
    <t xml:space="preserve">100:Random</t>
  </si>
  <si>
    <t xml:space="preserve">500:Random</t>
  </si>
  <si>
    <t xml:space="preserve">Java Sort Already Sorted</t>
  </si>
  <si>
    <t xml:space="preserve">Bubble Sort Already Sorted</t>
  </si>
  <si>
    <t xml:space="preserve">BST Sort Already Sorted</t>
  </si>
  <si>
    <t xml:space="preserve">Merge Sort Already Sorted</t>
  </si>
  <si>
    <t xml:space="preserve">Heap Sort Already Sorted</t>
  </si>
  <si>
    <t xml:space="preserve">10:Already Sorted</t>
  </si>
  <si>
    <t xml:space="preserve">50:Already Sorted</t>
  </si>
  <si>
    <t xml:space="preserve">100:Already Sorted</t>
  </si>
  <si>
    <t xml:space="preserve">500:Already Sorted</t>
  </si>
  <si>
    <t xml:space="preserve">Java Sort Half Sorted</t>
  </si>
  <si>
    <t xml:space="preserve">Bubble Sort Half Sorted</t>
  </si>
  <si>
    <t xml:space="preserve">BST Sort Half Sorted</t>
  </si>
  <si>
    <t xml:space="preserve">Merge Sort Half Sorted</t>
  </si>
  <si>
    <t xml:space="preserve">Heap Sort Half Sorted</t>
  </si>
  <si>
    <t xml:space="preserve">10:Half Sorted</t>
  </si>
  <si>
    <t xml:space="preserve">50:Half Sorted</t>
  </si>
  <si>
    <t xml:space="preserve">100:Half Sorted</t>
  </si>
  <si>
    <t xml:space="preserve">500:Half Sorted</t>
  </si>
  <si>
    <r>
      <rPr>
        <sz val="10"/>
        <rFont val="Arial"/>
        <family val="2"/>
        <charset val="1"/>
      </rPr>
      <t xml:space="preserve">(10^-8)*(</t>
    </r>
    <r>
      <rPr>
        <sz val="10"/>
        <color rgb="FF0000FF"/>
        <rFont val="Arial"/>
        <family val="2"/>
        <charset val="1"/>
      </rPr>
      <t xml:space="preserve">n</t>
    </r>
    <r>
      <rPr>
        <sz val="10"/>
        <rFont val="Arial"/>
        <family val="2"/>
        <charset val="1"/>
      </rPr>
      <t xml:space="preserve">*Lgn)</t>
    </r>
  </si>
  <si>
    <r>
      <rPr>
        <sz val="10"/>
        <rFont val="Arial"/>
        <family val="2"/>
        <charset val="1"/>
      </rPr>
      <t xml:space="preserve">(10^-8)*((0.66*</t>
    </r>
    <r>
      <rPr>
        <sz val="10"/>
        <color rgb="FF0000FF"/>
        <rFont val="Arial"/>
        <family val="2"/>
        <charset val="1"/>
      </rPr>
      <t xml:space="preserve">n</t>
    </r>
    <r>
      <rPr>
        <sz val="10"/>
        <rFont val="Arial"/>
        <family val="2"/>
        <charset val="1"/>
      </rPr>
      <t xml:space="preserve">)^2)</t>
    </r>
  </si>
  <si>
    <t xml:space="preserve">??? (should be nLgn)</t>
  </si>
  <si>
    <r>
      <rPr>
        <sz val="10"/>
        <rFont val="Arial"/>
        <family val="2"/>
      </rPr>
      <t xml:space="preserve">(10^-8)*(</t>
    </r>
    <r>
      <rPr>
        <sz val="10"/>
        <color rgb="FF0000FF"/>
        <rFont val="Arial"/>
        <family val="2"/>
      </rPr>
      <t xml:space="preserve">n</t>
    </r>
    <r>
      <rPr>
        <sz val="10"/>
        <rFont val="Arial"/>
        <family val="2"/>
      </rPr>
      <t xml:space="preserve">*lgn)*2</t>
    </r>
  </si>
  <si>
    <t xml:space="preserve">Both better and worse than regular Merge Sort</t>
  </si>
  <si>
    <t xml:space="preserve">Better until larger n</t>
  </si>
  <si>
    <t xml:space="preserve">1.5x worse</t>
  </si>
  <si>
    <t xml:space="preserve">3x worse than 100</t>
  </si>
  <si>
    <t xml:space="preserve">Better (formula)</t>
  </si>
  <si>
    <t xml:space="preserve">2x worse until larger N</t>
  </si>
  <si>
    <t xml:space="preserve">3-4x worse</t>
  </si>
  <si>
    <r>
      <rPr>
        <sz val="10"/>
        <rFont val="Arial"/>
        <family val="2"/>
        <charset val="1"/>
      </rPr>
      <t xml:space="preserve">(10^-8)*((0.66*</t>
    </r>
    <r>
      <rPr>
        <sz val="10"/>
        <color rgb="FF0000FF"/>
        <rFont val="Arial"/>
        <family val="2"/>
        <charset val="1"/>
      </rPr>
      <t xml:space="preserve">n</t>
    </r>
    <r>
      <rPr>
        <sz val="10"/>
        <rFont val="Arial"/>
        <family val="2"/>
        <charset val="1"/>
      </rPr>
      <t xml:space="preserve">)^2)/2</t>
    </r>
  </si>
  <si>
    <r>
      <rPr>
        <sz val="10"/>
        <rFont val="Arial"/>
        <family val="2"/>
      </rPr>
      <t xml:space="preserve">(10^-9)*((0.66*</t>
    </r>
    <r>
      <rPr>
        <sz val="10"/>
        <color rgb="FF0000FF"/>
        <rFont val="Arial"/>
        <family val="2"/>
      </rPr>
      <t xml:space="preserve">n</t>
    </r>
    <r>
      <rPr>
        <sz val="10"/>
        <rFont val="Arial"/>
        <family val="2"/>
      </rPr>
      <t xml:space="preserve">)^2)*1.8</t>
    </r>
  </si>
  <si>
    <r>
      <rPr>
        <sz val="10"/>
        <rFont val="Arial"/>
        <family val="2"/>
      </rPr>
      <t xml:space="preserve">(10^-7)*(</t>
    </r>
    <r>
      <rPr>
        <sz val="10"/>
        <color rgb="FF0000FF"/>
        <rFont val="Arial"/>
        <family val="2"/>
      </rPr>
      <t xml:space="preserve">n</t>
    </r>
    <r>
      <rPr>
        <sz val="10"/>
        <rFont val="Arial"/>
        <family val="2"/>
      </rPr>
      <t xml:space="preserve">*lgn)*1.5</t>
    </r>
  </si>
  <si>
    <r>
      <rPr>
        <sz val="10"/>
        <rFont val="Arial"/>
        <family val="2"/>
        <charset val="1"/>
      </rPr>
      <t xml:space="preserve">(10^-8)*(</t>
    </r>
    <r>
      <rPr>
        <sz val="10"/>
        <color rgb="FF0000FF"/>
        <rFont val="Arial"/>
        <family val="2"/>
        <charset val="1"/>
      </rPr>
      <t xml:space="preserve">A2</t>
    </r>
    <r>
      <rPr>
        <sz val="10"/>
        <rFont val="Arial"/>
        <family val="2"/>
        <charset val="1"/>
      </rPr>
      <t xml:space="preserve">)*8.5 (change to -7 at 100000)</t>
    </r>
  </si>
  <si>
    <t xml:space="preserve">About the same at smaller n, worse at larger n</t>
  </si>
  <si>
    <t xml:space="preserve">1.45x worse</t>
  </si>
  <si>
    <t xml:space="preserve">4x worse than 100</t>
  </si>
  <si>
    <t xml:space="preserve">(10^-9)*((0.66n)^2)*0.9</t>
  </si>
  <si>
    <t xml:space="preserve">Anomaly; 1000 and 10000 are almost the same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</si>
</sst>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nsolas"/>
      <family val="0"/>
      <charset val="1"/>
    </font>
    <font>
      <sz val="10"/>
      <name val="Consolas"/>
      <family val="3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</font>
    <font>
      <b val="true"/>
      <sz val="1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7E0021"/>
      <rgbColor rgb="FF008000"/>
      <rgbColor rgb="FF000080"/>
      <rgbColor rgb="FF808000"/>
      <rgbColor rgb="FF800080"/>
      <rgbColor rgb="FF00AAAD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Comparsion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tx>
            <c:strRef>
              <c:f>Sheet1!$B$1:$B$2</c:f>
              <c:strCache>
                <c:ptCount val="1"/>
                <c:pt idx="0">
                  <c:v>Java Sort 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triangl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0.000916236</c:v>
                </c:pt>
                <c:pt idx="1">
                  <c:v>0.004792806</c:v>
                </c:pt>
                <c:pt idx="2">
                  <c:v>0.026436988</c:v>
                </c:pt>
                <c:pt idx="3">
                  <c:v>0.197707021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(10^-8)*(n*Lgn)</c:v>
                </c:pt>
              </c:strCache>
            </c:strRef>
          </c:tx>
          <c:spPr>
            <a:solidFill>
              <a:srgbClr val="00aaad"/>
            </a:solidFill>
            <a:ln w="28800">
              <a:solidFill>
                <a:srgbClr val="00aaad"/>
              </a:solidFill>
              <a:round/>
            </a:ln>
          </c:spPr>
          <c:marker>
            <c:symbol val="square"/>
            <c:size val="8"/>
            <c:spPr>
              <a:solidFill>
                <a:srgbClr val="00aaa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9.96578428466209E-005</c:v>
                </c:pt>
                <c:pt idx="1">
                  <c:v>0.00132877123795494</c:v>
                </c:pt>
                <c:pt idx="2">
                  <c:v>0.0166096404744368</c:v>
                </c:pt>
                <c:pt idx="3">
                  <c:v>0.199315685693242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Bubble Sort Random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0.014979895</c:v>
                </c:pt>
                <c:pt idx="1">
                  <c:v>0.434388686</c:v>
                </c:pt>
                <c:pt idx="2">
                  <c:v>49.706145754</c:v>
                </c:pt>
                <c:pt idx="3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Sheet1!$C$18</c:f>
              <c:strCache>
                <c:ptCount val="1"/>
                <c:pt idx="0">
                  <c:v>(10^-8)*((0.66*n)^2)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0.004356</c:v>
                </c:pt>
                <c:pt idx="1">
                  <c:v>0.4356</c:v>
                </c:pt>
                <c:pt idx="2">
                  <c:v>43.56</c:v>
                </c:pt>
                <c:pt idx="3">
                  <c:v>4356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Sheet1!$D$2</c:f>
              <c:strCache>
                <c:ptCount val="1"/>
                <c:pt idx="0">
                  <c:v>BST Sort Random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0.000802621</c:v>
                </c:pt>
                <c:pt idx="1">
                  <c:v>0.001950475</c:v>
                </c:pt>
                <c:pt idx="2">
                  <c:v>0.018683361</c:v>
                </c:pt>
                <c:pt idx="3">
                  <c:v>0.42828638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Sheet1!$E$2</c:f>
              <c:strCache>
                <c:ptCount val="1"/>
                <c:pt idx="0">
                  <c:v>Merge Sort Random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0.00150211</c:v>
                </c:pt>
                <c:pt idx="1">
                  <c:v>0.012009321</c:v>
                </c:pt>
                <c:pt idx="2">
                  <c:v>0.072672765</c:v>
                </c:pt>
                <c:pt idx="3">
                  <c:v>0.383372781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Sheet1!$F$2</c:f>
              <c:strCache>
                <c:ptCount val="1"/>
                <c:pt idx="0">
                  <c:v>Heap Sort Random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square"/>
            <c:size val="8"/>
            <c:spPr>
              <a:solidFill>
                <a:srgbClr val="fff2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0.001176136</c:v>
                </c:pt>
                <c:pt idx="1">
                  <c:v>0.005282132</c:v>
                </c:pt>
                <c:pt idx="2">
                  <c:v>0.022559931</c:v>
                </c:pt>
                <c:pt idx="3">
                  <c:v>0.415967909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126384"/>
        <c:axId val="41872868"/>
      </c:lineChart>
      <c:catAx>
        <c:axId val="37126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1872868"/>
        <c:crosses val="autoZero"/>
        <c:auto val="1"/>
        <c:lblAlgn val="ctr"/>
        <c:lblOffset val="100"/>
      </c:catAx>
      <c:valAx>
        <c:axId val="4187286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 Time in Second</a:t>
                </a:r>
              </a:p>
            </c:rich>
          </c:tx>
          <c:overlay val="0"/>
        </c:title>
        <c:numFmt formatCode="0.0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712638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Merge Sort Comparison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Merge Sort 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0.00150211</c:v>
                </c:pt>
                <c:pt idx="1">
                  <c:v>0.012009321</c:v>
                </c:pt>
                <c:pt idx="2">
                  <c:v>0.072672765</c:v>
                </c:pt>
                <c:pt idx="3">
                  <c:v>0.383372781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10:Random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0.001030338</c:v>
                </c:pt>
                <c:pt idx="1">
                  <c:v>0.005510337</c:v>
                </c:pt>
                <c:pt idx="2">
                  <c:v>0.023760693</c:v>
                </c:pt>
                <c:pt idx="3">
                  <c:v>0.364450976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50:Random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0.000228449</c:v>
                </c:pt>
                <c:pt idx="1">
                  <c:v>0.00308809</c:v>
                </c:pt>
                <c:pt idx="2">
                  <c:v>0.042219992</c:v>
                </c:pt>
                <c:pt idx="3">
                  <c:v>0.467617475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100:Random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0.000338407</c:v>
                </c:pt>
                <c:pt idx="1">
                  <c:v>0.004698939</c:v>
                </c:pt>
                <c:pt idx="2">
                  <c:v>0.060614195</c:v>
                </c:pt>
                <c:pt idx="3">
                  <c:v>0.609963175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500:Random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0.001018392</c:v>
                </c:pt>
                <c:pt idx="1">
                  <c:v>0.013880803</c:v>
                </c:pt>
                <c:pt idx="2">
                  <c:v>0.171026224</c:v>
                </c:pt>
                <c:pt idx="3">
                  <c:v>2.376824304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29661"/>
        <c:axId val="91607840"/>
      </c:lineChart>
      <c:catAx>
        <c:axId val="37296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Sort 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1607840"/>
        <c:crosses val="autoZero"/>
        <c:auto val="1"/>
        <c:lblAlgn val="ctr"/>
        <c:lblOffset val="100"/>
      </c:catAx>
      <c:valAx>
        <c:axId val="9160784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Size</a:t>
                </a:r>
              </a:p>
            </c:rich>
          </c:tx>
          <c:overlay val="0"/>
        </c:title>
        <c:numFmt formatCode="0.0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72966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366120</xdr:colOff>
      <xdr:row>43</xdr:row>
      <xdr:rowOff>153000</xdr:rowOff>
    </xdr:to>
    <xdr:graphicFrame>
      <xdr:nvGraphicFramePr>
        <xdr:cNvPr id="0" name=""/>
        <xdr:cNvGraphicFramePr/>
      </xdr:nvGraphicFramePr>
      <xdr:xfrm>
        <a:off x="0" y="0"/>
        <a:ext cx="10932480" cy="714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732960</xdr:colOff>
      <xdr:row>31</xdr:row>
      <xdr:rowOff>9360</xdr:rowOff>
    </xdr:to>
    <xdr:graphicFrame>
      <xdr:nvGraphicFramePr>
        <xdr:cNvPr id="1" name=""/>
        <xdr:cNvGraphicFramePr/>
      </xdr:nvGraphicFramePr>
      <xdr:xfrm>
        <a:off x="0" y="0"/>
        <a:ext cx="8048160" cy="504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21.71"/>
    <col collapsed="false" customWidth="true" hidden="false" outlineLevel="0" max="3" min="3" style="0" width="23.38"/>
    <col collapsed="false" customWidth="true" hidden="false" outlineLevel="0" max="4" min="4" style="0" width="21.44"/>
    <col collapsed="false" customWidth="true" hidden="false" outlineLevel="0" max="5" min="5" style="0" width="22.82"/>
    <col collapsed="false" customWidth="true" hidden="false" outlineLevel="0" max="6" min="6" style="0" width="21.99"/>
    <col collapsed="false" customWidth="true" hidden="false" outlineLevel="0" max="7" min="7" style="0" width="16.02"/>
    <col collapsed="false" customWidth="true" hidden="false" outlineLevel="0" max="8" min="8" style="0" width="20.33"/>
    <col collapsed="false" customWidth="true" hidden="false" outlineLevel="0" max="9" min="9" style="0" width="21.44"/>
    <col collapsed="false" customWidth="true" hidden="false" outlineLevel="0" max="10" min="10" style="0" width="21.85"/>
    <col collapsed="false" customWidth="true" hidden="false" outlineLevel="0" max="11" min="11" style="0" width="17.67"/>
    <col collapsed="false" customWidth="true" hidden="false" outlineLevel="0" max="12" min="12" style="0" width="22.82"/>
    <col collapsed="false" customWidth="true" hidden="false" outlineLevel="0" max="13" min="13" style="0" width="20.05"/>
    <col collapsed="false" customWidth="true" hidden="false" outlineLevel="0" max="14" min="14" style="0" width="16.87"/>
    <col collapsed="false" customWidth="true" hidden="false" outlineLevel="0" max="15" min="15" style="0" width="21.98"/>
    <col collapsed="false" customWidth="true" hidden="false" outlineLevel="0" max="16" min="16" style="0" width="19.2"/>
    <col collapsed="false" customWidth="false" hidden="false" outlineLevel="0" max="1025" min="17" style="0" width="11.52"/>
  </cols>
  <sheetData>
    <row r="2" customFormat="false" ht="12.8" hidden="false" customHeight="false" outlineLevel="0" collapsed="false">
      <c r="A2" s="0" t="n">
        <v>1000</v>
      </c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</row>
    <row r="3" customFormat="false" ht="12.8" hidden="false" customHeight="false" outlineLevel="0" collapsed="false">
      <c r="A3" s="0" t="n">
        <v>10000</v>
      </c>
      <c r="B3" s="1" t="n">
        <v>0.000916236</v>
      </c>
      <c r="C3" s="2" t="n">
        <v>0.014979895</v>
      </c>
      <c r="D3" s="1" t="n">
        <v>0.000802621</v>
      </c>
      <c r="E3" s="2" t="n">
        <v>0.00150211</v>
      </c>
      <c r="F3" s="2" t="n">
        <v>0.001176136</v>
      </c>
      <c r="G3" s="2" t="n">
        <v>0.001030338</v>
      </c>
      <c r="H3" s="1" t="n">
        <v>0.000228449</v>
      </c>
      <c r="I3" s="1" t="n">
        <v>0.000338407</v>
      </c>
      <c r="J3" s="2" t="n">
        <v>0.001018392</v>
      </c>
    </row>
    <row r="4" customFormat="false" ht="12.8" hidden="false" customHeight="false" outlineLevel="0" collapsed="false">
      <c r="A4" s="0" t="n">
        <v>100000</v>
      </c>
      <c r="B4" s="2" t="n">
        <v>0.004792806</v>
      </c>
      <c r="C4" s="2" t="n">
        <v>0.434388686</v>
      </c>
      <c r="D4" s="2" t="n">
        <v>0.001950475</v>
      </c>
      <c r="E4" s="2" t="n">
        <v>0.012009321</v>
      </c>
      <c r="F4" s="2" t="n">
        <v>0.005282132</v>
      </c>
      <c r="G4" s="2" t="n">
        <v>0.005510337</v>
      </c>
      <c r="H4" s="2" t="n">
        <v>0.00308809</v>
      </c>
      <c r="I4" s="2" t="n">
        <v>0.004698939</v>
      </c>
      <c r="J4" s="2" t="n">
        <v>0.013880803</v>
      </c>
    </row>
    <row r="5" customFormat="false" ht="12.8" hidden="false" customHeight="false" outlineLevel="0" collapsed="false">
      <c r="A5" s="0" t="n">
        <v>1000000</v>
      </c>
      <c r="B5" s="2" t="n">
        <v>0.026436988</v>
      </c>
      <c r="C5" s="2" t="n">
        <v>49.706145754</v>
      </c>
      <c r="D5" s="2" t="n">
        <v>0.018683361</v>
      </c>
      <c r="E5" s="2" t="n">
        <v>0.072672765</v>
      </c>
      <c r="F5" s="2" t="n">
        <v>0.022559931</v>
      </c>
      <c r="G5" s="2" t="n">
        <v>0.023760693</v>
      </c>
      <c r="H5" s="2" t="n">
        <v>0.042219992</v>
      </c>
      <c r="I5" s="2" t="n">
        <v>0.060614195</v>
      </c>
      <c r="J5" s="2" t="n">
        <v>0.171026224</v>
      </c>
    </row>
    <row r="6" customFormat="false" ht="12.8" hidden="false" customHeight="false" outlineLevel="0" collapsed="false">
      <c r="B6" s="2" t="n">
        <v>0.197707021</v>
      </c>
      <c r="D6" s="2" t="n">
        <v>0.42828638</v>
      </c>
      <c r="E6" s="2" t="n">
        <v>0.383372781</v>
      </c>
      <c r="F6" s="2" t="n">
        <v>0.415967909</v>
      </c>
      <c r="G6" s="2" t="n">
        <v>0.364450976</v>
      </c>
      <c r="H6" s="2" t="n">
        <v>0.467617475</v>
      </c>
      <c r="I6" s="2" t="n">
        <v>0.609963175</v>
      </c>
      <c r="J6" s="2" t="n">
        <v>2.376824304</v>
      </c>
    </row>
    <row r="7" customFormat="false" ht="12.8" hidden="false" customHeight="false" outlineLevel="0" collapsed="false">
      <c r="B7" s="0" t="s">
        <v>9</v>
      </c>
      <c r="C7" s="0" t="s">
        <v>10</v>
      </c>
      <c r="D7" s="0" t="s">
        <v>11</v>
      </c>
      <c r="E7" s="0" t="s">
        <v>12</v>
      </c>
      <c r="F7" s="0" t="s">
        <v>13</v>
      </c>
      <c r="G7" s="0" t="s">
        <v>14</v>
      </c>
      <c r="H7" s="0" t="s">
        <v>15</v>
      </c>
      <c r="I7" s="0" t="s">
        <v>16</v>
      </c>
      <c r="J7" s="0" t="s">
        <v>17</v>
      </c>
    </row>
    <row r="8" customFormat="false" ht="12.8" hidden="false" customHeight="false" outlineLevel="0" collapsed="false">
      <c r="B8" s="1" t="n">
        <v>3.1939E-005</v>
      </c>
      <c r="C8" s="2" t="n">
        <v>0.002675321</v>
      </c>
      <c r="D8" s="1" t="n">
        <v>0.000774583</v>
      </c>
      <c r="E8" s="1" t="n">
        <v>0.000119955</v>
      </c>
      <c r="F8" s="1" t="n">
        <v>8.5333E-005</v>
      </c>
      <c r="G8" s="1" t="n">
        <v>8.3627E-005</v>
      </c>
      <c r="H8" s="1" t="n">
        <v>0.000130194</v>
      </c>
      <c r="I8" s="1" t="n">
        <v>0.000182369</v>
      </c>
      <c r="J8" s="1" t="n">
        <v>0.00065341</v>
      </c>
    </row>
    <row r="9" customFormat="false" ht="12.8" hidden="false" customHeight="false" outlineLevel="0" collapsed="false">
      <c r="B9" s="1" t="n">
        <v>7.1924E-005</v>
      </c>
      <c r="C9" s="2" t="n">
        <v>0.29468198</v>
      </c>
      <c r="D9" s="2" t="n">
        <v>0.077495804</v>
      </c>
      <c r="E9" s="2" t="n">
        <v>0.00169667</v>
      </c>
      <c r="F9" s="1" t="n">
        <v>0.000869668</v>
      </c>
      <c r="G9" s="2" t="n">
        <v>0.001129813</v>
      </c>
      <c r="H9" s="2" t="n">
        <v>0.001663755</v>
      </c>
      <c r="I9" s="2" t="n">
        <v>0.002814292</v>
      </c>
      <c r="J9" s="2" t="n">
        <v>0.009285727</v>
      </c>
    </row>
    <row r="10" customFormat="false" ht="12.8" hidden="false" customHeight="false" outlineLevel="0" collapsed="false">
      <c r="B10" s="1" t="n">
        <v>0.000945249</v>
      </c>
      <c r="C10" s="2" t="n">
        <v>22.245626303</v>
      </c>
      <c r="D10" s="2" t="n">
        <v>7.72868813</v>
      </c>
      <c r="E10" s="2" t="n">
        <v>0.018293022</v>
      </c>
      <c r="F10" s="2" t="n">
        <v>0.011779897</v>
      </c>
      <c r="G10" s="2" t="n">
        <v>0.017593532</v>
      </c>
      <c r="H10" s="2" t="n">
        <v>0.023908928</v>
      </c>
      <c r="I10" s="2" t="n">
        <v>0.043006034</v>
      </c>
      <c r="J10" s="2" t="n">
        <v>0.132522862</v>
      </c>
    </row>
    <row r="11" customFormat="false" ht="12.8" hidden="false" customHeight="false" outlineLevel="0" collapsed="false">
      <c r="B11" s="2" t="n">
        <v>0.009788949</v>
      </c>
      <c r="E11" s="2" t="n">
        <v>0.310196305</v>
      </c>
      <c r="F11" s="2" t="n">
        <v>0.112485872</v>
      </c>
      <c r="G11" s="2" t="n">
        <v>0.233434368</v>
      </c>
      <c r="H11" s="2" t="n">
        <v>0.459841905</v>
      </c>
      <c r="I11" s="2" t="n">
        <v>0.423039601</v>
      </c>
      <c r="J11" s="2" t="n">
        <v>1.618393618</v>
      </c>
    </row>
    <row r="12" customFormat="false" ht="12.8" hidden="false" customHeight="false" outlineLevel="0" collapsed="false"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  <c r="I12" s="3" t="s">
        <v>25</v>
      </c>
      <c r="J12" s="3" t="s">
        <v>26</v>
      </c>
    </row>
    <row r="13" customFormat="false" ht="12.8" hidden="false" customHeight="false" outlineLevel="0" collapsed="false">
      <c r="B13" s="1" t="n">
        <v>8.8747E-005</v>
      </c>
      <c r="C13" s="2" t="n">
        <v>0.003569127</v>
      </c>
      <c r="D13" s="1" t="n">
        <v>0.000453973</v>
      </c>
      <c r="E13" s="1" t="n">
        <v>0.000224304</v>
      </c>
      <c r="F13" s="2" t="n">
        <v>0.001102019</v>
      </c>
      <c r="G13" s="1" t="n">
        <v>0.000116297</v>
      </c>
      <c r="H13" s="1" t="n">
        <v>0.000178713</v>
      </c>
      <c r="I13" s="1" t="n">
        <v>0.000265265</v>
      </c>
      <c r="J13" s="1" t="n">
        <v>0.000852358</v>
      </c>
    </row>
    <row r="14" customFormat="false" ht="12.8" hidden="false" customHeight="false" outlineLevel="0" collapsed="false">
      <c r="B14" s="2" t="n">
        <v>0.001216365</v>
      </c>
      <c r="C14" s="2" t="n">
        <v>0.451489725</v>
      </c>
      <c r="D14" s="2" t="n">
        <v>0.038330988</v>
      </c>
      <c r="E14" s="2" t="n">
        <v>0.002928883</v>
      </c>
      <c r="F14" s="2" t="n">
        <v>0.001195886</v>
      </c>
      <c r="G14" s="2" t="n">
        <v>0.002462231</v>
      </c>
      <c r="H14" s="2" t="n">
        <v>0.002384212</v>
      </c>
      <c r="I14" s="2" t="n">
        <v>0.003759053</v>
      </c>
      <c r="J14" s="2" t="n">
        <v>0.011387607</v>
      </c>
    </row>
    <row r="15" customFormat="false" ht="12.8" hidden="false" customHeight="false" outlineLevel="0" collapsed="false">
      <c r="B15" s="2" t="n">
        <v>0.007235289</v>
      </c>
      <c r="C15" s="2" t="n">
        <v>43.107157172</v>
      </c>
      <c r="D15" s="2" t="n">
        <v>3.876783588</v>
      </c>
      <c r="E15" s="2" t="n">
        <v>0.021882628</v>
      </c>
      <c r="F15" s="2" t="n">
        <v>0.014570783</v>
      </c>
      <c r="G15" s="4" t="n">
        <v>0.019843162</v>
      </c>
      <c r="H15" s="2" t="n">
        <v>0.034743332</v>
      </c>
      <c r="I15" s="2" t="n">
        <v>0.050640194</v>
      </c>
      <c r="J15" s="2" t="n">
        <v>0.185003818</v>
      </c>
    </row>
    <row r="16" customFormat="false" ht="12.8" hidden="false" customHeight="false" outlineLevel="0" collapsed="false">
      <c r="B16" s="2" t="n">
        <v>0.11605963</v>
      </c>
      <c r="E16" s="2" t="n">
        <v>0.293910811</v>
      </c>
      <c r="F16" s="2" t="n">
        <v>0.312710469</v>
      </c>
      <c r="G16" s="2" t="n">
        <v>0.363728324</v>
      </c>
      <c r="H16" s="2" t="n">
        <v>0.461787259</v>
      </c>
      <c r="I16" s="2" t="n">
        <v>0.586768608</v>
      </c>
      <c r="J16" s="2" t="n">
        <v>2.156579539</v>
      </c>
    </row>
    <row r="18" customFormat="false" ht="12.8" hidden="false" customHeight="false" outlineLevel="0" collapsed="false">
      <c r="B18" s="0" t="s">
        <v>27</v>
      </c>
      <c r="C18" s="0" t="s">
        <v>28</v>
      </c>
      <c r="D18" s="0" t="s">
        <v>29</v>
      </c>
      <c r="E18" s="5" t="s">
        <v>30</v>
      </c>
      <c r="F18" s="0" t="s">
        <v>29</v>
      </c>
    </row>
    <row r="19" customFormat="false" ht="30.75" hidden="false" customHeight="false" outlineLevel="0" collapsed="false">
      <c r="B19" s="3" t="n">
        <f aca="false">(10^-8)*(A2*LOG(A2,2))</f>
        <v>9.96578428466209E-005</v>
      </c>
      <c r="C19" s="0" t="n">
        <f aca="false">(10^-8)*((0.66*A2)^2)</f>
        <v>0.004356</v>
      </c>
      <c r="D19" s="3" t="n">
        <f aca="false">(10^-8)*(1.65*A2*LOG(A2,2))</f>
        <v>0.000164435440696924</v>
      </c>
      <c r="E19" s="5" t="n">
        <f aca="false">(10^-7)*(A2*LOG(A2,2))*2</f>
        <v>0.00199315685693242</v>
      </c>
      <c r="F19" s="0" t="n">
        <f aca="false">(10^-8)*(A2*1.4*LOG(A2,2))</f>
        <v>0.000139520979985269</v>
      </c>
      <c r="G19" s="6" t="s">
        <v>31</v>
      </c>
      <c r="H19" s="3" t="s">
        <v>32</v>
      </c>
      <c r="I19" s="0" t="s">
        <v>33</v>
      </c>
      <c r="J19" s="0" t="s">
        <v>34</v>
      </c>
    </row>
    <row r="20" customFormat="false" ht="12.8" hidden="false" customHeight="false" outlineLevel="0" collapsed="false">
      <c r="B20" s="3" t="n">
        <f aca="false">(10^-8)*(A3*LOG(A3,2))</f>
        <v>0.00132877123795494</v>
      </c>
      <c r="C20" s="0" t="n">
        <f aca="false">(10^-8)*((0.66*A3)^2)</f>
        <v>0.4356</v>
      </c>
      <c r="D20" s="3" t="n">
        <f aca="false">(10^-8)*(1.65*A3*LOG(A3,2))</f>
        <v>0.00219247254262566</v>
      </c>
      <c r="E20" s="5" t="n">
        <f aca="false">(10^-8)*(A3*LOG(A3,2))*2</f>
        <v>0.00265754247590989</v>
      </c>
      <c r="F20" s="0" t="n">
        <f aca="false">(10^-8)*(A3*1.4*LOG(A3,2))</f>
        <v>0.00186027973313692</v>
      </c>
    </row>
    <row r="21" customFormat="false" ht="12.8" hidden="false" customHeight="false" outlineLevel="0" collapsed="false">
      <c r="B21" s="3" t="n">
        <f aca="false">(10^-8)*(A4*LOG(A4,2))</f>
        <v>0.0166096404744368</v>
      </c>
      <c r="C21" s="0" t="n">
        <f aca="false">(10^-8)*((0.66*A4)^2)</f>
        <v>43.56</v>
      </c>
      <c r="D21" s="3" t="n">
        <f aca="false">(10^-8)*(1.65*A4*LOG(A4,2))</f>
        <v>0.0274059067828207</v>
      </c>
      <c r="E21" s="5" t="n">
        <f aca="false">(10^-8)*(A4*LOG(A4,2))*2</f>
        <v>0.0332192809488736</v>
      </c>
      <c r="F21" s="0" t="n">
        <f aca="false">(10^-8)*(A4*1.4*LOG(A4,2))</f>
        <v>0.0232534966642115</v>
      </c>
    </row>
    <row r="22" customFormat="false" ht="12.8" hidden="false" customHeight="false" outlineLevel="0" collapsed="false">
      <c r="B22" s="3" t="n">
        <f aca="false">(10^-8)*(A5*LOG(A5,2))</f>
        <v>0.199315685693242</v>
      </c>
      <c r="C22" s="0" t="n">
        <f aca="false">(10^-8)*((0.66*A5)^2)</f>
        <v>4356</v>
      </c>
      <c r="D22" s="3" t="n">
        <f aca="false">(10^-8)*(1.65*A5*LOG(A5,2))</f>
        <v>0.328870881393849</v>
      </c>
      <c r="E22" s="5" t="n">
        <f aca="false">(10^-8)*(A5*LOG(A5,2))*2</f>
        <v>0.398631371386483</v>
      </c>
      <c r="F22" s="0" t="n">
        <f aca="false">(10^-8)*(A5*1.4*LOG(A5,2))</f>
        <v>0.279041959970538</v>
      </c>
      <c r="G22" s="0" t="s">
        <v>35</v>
      </c>
      <c r="H22" s="0" t="s">
        <v>33</v>
      </c>
      <c r="I22" s="0" t="s">
        <v>36</v>
      </c>
      <c r="J22" s="0" t="s">
        <v>37</v>
      </c>
    </row>
    <row r="23" customFormat="false" ht="21" hidden="false" customHeight="false" outlineLevel="0" collapsed="false">
      <c r="B23" s="7"/>
      <c r="C23" s="3" t="s">
        <v>38</v>
      </c>
      <c r="D23" s="5" t="s">
        <v>39</v>
      </c>
      <c r="E23" s="5" t="s">
        <v>40</v>
      </c>
      <c r="F23" s="6" t="s">
        <v>41</v>
      </c>
    </row>
    <row r="24" customFormat="false" ht="12.8" hidden="false" customHeight="false" outlineLevel="0" collapsed="false">
      <c r="C24" s="0" t="n">
        <f aca="false">(10^-8)*((0.66*A2)^2)/2</f>
        <v>0.002178</v>
      </c>
      <c r="D24" s="0" t="n">
        <f aca="false">(10^-9)*((0.66*A2)^2)*1.8</f>
        <v>0.00078408</v>
      </c>
      <c r="E24" s="5" t="n">
        <f aca="false">(10^-8)*(A2*LOG(A2,2))*1.5</f>
        <v>0.000149486764269931</v>
      </c>
      <c r="F24" s="0" t="n">
        <f aca="false">(10^-8)*(A2)*8.5</f>
        <v>8.5E-005</v>
      </c>
    </row>
    <row r="25" customFormat="false" ht="30.55" hidden="false" customHeight="false" outlineLevel="0" collapsed="false">
      <c r="C25" s="0" t="n">
        <f aca="false">(10^-8)*((0.66*A3)^2)/2</f>
        <v>0.2178</v>
      </c>
      <c r="D25" s="0" t="n">
        <f aca="false">(10^-9)*((0.66*A3)^2)*1.8</f>
        <v>0.078408</v>
      </c>
      <c r="E25" s="5" t="n">
        <f aca="false">(10^-8)*(A3*LOG(A3,2))*1.5</f>
        <v>0.00199315685693242</v>
      </c>
      <c r="F25" s="0" t="n">
        <f aca="false">(10^-8)*(A3)*8.5</f>
        <v>0.00085</v>
      </c>
      <c r="G25" s="0" t="s">
        <v>32</v>
      </c>
      <c r="H25" s="6" t="s">
        <v>42</v>
      </c>
      <c r="I25" s="0" t="s">
        <v>43</v>
      </c>
      <c r="J25" s="0" t="s">
        <v>44</v>
      </c>
    </row>
    <row r="26" customFormat="false" ht="12.8" hidden="false" customHeight="false" outlineLevel="0" collapsed="false">
      <c r="C26" s="0" t="n">
        <f aca="false">(10^-8)*((0.66*A4)^2)/2</f>
        <v>21.78</v>
      </c>
      <c r="D26" s="0" t="n">
        <f aca="false">(10^-9)*((0.66*A4)^2)*1.8</f>
        <v>7.8408</v>
      </c>
      <c r="E26" s="5" t="n">
        <f aca="false">(10^-8)*(A4*LOG(A4,2))*1.5</f>
        <v>0.0249144607116552</v>
      </c>
      <c r="F26" s="0" t="n">
        <f aca="false">(10^-7)*(A4)*8.5</f>
        <v>0.085</v>
      </c>
    </row>
    <row r="27" customFormat="false" ht="12.8" hidden="false" customHeight="false" outlineLevel="0" collapsed="false">
      <c r="C27" s="0" t="n">
        <f aca="false">(10^-8)*((0.66*A5)^2)/2</f>
        <v>2178</v>
      </c>
      <c r="D27" s="0" t="n">
        <f aca="false">(10^-9)*((0.66*A5)^2)*1.8</f>
        <v>784.08</v>
      </c>
      <c r="E27" s="5" t="n">
        <f aca="false">(10^-8)*(A5*LOG(A5,2))*1.5</f>
        <v>0.298973528539863</v>
      </c>
      <c r="F27" s="0" t="n">
        <f aca="false">(10^-7)*(A5)*8.5</f>
        <v>0.85</v>
      </c>
    </row>
    <row r="28" customFormat="false" ht="21" hidden="false" customHeight="false" outlineLevel="0" collapsed="false">
      <c r="C28" s="0" t="s">
        <v>28</v>
      </c>
      <c r="D28" s="0" t="s">
        <v>45</v>
      </c>
      <c r="E28" s="5" t="s">
        <v>40</v>
      </c>
      <c r="F28" s="6" t="s">
        <v>46</v>
      </c>
    </row>
    <row r="29" customFormat="false" ht="12.8" hidden="false" customHeight="false" outlineLevel="0" collapsed="false">
      <c r="C29" s="0" t="n">
        <f aca="false">(10^-8)*((0.66*A2)^2)</f>
        <v>0.004356</v>
      </c>
      <c r="D29" s="0" t="n">
        <f aca="false">(10^-9)*((0.66*A2)^2)*0.9</f>
        <v>0.00039204</v>
      </c>
      <c r="E29" s="5" t="n">
        <f aca="false">(10^-8)*(A2*LOG(A2,2))*1.5</f>
        <v>0.000149486764269931</v>
      </c>
    </row>
    <row r="30" customFormat="false" ht="12.8" hidden="false" customHeight="false" outlineLevel="0" collapsed="false">
      <c r="C30" s="0" t="n">
        <f aca="false">(10^-8)*((0.66*A3)^2)</f>
        <v>0.4356</v>
      </c>
      <c r="D30" s="0" t="n">
        <f aca="false">(10^-9)*((0.66*A3)^2)*0.9</f>
        <v>0.039204</v>
      </c>
      <c r="E30" s="5" t="n">
        <f aca="false">(10^-8)*(A3*LOG(A3,2))*1.5</f>
        <v>0.00199315685693242</v>
      </c>
    </row>
    <row r="31" customFormat="false" ht="12.8" hidden="false" customHeight="false" outlineLevel="0" collapsed="false">
      <c r="C31" s="0" t="n">
        <f aca="false">(10^-8)*((0.66*A4)^2)</f>
        <v>43.56</v>
      </c>
      <c r="D31" s="0" t="n">
        <f aca="false">(10^-9)*((0.66*A4)^2)*0.9</f>
        <v>3.9204</v>
      </c>
      <c r="E31" s="5" t="n">
        <f aca="false">(10^-8)*(A4*LOG(A4,2))*1.5</f>
        <v>0.0249144607116552</v>
      </c>
    </row>
    <row r="32" customFormat="false" ht="12.8" hidden="false" customHeight="false" outlineLevel="0" collapsed="false">
      <c r="C32" s="0" t="n">
        <f aca="false">(10^-8)*((0.66*A5)^2)</f>
        <v>4356</v>
      </c>
      <c r="D32" s="0" t="n">
        <f aca="false">(10^-9)*((0.66*A5)^2)*0.9</f>
        <v>392.04</v>
      </c>
      <c r="E32" s="5" t="n">
        <f aca="false">(10^-8)*(A5*LOG(A5,2))*1.5</f>
        <v>0.298973528539863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5" activeCellId="0" sqref="P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2017-10-28T19:22:15Z</dcterms:created>
  <dc:creator/>
  <dc:description/>
  <dc:language>en-US</dc:language>
  <cp:lastModifiedBy/>
  <dcterms:modified xsi:type="dcterms:W3CDTF">2017-10-29T20:42:35Z</dcterms:modified>
  <cp:revision>32</cp:revision>
  <dc:subject/>
  <dc:title/>
</cp:coreProperties>
</file>