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C paper\Manuscripts\For Siddhartha\Submission Packet\"/>
    </mc:Choice>
  </mc:AlternateContent>
  <xr:revisionPtr revIDLastSave="0" documentId="13_ncr:1_{351E6C8D-1D04-4E42-A74D-F8055E7D48F6}" xr6:coauthVersionLast="45" xr6:coauthVersionMax="45" xr10:uidLastSave="{00000000-0000-0000-0000-000000000000}"/>
  <bookViews>
    <workbookView xWindow="-96" yWindow="-96" windowWidth="23232" windowHeight="12552" tabRatio="811" xr2:uid="{FA641036-43BF-42A2-8A6E-550386113E27}"/>
  </bookViews>
  <sheets>
    <sheet name="Coded responses from interviews" sheetId="2" r:id="rId1"/>
    <sheet name="NDVI - remnant forest in tea" sheetId="3" r:id="rId2"/>
    <sheet name="NDVI - SNP (PA)" sheetId="4" r:id="rId3"/>
    <sheet name="Vegetation Analysis" sheetId="5" r:id="rId4"/>
    <sheet name="overstory-sapling tree species" sheetId="6" r:id="rId5"/>
    <sheet name="Native - overstory species" sheetId="7" r:id="rId6"/>
    <sheet name="Fuelwood speci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88" i="6" l="1"/>
  <c r="S588" i="6" s="1"/>
  <c r="P588" i="6"/>
  <c r="P587" i="6"/>
  <c r="Q587" i="6" s="1"/>
  <c r="S587" i="6" s="1"/>
  <c r="Q586" i="6"/>
  <c r="S586" i="6" s="1"/>
  <c r="P586" i="6"/>
  <c r="S585" i="6"/>
  <c r="Q585" i="6"/>
  <c r="P585" i="6"/>
  <c r="Q584" i="6"/>
  <c r="S584" i="6" s="1"/>
  <c r="P584" i="6"/>
  <c r="S583" i="6"/>
  <c r="P583" i="6"/>
  <c r="Q583" i="6" s="1"/>
  <c r="P582" i="6"/>
  <c r="Q582" i="6" s="1"/>
  <c r="S582" i="6" s="1"/>
  <c r="P581" i="6"/>
  <c r="Q581" i="6" s="1"/>
  <c r="S581" i="6" s="1"/>
  <c r="Q580" i="6"/>
  <c r="S580" i="6" s="1"/>
  <c r="P580" i="6"/>
  <c r="P579" i="6"/>
  <c r="Q579" i="6" s="1"/>
  <c r="S579" i="6" s="1"/>
  <c r="Q578" i="6"/>
  <c r="S578" i="6" s="1"/>
  <c r="P578" i="6"/>
  <c r="S577" i="6"/>
  <c r="Q577" i="6"/>
  <c r="P577" i="6"/>
  <c r="Q576" i="6"/>
  <c r="S576" i="6" s="1"/>
  <c r="P576" i="6"/>
  <c r="P575" i="6"/>
  <c r="Q575" i="6" s="1"/>
  <c r="S575" i="6" s="1"/>
  <c r="P574" i="6"/>
  <c r="Q574" i="6" s="1"/>
  <c r="S574" i="6" s="1"/>
  <c r="P573" i="6"/>
  <c r="Q573" i="6" s="1"/>
  <c r="S573" i="6" s="1"/>
  <c r="Q572" i="6"/>
  <c r="S572" i="6" s="1"/>
  <c r="P572" i="6"/>
  <c r="P571" i="6"/>
  <c r="Q571" i="6" s="1"/>
  <c r="S571" i="6" s="1"/>
  <c r="Q570" i="6"/>
  <c r="S570" i="6" s="1"/>
  <c r="P570" i="6"/>
  <c r="S569" i="6"/>
  <c r="Q569" i="6"/>
  <c r="P569" i="6"/>
  <c r="Q568" i="6"/>
  <c r="S568" i="6" s="1"/>
  <c r="P568" i="6"/>
  <c r="S567" i="6"/>
  <c r="P567" i="6"/>
  <c r="Q567" i="6" s="1"/>
  <c r="P566" i="6"/>
  <c r="Q566" i="6" s="1"/>
  <c r="S566" i="6" s="1"/>
  <c r="P565" i="6"/>
  <c r="Q565" i="6" s="1"/>
  <c r="S565" i="6" s="1"/>
  <c r="Q564" i="6"/>
  <c r="S564" i="6" s="1"/>
  <c r="P564" i="6"/>
  <c r="P563" i="6"/>
  <c r="Q563" i="6" s="1"/>
  <c r="S563" i="6" s="1"/>
  <c r="Q562" i="6"/>
  <c r="S562" i="6" s="1"/>
  <c r="P562" i="6"/>
  <c r="S561" i="6"/>
  <c r="Q561" i="6"/>
  <c r="P561" i="6"/>
  <c r="Q560" i="6"/>
  <c r="S560" i="6" s="1"/>
  <c r="P560" i="6"/>
  <c r="P559" i="6"/>
  <c r="Q559" i="6" s="1"/>
  <c r="S559" i="6" s="1"/>
  <c r="P558" i="6"/>
  <c r="Q558" i="6" s="1"/>
  <c r="S558" i="6" s="1"/>
  <c r="P557" i="6"/>
  <c r="Q557" i="6" s="1"/>
  <c r="S557" i="6" s="1"/>
  <c r="Q556" i="6"/>
  <c r="S556" i="6" s="1"/>
  <c r="P556" i="6"/>
  <c r="P555" i="6"/>
  <c r="Q555" i="6" s="1"/>
  <c r="S555" i="6" s="1"/>
  <c r="Q554" i="6"/>
  <c r="S554" i="6" s="1"/>
  <c r="P554" i="6"/>
  <c r="S535" i="6"/>
  <c r="Q535" i="6"/>
  <c r="P535" i="6"/>
  <c r="Q533" i="6"/>
  <c r="S533" i="6" s="1"/>
  <c r="P533" i="6"/>
  <c r="S532" i="6"/>
  <c r="P532" i="6"/>
  <c r="Q532" i="6" s="1"/>
  <c r="P531" i="6"/>
  <c r="Q531" i="6" s="1"/>
  <c r="S531" i="6" s="1"/>
  <c r="P530" i="6"/>
  <c r="Q530" i="6" s="1"/>
  <c r="S530" i="6" s="1"/>
  <c r="Q529" i="6"/>
  <c r="S529" i="6" s="1"/>
  <c r="P529" i="6"/>
  <c r="P527" i="6"/>
  <c r="Q527" i="6" s="1"/>
  <c r="S527" i="6" s="1"/>
  <c r="Q525" i="6"/>
  <c r="S525" i="6" s="1"/>
  <c r="P525" i="6"/>
  <c r="S524" i="6"/>
  <c r="Q524" i="6"/>
  <c r="P524" i="6"/>
  <c r="Q523" i="6"/>
  <c r="S523" i="6" s="1"/>
  <c r="P523" i="6"/>
  <c r="P522" i="6"/>
  <c r="Q522" i="6" s="1"/>
  <c r="S522" i="6" s="1"/>
  <c r="P521" i="6"/>
  <c r="Q521" i="6" s="1"/>
  <c r="S521" i="6" s="1"/>
  <c r="P520" i="6"/>
  <c r="Q520" i="6" s="1"/>
  <c r="S520" i="6" s="1"/>
  <c r="Q519" i="6"/>
  <c r="S519" i="6" s="1"/>
  <c r="P519" i="6"/>
  <c r="P515" i="6"/>
  <c r="Q515" i="6" s="1"/>
  <c r="S515" i="6" s="1"/>
  <c r="Q514" i="6"/>
  <c r="S514" i="6" s="1"/>
  <c r="P514" i="6"/>
  <c r="Q513" i="6"/>
  <c r="P513" i="6"/>
  <c r="P512" i="6"/>
  <c r="Q512" i="6" s="1"/>
  <c r="Q511" i="6"/>
  <c r="P511" i="6"/>
  <c r="Q510" i="6"/>
  <c r="P510" i="6"/>
  <c r="Q509" i="6"/>
  <c r="P509" i="6"/>
  <c r="P508" i="6"/>
  <c r="Q508" i="6" s="1"/>
  <c r="Q507" i="6"/>
  <c r="P507" i="6"/>
  <c r="Q506" i="6"/>
  <c r="P506" i="6"/>
  <c r="Q505" i="6"/>
  <c r="P505" i="6"/>
  <c r="P504" i="6"/>
  <c r="Q504" i="6" s="1"/>
  <c r="P503" i="6"/>
  <c r="Q503" i="6" s="1"/>
  <c r="S503" i="6" s="1"/>
  <c r="Q502" i="6"/>
  <c r="S502" i="6" s="1"/>
  <c r="P502" i="6"/>
  <c r="P498" i="6"/>
  <c r="Q498" i="6" s="1"/>
  <c r="S498" i="6" s="1"/>
  <c r="Q497" i="6"/>
  <c r="S497" i="6" s="1"/>
  <c r="P497" i="6"/>
  <c r="P496" i="6"/>
  <c r="Q496" i="6" s="1"/>
  <c r="S496" i="6" s="1"/>
  <c r="Q495" i="6"/>
  <c r="S495" i="6" s="1"/>
  <c r="P495" i="6"/>
  <c r="P494" i="6"/>
  <c r="Q494" i="6" s="1"/>
  <c r="S494" i="6" s="1"/>
  <c r="P493" i="6"/>
  <c r="Q493" i="6" s="1"/>
  <c r="S493" i="6" s="1"/>
  <c r="P492" i="6"/>
  <c r="Q492" i="6" s="1"/>
  <c r="S492" i="6" s="1"/>
  <c r="Q491" i="6"/>
  <c r="S491" i="6" s="1"/>
  <c r="P491" i="6"/>
  <c r="P490" i="6"/>
  <c r="Q490" i="6" s="1"/>
  <c r="S490" i="6" s="1"/>
  <c r="Q489" i="6"/>
  <c r="S489" i="6" s="1"/>
  <c r="P489" i="6"/>
  <c r="P488" i="6"/>
  <c r="Q488" i="6" s="1"/>
  <c r="S488" i="6" s="1"/>
  <c r="Q487" i="6"/>
  <c r="S487" i="6" s="1"/>
  <c r="P487" i="6"/>
  <c r="P481" i="6"/>
  <c r="Q481" i="6" s="1"/>
  <c r="S481" i="6" s="1"/>
  <c r="P480" i="6"/>
  <c r="Q480" i="6" s="1"/>
  <c r="S480" i="6" s="1"/>
  <c r="P479" i="6"/>
  <c r="Q479" i="6" s="1"/>
  <c r="S479" i="6" s="1"/>
  <c r="Q478" i="6"/>
  <c r="S478" i="6" s="1"/>
  <c r="P478" i="6"/>
  <c r="P477" i="6"/>
  <c r="Q477" i="6" s="1"/>
  <c r="S477" i="6" s="1"/>
  <c r="Q476" i="6"/>
  <c r="S476" i="6" s="1"/>
  <c r="P476" i="6"/>
  <c r="P475" i="6"/>
  <c r="Q475" i="6" s="1"/>
  <c r="S475" i="6" s="1"/>
  <c r="Q468" i="6"/>
  <c r="S468" i="6" s="1"/>
  <c r="P468" i="6"/>
  <c r="P467" i="6"/>
  <c r="Q467" i="6" s="1"/>
  <c r="S467" i="6" s="1"/>
  <c r="P466" i="6"/>
  <c r="Q466" i="6" s="1"/>
  <c r="S466" i="6" s="1"/>
  <c r="P465" i="6"/>
  <c r="Q465" i="6" s="1"/>
  <c r="S465" i="6" s="1"/>
  <c r="Q464" i="6"/>
  <c r="S464" i="6" s="1"/>
  <c r="P464" i="6"/>
  <c r="P463" i="6"/>
  <c r="Q463" i="6" s="1"/>
  <c r="S463" i="6" s="1"/>
  <c r="Q462" i="6"/>
  <c r="S462" i="6" s="1"/>
  <c r="P462" i="6"/>
  <c r="P461" i="6"/>
  <c r="Q461" i="6" s="1"/>
  <c r="S461" i="6" s="1"/>
  <c r="Q460" i="6"/>
  <c r="S460" i="6" s="1"/>
  <c r="P460" i="6"/>
  <c r="P459" i="6"/>
  <c r="Q459" i="6" s="1"/>
  <c r="S459" i="6" s="1"/>
  <c r="Q458" i="6"/>
  <c r="S458" i="6" s="1"/>
  <c r="P458" i="6"/>
  <c r="P457" i="6"/>
  <c r="Q457" i="6" s="1"/>
  <c r="S457" i="6" s="1"/>
  <c r="Q456" i="6"/>
  <c r="S456" i="6" s="1"/>
  <c r="P456" i="6"/>
  <c r="P455" i="6"/>
  <c r="Q455" i="6" s="1"/>
  <c r="S455" i="6" s="1"/>
  <c r="Q454" i="6"/>
  <c r="S454" i="6" s="1"/>
  <c r="P454" i="6"/>
  <c r="P453" i="6"/>
  <c r="Q453" i="6" s="1"/>
  <c r="S453" i="6" s="1"/>
  <c r="Q452" i="6"/>
  <c r="S452" i="6" s="1"/>
  <c r="P452" i="6"/>
  <c r="P450" i="6"/>
  <c r="Q450" i="6" s="1"/>
  <c r="S450" i="6" s="1"/>
  <c r="Q449" i="6"/>
  <c r="S449" i="6" s="1"/>
  <c r="P449" i="6"/>
  <c r="P448" i="6"/>
  <c r="Q448" i="6" s="1"/>
  <c r="S448" i="6" s="1"/>
  <c r="Q447" i="6"/>
  <c r="S447" i="6" s="1"/>
  <c r="P447" i="6"/>
  <c r="P446" i="6"/>
  <c r="Q446" i="6" s="1"/>
  <c r="S446" i="6" s="1"/>
  <c r="Q445" i="6"/>
  <c r="S445" i="6" s="1"/>
  <c r="P445" i="6"/>
  <c r="P444" i="6"/>
  <c r="Q444" i="6" s="1"/>
  <c r="S444" i="6" s="1"/>
  <c r="Q443" i="6"/>
  <c r="S443" i="6" s="1"/>
  <c r="P443" i="6"/>
  <c r="S442" i="6"/>
  <c r="P442" i="6"/>
  <c r="Q442" i="6" s="1"/>
  <c r="Q441" i="6"/>
  <c r="S441" i="6" s="1"/>
  <c r="P441" i="6"/>
  <c r="P440" i="6"/>
  <c r="Q440" i="6" s="1"/>
  <c r="S440" i="6" s="1"/>
  <c r="Q439" i="6"/>
  <c r="S439" i="6" s="1"/>
  <c r="P439" i="6"/>
  <c r="P438" i="6"/>
  <c r="Q438" i="6" s="1"/>
  <c r="S438" i="6" s="1"/>
  <c r="Q437" i="6"/>
  <c r="S437" i="6" s="1"/>
  <c r="P437" i="6"/>
  <c r="P436" i="6"/>
  <c r="Q436" i="6" s="1"/>
  <c r="S436" i="6" s="1"/>
  <c r="Q435" i="6"/>
  <c r="S435" i="6" s="1"/>
  <c r="P435" i="6"/>
  <c r="S434" i="6"/>
  <c r="P434" i="6"/>
  <c r="Q434" i="6" s="1"/>
  <c r="Q433" i="6"/>
  <c r="S433" i="6" s="1"/>
  <c r="P433" i="6"/>
  <c r="P432" i="6"/>
  <c r="Q432" i="6" s="1"/>
  <c r="S432" i="6" s="1"/>
  <c r="Q431" i="6"/>
  <c r="S431" i="6" s="1"/>
  <c r="P431" i="6"/>
  <c r="P430" i="6"/>
  <c r="Q430" i="6" s="1"/>
  <c r="S430" i="6" s="1"/>
  <c r="Q429" i="6"/>
  <c r="S429" i="6" s="1"/>
  <c r="P429" i="6"/>
  <c r="P428" i="6"/>
  <c r="Q428" i="6" s="1"/>
  <c r="S428" i="6" s="1"/>
  <c r="Q427" i="6"/>
  <c r="S427" i="6" s="1"/>
  <c r="P427" i="6"/>
  <c r="P426" i="6"/>
  <c r="Q426" i="6" s="1"/>
  <c r="S426" i="6" s="1"/>
  <c r="Q425" i="6"/>
  <c r="S425" i="6" s="1"/>
  <c r="P425" i="6"/>
  <c r="P424" i="6"/>
  <c r="Q424" i="6" s="1"/>
  <c r="S424" i="6" s="1"/>
  <c r="Q423" i="6"/>
  <c r="S423" i="6" s="1"/>
  <c r="P423" i="6"/>
  <c r="P422" i="6"/>
  <c r="Q422" i="6" s="1"/>
  <c r="S422" i="6" s="1"/>
  <c r="Q421" i="6"/>
  <c r="S421" i="6" s="1"/>
  <c r="P421" i="6"/>
  <c r="P420" i="6"/>
  <c r="Q420" i="6" s="1"/>
  <c r="S420" i="6" s="1"/>
  <c r="Q419" i="6"/>
  <c r="S419" i="6" s="1"/>
  <c r="P419" i="6"/>
  <c r="P418" i="6"/>
  <c r="Q418" i="6" s="1"/>
  <c r="S418" i="6" s="1"/>
  <c r="Q417" i="6"/>
  <c r="S417" i="6" s="1"/>
  <c r="P417" i="6"/>
  <c r="P416" i="6"/>
  <c r="Q416" i="6" s="1"/>
  <c r="S416" i="6" s="1"/>
  <c r="Q415" i="6"/>
  <c r="S415" i="6" s="1"/>
  <c r="P415" i="6"/>
  <c r="P414" i="6"/>
  <c r="Q414" i="6" s="1"/>
  <c r="S414" i="6" s="1"/>
  <c r="Q412" i="6"/>
  <c r="S412" i="6" s="1"/>
  <c r="P412" i="6"/>
  <c r="P411" i="6"/>
  <c r="Q411" i="6" s="1"/>
  <c r="S411" i="6" s="1"/>
  <c r="Q410" i="6"/>
  <c r="S410" i="6" s="1"/>
  <c r="P410" i="6"/>
  <c r="P409" i="6"/>
  <c r="Q409" i="6" s="1"/>
  <c r="S409" i="6" s="1"/>
  <c r="Q408" i="6"/>
  <c r="S408" i="6" s="1"/>
  <c r="P408" i="6"/>
  <c r="P407" i="6"/>
  <c r="Q407" i="6" s="1"/>
  <c r="S407" i="6" s="1"/>
  <c r="Q406" i="6"/>
  <c r="S406" i="6" s="1"/>
  <c r="P406" i="6"/>
  <c r="P405" i="6"/>
  <c r="Q405" i="6" s="1"/>
  <c r="S405" i="6" s="1"/>
  <c r="Q404" i="6"/>
  <c r="S404" i="6" s="1"/>
  <c r="P404" i="6"/>
  <c r="P403" i="6"/>
  <c r="Q403" i="6" s="1"/>
  <c r="S403" i="6" s="1"/>
  <c r="Q402" i="6"/>
  <c r="S402" i="6" s="1"/>
  <c r="P402" i="6"/>
  <c r="S401" i="6"/>
  <c r="P401" i="6"/>
  <c r="Q401" i="6" s="1"/>
  <c r="Q400" i="6"/>
  <c r="S400" i="6" s="1"/>
  <c r="P400" i="6"/>
  <c r="P399" i="6"/>
  <c r="Q399" i="6" s="1"/>
  <c r="S399" i="6" s="1"/>
  <c r="Q398" i="6"/>
  <c r="S398" i="6" s="1"/>
  <c r="P398" i="6"/>
  <c r="P397" i="6"/>
  <c r="Q397" i="6" s="1"/>
  <c r="S397" i="6" s="1"/>
  <c r="Q396" i="6"/>
  <c r="S396" i="6" s="1"/>
  <c r="P396" i="6"/>
  <c r="P395" i="6"/>
  <c r="Q395" i="6" s="1"/>
  <c r="S395" i="6" s="1"/>
  <c r="Q394" i="6"/>
  <c r="S394" i="6" s="1"/>
  <c r="P394" i="6"/>
  <c r="P393" i="6"/>
  <c r="Q393" i="6" s="1"/>
  <c r="S393" i="6" s="1"/>
  <c r="Q392" i="6"/>
  <c r="S392" i="6" s="1"/>
  <c r="P392" i="6"/>
  <c r="P391" i="6"/>
  <c r="Q391" i="6" s="1"/>
  <c r="S391" i="6" s="1"/>
  <c r="Q390" i="6"/>
  <c r="S390" i="6" s="1"/>
  <c r="P390" i="6"/>
  <c r="P389" i="6"/>
  <c r="Q389" i="6" s="1"/>
  <c r="S389" i="6" s="1"/>
  <c r="Q388" i="6"/>
  <c r="S388" i="6" s="1"/>
  <c r="P388" i="6"/>
  <c r="P387" i="6"/>
  <c r="Q387" i="6" s="1"/>
  <c r="S387" i="6" s="1"/>
  <c r="Q386" i="6"/>
  <c r="S386" i="6" s="1"/>
  <c r="P386" i="6"/>
  <c r="P385" i="6"/>
  <c r="Q385" i="6" s="1"/>
  <c r="S385" i="6" s="1"/>
  <c r="Q384" i="6"/>
  <c r="S384" i="6" s="1"/>
  <c r="P384" i="6"/>
  <c r="P383" i="6"/>
  <c r="Q383" i="6" s="1"/>
  <c r="S383" i="6" s="1"/>
  <c r="Q382" i="6"/>
  <c r="S382" i="6" s="1"/>
  <c r="P382" i="6"/>
  <c r="P381" i="6"/>
  <c r="Q381" i="6" s="1"/>
  <c r="S381" i="6" s="1"/>
  <c r="Q380" i="6"/>
  <c r="S380" i="6" s="1"/>
  <c r="P380" i="6"/>
  <c r="P377" i="6"/>
  <c r="Q377" i="6" s="1"/>
  <c r="S377" i="6" s="1"/>
  <c r="Q376" i="6"/>
  <c r="S376" i="6" s="1"/>
  <c r="P376" i="6"/>
  <c r="S375" i="6"/>
  <c r="P375" i="6"/>
  <c r="Q375" i="6" s="1"/>
  <c r="Q374" i="6"/>
  <c r="S374" i="6" s="1"/>
  <c r="P374" i="6"/>
  <c r="P373" i="6"/>
  <c r="Q373" i="6" s="1"/>
  <c r="S373" i="6" s="1"/>
  <c r="Q372" i="6"/>
  <c r="S372" i="6" s="1"/>
  <c r="P372" i="6"/>
  <c r="P371" i="6"/>
  <c r="Q371" i="6" s="1"/>
  <c r="S371" i="6" s="1"/>
  <c r="Q370" i="6"/>
  <c r="S370" i="6" s="1"/>
  <c r="P370" i="6"/>
  <c r="P369" i="6"/>
  <c r="Q369" i="6" s="1"/>
  <c r="S369" i="6" s="1"/>
  <c r="Q368" i="6"/>
  <c r="S368" i="6" s="1"/>
  <c r="P368" i="6"/>
  <c r="S367" i="6"/>
  <c r="P367" i="6"/>
  <c r="Q367" i="6" s="1"/>
  <c r="Q366" i="6"/>
  <c r="S366" i="6" s="1"/>
  <c r="P366" i="6"/>
  <c r="P365" i="6"/>
  <c r="Q365" i="6" s="1"/>
  <c r="S365" i="6" s="1"/>
  <c r="Q364" i="6"/>
  <c r="S364" i="6" s="1"/>
  <c r="P364" i="6"/>
  <c r="P363" i="6"/>
  <c r="Q363" i="6" s="1"/>
  <c r="S363" i="6" s="1"/>
  <c r="Q362" i="6"/>
  <c r="S362" i="6" s="1"/>
  <c r="P362" i="6"/>
  <c r="P361" i="6"/>
  <c r="Q361" i="6" s="1"/>
  <c r="S361" i="6" s="1"/>
  <c r="Q360" i="6"/>
  <c r="S360" i="6" s="1"/>
  <c r="P360" i="6"/>
  <c r="P359" i="6"/>
  <c r="Q359" i="6" s="1"/>
  <c r="S359" i="6" s="1"/>
  <c r="Q358" i="6"/>
  <c r="S358" i="6" s="1"/>
  <c r="P358" i="6"/>
  <c r="P356" i="6"/>
  <c r="Q356" i="6" s="1"/>
  <c r="S356" i="6" s="1"/>
  <c r="Q355" i="6"/>
  <c r="S355" i="6" s="1"/>
  <c r="P355" i="6"/>
  <c r="P354" i="6"/>
  <c r="Q354" i="6" s="1"/>
  <c r="S354" i="6" s="1"/>
  <c r="Q351" i="6"/>
  <c r="S351" i="6" s="1"/>
  <c r="P351" i="6"/>
  <c r="P350" i="6"/>
  <c r="Q350" i="6" s="1"/>
  <c r="S350" i="6" s="1"/>
  <c r="Q349" i="6"/>
  <c r="S349" i="6" s="1"/>
  <c r="P349" i="6"/>
  <c r="P348" i="6"/>
  <c r="Q348" i="6" s="1"/>
  <c r="S348" i="6" s="1"/>
  <c r="Q347" i="6"/>
  <c r="S347" i="6" s="1"/>
  <c r="P347" i="6"/>
  <c r="P346" i="6"/>
  <c r="Q346" i="6" s="1"/>
  <c r="S346" i="6" s="1"/>
  <c r="Q345" i="6"/>
  <c r="S345" i="6" s="1"/>
  <c r="P345" i="6"/>
  <c r="P344" i="6"/>
  <c r="Q344" i="6" s="1"/>
  <c r="S344" i="6" s="1"/>
  <c r="Q343" i="6"/>
  <c r="S343" i="6" s="1"/>
  <c r="P343" i="6"/>
  <c r="P342" i="6"/>
  <c r="Q342" i="6" s="1"/>
  <c r="S342" i="6" s="1"/>
  <c r="Q341" i="6"/>
  <c r="S341" i="6" s="1"/>
  <c r="P341" i="6"/>
  <c r="P340" i="6"/>
  <c r="Q340" i="6" s="1"/>
  <c r="S340" i="6" s="1"/>
  <c r="Q339" i="6"/>
  <c r="S339" i="6" s="1"/>
  <c r="P339" i="6"/>
  <c r="P338" i="6"/>
  <c r="Q338" i="6" s="1"/>
  <c r="S338" i="6" s="1"/>
  <c r="Q337" i="6"/>
  <c r="S337" i="6" s="1"/>
  <c r="P337" i="6"/>
  <c r="P336" i="6"/>
  <c r="Q336" i="6" s="1"/>
  <c r="S336" i="6" s="1"/>
  <c r="Q335" i="6"/>
  <c r="S335" i="6" s="1"/>
  <c r="P335" i="6"/>
  <c r="P334" i="6"/>
  <c r="Q334" i="6" s="1"/>
  <c r="S334" i="6" s="1"/>
  <c r="Q333" i="6"/>
  <c r="S333" i="6" s="1"/>
  <c r="P333" i="6"/>
  <c r="P332" i="6"/>
  <c r="Q332" i="6" s="1"/>
  <c r="S332" i="6" s="1"/>
  <c r="Q331" i="6"/>
  <c r="S331" i="6" s="1"/>
  <c r="P331" i="6"/>
  <c r="P330" i="6"/>
  <c r="Q330" i="6" s="1"/>
  <c r="S330" i="6" s="1"/>
  <c r="Q329" i="6"/>
  <c r="S329" i="6" s="1"/>
  <c r="P329" i="6"/>
  <c r="P328" i="6"/>
  <c r="Q328" i="6" s="1"/>
  <c r="S328" i="6" s="1"/>
  <c r="Q327" i="6"/>
  <c r="S327" i="6" s="1"/>
  <c r="P327" i="6"/>
  <c r="S325" i="6"/>
  <c r="P325" i="6"/>
  <c r="Q325" i="6" s="1"/>
  <c r="Q324" i="6"/>
  <c r="S324" i="6" s="1"/>
  <c r="P324" i="6"/>
  <c r="S323" i="6"/>
  <c r="P323" i="6"/>
  <c r="Q323" i="6" s="1"/>
  <c r="Q322" i="6"/>
  <c r="S322" i="6" s="1"/>
  <c r="P322" i="6"/>
  <c r="S321" i="6"/>
  <c r="P321" i="6"/>
  <c r="Q321" i="6" s="1"/>
  <c r="Q320" i="6"/>
  <c r="S320" i="6" s="1"/>
  <c r="P320" i="6"/>
  <c r="P316" i="6"/>
  <c r="Q316" i="6" s="1"/>
  <c r="S316" i="6" s="1"/>
  <c r="Q315" i="6"/>
  <c r="S315" i="6" s="1"/>
  <c r="P315" i="6"/>
  <c r="P314" i="6"/>
  <c r="Q314" i="6" s="1"/>
  <c r="S314" i="6" s="1"/>
  <c r="Q313" i="6"/>
  <c r="S313" i="6" s="1"/>
  <c r="P313" i="6"/>
  <c r="P312" i="6"/>
  <c r="Q312" i="6" s="1"/>
  <c r="S312" i="6" s="1"/>
  <c r="Q311" i="6"/>
  <c r="S311" i="6" s="1"/>
  <c r="P311" i="6"/>
  <c r="P310" i="6"/>
  <c r="Q310" i="6" s="1"/>
  <c r="S310" i="6" s="1"/>
  <c r="Q309" i="6"/>
  <c r="S309" i="6" s="1"/>
  <c r="P309" i="6"/>
  <c r="P308" i="6"/>
  <c r="Q308" i="6" s="1"/>
  <c r="S308" i="6" s="1"/>
  <c r="Q305" i="6"/>
  <c r="S305" i="6" s="1"/>
  <c r="P305" i="6"/>
  <c r="P304" i="6"/>
  <c r="Q304" i="6" s="1"/>
  <c r="S304" i="6" s="1"/>
  <c r="Q303" i="6"/>
  <c r="S303" i="6" s="1"/>
  <c r="P303" i="6"/>
  <c r="P302" i="6"/>
  <c r="Q302" i="6" s="1"/>
  <c r="S302" i="6" s="1"/>
  <c r="Q301" i="6"/>
  <c r="S301" i="6" s="1"/>
  <c r="P301" i="6"/>
  <c r="P300" i="6"/>
  <c r="Q300" i="6" s="1"/>
  <c r="S300" i="6" s="1"/>
  <c r="Q299" i="6"/>
  <c r="S299" i="6" s="1"/>
  <c r="P299" i="6"/>
  <c r="P298" i="6"/>
  <c r="Q298" i="6" s="1"/>
  <c r="S298" i="6" s="1"/>
  <c r="Q297" i="6"/>
  <c r="S297" i="6" s="1"/>
  <c r="P297" i="6"/>
  <c r="S296" i="6"/>
  <c r="P296" i="6"/>
  <c r="Q296" i="6" s="1"/>
  <c r="Q295" i="6"/>
  <c r="S295" i="6" s="1"/>
  <c r="P295" i="6"/>
  <c r="P294" i="6"/>
  <c r="Q294" i="6" s="1"/>
  <c r="S294" i="6" s="1"/>
  <c r="Q293" i="6"/>
  <c r="S293" i="6" s="1"/>
  <c r="P293" i="6"/>
  <c r="S292" i="6"/>
  <c r="P292" i="6"/>
  <c r="Q292" i="6" s="1"/>
  <c r="Q291" i="6"/>
  <c r="S291" i="6" s="1"/>
  <c r="P291" i="6"/>
  <c r="P290" i="6"/>
  <c r="Q290" i="6" s="1"/>
  <c r="S290" i="6" s="1"/>
  <c r="Q289" i="6"/>
  <c r="S289" i="6" s="1"/>
  <c r="P289" i="6"/>
  <c r="S288" i="6"/>
  <c r="P288" i="6"/>
  <c r="Q288" i="6" s="1"/>
  <c r="Q287" i="6"/>
  <c r="S287" i="6" s="1"/>
  <c r="P287" i="6"/>
  <c r="S286" i="6"/>
  <c r="P286" i="6"/>
  <c r="Q286" i="6" s="1"/>
  <c r="Q285" i="6"/>
  <c r="S285" i="6" s="1"/>
  <c r="P285" i="6"/>
  <c r="S284" i="6"/>
  <c r="P284" i="6"/>
  <c r="Q284" i="6" s="1"/>
  <c r="Q283" i="6"/>
  <c r="S283" i="6" s="1"/>
  <c r="P283" i="6"/>
  <c r="P282" i="6"/>
  <c r="Q282" i="6" s="1"/>
  <c r="S282" i="6" s="1"/>
  <c r="Q281" i="6"/>
  <c r="S281" i="6" s="1"/>
  <c r="P281" i="6"/>
  <c r="P280" i="6"/>
  <c r="Q280" i="6" s="1"/>
  <c r="S280" i="6" s="1"/>
  <c r="Q279" i="6"/>
  <c r="S279" i="6" s="1"/>
  <c r="P279" i="6"/>
  <c r="P278" i="6"/>
  <c r="Q278" i="6" s="1"/>
  <c r="S278" i="6" s="1"/>
  <c r="Q277" i="6"/>
  <c r="S277" i="6" s="1"/>
  <c r="P277" i="6"/>
  <c r="P276" i="6"/>
  <c r="Q276" i="6" s="1"/>
  <c r="S276" i="6" s="1"/>
  <c r="Q275" i="6"/>
  <c r="S275" i="6" s="1"/>
  <c r="P275" i="6"/>
  <c r="P274" i="6"/>
  <c r="Q274" i="6" s="1"/>
  <c r="S274" i="6" s="1"/>
  <c r="Q273" i="6"/>
  <c r="S273" i="6" s="1"/>
  <c r="P273" i="6"/>
  <c r="P272" i="6"/>
  <c r="Q272" i="6" s="1"/>
  <c r="S272" i="6" s="1"/>
  <c r="Q271" i="6"/>
  <c r="S271" i="6" s="1"/>
  <c r="P271" i="6"/>
  <c r="P270" i="6"/>
  <c r="Q270" i="6" s="1"/>
  <c r="S270" i="6" s="1"/>
  <c r="Q269" i="6"/>
  <c r="S269" i="6" s="1"/>
  <c r="P269" i="6"/>
  <c r="P268" i="6"/>
  <c r="Q268" i="6" s="1"/>
  <c r="S268" i="6" s="1"/>
  <c r="Q267" i="6"/>
  <c r="S267" i="6" s="1"/>
  <c r="P267" i="6"/>
  <c r="P266" i="6"/>
  <c r="Q266" i="6" s="1"/>
  <c r="S266" i="6" s="1"/>
  <c r="Q265" i="6"/>
  <c r="S265" i="6" s="1"/>
  <c r="P265" i="6"/>
  <c r="P264" i="6"/>
  <c r="Q264" i="6" s="1"/>
  <c r="S264" i="6" s="1"/>
  <c r="Q263" i="6"/>
  <c r="S263" i="6" s="1"/>
  <c r="P263" i="6"/>
  <c r="S262" i="6"/>
  <c r="P262" i="6"/>
  <c r="Q262" i="6" s="1"/>
  <c r="Q261" i="6"/>
  <c r="S261" i="6" s="1"/>
  <c r="P261" i="6"/>
  <c r="P260" i="6"/>
  <c r="Q260" i="6" s="1"/>
  <c r="S260" i="6" s="1"/>
  <c r="Q259" i="6"/>
  <c r="S259" i="6" s="1"/>
  <c r="P259" i="6"/>
  <c r="P258" i="6"/>
  <c r="Q258" i="6" s="1"/>
  <c r="S258" i="6" s="1"/>
  <c r="Q257" i="6"/>
  <c r="S257" i="6" s="1"/>
  <c r="P257" i="6"/>
  <c r="S256" i="6"/>
  <c r="P256" i="6"/>
  <c r="Q256" i="6" s="1"/>
  <c r="Q255" i="6"/>
  <c r="S255" i="6" s="1"/>
  <c r="P255" i="6"/>
  <c r="S254" i="6"/>
  <c r="P254" i="6"/>
  <c r="Q254" i="6" s="1"/>
  <c r="Q253" i="6"/>
  <c r="S253" i="6" s="1"/>
  <c r="P253" i="6"/>
  <c r="S252" i="6"/>
  <c r="P252" i="6"/>
  <c r="Q252" i="6" s="1"/>
  <c r="Q251" i="6"/>
  <c r="S251" i="6" s="1"/>
  <c r="P251" i="6"/>
  <c r="P250" i="6"/>
  <c r="Q250" i="6" s="1"/>
  <c r="S250" i="6" s="1"/>
  <c r="Q249" i="6"/>
  <c r="S249" i="6" s="1"/>
  <c r="P249" i="6"/>
  <c r="P248" i="6"/>
  <c r="Q248" i="6" s="1"/>
  <c r="S248" i="6" s="1"/>
  <c r="Q247" i="6"/>
  <c r="S247" i="6" s="1"/>
  <c r="P247" i="6"/>
  <c r="P246" i="6"/>
  <c r="Q246" i="6" s="1"/>
  <c r="S246" i="6" s="1"/>
  <c r="Q245" i="6"/>
  <c r="S245" i="6" s="1"/>
  <c r="P245" i="6"/>
  <c r="P244" i="6"/>
  <c r="Q244" i="6" s="1"/>
  <c r="S244" i="6" s="1"/>
  <c r="Q243" i="6"/>
  <c r="S243" i="6" s="1"/>
  <c r="P243" i="6"/>
  <c r="P242" i="6"/>
  <c r="Q242" i="6" s="1"/>
  <c r="S242" i="6" s="1"/>
  <c r="Q241" i="6"/>
  <c r="S241" i="6" s="1"/>
  <c r="P241" i="6"/>
  <c r="P240" i="6"/>
  <c r="Q240" i="6" s="1"/>
  <c r="S240" i="6" s="1"/>
  <c r="Q239" i="6"/>
  <c r="S239" i="6" s="1"/>
  <c r="P239" i="6"/>
  <c r="P238" i="6"/>
  <c r="Q238" i="6" s="1"/>
  <c r="S238" i="6" s="1"/>
  <c r="Q237" i="6"/>
  <c r="S237" i="6" s="1"/>
  <c r="P237" i="6"/>
  <c r="P236" i="6"/>
  <c r="Q236" i="6" s="1"/>
  <c r="S236" i="6" s="1"/>
  <c r="Q235" i="6"/>
  <c r="S235" i="6" s="1"/>
  <c r="P235" i="6"/>
  <c r="P234" i="6"/>
  <c r="Q234" i="6" s="1"/>
  <c r="S234" i="6" s="1"/>
  <c r="Q233" i="6"/>
  <c r="S233" i="6" s="1"/>
  <c r="P233" i="6"/>
  <c r="S232" i="6"/>
  <c r="P232" i="6"/>
  <c r="Q232" i="6" s="1"/>
  <c r="Q231" i="6"/>
  <c r="S231" i="6" s="1"/>
  <c r="P231" i="6"/>
  <c r="P230" i="6"/>
  <c r="Q230" i="6" s="1"/>
  <c r="S230" i="6" s="1"/>
  <c r="Q229" i="6"/>
  <c r="S229" i="6" s="1"/>
  <c r="P229" i="6"/>
  <c r="S228" i="6"/>
  <c r="P228" i="6"/>
  <c r="Q228" i="6" s="1"/>
  <c r="Q227" i="6"/>
  <c r="S227" i="6" s="1"/>
  <c r="P227" i="6"/>
  <c r="P226" i="6"/>
  <c r="Q226" i="6" s="1"/>
  <c r="S226" i="6" s="1"/>
  <c r="Q225" i="6"/>
  <c r="S225" i="6" s="1"/>
  <c r="P225" i="6"/>
  <c r="S224" i="6"/>
  <c r="P224" i="6"/>
  <c r="Q224" i="6" s="1"/>
  <c r="Q223" i="6"/>
  <c r="S223" i="6" s="1"/>
  <c r="P223" i="6"/>
  <c r="S222" i="6"/>
  <c r="P222" i="6"/>
  <c r="Q222" i="6" s="1"/>
  <c r="Q221" i="6"/>
  <c r="S221" i="6" s="1"/>
  <c r="P221" i="6"/>
  <c r="S220" i="6"/>
  <c r="P220" i="6"/>
  <c r="Q220" i="6" s="1"/>
  <c r="Q219" i="6"/>
  <c r="S219" i="6" s="1"/>
  <c r="P219" i="6"/>
  <c r="P218" i="6"/>
  <c r="Q218" i="6" s="1"/>
  <c r="S218" i="6" s="1"/>
  <c r="Q217" i="6"/>
  <c r="S217" i="6" s="1"/>
  <c r="P217" i="6"/>
  <c r="P216" i="6"/>
  <c r="Q216" i="6" s="1"/>
  <c r="S216" i="6" s="1"/>
  <c r="Q215" i="6"/>
  <c r="S215" i="6" s="1"/>
  <c r="P215" i="6"/>
  <c r="P214" i="6"/>
  <c r="Q214" i="6" s="1"/>
  <c r="S214" i="6" s="1"/>
  <c r="Q213" i="6"/>
  <c r="S213" i="6" s="1"/>
  <c r="P213" i="6"/>
  <c r="P212" i="6"/>
  <c r="Q212" i="6" s="1"/>
  <c r="S212" i="6" s="1"/>
  <c r="Q211" i="6"/>
  <c r="S211" i="6" s="1"/>
  <c r="P211" i="6"/>
  <c r="P210" i="6"/>
  <c r="Q210" i="6" s="1"/>
  <c r="S210" i="6" s="1"/>
  <c r="Q209" i="6"/>
  <c r="S209" i="6" s="1"/>
  <c r="P209" i="6"/>
  <c r="P208" i="6"/>
  <c r="Q208" i="6" s="1"/>
  <c r="S208" i="6" s="1"/>
  <c r="Q207" i="6"/>
  <c r="S207" i="6" s="1"/>
  <c r="P207" i="6"/>
  <c r="P206" i="6"/>
  <c r="Q206" i="6" s="1"/>
  <c r="S206" i="6" s="1"/>
  <c r="Q205" i="6"/>
  <c r="S205" i="6" s="1"/>
  <c r="P205" i="6"/>
  <c r="P204" i="6"/>
  <c r="Q204" i="6" s="1"/>
  <c r="S204" i="6" s="1"/>
  <c r="Q203" i="6"/>
  <c r="S203" i="6" s="1"/>
  <c r="P203" i="6"/>
  <c r="P202" i="6"/>
  <c r="Q202" i="6" s="1"/>
  <c r="S202" i="6" s="1"/>
  <c r="Q201" i="6"/>
  <c r="S201" i="6" s="1"/>
  <c r="P201" i="6"/>
  <c r="P200" i="6"/>
  <c r="Q200" i="6" s="1"/>
  <c r="S200" i="6" s="1"/>
  <c r="Q199" i="6"/>
  <c r="S199" i="6" s="1"/>
  <c r="P199" i="6"/>
  <c r="S198" i="6"/>
  <c r="P198" i="6"/>
  <c r="Q198" i="6" s="1"/>
  <c r="Q197" i="6"/>
  <c r="S197" i="6" s="1"/>
  <c r="P197" i="6"/>
  <c r="P196" i="6"/>
  <c r="Q196" i="6" s="1"/>
  <c r="S196" i="6" s="1"/>
  <c r="Q195" i="6"/>
  <c r="S195" i="6" s="1"/>
  <c r="P195" i="6"/>
  <c r="S194" i="6"/>
  <c r="P194" i="6"/>
  <c r="Q194" i="6" s="1"/>
  <c r="Q193" i="6"/>
  <c r="S193" i="6" s="1"/>
  <c r="P193" i="6"/>
  <c r="P192" i="6"/>
  <c r="Q192" i="6" s="1"/>
  <c r="S192" i="6" s="1"/>
  <c r="P191" i="6"/>
  <c r="Q191" i="6" s="1"/>
  <c r="S191" i="6" s="1"/>
  <c r="P190" i="6"/>
  <c r="Q190" i="6" s="1"/>
  <c r="S190" i="6" s="1"/>
  <c r="P189" i="6"/>
  <c r="Q189" i="6" s="1"/>
  <c r="S189" i="6" s="1"/>
  <c r="Q188" i="6"/>
  <c r="S188" i="6" s="1"/>
  <c r="P188" i="6"/>
  <c r="P187" i="6"/>
  <c r="Q187" i="6" s="1"/>
  <c r="S187" i="6" s="1"/>
  <c r="P186" i="6"/>
  <c r="Q186" i="6" s="1"/>
  <c r="S186" i="6" s="1"/>
  <c r="S185" i="6"/>
  <c r="Q185" i="6"/>
  <c r="P185" i="6"/>
  <c r="Q184" i="6"/>
  <c r="S184" i="6" s="1"/>
  <c r="P184" i="6"/>
  <c r="Q183" i="6"/>
  <c r="S183" i="6" s="1"/>
  <c r="P183" i="6"/>
  <c r="P182" i="6"/>
  <c r="Q182" i="6" s="1"/>
  <c r="S182" i="6" s="1"/>
  <c r="P181" i="6"/>
  <c r="Q181" i="6" s="1"/>
  <c r="S181" i="6" s="1"/>
  <c r="Q180" i="6"/>
  <c r="S180" i="6" s="1"/>
  <c r="P180" i="6"/>
  <c r="P179" i="6"/>
  <c r="Q179" i="6" s="1"/>
  <c r="S179" i="6" s="1"/>
  <c r="P178" i="6"/>
  <c r="Q178" i="6" s="1"/>
  <c r="S178" i="6" s="1"/>
  <c r="S177" i="6"/>
  <c r="Q177" i="6"/>
  <c r="P177" i="6"/>
  <c r="Q173" i="6"/>
  <c r="S173" i="6" s="1"/>
  <c r="P173" i="6"/>
  <c r="Q172" i="6"/>
  <c r="S172" i="6" s="1"/>
  <c r="P172" i="6"/>
  <c r="P171" i="6"/>
  <c r="Q171" i="6" s="1"/>
  <c r="S171" i="6" s="1"/>
  <c r="P170" i="6"/>
  <c r="Q170" i="6" s="1"/>
  <c r="S170" i="6" s="1"/>
  <c r="Q169" i="6"/>
  <c r="S169" i="6" s="1"/>
  <c r="P169" i="6"/>
  <c r="P168" i="6"/>
  <c r="Q168" i="6" s="1"/>
  <c r="S168" i="6" s="1"/>
  <c r="P167" i="6"/>
  <c r="Q167" i="6" s="1"/>
  <c r="S167" i="6" s="1"/>
  <c r="S166" i="6"/>
  <c r="Q166" i="6"/>
  <c r="P166" i="6"/>
  <c r="Q163" i="6"/>
  <c r="S163" i="6" s="1"/>
  <c r="P163" i="6"/>
  <c r="P162" i="6"/>
  <c r="Q162" i="6" s="1"/>
  <c r="S162" i="6" s="1"/>
  <c r="P161" i="6"/>
  <c r="Q161" i="6" s="1"/>
  <c r="S161" i="6" s="1"/>
  <c r="P160" i="6"/>
  <c r="Q160" i="6" s="1"/>
  <c r="S160" i="6" s="1"/>
  <c r="Q159" i="6"/>
  <c r="S159" i="6" s="1"/>
  <c r="P159" i="6"/>
  <c r="P158" i="6"/>
  <c r="Q158" i="6" s="1"/>
  <c r="S158" i="6" s="1"/>
  <c r="P157" i="6"/>
  <c r="Q157" i="6" s="1"/>
  <c r="S157" i="6" s="1"/>
  <c r="S156" i="6"/>
  <c r="Q156" i="6"/>
  <c r="P156" i="6"/>
  <c r="Q155" i="6"/>
  <c r="S155" i="6" s="1"/>
  <c r="P155" i="6"/>
  <c r="P154" i="6"/>
  <c r="Q154" i="6" s="1"/>
  <c r="S154" i="6" s="1"/>
  <c r="P153" i="6"/>
  <c r="Q153" i="6" s="1"/>
  <c r="S153" i="6" s="1"/>
  <c r="P152" i="6"/>
  <c r="Q152" i="6" s="1"/>
  <c r="S152" i="6" s="1"/>
  <c r="Q151" i="6"/>
  <c r="S151" i="6" s="1"/>
  <c r="P151" i="6"/>
  <c r="P150" i="6"/>
  <c r="Q150" i="6" s="1"/>
  <c r="S150" i="6" s="1"/>
  <c r="P149" i="6"/>
  <c r="Q149" i="6" s="1"/>
  <c r="S149" i="6" s="1"/>
  <c r="S148" i="6"/>
  <c r="Q148" i="6"/>
  <c r="P148" i="6"/>
  <c r="Q147" i="6"/>
  <c r="S147" i="6" s="1"/>
  <c r="P147" i="6"/>
  <c r="P146" i="6"/>
  <c r="Q146" i="6" s="1"/>
  <c r="S146" i="6" s="1"/>
  <c r="P145" i="6"/>
  <c r="Q145" i="6" s="1"/>
  <c r="S145" i="6" s="1"/>
  <c r="P144" i="6"/>
  <c r="Q144" i="6" s="1"/>
  <c r="S144" i="6" s="1"/>
  <c r="Q143" i="6"/>
  <c r="S143" i="6" s="1"/>
  <c r="P143" i="6"/>
  <c r="P142" i="6"/>
  <c r="Q142" i="6" s="1"/>
  <c r="S142" i="6" s="1"/>
  <c r="P141" i="6"/>
  <c r="Q141" i="6" s="1"/>
  <c r="S141" i="6" s="1"/>
  <c r="S140" i="6"/>
  <c r="Q140" i="6"/>
  <c r="P140" i="6"/>
  <c r="Q139" i="6"/>
  <c r="S139" i="6" s="1"/>
  <c r="P139" i="6"/>
  <c r="P138" i="6"/>
  <c r="Q138" i="6" s="1"/>
  <c r="S138" i="6" s="1"/>
  <c r="P137" i="6"/>
  <c r="Q137" i="6" s="1"/>
  <c r="S137" i="6" s="1"/>
  <c r="P136" i="6"/>
  <c r="Q136" i="6" s="1"/>
  <c r="S136" i="6" s="1"/>
  <c r="Q135" i="6"/>
  <c r="S135" i="6" s="1"/>
  <c r="P135" i="6"/>
  <c r="P134" i="6"/>
  <c r="Q134" i="6" s="1"/>
  <c r="S134" i="6" s="1"/>
  <c r="P133" i="6"/>
  <c r="Q133" i="6" s="1"/>
  <c r="S133" i="6" s="1"/>
  <c r="S132" i="6"/>
  <c r="Q132" i="6"/>
  <c r="P132" i="6"/>
  <c r="Q131" i="6"/>
  <c r="S131" i="6" s="1"/>
  <c r="P131" i="6"/>
  <c r="P130" i="6"/>
  <c r="Q130" i="6" s="1"/>
  <c r="S130" i="6" s="1"/>
  <c r="P129" i="6"/>
  <c r="Q129" i="6" s="1"/>
  <c r="S129" i="6" s="1"/>
  <c r="P128" i="6"/>
  <c r="Q128" i="6" s="1"/>
  <c r="S128" i="6" s="1"/>
  <c r="Q127" i="6"/>
  <c r="S127" i="6" s="1"/>
  <c r="P127" i="6"/>
  <c r="P126" i="6"/>
  <c r="Q126" i="6" s="1"/>
  <c r="S126" i="6" s="1"/>
  <c r="P125" i="6"/>
  <c r="Q125" i="6" s="1"/>
  <c r="S125" i="6" s="1"/>
  <c r="S124" i="6"/>
  <c r="Q124" i="6"/>
  <c r="P124" i="6"/>
  <c r="Q123" i="6"/>
  <c r="S123" i="6" s="1"/>
  <c r="P123" i="6"/>
  <c r="P122" i="6"/>
  <c r="Q122" i="6" s="1"/>
  <c r="S122" i="6" s="1"/>
  <c r="P121" i="6"/>
  <c r="Q121" i="6" s="1"/>
  <c r="S121" i="6" s="1"/>
  <c r="P120" i="6"/>
  <c r="Q120" i="6" s="1"/>
  <c r="S120" i="6" s="1"/>
  <c r="Q119" i="6"/>
  <c r="S119" i="6" s="1"/>
  <c r="P119" i="6"/>
  <c r="P118" i="6"/>
  <c r="Q118" i="6" s="1"/>
  <c r="S118" i="6" s="1"/>
  <c r="P117" i="6"/>
  <c r="Q117" i="6" s="1"/>
  <c r="S117" i="6" s="1"/>
  <c r="S116" i="6"/>
  <c r="Q116" i="6"/>
  <c r="P116" i="6"/>
  <c r="Q115" i="6"/>
  <c r="S115" i="6" s="1"/>
  <c r="P115" i="6"/>
  <c r="P114" i="6"/>
  <c r="Q114" i="6" s="1"/>
  <c r="S114" i="6" s="1"/>
  <c r="P113" i="6"/>
  <c r="Q113" i="6" s="1"/>
  <c r="S113" i="6" s="1"/>
  <c r="P112" i="6"/>
  <c r="Q112" i="6" s="1"/>
  <c r="S112" i="6" s="1"/>
  <c r="Q111" i="6"/>
  <c r="S111" i="6" s="1"/>
  <c r="P111" i="6"/>
  <c r="P110" i="6"/>
  <c r="Q110" i="6" s="1"/>
  <c r="S110" i="6" s="1"/>
  <c r="P109" i="6"/>
  <c r="Q109" i="6" s="1"/>
  <c r="S109" i="6" s="1"/>
  <c r="S108" i="6"/>
  <c r="Q108" i="6"/>
  <c r="P108" i="6"/>
  <c r="Q107" i="6"/>
  <c r="S107" i="6" s="1"/>
  <c r="P107" i="6"/>
  <c r="P106" i="6"/>
  <c r="Q106" i="6" s="1"/>
  <c r="S106" i="6" s="1"/>
  <c r="P105" i="6"/>
  <c r="Q105" i="6" s="1"/>
  <c r="S105" i="6" s="1"/>
  <c r="P104" i="6"/>
  <c r="Q104" i="6" s="1"/>
  <c r="S104" i="6" s="1"/>
  <c r="Q103" i="6"/>
  <c r="S103" i="6" s="1"/>
  <c r="P103" i="6"/>
  <c r="P102" i="6"/>
  <c r="Q102" i="6" s="1"/>
  <c r="S102" i="6" s="1"/>
  <c r="P101" i="6"/>
  <c r="Q101" i="6" s="1"/>
  <c r="S101" i="6" s="1"/>
  <c r="S100" i="6"/>
  <c r="Q100" i="6"/>
  <c r="P100" i="6"/>
  <c r="Q99" i="6"/>
  <c r="S99" i="6" s="1"/>
  <c r="P99" i="6"/>
  <c r="P98" i="6"/>
  <c r="Q98" i="6" s="1"/>
  <c r="S98" i="6" s="1"/>
  <c r="P97" i="6"/>
  <c r="Q97" i="6" s="1"/>
  <c r="S97" i="6" s="1"/>
  <c r="P96" i="6"/>
  <c r="Q96" i="6" s="1"/>
  <c r="S96" i="6" s="1"/>
  <c r="Q95" i="6"/>
  <c r="S95" i="6" s="1"/>
  <c r="P95" i="6"/>
  <c r="P94" i="6"/>
  <c r="Q94" i="6" s="1"/>
  <c r="S94" i="6" s="1"/>
  <c r="P93" i="6"/>
  <c r="Q93" i="6" s="1"/>
  <c r="S93" i="6" s="1"/>
  <c r="S92" i="6"/>
  <c r="Q92" i="6"/>
  <c r="P92" i="6"/>
  <c r="Q91" i="6"/>
  <c r="S91" i="6" s="1"/>
  <c r="P91" i="6"/>
  <c r="P90" i="6"/>
  <c r="Q90" i="6" s="1"/>
  <c r="S90" i="6" s="1"/>
  <c r="P89" i="6"/>
  <c r="Q89" i="6" s="1"/>
  <c r="S89" i="6" s="1"/>
  <c r="P88" i="6"/>
  <c r="Q88" i="6" s="1"/>
  <c r="S88" i="6" s="1"/>
  <c r="Q87" i="6"/>
  <c r="S87" i="6" s="1"/>
  <c r="P87" i="6"/>
  <c r="P86" i="6"/>
  <c r="Q86" i="6" s="1"/>
  <c r="S86" i="6" s="1"/>
  <c r="P85" i="6"/>
  <c r="Q85" i="6" s="1"/>
  <c r="S85" i="6" s="1"/>
  <c r="S84" i="6"/>
  <c r="Q84" i="6"/>
  <c r="P84" i="6"/>
  <c r="Q83" i="6"/>
  <c r="S83" i="6" s="1"/>
  <c r="P83" i="6"/>
  <c r="P82" i="6"/>
  <c r="Q82" i="6" s="1"/>
  <c r="S82" i="6" s="1"/>
  <c r="P81" i="6"/>
  <c r="Q81" i="6" s="1"/>
  <c r="S81" i="6" s="1"/>
  <c r="P80" i="6"/>
  <c r="Q80" i="6" s="1"/>
  <c r="S80" i="6" s="1"/>
  <c r="Q79" i="6"/>
  <c r="S79" i="6" s="1"/>
  <c r="P79" i="6"/>
  <c r="P78" i="6"/>
  <c r="Q78" i="6" s="1"/>
  <c r="S78" i="6" s="1"/>
  <c r="P77" i="6"/>
  <c r="Q77" i="6" s="1"/>
  <c r="S77" i="6" s="1"/>
  <c r="S75" i="6"/>
  <c r="Q75" i="6"/>
  <c r="P75" i="6"/>
  <c r="Q74" i="6"/>
  <c r="S74" i="6" s="1"/>
  <c r="P74" i="6"/>
  <c r="P70" i="6"/>
  <c r="Q70" i="6" s="1"/>
  <c r="S70" i="6" s="1"/>
  <c r="P69" i="6"/>
  <c r="Q69" i="6" s="1"/>
  <c r="S69" i="6" s="1"/>
  <c r="P68" i="6"/>
  <c r="Q68" i="6" s="1"/>
  <c r="S68" i="6" s="1"/>
  <c r="Q67" i="6"/>
  <c r="S67" i="6" s="1"/>
  <c r="P67" i="6"/>
  <c r="P66" i="6"/>
  <c r="Q66" i="6" s="1"/>
  <c r="S66" i="6" s="1"/>
  <c r="P65" i="6"/>
  <c r="Q65" i="6" s="1"/>
  <c r="S65" i="6" s="1"/>
  <c r="S64" i="6"/>
  <c r="Q64" i="6"/>
  <c r="P64" i="6"/>
  <c r="Q59" i="6"/>
  <c r="S59" i="6" s="1"/>
  <c r="P59" i="6"/>
  <c r="P58" i="6"/>
  <c r="Q58" i="6" s="1"/>
  <c r="S58" i="6" s="1"/>
  <c r="P57" i="6"/>
  <c r="Q57" i="6" s="1"/>
  <c r="S57" i="6" s="1"/>
  <c r="P56" i="6"/>
  <c r="Q56" i="6" s="1"/>
  <c r="S56" i="6" s="1"/>
  <c r="Q55" i="6"/>
  <c r="S55" i="6" s="1"/>
  <c r="P55" i="6"/>
  <c r="P54" i="6"/>
  <c r="Q54" i="6" s="1"/>
  <c r="S54" i="6" s="1"/>
  <c r="P53" i="6"/>
  <c r="Q53" i="6" s="1"/>
  <c r="S53" i="6" s="1"/>
  <c r="S52" i="6"/>
  <c r="Q52" i="6"/>
  <c r="P52" i="6"/>
  <c r="Q51" i="6"/>
  <c r="S51" i="6" s="1"/>
  <c r="P51" i="6"/>
  <c r="P50" i="6"/>
  <c r="Q50" i="6" s="1"/>
  <c r="S50" i="6" s="1"/>
  <c r="P49" i="6"/>
  <c r="Q49" i="6" s="1"/>
  <c r="S49" i="6" s="1"/>
  <c r="P48" i="6"/>
  <c r="Q48" i="6" s="1"/>
  <c r="S48" i="6" s="1"/>
  <c r="Q47" i="6"/>
  <c r="S47" i="6" s="1"/>
  <c r="P47" i="6"/>
  <c r="P46" i="6"/>
  <c r="Q46" i="6" s="1"/>
  <c r="S46" i="6" s="1"/>
  <c r="P45" i="6"/>
  <c r="Q45" i="6" s="1"/>
  <c r="S45" i="6" s="1"/>
  <c r="S44" i="6"/>
  <c r="Q44" i="6"/>
  <c r="P44" i="6"/>
  <c r="Q43" i="6"/>
  <c r="S43" i="6" s="1"/>
  <c r="P43" i="6"/>
  <c r="P42" i="6"/>
  <c r="Q42" i="6" s="1"/>
  <c r="S42" i="6" s="1"/>
  <c r="P41" i="6"/>
  <c r="Q41" i="6" s="1"/>
  <c r="S41" i="6" s="1"/>
  <c r="P40" i="6"/>
  <c r="Q40" i="6" s="1"/>
  <c r="S40" i="6" s="1"/>
  <c r="Q39" i="6"/>
  <c r="S39" i="6" s="1"/>
  <c r="P39" i="6"/>
  <c r="P38" i="6"/>
  <c r="Q38" i="6" s="1"/>
  <c r="S38" i="6" s="1"/>
  <c r="P37" i="6"/>
  <c r="Q37" i="6" s="1"/>
  <c r="S37" i="6" s="1"/>
  <c r="S36" i="6"/>
  <c r="Q36" i="6"/>
  <c r="P36" i="6"/>
  <c r="Q35" i="6"/>
  <c r="S35" i="6" s="1"/>
  <c r="P35" i="6"/>
  <c r="P34" i="6"/>
  <c r="Q34" i="6" s="1"/>
  <c r="S34" i="6" s="1"/>
  <c r="P33" i="6"/>
  <c r="Q33" i="6" s="1"/>
  <c r="S33" i="6" s="1"/>
  <c r="P32" i="6"/>
  <c r="Q32" i="6" s="1"/>
  <c r="S32" i="6" s="1"/>
  <c r="Q31" i="6"/>
  <c r="S31" i="6" s="1"/>
  <c r="P31" i="6"/>
  <c r="P30" i="6"/>
  <c r="Q30" i="6" s="1"/>
  <c r="S30" i="6" s="1"/>
  <c r="P29" i="6"/>
  <c r="Q29" i="6" s="1"/>
  <c r="S29" i="6" s="1"/>
  <c r="S28" i="6"/>
  <c r="Q28" i="6"/>
  <c r="P28" i="6"/>
  <c r="Q27" i="6"/>
  <c r="S27" i="6" s="1"/>
  <c r="P27" i="6"/>
  <c r="P26" i="6"/>
  <c r="Q26" i="6" s="1"/>
  <c r="S26" i="6" s="1"/>
  <c r="P24" i="6"/>
  <c r="Q24" i="6" s="1"/>
  <c r="S24" i="6" s="1"/>
  <c r="P23" i="6"/>
  <c r="Q23" i="6" s="1"/>
  <c r="S23" i="6" s="1"/>
  <c r="Q22" i="6"/>
  <c r="S22" i="6" s="1"/>
  <c r="P22" i="6"/>
  <c r="P21" i="6"/>
  <c r="Q21" i="6" s="1"/>
  <c r="S21" i="6" s="1"/>
  <c r="P20" i="6"/>
  <c r="Q20" i="6" s="1"/>
  <c r="S20" i="6" s="1"/>
  <c r="S19" i="6"/>
  <c r="Q19" i="6"/>
  <c r="P19" i="6"/>
  <c r="Q18" i="6"/>
  <c r="S18" i="6" s="1"/>
  <c r="P18" i="6"/>
  <c r="P17" i="6"/>
  <c r="Q17" i="6" s="1"/>
  <c r="S17" i="6" s="1"/>
  <c r="P16" i="6"/>
  <c r="Q16" i="6" s="1"/>
  <c r="S16" i="6" s="1"/>
  <c r="P15" i="6"/>
  <c r="Q15" i="6" s="1"/>
  <c r="S15" i="6" s="1"/>
  <c r="Q14" i="6"/>
  <c r="S14" i="6" s="1"/>
  <c r="P14" i="6"/>
  <c r="P13" i="6"/>
  <c r="Q13" i="6" s="1"/>
  <c r="S13" i="6" s="1"/>
  <c r="P12" i="6"/>
  <c r="Q12" i="6" s="1"/>
  <c r="S12" i="6" s="1"/>
  <c r="S11" i="6"/>
  <c r="Q11" i="6"/>
  <c r="P11" i="6"/>
  <c r="Q10" i="6"/>
  <c r="S10" i="6" s="1"/>
  <c r="P10" i="6"/>
  <c r="P9" i="6"/>
  <c r="Q9" i="6" s="1"/>
  <c r="S9" i="6" s="1"/>
  <c r="P8" i="6"/>
  <c r="Q8" i="6" s="1"/>
  <c r="S8" i="6" s="1"/>
  <c r="P7" i="6"/>
  <c r="Q7" i="6" s="1"/>
  <c r="S7" i="6" s="1"/>
  <c r="Q6" i="6"/>
  <c r="S6" i="6" s="1"/>
  <c r="P6" i="6"/>
  <c r="P5" i="6"/>
  <c r="Q5" i="6" s="1"/>
  <c r="S5" i="6" s="1"/>
  <c r="P4" i="6"/>
  <c r="Q4" i="6" s="1"/>
  <c r="S4" i="6" s="1"/>
  <c r="S3" i="6"/>
  <c r="Q3" i="6"/>
  <c r="P3" i="6"/>
  <c r="Q2" i="6"/>
  <c r="S2" i="6" s="1"/>
  <c r="P2" i="6"/>
  <c r="W305" i="5" l="1"/>
  <c r="S305" i="5"/>
  <c r="W304" i="5"/>
  <c r="S304" i="5"/>
  <c r="C304" i="5"/>
  <c r="W303" i="5"/>
  <c r="S303" i="5"/>
  <c r="C303" i="5"/>
  <c r="W302" i="5"/>
  <c r="S302" i="5"/>
  <c r="C302" i="5"/>
  <c r="W301" i="5"/>
  <c r="S301" i="5"/>
  <c r="W300" i="5"/>
  <c r="S300" i="5"/>
  <c r="W299" i="5"/>
  <c r="S299" i="5"/>
  <c r="C299" i="5"/>
  <c r="W298" i="5"/>
  <c r="S298" i="5"/>
  <c r="C298" i="5"/>
  <c r="W297" i="5"/>
  <c r="S297" i="5"/>
  <c r="C297" i="5"/>
  <c r="W296" i="5"/>
  <c r="S296" i="5"/>
  <c r="C296" i="5"/>
  <c r="W295" i="5"/>
  <c r="S295" i="5"/>
  <c r="W294" i="5"/>
  <c r="S294" i="5"/>
  <c r="C294" i="5"/>
  <c r="W293" i="5"/>
  <c r="S293" i="5"/>
  <c r="C293" i="5"/>
  <c r="W292" i="5"/>
  <c r="S292" i="5"/>
  <c r="C292" i="5"/>
  <c r="W291" i="5"/>
  <c r="S291" i="5"/>
  <c r="C291" i="5"/>
  <c r="W290" i="5"/>
  <c r="S290" i="5"/>
  <c r="W289" i="5"/>
  <c r="S289" i="5"/>
  <c r="C289" i="5"/>
  <c r="W288" i="5"/>
  <c r="S288" i="5"/>
  <c r="W287" i="5"/>
  <c r="S287" i="5"/>
  <c r="C287" i="5"/>
  <c r="W286" i="5"/>
  <c r="S286" i="5"/>
  <c r="C286" i="5"/>
  <c r="W285" i="5"/>
  <c r="S285" i="5"/>
  <c r="W284" i="5"/>
  <c r="S284" i="5"/>
  <c r="C284" i="5"/>
  <c r="W283" i="5"/>
  <c r="S283" i="5"/>
  <c r="C283" i="5"/>
  <c r="W282" i="5"/>
  <c r="S282" i="5"/>
  <c r="C282" i="5"/>
  <c r="W281" i="5"/>
  <c r="S281" i="5"/>
  <c r="C281" i="5"/>
  <c r="W280" i="5"/>
  <c r="S280" i="5"/>
  <c r="C280" i="5"/>
  <c r="W279" i="5"/>
  <c r="S279" i="5"/>
  <c r="C279" i="5"/>
  <c r="W278" i="5"/>
  <c r="S278" i="5"/>
  <c r="C278" i="5"/>
  <c r="W277" i="5"/>
  <c r="S277" i="5"/>
  <c r="C277" i="5"/>
  <c r="W276" i="5"/>
  <c r="S276" i="5"/>
  <c r="C276" i="5"/>
  <c r="W275" i="5"/>
  <c r="S275" i="5"/>
  <c r="W274" i="5"/>
  <c r="S274" i="5"/>
  <c r="C274" i="5"/>
  <c r="W273" i="5"/>
  <c r="S273" i="5"/>
  <c r="C273" i="5"/>
  <c r="W272" i="5"/>
  <c r="S272" i="5"/>
  <c r="C272" i="5"/>
  <c r="W271" i="5"/>
  <c r="S271" i="5"/>
  <c r="C271" i="5"/>
  <c r="W270" i="5"/>
  <c r="S270" i="5"/>
  <c r="C270" i="5"/>
  <c r="W269" i="5"/>
  <c r="S269" i="5"/>
  <c r="C269" i="5"/>
  <c r="W268" i="5"/>
  <c r="S268" i="5"/>
  <c r="C268" i="5"/>
  <c r="W267" i="5"/>
  <c r="S267" i="5"/>
  <c r="C267" i="5"/>
  <c r="W266" i="5"/>
  <c r="S266" i="5"/>
  <c r="C266" i="5"/>
  <c r="W265" i="5"/>
  <c r="S265" i="5"/>
  <c r="C265" i="5"/>
  <c r="W264" i="5"/>
  <c r="S264" i="5"/>
  <c r="C264" i="5"/>
  <c r="W263" i="5"/>
  <c r="S263" i="5"/>
  <c r="C263" i="5"/>
  <c r="W262" i="5"/>
  <c r="S262" i="5"/>
  <c r="C262" i="5"/>
  <c r="W261" i="5"/>
  <c r="S261" i="5"/>
  <c r="W260" i="5"/>
  <c r="S260" i="5"/>
  <c r="C260" i="5"/>
  <c r="W259" i="5"/>
  <c r="S259" i="5"/>
  <c r="C259" i="5"/>
  <c r="W258" i="5"/>
  <c r="S258" i="5"/>
  <c r="C258" i="5"/>
  <c r="W257" i="5"/>
  <c r="S257" i="5"/>
  <c r="C257" i="5"/>
  <c r="W256" i="5"/>
  <c r="S256" i="5"/>
  <c r="C256" i="5"/>
  <c r="W255" i="5"/>
  <c r="S255" i="5"/>
  <c r="C255" i="5"/>
  <c r="W254" i="5"/>
  <c r="S254" i="5"/>
  <c r="C254" i="5"/>
  <c r="W253" i="5"/>
  <c r="S253" i="5"/>
  <c r="C253" i="5"/>
  <c r="W252" i="5"/>
  <c r="S252" i="5"/>
  <c r="C252" i="5"/>
  <c r="W251" i="5"/>
  <c r="S251" i="5"/>
  <c r="C251" i="5"/>
  <c r="W250" i="5"/>
  <c r="S250" i="5"/>
  <c r="C250" i="5"/>
  <c r="W249" i="5"/>
  <c r="S249" i="5"/>
  <c r="C249" i="5"/>
  <c r="W248" i="5"/>
  <c r="S248" i="5"/>
  <c r="C248" i="5"/>
  <c r="W247" i="5"/>
  <c r="S247" i="5"/>
  <c r="C247" i="5"/>
  <c r="W246" i="5"/>
  <c r="S246" i="5"/>
  <c r="C246" i="5"/>
  <c r="W245" i="5"/>
  <c r="S245" i="5"/>
  <c r="C245" i="5"/>
  <c r="W244" i="5"/>
  <c r="S244" i="5"/>
  <c r="C244" i="5"/>
  <c r="W243" i="5"/>
  <c r="S243" i="5"/>
  <c r="C243" i="5"/>
  <c r="W242" i="5"/>
  <c r="S242" i="5"/>
  <c r="C242" i="5"/>
  <c r="W241" i="5"/>
  <c r="S241" i="5"/>
  <c r="C241" i="5"/>
  <c r="W240" i="5"/>
  <c r="S240" i="5"/>
  <c r="C240" i="5"/>
  <c r="W239" i="5"/>
  <c r="S239" i="5"/>
  <c r="W238" i="5"/>
  <c r="S238" i="5"/>
  <c r="C238" i="5"/>
  <c r="W237" i="5"/>
  <c r="S237" i="5"/>
  <c r="C237" i="5"/>
  <c r="W236" i="5"/>
  <c r="S236" i="5"/>
  <c r="C236" i="5"/>
  <c r="W235" i="5"/>
  <c r="S235" i="5"/>
  <c r="C235" i="5"/>
  <c r="W234" i="5"/>
  <c r="S234" i="5"/>
  <c r="C234" i="5"/>
  <c r="W233" i="5"/>
  <c r="S233" i="5"/>
  <c r="C233" i="5"/>
  <c r="W232" i="5"/>
  <c r="S232" i="5"/>
  <c r="C232" i="5"/>
  <c r="W231" i="5"/>
  <c r="S231" i="5"/>
  <c r="C231" i="5"/>
  <c r="W230" i="5"/>
  <c r="S230" i="5"/>
  <c r="C230" i="5"/>
  <c r="W229" i="5"/>
  <c r="S229" i="5"/>
  <c r="C229" i="5"/>
  <c r="W228" i="5"/>
  <c r="S228" i="5"/>
  <c r="C228" i="5"/>
  <c r="W227" i="5"/>
  <c r="S227" i="5"/>
  <c r="C227" i="5"/>
  <c r="W226" i="5"/>
  <c r="S226" i="5"/>
  <c r="C226" i="5"/>
  <c r="W225" i="5"/>
  <c r="S225" i="5"/>
  <c r="W224" i="5"/>
  <c r="S224" i="5"/>
  <c r="C224" i="5"/>
  <c r="W223" i="5"/>
  <c r="S223" i="5"/>
  <c r="C223" i="5"/>
  <c r="W222" i="5"/>
  <c r="S222" i="5"/>
  <c r="W221" i="5"/>
  <c r="S221" i="5"/>
  <c r="W220" i="5"/>
  <c r="S220" i="5"/>
  <c r="C220" i="5"/>
  <c r="W219" i="5"/>
  <c r="S219" i="5"/>
  <c r="C219" i="5"/>
  <c r="W218" i="5"/>
  <c r="S218" i="5"/>
  <c r="C218" i="5"/>
  <c r="W217" i="5"/>
  <c r="S217" i="5"/>
  <c r="W216" i="5"/>
  <c r="S216" i="5"/>
  <c r="C216" i="5"/>
  <c r="W215" i="5"/>
  <c r="S215" i="5"/>
  <c r="C215" i="5"/>
  <c r="W214" i="5"/>
  <c r="S214" i="5"/>
  <c r="C214" i="5"/>
  <c r="W213" i="5"/>
  <c r="S213" i="5"/>
  <c r="W212" i="5"/>
  <c r="S212" i="5"/>
  <c r="W211" i="5"/>
  <c r="S211" i="5"/>
  <c r="C211" i="5"/>
  <c r="W210" i="5"/>
  <c r="S210" i="5"/>
  <c r="C210" i="5"/>
  <c r="W209" i="5"/>
  <c r="S209" i="5"/>
  <c r="C209" i="5"/>
  <c r="W208" i="5"/>
  <c r="S208" i="5"/>
  <c r="C208" i="5"/>
  <c r="W207" i="5"/>
  <c r="S207" i="5"/>
  <c r="C207" i="5"/>
  <c r="W206" i="5"/>
  <c r="S206" i="5"/>
  <c r="C206" i="5"/>
  <c r="W205" i="5"/>
  <c r="S205" i="5"/>
  <c r="C205" i="5"/>
  <c r="W204" i="5"/>
  <c r="S204" i="5"/>
  <c r="C204" i="5"/>
  <c r="W203" i="5"/>
  <c r="S203" i="5"/>
  <c r="C203" i="5"/>
  <c r="W202" i="5"/>
  <c r="S202" i="5"/>
  <c r="W201" i="5"/>
  <c r="S201" i="5"/>
  <c r="C201" i="5"/>
  <c r="W200" i="5"/>
  <c r="S200" i="5"/>
  <c r="C200" i="5"/>
  <c r="W199" i="5"/>
  <c r="S199" i="5"/>
  <c r="C199" i="5"/>
  <c r="W198" i="5"/>
  <c r="S198" i="5"/>
  <c r="C198" i="5"/>
  <c r="W197" i="5"/>
  <c r="S197" i="5"/>
  <c r="W196" i="5"/>
  <c r="S196" i="5"/>
  <c r="C196" i="5"/>
  <c r="W195" i="5"/>
  <c r="S195" i="5"/>
  <c r="C195" i="5"/>
  <c r="W194" i="5"/>
  <c r="S194" i="5"/>
  <c r="C194" i="5"/>
  <c r="W193" i="5"/>
  <c r="S193" i="5"/>
  <c r="C193" i="5"/>
  <c r="W192" i="5"/>
  <c r="S192" i="5"/>
  <c r="W191" i="5"/>
  <c r="S191" i="5"/>
  <c r="C191" i="5"/>
  <c r="W190" i="5"/>
  <c r="S190" i="5"/>
  <c r="C190" i="5"/>
  <c r="W189" i="5"/>
  <c r="S189" i="5"/>
  <c r="C189" i="5"/>
  <c r="W188" i="5"/>
  <c r="S188" i="5"/>
  <c r="C188" i="5"/>
  <c r="W187" i="5"/>
  <c r="S187" i="5"/>
  <c r="W186" i="5"/>
  <c r="S186" i="5"/>
  <c r="C186" i="5"/>
  <c r="W185" i="5"/>
  <c r="S185" i="5"/>
  <c r="C185" i="5"/>
  <c r="W184" i="5"/>
  <c r="S184" i="5"/>
  <c r="C184" i="5"/>
  <c r="W183" i="5"/>
  <c r="S183" i="5"/>
  <c r="C183" i="5"/>
  <c r="W182" i="5"/>
  <c r="S182" i="5"/>
  <c r="W181" i="5"/>
  <c r="S181" i="5"/>
  <c r="C181" i="5"/>
  <c r="W180" i="5"/>
  <c r="S180" i="5"/>
  <c r="C180" i="5"/>
  <c r="W179" i="5"/>
  <c r="S179" i="5"/>
  <c r="C179" i="5"/>
  <c r="W178" i="5"/>
  <c r="S178" i="5"/>
  <c r="C178" i="5"/>
  <c r="W177" i="5"/>
  <c r="S177" i="5"/>
  <c r="C177" i="5"/>
  <c r="W176" i="5"/>
  <c r="S176" i="5"/>
  <c r="C176" i="5"/>
  <c r="W175" i="5"/>
  <c r="S175" i="5"/>
  <c r="W174" i="5"/>
  <c r="S174" i="5"/>
  <c r="C174" i="5"/>
  <c r="W173" i="5"/>
  <c r="S173" i="5"/>
  <c r="C173" i="5"/>
  <c r="W172" i="5"/>
  <c r="S172" i="5"/>
  <c r="W171" i="5"/>
  <c r="S171" i="5"/>
  <c r="C171" i="5"/>
  <c r="W170" i="5"/>
  <c r="S170" i="5"/>
  <c r="C170" i="5"/>
  <c r="W169" i="5"/>
  <c r="S169" i="5"/>
  <c r="C169" i="5"/>
  <c r="W168" i="5"/>
  <c r="S168" i="5"/>
  <c r="C168" i="5"/>
  <c r="W167" i="5"/>
  <c r="S167" i="5"/>
  <c r="C167" i="5"/>
  <c r="W166" i="5"/>
  <c r="S166" i="5"/>
  <c r="C166" i="5"/>
  <c r="W165" i="5"/>
  <c r="S165" i="5"/>
  <c r="C165" i="5"/>
  <c r="W164" i="5"/>
  <c r="S164" i="5"/>
  <c r="C164" i="5"/>
  <c r="W163" i="5"/>
  <c r="S163" i="5"/>
  <c r="C163" i="5"/>
  <c r="W162" i="5"/>
  <c r="S162" i="5"/>
  <c r="C162" i="5"/>
  <c r="W161" i="5"/>
  <c r="S161" i="5"/>
  <c r="C161" i="5"/>
  <c r="W160" i="5"/>
  <c r="S160" i="5"/>
  <c r="W159" i="5"/>
  <c r="S159" i="5"/>
  <c r="C159" i="5"/>
  <c r="W158" i="5"/>
  <c r="S158" i="5"/>
  <c r="C158" i="5"/>
  <c r="W157" i="5"/>
  <c r="S157" i="5"/>
  <c r="C157" i="5"/>
  <c r="W156" i="5"/>
  <c r="S156" i="5"/>
  <c r="C156" i="5"/>
  <c r="W155" i="5"/>
  <c r="S155" i="5"/>
  <c r="C155" i="5"/>
  <c r="W154" i="5"/>
  <c r="S154" i="5"/>
  <c r="C154" i="5"/>
  <c r="W153" i="5"/>
  <c r="S153" i="5"/>
  <c r="C153" i="5"/>
  <c r="W152" i="5"/>
  <c r="S152" i="5"/>
  <c r="C152" i="5"/>
  <c r="W151" i="5"/>
  <c r="S151" i="5"/>
  <c r="C151" i="5"/>
  <c r="W150" i="5"/>
  <c r="S150" i="5"/>
  <c r="C150" i="5"/>
  <c r="W149" i="5"/>
  <c r="S149" i="5"/>
  <c r="C149" i="5"/>
  <c r="W148" i="5"/>
  <c r="S148" i="5"/>
  <c r="C148" i="5"/>
  <c r="W147" i="5"/>
  <c r="S147" i="5"/>
  <c r="C147" i="5"/>
  <c r="W146" i="5"/>
  <c r="S146" i="5"/>
  <c r="C146" i="5"/>
  <c r="W145" i="5"/>
  <c r="S145" i="5"/>
  <c r="C145" i="5"/>
  <c r="W144" i="5"/>
  <c r="S144" i="5"/>
  <c r="C144" i="5"/>
  <c r="W143" i="5"/>
  <c r="S143" i="5"/>
  <c r="C143" i="5"/>
  <c r="W142" i="5"/>
  <c r="S142" i="5"/>
  <c r="C142" i="5"/>
  <c r="W141" i="5"/>
  <c r="S141" i="5"/>
  <c r="C141" i="5"/>
  <c r="W140" i="5"/>
  <c r="S140" i="5"/>
  <c r="C140" i="5"/>
  <c r="W139" i="5"/>
  <c r="S139" i="5"/>
  <c r="C139" i="5"/>
  <c r="W138" i="5"/>
  <c r="S138" i="5"/>
  <c r="C138" i="5"/>
  <c r="W137" i="5"/>
  <c r="S137" i="5"/>
  <c r="C137" i="5"/>
  <c r="W136" i="5"/>
  <c r="S136" i="5"/>
  <c r="W135" i="5"/>
  <c r="S135" i="5"/>
  <c r="W134" i="5"/>
  <c r="S134" i="5"/>
  <c r="W133" i="5"/>
  <c r="S133" i="5"/>
  <c r="W132" i="5"/>
  <c r="S132" i="5"/>
  <c r="C132" i="5"/>
  <c r="W131" i="5"/>
  <c r="S131" i="5"/>
  <c r="C131" i="5"/>
  <c r="W130" i="5"/>
  <c r="S130" i="5"/>
  <c r="C130" i="5"/>
  <c r="W129" i="5"/>
  <c r="S129" i="5"/>
  <c r="C129" i="5"/>
  <c r="W128" i="5"/>
  <c r="S128" i="5"/>
  <c r="C128" i="5"/>
  <c r="W127" i="5"/>
  <c r="S127" i="5"/>
  <c r="C127" i="5"/>
  <c r="W126" i="5"/>
  <c r="S126" i="5"/>
  <c r="C126" i="5"/>
  <c r="W125" i="5"/>
  <c r="S125" i="5"/>
  <c r="C125" i="5"/>
  <c r="W124" i="5"/>
  <c r="S124" i="5"/>
  <c r="C124" i="5"/>
  <c r="W123" i="5"/>
  <c r="S123" i="5"/>
  <c r="C123" i="5"/>
  <c r="W122" i="5"/>
  <c r="S122" i="5"/>
  <c r="C122" i="5"/>
  <c r="W121" i="5"/>
  <c r="S121" i="5"/>
  <c r="C121" i="5"/>
  <c r="W120" i="5"/>
  <c r="S120" i="5"/>
  <c r="W119" i="5"/>
  <c r="S119" i="5"/>
  <c r="W118" i="5"/>
  <c r="S118" i="5"/>
  <c r="C118" i="5"/>
  <c r="W117" i="5"/>
  <c r="S117" i="5"/>
  <c r="C117" i="5"/>
  <c r="W116" i="5"/>
  <c r="S116" i="5"/>
  <c r="C116" i="5"/>
  <c r="W115" i="5"/>
  <c r="S115" i="5"/>
  <c r="C115" i="5"/>
  <c r="W114" i="5"/>
  <c r="S114" i="5"/>
  <c r="C114" i="5"/>
  <c r="W113" i="5"/>
  <c r="S113" i="5"/>
  <c r="C113" i="5"/>
  <c r="W112" i="5"/>
  <c r="S112" i="5"/>
  <c r="C112" i="5"/>
  <c r="W111" i="5"/>
  <c r="S111" i="5"/>
  <c r="W110" i="5"/>
  <c r="S110" i="5"/>
  <c r="W109" i="5"/>
  <c r="S109" i="5"/>
  <c r="C109" i="5"/>
  <c r="W108" i="5"/>
  <c r="S108" i="5"/>
  <c r="C108" i="5"/>
  <c r="W107" i="5"/>
  <c r="S107" i="5"/>
  <c r="C107" i="5"/>
  <c r="W106" i="5"/>
  <c r="S106" i="5"/>
  <c r="C106" i="5"/>
  <c r="W105" i="5"/>
  <c r="S105" i="5"/>
  <c r="C105" i="5"/>
  <c r="W104" i="5"/>
  <c r="S104" i="5"/>
  <c r="C104" i="5"/>
  <c r="W103" i="5"/>
  <c r="S103" i="5"/>
  <c r="C103" i="5"/>
  <c r="W102" i="5"/>
  <c r="S102" i="5"/>
  <c r="C102" i="5"/>
  <c r="W101" i="5"/>
  <c r="S101" i="5"/>
  <c r="W100" i="5"/>
  <c r="S100" i="5"/>
  <c r="W99" i="5"/>
  <c r="S99" i="5"/>
  <c r="W98" i="5"/>
  <c r="S98" i="5"/>
  <c r="C98" i="5"/>
  <c r="W97" i="5"/>
  <c r="S97" i="5"/>
  <c r="C97" i="5"/>
  <c r="W96" i="5"/>
  <c r="S96" i="5"/>
  <c r="C96" i="5"/>
  <c r="W95" i="5"/>
  <c r="S95" i="5"/>
  <c r="C95" i="5"/>
  <c r="W94" i="5"/>
  <c r="S94" i="5"/>
  <c r="C94" i="5"/>
  <c r="W93" i="5"/>
  <c r="S93" i="5"/>
  <c r="C93" i="5"/>
  <c r="W92" i="5"/>
  <c r="S92" i="5"/>
  <c r="C92" i="5"/>
  <c r="W91" i="5"/>
  <c r="S91" i="5"/>
  <c r="C91" i="5"/>
  <c r="W90" i="5"/>
  <c r="S90" i="5"/>
  <c r="W89" i="5"/>
  <c r="S89" i="5"/>
  <c r="W88" i="5"/>
  <c r="S88" i="5"/>
  <c r="W87" i="5"/>
  <c r="S87" i="5"/>
  <c r="C87" i="5"/>
  <c r="W86" i="5"/>
  <c r="S86" i="5"/>
  <c r="C86" i="5"/>
  <c r="W85" i="5"/>
  <c r="S85" i="5"/>
  <c r="C85" i="5"/>
  <c r="W84" i="5"/>
  <c r="S84" i="5"/>
  <c r="C84" i="5"/>
  <c r="W83" i="5"/>
  <c r="S83" i="5"/>
  <c r="W82" i="5"/>
  <c r="S82" i="5"/>
  <c r="C82" i="5"/>
  <c r="W81" i="5"/>
  <c r="S81" i="5"/>
  <c r="C81" i="5"/>
  <c r="W80" i="5"/>
  <c r="S80" i="5"/>
  <c r="C80" i="5"/>
  <c r="W79" i="5"/>
  <c r="S79" i="5"/>
  <c r="C79" i="5"/>
  <c r="W78" i="5"/>
  <c r="S78" i="5"/>
  <c r="W77" i="5"/>
  <c r="S77" i="5"/>
  <c r="C77" i="5"/>
  <c r="W76" i="5"/>
  <c r="S76" i="5"/>
  <c r="C76" i="5"/>
  <c r="W75" i="5"/>
  <c r="S75" i="5"/>
  <c r="C75" i="5"/>
  <c r="W74" i="5"/>
  <c r="S74" i="5"/>
  <c r="C74" i="5"/>
  <c r="W73" i="5"/>
  <c r="S73" i="5"/>
  <c r="C73" i="5"/>
  <c r="W72" i="5"/>
  <c r="S72" i="5"/>
  <c r="C72" i="5"/>
  <c r="W71" i="5"/>
  <c r="S71" i="5"/>
  <c r="C71" i="5"/>
  <c r="W70" i="5"/>
  <c r="S70" i="5"/>
  <c r="C70" i="5"/>
  <c r="W69" i="5"/>
  <c r="S69" i="5"/>
  <c r="C69" i="5"/>
  <c r="W68" i="5"/>
  <c r="S68" i="5"/>
  <c r="C68" i="5"/>
  <c r="W67" i="5"/>
  <c r="S67" i="5"/>
  <c r="C67" i="5"/>
  <c r="W66" i="5"/>
  <c r="S66" i="5"/>
  <c r="C66" i="5"/>
  <c r="W65" i="5"/>
  <c r="S65" i="5"/>
  <c r="C65" i="5"/>
  <c r="W64" i="5"/>
  <c r="S64" i="5"/>
  <c r="W63" i="5"/>
  <c r="S63" i="5"/>
  <c r="C63" i="5"/>
  <c r="W62" i="5"/>
  <c r="S62" i="5"/>
  <c r="C62" i="5"/>
  <c r="W61" i="5"/>
  <c r="S61" i="5"/>
  <c r="C61" i="5"/>
  <c r="W60" i="5"/>
  <c r="S60" i="5"/>
  <c r="C60" i="5"/>
  <c r="W59" i="5"/>
  <c r="S59" i="5"/>
  <c r="W58" i="5"/>
  <c r="S58" i="5"/>
  <c r="C58" i="5"/>
  <c r="W57" i="5"/>
  <c r="S57" i="5"/>
  <c r="C57" i="5"/>
  <c r="W56" i="5"/>
  <c r="S56" i="5"/>
  <c r="C56" i="5"/>
  <c r="W55" i="5"/>
  <c r="S55" i="5"/>
  <c r="C55" i="5"/>
  <c r="W54" i="5"/>
  <c r="S54" i="5"/>
  <c r="W53" i="5"/>
  <c r="S53" i="5"/>
  <c r="C53" i="5"/>
  <c r="W52" i="5"/>
  <c r="S52" i="5"/>
  <c r="C52" i="5"/>
  <c r="W51" i="5"/>
  <c r="S51" i="5"/>
  <c r="C51" i="5"/>
  <c r="W50" i="5"/>
  <c r="S50" i="5"/>
  <c r="C50" i="5"/>
  <c r="W49" i="5"/>
  <c r="S49" i="5"/>
  <c r="C49" i="5"/>
  <c r="W48" i="5"/>
  <c r="S48" i="5"/>
  <c r="C48" i="5"/>
  <c r="W47" i="5"/>
  <c r="S47" i="5"/>
  <c r="C47" i="5"/>
  <c r="W46" i="5"/>
  <c r="S46" i="5"/>
  <c r="C46" i="5"/>
  <c r="W45" i="5"/>
  <c r="S45" i="5"/>
  <c r="C45" i="5"/>
  <c r="W44" i="5"/>
  <c r="S44" i="5"/>
  <c r="C44" i="5"/>
  <c r="W43" i="5"/>
  <c r="S43" i="5"/>
  <c r="C43" i="5"/>
  <c r="W42" i="5"/>
  <c r="S42" i="5"/>
  <c r="C42" i="5"/>
  <c r="W41" i="5"/>
  <c r="S41" i="5"/>
  <c r="C41" i="5"/>
  <c r="W40" i="5"/>
  <c r="S40" i="5"/>
  <c r="C40" i="5"/>
  <c r="W39" i="5"/>
  <c r="S39" i="5"/>
  <c r="C39" i="5"/>
  <c r="W38" i="5"/>
  <c r="S38" i="5"/>
  <c r="C38" i="5"/>
  <c r="W37" i="5"/>
  <c r="S37" i="5"/>
  <c r="C37" i="5"/>
  <c r="W36" i="5"/>
  <c r="S36" i="5"/>
  <c r="C36" i="5"/>
  <c r="W35" i="5"/>
  <c r="S35" i="5"/>
  <c r="C35" i="5"/>
  <c r="W34" i="5"/>
  <c r="S34" i="5"/>
  <c r="C34" i="5"/>
  <c r="W33" i="5"/>
  <c r="S33" i="5"/>
  <c r="C33" i="5"/>
  <c r="W32" i="5"/>
  <c r="S32" i="5"/>
  <c r="C32" i="5"/>
  <c r="W31" i="5"/>
  <c r="S31" i="5"/>
  <c r="C31" i="5"/>
  <c r="W30" i="5"/>
  <c r="S30" i="5"/>
  <c r="C30" i="5"/>
  <c r="W29" i="5"/>
  <c r="S29" i="5"/>
  <c r="C29" i="5"/>
  <c r="W28" i="5"/>
  <c r="S28" i="5"/>
  <c r="C28" i="5"/>
  <c r="W27" i="5"/>
  <c r="S27" i="5"/>
  <c r="C27" i="5"/>
  <c r="W26" i="5"/>
  <c r="S26" i="5"/>
  <c r="W25" i="5"/>
  <c r="S25" i="5"/>
  <c r="C25" i="5"/>
  <c r="W24" i="5"/>
  <c r="S24" i="5"/>
  <c r="C24" i="5"/>
  <c r="W23" i="5"/>
  <c r="S23" i="5"/>
  <c r="C23" i="5"/>
  <c r="W22" i="5"/>
  <c r="S22" i="5"/>
  <c r="C22" i="5"/>
  <c r="W21" i="5"/>
  <c r="S21" i="5"/>
  <c r="C21" i="5"/>
  <c r="W20" i="5"/>
  <c r="S20" i="5"/>
  <c r="C20" i="5"/>
  <c r="W19" i="5"/>
  <c r="S19" i="5"/>
  <c r="C19" i="5"/>
  <c r="W18" i="5"/>
  <c r="S18" i="5"/>
  <c r="C18" i="5"/>
  <c r="W17" i="5"/>
  <c r="S17" i="5"/>
  <c r="C17" i="5"/>
  <c r="W16" i="5"/>
  <c r="S16" i="5"/>
  <c r="C16" i="5"/>
  <c r="W15" i="5"/>
  <c r="S15" i="5"/>
  <c r="C15" i="5"/>
  <c r="W14" i="5"/>
  <c r="S14" i="5"/>
  <c r="C14" i="5"/>
  <c r="W13" i="5"/>
  <c r="S13" i="5"/>
  <c r="C13" i="5"/>
  <c r="W12" i="5"/>
  <c r="S12" i="5"/>
  <c r="C12" i="5"/>
  <c r="W11" i="5"/>
  <c r="S11" i="5"/>
  <c r="C11" i="5"/>
  <c r="W10" i="5"/>
  <c r="S10" i="5"/>
  <c r="C10" i="5"/>
  <c r="W9" i="5"/>
  <c r="S9" i="5"/>
  <c r="C9" i="5"/>
  <c r="W8" i="5"/>
  <c r="S8" i="5"/>
  <c r="C8" i="5"/>
  <c r="W7" i="5"/>
  <c r="S7" i="5"/>
  <c r="W6" i="5"/>
  <c r="S6" i="5"/>
  <c r="C6" i="5"/>
  <c r="W5" i="5"/>
  <c r="S5" i="5"/>
  <c r="W4" i="5"/>
  <c r="S4" i="5"/>
  <c r="W3" i="5"/>
  <c r="S3" i="5"/>
  <c r="W2" i="5"/>
  <c r="S2" i="5"/>
  <c r="Y34" i="4" l="1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Y22" i="4"/>
  <c r="Y38" i="4" s="1"/>
  <c r="Y39" i="4" s="1"/>
  <c r="X22" i="4"/>
  <c r="X38" i="4" s="1"/>
  <c r="X39" i="4" s="1"/>
  <c r="W22" i="4"/>
  <c r="W38" i="4" s="1"/>
  <c r="W39" i="4" s="1"/>
  <c r="V22" i="4"/>
  <c r="V38" i="4" s="1"/>
  <c r="V39" i="4" s="1"/>
  <c r="U22" i="4"/>
  <c r="U38" i="4" s="1"/>
  <c r="U39" i="4" s="1"/>
  <c r="T22" i="4"/>
  <c r="T38" i="4" s="1"/>
  <c r="T39" i="4" s="1"/>
  <c r="S22" i="4"/>
  <c r="S38" i="4" s="1"/>
  <c r="S39" i="4" s="1"/>
  <c r="R22" i="4"/>
  <c r="R38" i="4" s="1"/>
  <c r="R39" i="4" s="1"/>
  <c r="Q22" i="4"/>
  <c r="Q38" i="4" s="1"/>
  <c r="Q39" i="4" s="1"/>
  <c r="P22" i="4"/>
  <c r="P38" i="4" s="1"/>
  <c r="P39" i="4" s="1"/>
  <c r="O22" i="4"/>
  <c r="O38" i="4" s="1"/>
  <c r="O39" i="4" s="1"/>
  <c r="N22" i="4"/>
  <c r="N38" i="4" s="1"/>
  <c r="N39" i="4" s="1"/>
  <c r="M22" i="4"/>
  <c r="M38" i="4" s="1"/>
  <c r="M39" i="4" s="1"/>
  <c r="L22" i="4"/>
  <c r="L38" i="4" s="1"/>
  <c r="L39" i="4" s="1"/>
  <c r="K22" i="4"/>
  <c r="K38" i="4" s="1"/>
  <c r="K39" i="4" s="1"/>
  <c r="J22" i="4"/>
  <c r="J38" i="4" s="1"/>
  <c r="J39" i="4" s="1"/>
  <c r="I22" i="4"/>
  <c r="I38" i="4" s="1"/>
  <c r="I39" i="4" s="1"/>
  <c r="H22" i="4"/>
  <c r="H38" i="4" s="1"/>
  <c r="H39" i="4" s="1"/>
  <c r="G22" i="4"/>
  <c r="G38" i="4" s="1"/>
  <c r="G39" i="4" s="1"/>
  <c r="F22" i="4"/>
  <c r="F38" i="4" s="1"/>
  <c r="F39" i="4" s="1"/>
  <c r="E22" i="4"/>
  <c r="E38" i="4" s="1"/>
  <c r="E39" i="4" s="1"/>
  <c r="D22" i="4"/>
  <c r="D38" i="4" s="1"/>
  <c r="D39" i="4" s="1"/>
  <c r="C22" i="4"/>
  <c r="C38" i="4" s="1"/>
  <c r="C39" i="4" s="1"/>
  <c r="B22" i="4"/>
  <c r="B38" i="4" s="1"/>
  <c r="B39" i="4" s="1"/>
  <c r="Y210" i="3" l="1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</calcChain>
</file>

<file path=xl/sharedStrings.xml><?xml version="1.0" encoding="utf-8"?>
<sst xmlns="http://schemas.openxmlformats.org/spreadsheetml/2006/main" count="11610" uniqueCount="1108">
  <si>
    <t>Small Tea Grower / Large estate Labourer</t>
  </si>
  <si>
    <t>Number of members of household</t>
  </si>
  <si>
    <t>Family Annual Income</t>
  </si>
  <si>
    <t>Average Poverty Line Income</t>
  </si>
  <si>
    <t>Income Group based on average poverty line income</t>
  </si>
  <si>
    <t>Daily Average income</t>
  </si>
  <si>
    <t>Daily Average Income in USD</t>
  </si>
  <si>
    <t>Income Strata</t>
  </si>
  <si>
    <t>Education of respondent</t>
  </si>
  <si>
    <t>Education Level</t>
  </si>
  <si>
    <t>Does the respondent Collect  edible wild fruits and vegetables for consumption</t>
  </si>
  <si>
    <t>Does the respondent Collect  edible wild fruits and vegetables for consumption (score)</t>
  </si>
  <si>
    <t>Are there sacred areas inside the estate</t>
  </si>
  <si>
    <t>Score</t>
  </si>
  <si>
    <t>Allowed to enter forest</t>
  </si>
  <si>
    <t>Are there local or govt institutions that foster conservation of the forests</t>
  </si>
  <si>
    <t xml:space="preserve">Bari or homestead </t>
  </si>
  <si>
    <t>Land with security of tenure</t>
  </si>
  <si>
    <t>Does the respondent primarily use  fuelwood for cooking and warmth</t>
  </si>
  <si>
    <t>How much fuelwood does respondent use in a month in kilograms</t>
  </si>
  <si>
    <t>livestock rearing</t>
  </si>
  <si>
    <t>Does the respondent rear livestock</t>
  </si>
  <si>
    <t>Does the respondent grow crops</t>
  </si>
  <si>
    <t>Cash Crops</t>
  </si>
  <si>
    <t>What does the respondent grow if bari is there</t>
  </si>
  <si>
    <t>leafy greens (mustard, spinach &amp; raddish)</t>
  </si>
  <si>
    <t>green beans</t>
  </si>
  <si>
    <t>coriander</t>
  </si>
  <si>
    <t>corn</t>
  </si>
  <si>
    <t>carrot</t>
  </si>
  <si>
    <t>sweat pea</t>
  </si>
  <si>
    <t xml:space="preserve">ginger </t>
  </si>
  <si>
    <t>potato</t>
  </si>
  <si>
    <t>chayote squash</t>
  </si>
  <si>
    <t>Onions</t>
  </si>
  <si>
    <t>vegetables (other)</t>
  </si>
  <si>
    <t>pepper</t>
  </si>
  <si>
    <t>broomgrass</t>
  </si>
  <si>
    <t>large cardamom</t>
  </si>
  <si>
    <t>tea</t>
  </si>
  <si>
    <t>are they able to draw pollination service</t>
  </si>
  <si>
    <t>Are the crops that respondent grows pollinator dependent</t>
  </si>
  <si>
    <t>Access to clean and safe drinking water</t>
  </si>
  <si>
    <t>Water line private or from govt</t>
  </si>
  <si>
    <t>Type of water source</t>
  </si>
  <si>
    <t>Source of water</t>
  </si>
  <si>
    <t>Has water increased or decreased</t>
  </si>
  <si>
    <t>Large conventional estate</t>
  </si>
  <si>
    <t>low income</t>
  </si>
  <si>
    <t>low</t>
  </si>
  <si>
    <t>Class 2</t>
  </si>
  <si>
    <t>Elementary Education</t>
  </si>
  <si>
    <t>No NTFP</t>
  </si>
  <si>
    <t>No sacred places</t>
  </si>
  <si>
    <t>No forest access</t>
  </si>
  <si>
    <t>No Conservation Governance</t>
  </si>
  <si>
    <t>No HSG</t>
  </si>
  <si>
    <t>No Land Tenure</t>
  </si>
  <si>
    <t>Uses fuelwood</t>
  </si>
  <si>
    <t>no livestock</t>
  </si>
  <si>
    <t>No</t>
  </si>
  <si>
    <t>Does not grow crops</t>
  </si>
  <si>
    <t>no crops</t>
  </si>
  <si>
    <t>no crop</t>
  </si>
  <si>
    <t>access to water</t>
  </si>
  <si>
    <t>Personal water pipe</t>
  </si>
  <si>
    <t>Natural Water Spring</t>
  </si>
  <si>
    <t>Decreased</t>
  </si>
  <si>
    <t>not specified</t>
  </si>
  <si>
    <t>Income not revealed</t>
  </si>
  <si>
    <t>not revealed</t>
  </si>
  <si>
    <t>No education</t>
  </si>
  <si>
    <t>No schooling</t>
  </si>
  <si>
    <t xml:space="preserve">HSG </t>
  </si>
  <si>
    <t>Land Tenure</t>
  </si>
  <si>
    <t>Grows crops</t>
  </si>
  <si>
    <t>Leafy greens + green beans</t>
  </si>
  <si>
    <t>pollination dependent</t>
  </si>
  <si>
    <t>Partially</t>
  </si>
  <si>
    <t>poor</t>
  </si>
  <si>
    <t>Class 10</t>
  </si>
  <si>
    <t>Secondary Education</t>
  </si>
  <si>
    <t>Class 5</t>
  </si>
  <si>
    <t>livestock</t>
  </si>
  <si>
    <t>cattle</t>
  </si>
  <si>
    <t>green beans, corn</t>
  </si>
  <si>
    <t>Leafy greens + green beans + corn</t>
  </si>
  <si>
    <t>vegetables</t>
  </si>
  <si>
    <t>Large cardamom is pollinator dependent</t>
  </si>
  <si>
    <t>Class 11</t>
  </si>
  <si>
    <t>green beans, corn, large cardamom, potato</t>
  </si>
  <si>
    <t>Leafy greens + corn + large cardamom + potato + green beans + cabbage</t>
  </si>
  <si>
    <t>Peas are pollinator dependent</t>
  </si>
  <si>
    <t>Class 9</t>
  </si>
  <si>
    <t>goats</t>
  </si>
  <si>
    <t>potato, sweat pea</t>
  </si>
  <si>
    <t>leafy greens + potato + sweat pea</t>
  </si>
  <si>
    <t>onions</t>
  </si>
  <si>
    <t>pollinator food</t>
  </si>
  <si>
    <t>Pollinator food plant</t>
  </si>
  <si>
    <t>medium income &amp; above</t>
  </si>
  <si>
    <t>Class 8</t>
  </si>
  <si>
    <t>leafy greens + coriander + onions + corn + pepper</t>
  </si>
  <si>
    <t>Private</t>
  </si>
  <si>
    <t>Forest</t>
  </si>
  <si>
    <t>Has not decreased</t>
  </si>
  <si>
    <t>NTFP</t>
  </si>
  <si>
    <t>Forest access</t>
  </si>
  <si>
    <t>green beans, potatoes</t>
  </si>
  <si>
    <t>leafy greens + green beans + potatoes</t>
  </si>
  <si>
    <t>leafy greens + vegetables + cgreen beans + corn</t>
  </si>
  <si>
    <t>leafy greens + potatoes + peas</t>
  </si>
  <si>
    <t>There are sacred places</t>
  </si>
  <si>
    <t>Leafy greens + cowpeas + pepper</t>
  </si>
  <si>
    <t>potato, broomgrass</t>
  </si>
  <si>
    <t>Leafy greens, vegetables, potatoes, broomgrass</t>
  </si>
  <si>
    <t>pollinator food &amp; pollination dependent</t>
  </si>
  <si>
    <t>Pollinator food plant + pollinator dependent</t>
  </si>
  <si>
    <t>PHE</t>
  </si>
  <si>
    <t xml:space="preserve">Stream </t>
  </si>
  <si>
    <t>potato, corn</t>
  </si>
  <si>
    <t>Leafy greens, vegetables, potatoes, corn</t>
  </si>
  <si>
    <t>potato, sweat pea, ginger</t>
  </si>
  <si>
    <t>Leafy greens, vegetables, peas, potatoes, ginger</t>
  </si>
  <si>
    <t>ginger</t>
  </si>
  <si>
    <t>Flow hasn’t changed</t>
  </si>
  <si>
    <t>poultry &amp; livestock</t>
  </si>
  <si>
    <t>livestock plus poultry</t>
  </si>
  <si>
    <t>Leafy greens, peas, coriander</t>
  </si>
  <si>
    <t xml:space="preserve">livestock </t>
  </si>
  <si>
    <t>green beans, sweet pea</t>
  </si>
  <si>
    <t>Leafy greens, vegetables, cowpeas, peas</t>
  </si>
  <si>
    <t>potato, sweat pea, corn</t>
  </si>
  <si>
    <t>Leafy greens, raddish, potatoes, cowpeas, corn</t>
  </si>
  <si>
    <t>Cattle</t>
  </si>
  <si>
    <t>Carror Coriander Squash Raddhish</t>
  </si>
  <si>
    <t>Class 6</t>
  </si>
  <si>
    <t>poultry</t>
  </si>
  <si>
    <t>no cash crop</t>
  </si>
  <si>
    <t>Leafy greens, cabbage, coriander</t>
  </si>
  <si>
    <t>no access to water</t>
  </si>
  <si>
    <t>middle</t>
  </si>
  <si>
    <t>Class 12</t>
  </si>
  <si>
    <t>potato, chayote squash</t>
  </si>
  <si>
    <t>leafy greens, cabbage, potatoes, squash</t>
  </si>
  <si>
    <t>Increased</t>
  </si>
  <si>
    <t>Leafy greens and coriander</t>
  </si>
  <si>
    <t>NGO + Private</t>
  </si>
  <si>
    <t>Leafy greens, vegetables</t>
  </si>
  <si>
    <t>Private + NGO</t>
  </si>
  <si>
    <t>Class 7</t>
  </si>
  <si>
    <t>green beans, sweet pea, corn</t>
  </si>
  <si>
    <t>Leafy greens, vegetables, corn, peas, cowpeas</t>
  </si>
  <si>
    <t>leafy greens, vegetables, peas</t>
  </si>
  <si>
    <t>Natural Water Spring + Stream</t>
  </si>
  <si>
    <t xml:space="preserve">Leafy greens, potatoes, squash </t>
  </si>
  <si>
    <t>Natural Water Soring</t>
  </si>
  <si>
    <t>NGO</t>
  </si>
  <si>
    <t>Leafy greens, corn, cowpeas, peas</t>
  </si>
  <si>
    <t>Large organic estate</t>
  </si>
  <si>
    <t>Higher Secondary</t>
  </si>
  <si>
    <t>Beans (cowpeas) and carrots</t>
  </si>
  <si>
    <t>Class 4</t>
  </si>
  <si>
    <t>Pollinator dependent</t>
  </si>
  <si>
    <t>Leafy greens</t>
  </si>
  <si>
    <t>Graduate</t>
  </si>
  <si>
    <t>Higher Education</t>
  </si>
  <si>
    <t>No fuelwood</t>
  </si>
  <si>
    <t xml:space="preserve">Squash </t>
  </si>
  <si>
    <t>Pig</t>
  </si>
  <si>
    <t>Carror Coriander Squash</t>
  </si>
  <si>
    <t>Tea Estate</t>
  </si>
  <si>
    <t>Village Tank</t>
  </si>
  <si>
    <t>No idea about sacred places</t>
  </si>
  <si>
    <t>cattle and pig</t>
  </si>
  <si>
    <t>chayote squash, sweat pea</t>
  </si>
  <si>
    <t>Leafy greens + Raddish + Squash + Peas</t>
  </si>
  <si>
    <t>Leafy greens + vegetables</t>
  </si>
  <si>
    <t>Natural water spring</t>
  </si>
  <si>
    <t xml:space="preserve">MA in English </t>
  </si>
  <si>
    <t>Conservation Governance</t>
  </si>
  <si>
    <t>None</t>
  </si>
  <si>
    <t>Tea Estate + PHE</t>
  </si>
  <si>
    <t>green beans, large cardamom, corn</t>
  </si>
  <si>
    <t>Leafy greens + cowpeas + corn + large cardamon</t>
  </si>
  <si>
    <t>Leafy greens + vegtables + corn</t>
  </si>
  <si>
    <t>Post Graduate</t>
  </si>
  <si>
    <t>green beans, chayote squash</t>
  </si>
  <si>
    <t>Leafy greens + squash + raddish + cowpeas</t>
  </si>
  <si>
    <t>sweat pea, broomgrass</t>
  </si>
  <si>
    <t>Leafy greens + vegetables + peas + broomgrass</t>
  </si>
  <si>
    <t>River</t>
  </si>
  <si>
    <t>non-Forest</t>
  </si>
  <si>
    <t>Leafy greens + corn + vegetables</t>
  </si>
  <si>
    <t>poultry and cattle</t>
  </si>
  <si>
    <t>green beans, potato, large cardamom, corn</t>
  </si>
  <si>
    <t>Leafy greens + corn + potatoes + cowpeas + large cardamom</t>
  </si>
  <si>
    <t>Leafy greens + vegetables + potatoes + broom grass</t>
  </si>
  <si>
    <t>Leafy greens + vegetables + corn</t>
  </si>
  <si>
    <t>green beans, potato, corn</t>
  </si>
  <si>
    <t>Leafy greens + corn + cowpeas + potatoes</t>
  </si>
  <si>
    <t>Flow changes in seasons</t>
  </si>
  <si>
    <t xml:space="preserve">Leafy greens + vegetables + peas </t>
  </si>
  <si>
    <t xml:space="preserve">Natural Water Spring </t>
  </si>
  <si>
    <t>green beans, potato</t>
  </si>
  <si>
    <t>Leafy greens + cowpeas + potatoes + cabbage + carrots + raddish</t>
  </si>
  <si>
    <t>Leafy greens + raddish + cowpeas + cabbage</t>
  </si>
  <si>
    <t>Low</t>
  </si>
  <si>
    <t>no</t>
  </si>
  <si>
    <t xml:space="preserve">Leafy greens + banana + pepper </t>
  </si>
  <si>
    <t>Leaffy greens + squash</t>
  </si>
  <si>
    <t>Leafy greens + cowpeas + squash</t>
  </si>
  <si>
    <t>sweat pea, potato</t>
  </si>
  <si>
    <t>Leafy greens + peas + potatoes</t>
  </si>
  <si>
    <t>Leafy greens + potatoes + cabbage + squash + carrot</t>
  </si>
  <si>
    <t>Leafy green + squash + potatoes</t>
  </si>
  <si>
    <t>Problem with water</t>
  </si>
  <si>
    <t>Don't know</t>
  </si>
  <si>
    <t>cattle and poultry</t>
  </si>
  <si>
    <t>potato, chayote squash, broomgrass</t>
  </si>
  <si>
    <t>Leafy greens, potatoes, squash, cabbage, broom grass</t>
  </si>
  <si>
    <t>potato, ginger, broomgrass</t>
  </si>
  <si>
    <t>Leafy greens , potatoes, ginger, coriander, broom grass</t>
  </si>
  <si>
    <t>potato, sweet pea, broomgrass</t>
  </si>
  <si>
    <t>Leafy greens, potatoes, raddish, peas, broom grass</t>
  </si>
  <si>
    <t>potato, sweatpea</t>
  </si>
  <si>
    <t>Leafy greens, potatoes, peas</t>
  </si>
  <si>
    <t>sweat pea, corn</t>
  </si>
  <si>
    <t>Leafy greens, vegetables, corn, peas</t>
  </si>
  <si>
    <t>Poultry</t>
  </si>
  <si>
    <t>Leafy greens, vegetables, potatoes, peas</t>
  </si>
  <si>
    <t>Leafy greens, potatoes, cabbage, coriander, ginger, broom grass</t>
  </si>
  <si>
    <t>potato, sweet pea, chayote squash</t>
  </si>
  <si>
    <t>Leafy greens, potatoes, raddish, peas, squash</t>
  </si>
  <si>
    <t>Leafy greens, vegetables, coriander</t>
  </si>
  <si>
    <t>PHE + Tea estate</t>
  </si>
  <si>
    <t>Leafy greens, potatoes, coriander</t>
  </si>
  <si>
    <t>Leafy greens, potatoes, coriander, raddish</t>
  </si>
  <si>
    <t>Leafy greens, coriander, squash</t>
  </si>
  <si>
    <t>Leafy greens, coriander, potatoe</t>
  </si>
  <si>
    <t>Did not specify</t>
  </si>
  <si>
    <t>Leafy greens, coriander, beans</t>
  </si>
  <si>
    <t>College first year</t>
  </si>
  <si>
    <t xml:space="preserve">Leafy greens, raddish </t>
  </si>
  <si>
    <t>Livestock</t>
  </si>
  <si>
    <t>broomgrass, ginger</t>
  </si>
  <si>
    <t>Broom grass, ginger</t>
  </si>
  <si>
    <t>Tea Etate + PHE</t>
  </si>
  <si>
    <t xml:space="preserve">Leafy greens, potatoes </t>
  </si>
  <si>
    <t>Leafy greens, ginger</t>
  </si>
  <si>
    <t>Natural Water Spring &amp; local stream</t>
  </si>
  <si>
    <t>Small organic tea growers</t>
  </si>
  <si>
    <t>ginger, tea</t>
  </si>
  <si>
    <t>Leafy greens + vegetables + ginger, tea</t>
  </si>
  <si>
    <t>Private + other part</t>
  </si>
  <si>
    <t>ginger, large cardamom, tea</t>
  </si>
  <si>
    <t>Leafy greens + ginger + vegetables + large cardamom + pepper + tea</t>
  </si>
  <si>
    <t>Leafy greens + ginger + vegetables + tea</t>
  </si>
  <si>
    <t>Leafy greens + ginger + vegetables + large cardamom + tea</t>
  </si>
  <si>
    <t>broomgrass, tea</t>
  </si>
  <si>
    <t>Broom grass + tea</t>
  </si>
  <si>
    <t>potato, broomgrass, tea</t>
  </si>
  <si>
    <t>Leafy greens, vegetables, potatoes, broomgrass, tea</t>
  </si>
  <si>
    <t>Decreased since 2009</t>
  </si>
  <si>
    <t>not dependent</t>
  </si>
  <si>
    <t>Same problem</t>
  </si>
  <si>
    <t>chayote squash, ginger, broomgrass, tea</t>
  </si>
  <si>
    <t>Leafy greens, vegetables, squash, ginger, broomgrass,tea</t>
  </si>
  <si>
    <t>ginger, broomgrass, tea</t>
  </si>
  <si>
    <t>Ginger, broomgrass, tea</t>
  </si>
  <si>
    <t>green beans, potato, corn, tea</t>
  </si>
  <si>
    <t>Leafy greens, potatoes, cowpeas, corn, raddish, tea</t>
  </si>
  <si>
    <t>Private + PHE</t>
  </si>
  <si>
    <t>chayote squash, corn, tea</t>
  </si>
  <si>
    <t>Leafy greens, vegetables, squash, corn, tea</t>
  </si>
  <si>
    <t>Pipe</t>
  </si>
  <si>
    <t>chayote squash, potato, broomgrass, tea</t>
  </si>
  <si>
    <t>Leafy greens, squash, coriander, potatoes, broomgrass, tea</t>
  </si>
  <si>
    <t>leafy greens, vegetables, potatoes, cabbage, broomgrass, tea</t>
  </si>
  <si>
    <t>Pipe + Pivate</t>
  </si>
  <si>
    <t>chayote squash, sweat pea, potato, broomgrass, tea</t>
  </si>
  <si>
    <t>Leafy greens, squash, peas, potatoes, broomgrass, tea</t>
  </si>
  <si>
    <t>Leafy greens and vegetables, tea</t>
  </si>
  <si>
    <t>sweat pea, tea</t>
  </si>
  <si>
    <t>Leafy greens, vegetables, peas, tea</t>
  </si>
  <si>
    <t>potato, ginger, sweat pea, tea</t>
  </si>
  <si>
    <t>Leafy greens, vegetables, ginger, potaoes, peas, tea</t>
  </si>
  <si>
    <t>Leafy greens, vegetables, ginger, potaoes, peas, cabbage, raddish, pepper, tea</t>
  </si>
  <si>
    <t>orange, tea</t>
  </si>
  <si>
    <t>Leafy greens, orange, tea, vegetables</t>
  </si>
  <si>
    <t xml:space="preserve">Decreased </t>
  </si>
  <si>
    <t>Leafy greens, vegetables, tea</t>
  </si>
  <si>
    <t>Leafy greens, vegetables, tea, carrots</t>
  </si>
  <si>
    <t xml:space="preserve">Private </t>
  </si>
  <si>
    <t>Name</t>
  </si>
  <si>
    <t>SFPu14</t>
  </si>
  <si>
    <t>SFMR32</t>
  </si>
  <si>
    <t>SFPo40</t>
  </si>
  <si>
    <t>SFPu23</t>
  </si>
  <si>
    <t>SFPo36</t>
  </si>
  <si>
    <t>SFMR34</t>
  </si>
  <si>
    <t>SFPu24</t>
  </si>
  <si>
    <t>SFMB22</t>
  </si>
  <si>
    <t>SFPu10</t>
  </si>
  <si>
    <t>SFPu15</t>
  </si>
  <si>
    <t>SFMB26</t>
  </si>
  <si>
    <t>SFPo35</t>
  </si>
  <si>
    <t>SFPu27</t>
  </si>
  <si>
    <t>SFMimO30</t>
  </si>
  <si>
    <t>SFPo27</t>
  </si>
  <si>
    <t>SFMR31</t>
  </si>
  <si>
    <t>SFPu17</t>
  </si>
  <si>
    <t>SFMB31</t>
  </si>
  <si>
    <t>SFMimO28</t>
  </si>
  <si>
    <t>SFPo31</t>
  </si>
  <si>
    <t>SFMR22</t>
  </si>
  <si>
    <t>SFPu30</t>
  </si>
  <si>
    <t>SFMB25</t>
  </si>
  <si>
    <t>SFPo17</t>
  </si>
  <si>
    <t>SFPo18</t>
  </si>
  <si>
    <t>SFPo19</t>
  </si>
  <si>
    <t>SFPo24</t>
  </si>
  <si>
    <t>SFPu19</t>
  </si>
  <si>
    <t>SFPu5</t>
  </si>
  <si>
    <t>SFMimO13</t>
  </si>
  <si>
    <t>SFPo2</t>
  </si>
  <si>
    <t>SFPu4</t>
  </si>
  <si>
    <t>SFMB17</t>
  </si>
  <si>
    <t>SFMB12</t>
  </si>
  <si>
    <t>SFMB34</t>
  </si>
  <si>
    <t>SFMR19</t>
  </si>
  <si>
    <t>SFPu42</t>
  </si>
  <si>
    <t>SFMimO29</t>
  </si>
  <si>
    <t>SFPu37</t>
  </si>
  <si>
    <t>SFMimO26</t>
  </si>
  <si>
    <t>SFMimO21</t>
  </si>
  <si>
    <t>SFMB39</t>
  </si>
  <si>
    <t>SFPo16</t>
  </si>
  <si>
    <t>SFPu32</t>
  </si>
  <si>
    <t>SFMB30</t>
  </si>
  <si>
    <t>SFPu43</t>
  </si>
  <si>
    <t>SFBusty1</t>
  </si>
  <si>
    <t>SFMR23</t>
  </si>
  <si>
    <t>SFPo38</t>
  </si>
  <si>
    <t>SFPo26</t>
  </si>
  <si>
    <t>SFPu2</t>
  </si>
  <si>
    <t>SFPo37</t>
  </si>
  <si>
    <t>SFPo22</t>
  </si>
  <si>
    <t>SFMR25</t>
  </si>
  <si>
    <t>SFMimO6</t>
  </si>
  <si>
    <t>SFPo15</t>
  </si>
  <si>
    <t>SFPu11</t>
  </si>
  <si>
    <t>SFPo29</t>
  </si>
  <si>
    <t>SFMR13</t>
  </si>
  <si>
    <t>SFMB13</t>
  </si>
  <si>
    <t>SFPu34</t>
  </si>
  <si>
    <t>SFPO21</t>
  </si>
  <si>
    <t>SFPo42</t>
  </si>
  <si>
    <t>SFPu13</t>
  </si>
  <si>
    <t>SFPu26</t>
  </si>
  <si>
    <t>SFPo12</t>
  </si>
  <si>
    <t>SFPo25</t>
  </si>
  <si>
    <t>SFPu18</t>
  </si>
  <si>
    <t>SFPu25</t>
  </si>
  <si>
    <t>SFMImO25</t>
  </si>
  <si>
    <t>SFMimO22</t>
  </si>
  <si>
    <t>SFPu40</t>
  </si>
  <si>
    <t>SFMB9</t>
  </si>
  <si>
    <t>SFMR12</t>
  </si>
  <si>
    <t>SFMB27</t>
  </si>
  <si>
    <t>SFMB40</t>
  </si>
  <si>
    <t>SFPu21</t>
  </si>
  <si>
    <t>SFMR45</t>
  </si>
  <si>
    <t>SFPu29</t>
  </si>
  <si>
    <t>SFMB18</t>
  </si>
  <si>
    <t>SFMB19</t>
  </si>
  <si>
    <t>SFMB6</t>
  </si>
  <si>
    <t>SFPo23</t>
  </si>
  <si>
    <t>SFPu16</t>
  </si>
  <si>
    <t>SFPo3</t>
  </si>
  <si>
    <t>SFMB28</t>
  </si>
  <si>
    <t>SFMR20</t>
  </si>
  <si>
    <t>SFPu20</t>
  </si>
  <si>
    <t>SFPu1</t>
  </si>
  <si>
    <t>SFMimO8</t>
  </si>
  <si>
    <t>SFMimO9</t>
  </si>
  <si>
    <t>SFPo43</t>
  </si>
  <si>
    <t>SFMR39</t>
  </si>
  <si>
    <t>SFPu7</t>
  </si>
  <si>
    <t>SFPo11</t>
  </si>
  <si>
    <t>SFPu38</t>
  </si>
  <si>
    <t>SFMR35.</t>
  </si>
  <si>
    <t>SFMR36</t>
  </si>
  <si>
    <t>SFMB33</t>
  </si>
  <si>
    <t>SFMB38</t>
  </si>
  <si>
    <t>SFMimO17</t>
  </si>
  <si>
    <t>SFMimO23</t>
  </si>
  <si>
    <t>SFMR26</t>
  </si>
  <si>
    <t>SFPu8</t>
  </si>
  <si>
    <t>SFPo4</t>
  </si>
  <si>
    <t>SFMR27</t>
  </si>
  <si>
    <t>SFMB16</t>
  </si>
  <si>
    <t>SFMR37</t>
  </si>
  <si>
    <t>SFMB37</t>
  </si>
  <si>
    <t>SFPo5</t>
  </si>
  <si>
    <t>SFPu6</t>
  </si>
  <si>
    <t>SFPu41</t>
  </si>
  <si>
    <t>SFPu9</t>
  </si>
  <si>
    <t>SFMR28</t>
  </si>
  <si>
    <t>SFPu28</t>
  </si>
  <si>
    <t>SFPo30</t>
  </si>
  <si>
    <t>SFPu36</t>
  </si>
  <si>
    <t>SFMB36</t>
  </si>
  <si>
    <t>SFMB10</t>
  </si>
  <si>
    <t>SFPu12</t>
  </si>
  <si>
    <t>SFPu31</t>
  </si>
  <si>
    <t>SFPu22</t>
  </si>
  <si>
    <t>SFMB11</t>
  </si>
  <si>
    <t>SFPo1</t>
  </si>
  <si>
    <t>SFPo13</t>
  </si>
  <si>
    <t>SFPo14</t>
  </si>
  <si>
    <t>SFPu35</t>
  </si>
  <si>
    <t>SFPo32</t>
  </si>
  <si>
    <t>SFMR38</t>
  </si>
  <si>
    <t>SFMB15</t>
  </si>
  <si>
    <t>SFMimO10</t>
  </si>
  <si>
    <t>SFPo28</t>
  </si>
  <si>
    <t>SFPo33</t>
  </si>
  <si>
    <t>SFPo39</t>
  </si>
  <si>
    <t>SFMR24</t>
  </si>
  <si>
    <t>SFMR16</t>
  </si>
  <si>
    <t>SFMB1</t>
  </si>
  <si>
    <t>SFPu33</t>
  </si>
  <si>
    <t>SFMR33</t>
  </si>
  <si>
    <t>SFMB7</t>
  </si>
  <si>
    <t>SFMB23</t>
  </si>
  <si>
    <t>SFMB8</t>
  </si>
  <si>
    <t>SFMR2</t>
  </si>
  <si>
    <t>SFMR29</t>
  </si>
  <si>
    <t>SFMR4</t>
  </si>
  <si>
    <t>SFMR5</t>
  </si>
  <si>
    <t>SFMR30</t>
  </si>
  <si>
    <t>SFMR3</t>
  </si>
  <si>
    <t>SFPo41</t>
  </si>
  <si>
    <t>SFMR41</t>
  </si>
  <si>
    <t>SFMB5</t>
  </si>
  <si>
    <t>SFMB4</t>
  </si>
  <si>
    <t>SFMimO24</t>
  </si>
  <si>
    <t>SFMB29</t>
  </si>
  <si>
    <t>SFPo6</t>
  </si>
  <si>
    <t>SFMR18</t>
  </si>
  <si>
    <t>SFMB14</t>
  </si>
  <si>
    <t>SFMimO18</t>
  </si>
  <si>
    <t>SFMR11</t>
  </si>
  <si>
    <t>SFMB2</t>
  </si>
  <si>
    <t>SFPo20</t>
  </si>
  <si>
    <t>Med-High SF AVG NDVI</t>
  </si>
  <si>
    <t>SFMR14</t>
  </si>
  <si>
    <t>SFMR8</t>
  </si>
  <si>
    <t>SFMB32</t>
  </si>
  <si>
    <t>SFMR21</t>
  </si>
  <si>
    <t>SFMB3</t>
  </si>
  <si>
    <t>SFMR10</t>
  </si>
  <si>
    <t>SFMR43</t>
  </si>
  <si>
    <t>SFMR15</t>
  </si>
  <si>
    <t>SFMR42</t>
  </si>
  <si>
    <t>SFMimO31</t>
  </si>
  <si>
    <t>SFPu39</t>
  </si>
  <si>
    <t>SFMR17</t>
  </si>
  <si>
    <t>SFPu3</t>
  </si>
  <si>
    <t>SFMR40</t>
  </si>
  <si>
    <t>SFMR1</t>
  </si>
  <si>
    <t>SFMR44</t>
  </si>
  <si>
    <t>SFMB20</t>
  </si>
  <si>
    <t>SFMimO7</t>
  </si>
  <si>
    <t>SFMimO11</t>
  </si>
  <si>
    <t>SFMimO15</t>
  </si>
  <si>
    <t>SFMimO20</t>
  </si>
  <si>
    <t>SFMR9</t>
  </si>
  <si>
    <t>SFMimO19</t>
  </si>
  <si>
    <t>SFPo8</t>
  </si>
  <si>
    <t>SFPo9</t>
  </si>
  <si>
    <t>SFPo34</t>
  </si>
  <si>
    <t>SFMR6</t>
  </si>
  <si>
    <t>SFMB21</t>
  </si>
  <si>
    <t>SFMimO2</t>
  </si>
  <si>
    <t>SFMimO3</t>
  </si>
  <si>
    <t>SFMimO1</t>
  </si>
  <si>
    <t>SFPo10</t>
  </si>
  <si>
    <t>SFPo7</t>
  </si>
  <si>
    <t>SFMB41</t>
  </si>
  <si>
    <t>SFMimO12</t>
  </si>
  <si>
    <t>SFMimO16</t>
  </si>
  <si>
    <t>SFMR7</t>
  </si>
  <si>
    <t>SFMimO5</t>
  </si>
  <si>
    <t>SFMB24</t>
  </si>
  <si>
    <t>SFMimO33</t>
  </si>
  <si>
    <t>SFMB35</t>
  </si>
  <si>
    <t>SFMimO32</t>
  </si>
  <si>
    <t>SFMimO4</t>
  </si>
  <si>
    <t>SFMimO14</t>
  </si>
  <si>
    <t>SFMimO27</t>
  </si>
  <si>
    <t>med-low SF AVG NDVI</t>
  </si>
  <si>
    <t>SNP41</t>
  </si>
  <si>
    <t>SNP23</t>
  </si>
  <si>
    <t>SNP25</t>
  </si>
  <si>
    <t>SNP24</t>
  </si>
  <si>
    <t>SNP48</t>
  </si>
  <si>
    <t>SNP11</t>
  </si>
  <si>
    <t>SNP42</t>
  </si>
  <si>
    <t>SNP31</t>
  </si>
  <si>
    <t>SNP9</t>
  </si>
  <si>
    <t>SNP38</t>
  </si>
  <si>
    <t>SNP20</t>
  </si>
  <si>
    <t>SNP44</t>
  </si>
  <si>
    <t>SNP45</t>
  </si>
  <si>
    <t>SNP21</t>
  </si>
  <si>
    <t>SNP26</t>
  </si>
  <si>
    <t>SNP40</t>
  </si>
  <si>
    <t>SNP36</t>
  </si>
  <si>
    <t>SNP12</t>
  </si>
  <si>
    <t>SNP22</t>
  </si>
  <si>
    <t>SNP47</t>
  </si>
  <si>
    <t xml:space="preserve">SNP-High </t>
  </si>
  <si>
    <t>SNP30</t>
  </si>
  <si>
    <t>SNP39</t>
  </si>
  <si>
    <t>SNP27</t>
  </si>
  <si>
    <t>SNP49</t>
  </si>
  <si>
    <t>SNP4</t>
  </si>
  <si>
    <t>SNP34</t>
  </si>
  <si>
    <t>SNP8</t>
  </si>
  <si>
    <t>SNP17</t>
  </si>
  <si>
    <t>SNP5</t>
  </si>
  <si>
    <t>SNP50</t>
  </si>
  <si>
    <t>SNP33</t>
  </si>
  <si>
    <t xml:space="preserve">SNP-Med </t>
  </si>
  <si>
    <t>SNP AVG NDVI</t>
  </si>
  <si>
    <t>SNP AVG NDVI - scaled</t>
  </si>
  <si>
    <t>Site</t>
  </si>
  <si>
    <t>Management &amp; Certification</t>
  </si>
  <si>
    <t>Native/Exotic_Abundance</t>
  </si>
  <si>
    <t>Trees_NativeTaxa_S</t>
  </si>
  <si>
    <t>Trees_NativeIndividuals</t>
  </si>
  <si>
    <t>Trees_NativeDominance_D</t>
  </si>
  <si>
    <t>Trees_NativeSimpson_1-D</t>
  </si>
  <si>
    <t>Trees_NativeShannon_H</t>
  </si>
  <si>
    <t>Trees_NativeChao-1</t>
  </si>
  <si>
    <t>Trees_exoticTaxa_S</t>
  </si>
  <si>
    <t>Trees_exoticIndividuals</t>
  </si>
  <si>
    <t>Trees_exoticDominance_D</t>
  </si>
  <si>
    <t>Trees_exoticSimpson_1-D</t>
  </si>
  <si>
    <t>Trees_exoticShannon_H</t>
  </si>
  <si>
    <t>Trees_exoticChao-1</t>
  </si>
  <si>
    <t>Herbs_richness</t>
  </si>
  <si>
    <t>Herbs_abundance</t>
  </si>
  <si>
    <t>Herbs_ENoS</t>
  </si>
  <si>
    <t>Herb_Shannon Index</t>
  </si>
  <si>
    <t>Vegetation_richness</t>
  </si>
  <si>
    <t>Vegetation_abundance</t>
  </si>
  <si>
    <t>Vegetation_ENoS</t>
  </si>
  <si>
    <t>Vegetation_H</t>
  </si>
  <si>
    <t>Grass_cover_perc</t>
  </si>
  <si>
    <t>T1P1Po_S16</t>
  </si>
  <si>
    <t>Large Conventional Estate</t>
  </si>
  <si>
    <t>T1P2Po_S16</t>
  </si>
  <si>
    <t>T1P3Po_S16</t>
  </si>
  <si>
    <t>T1P4Po_S16</t>
  </si>
  <si>
    <t>T1P1MH_S16</t>
  </si>
  <si>
    <t>T1P2MH_S16</t>
  </si>
  <si>
    <t>T1P3MH_S16</t>
  </si>
  <si>
    <t>T1P1MIMC_S16</t>
  </si>
  <si>
    <t>T1P2MIMC_S16</t>
  </si>
  <si>
    <t>T1P3MIMC_S16</t>
  </si>
  <si>
    <t>T2P1Po_F16</t>
  </si>
  <si>
    <t>T2P2Po_F16</t>
  </si>
  <si>
    <t>T2P3Po_F16</t>
  </si>
  <si>
    <t>T2P4Po_F16</t>
  </si>
  <si>
    <t>T1P1MIMC_F16</t>
  </si>
  <si>
    <t>T1P2MIMC_F16</t>
  </si>
  <si>
    <t>T1P3MIMC_F16</t>
  </si>
  <si>
    <t>T1P1MR_F16</t>
  </si>
  <si>
    <t>T1P2MR_F16</t>
  </si>
  <si>
    <t>T1P3MR_F16</t>
  </si>
  <si>
    <t>T1P4MR_F16</t>
  </si>
  <si>
    <t>T1P1MH_F16</t>
  </si>
  <si>
    <t>T1P2MH_F16</t>
  </si>
  <si>
    <t>T1P3MH_F16</t>
  </si>
  <si>
    <t>T1FP1MH_F16</t>
  </si>
  <si>
    <t>T2P1MH_F16</t>
  </si>
  <si>
    <t>T2P2MH_F16</t>
  </si>
  <si>
    <t>T2P3MH_F16</t>
  </si>
  <si>
    <t>T1P1MH_S17</t>
  </si>
  <si>
    <t>T1P2MH_S17</t>
  </si>
  <si>
    <t>T1P3MH_S17</t>
  </si>
  <si>
    <t>T2P1MH_S17</t>
  </si>
  <si>
    <t>T2P2MH_S17</t>
  </si>
  <si>
    <t>T2P3MH_S17</t>
  </si>
  <si>
    <t>T1P1MR_S17</t>
  </si>
  <si>
    <t>T1P2MR_S17</t>
  </si>
  <si>
    <t>T1P3MR_S17</t>
  </si>
  <si>
    <t>T1P4MR_S17</t>
  </si>
  <si>
    <t>T2P1MR_S17</t>
  </si>
  <si>
    <t>T2P2MR_S17</t>
  </si>
  <si>
    <t>T2P3MR_S17</t>
  </si>
  <si>
    <t>T1P1Po_S17</t>
  </si>
  <si>
    <t>T1P2Po_S17</t>
  </si>
  <si>
    <t>T1P3Po_S17</t>
  </si>
  <si>
    <t>T1P4Po_S17</t>
  </si>
  <si>
    <t>T2P1Po_S17</t>
  </si>
  <si>
    <t>T2P2Po_S17</t>
  </si>
  <si>
    <t>T2P3Po_S17</t>
  </si>
  <si>
    <t>T1P1MH_F17</t>
  </si>
  <si>
    <t>T1P2MH_F17</t>
  </si>
  <si>
    <t>T1P3MH_F17</t>
  </si>
  <si>
    <t>T1P4MH_F17</t>
  </si>
  <si>
    <t>T1FP1MH_F17</t>
  </si>
  <si>
    <t>T2P0MH_F17</t>
  </si>
  <si>
    <t>T2P1MH_F17</t>
  </si>
  <si>
    <t>T2P2MH_F17</t>
  </si>
  <si>
    <t>T2P3MH_F17</t>
  </si>
  <si>
    <t>T2FP1MH_F17</t>
  </si>
  <si>
    <t>T1P1MR_F17</t>
  </si>
  <si>
    <t>T1P2MR_F17</t>
  </si>
  <si>
    <t>T1P3MR_F17</t>
  </si>
  <si>
    <t>T1P4MR_F17</t>
  </si>
  <si>
    <t>T1FP1MR_F17</t>
  </si>
  <si>
    <t>T2P0MR_F17</t>
  </si>
  <si>
    <t>T2P1MR_F17</t>
  </si>
  <si>
    <t>T2P2MR_F17</t>
  </si>
  <si>
    <t>T2P3MR_F17</t>
  </si>
  <si>
    <t>T2FP1MR_F17</t>
  </si>
  <si>
    <t>T1P0MIMC_F17</t>
  </si>
  <si>
    <t>T1P1MIMC_F17</t>
  </si>
  <si>
    <t>T1P3MIMC_F17</t>
  </si>
  <si>
    <t>T1FP1MIMC_F17</t>
  </si>
  <si>
    <t>T2P1MIMC_F17</t>
  </si>
  <si>
    <t>T2P2MIMC_F17</t>
  </si>
  <si>
    <t>T2P3MIMC_F17</t>
  </si>
  <si>
    <t>T2P4MIMC_F17</t>
  </si>
  <si>
    <t>T2FP1MIMC_F17</t>
  </si>
  <si>
    <t>T1P1Po_F17</t>
  </si>
  <si>
    <t>T1P2Po_F17</t>
  </si>
  <si>
    <t>T1P3Po_F17</t>
  </si>
  <si>
    <t>T1P4Po_F17</t>
  </si>
  <si>
    <t>T1FP1Po_F17</t>
  </si>
  <si>
    <t>T2P1Po_F17</t>
  </si>
  <si>
    <t>T2P2Po_F17</t>
  </si>
  <si>
    <t>T2P3Po_F17</t>
  </si>
  <si>
    <t>T2P4Po_F17</t>
  </si>
  <si>
    <t>T2FP1Po_F17</t>
  </si>
  <si>
    <t>T1P1J_S16</t>
  </si>
  <si>
    <t>Large Organic Estate</t>
  </si>
  <si>
    <t>T1P2J_S16</t>
  </si>
  <si>
    <t>T1P3J_S16</t>
  </si>
  <si>
    <t>T1P4J_S16</t>
  </si>
  <si>
    <t>T2P1J_S16</t>
  </si>
  <si>
    <t>T2P2J_S16</t>
  </si>
  <si>
    <t>T2P3J_S16</t>
  </si>
  <si>
    <t>T2P4J_S16</t>
  </si>
  <si>
    <t>T1P1MD_S16</t>
  </si>
  <si>
    <t>T1P2MD_S16</t>
  </si>
  <si>
    <t>T1P3MD_S16</t>
  </si>
  <si>
    <t>T1P4MD_S16</t>
  </si>
  <si>
    <t>T2P1MD_S16</t>
  </si>
  <si>
    <t>T1P1M_S16</t>
  </si>
  <si>
    <t>T1P2M_S16</t>
  </si>
  <si>
    <t>T1P3M_S16</t>
  </si>
  <si>
    <t>T1P4M_S16</t>
  </si>
  <si>
    <t>T1P1Pu_S16</t>
  </si>
  <si>
    <t>T1P2Pu_S16</t>
  </si>
  <si>
    <t>T1P3Pu_S16</t>
  </si>
  <si>
    <t>T1P4Pu_S16</t>
  </si>
  <si>
    <t>T2P1Pu_S16</t>
  </si>
  <si>
    <t>T2P2Pu_S16</t>
  </si>
  <si>
    <t>T1P1MIMO_S16</t>
  </si>
  <si>
    <t>T1P2MIMO_S16</t>
  </si>
  <si>
    <t>T1P3MIMO_S16</t>
  </si>
  <si>
    <t>T1P1J_F16</t>
  </si>
  <si>
    <t>T1P2J_F16</t>
  </si>
  <si>
    <t>T1P3J_F16</t>
  </si>
  <si>
    <t>T1P4J_F16</t>
  </si>
  <si>
    <t>T1F1J_F16</t>
  </si>
  <si>
    <t>T2F2J_F16</t>
  </si>
  <si>
    <t>T1P1MD_F16</t>
  </si>
  <si>
    <t>T1P2MD_F16</t>
  </si>
  <si>
    <t>T1P3MD_F16</t>
  </si>
  <si>
    <t>T1FP1M_F16</t>
  </si>
  <si>
    <t>T1P1M_F16</t>
  </si>
  <si>
    <t>T1P2M_F16</t>
  </si>
  <si>
    <t>T1P3M_F16</t>
  </si>
  <si>
    <t>T1P4M_F16</t>
  </si>
  <si>
    <t>T1P1Pu_F16</t>
  </si>
  <si>
    <t>T1P2Pu_F16</t>
  </si>
  <si>
    <t>T1P3Pu_F16</t>
  </si>
  <si>
    <t>T1P4Pu_F16</t>
  </si>
  <si>
    <t>T1FP1Pu_F16</t>
  </si>
  <si>
    <t>T2P1Pu_F16</t>
  </si>
  <si>
    <t>T2P2Pu_F16</t>
  </si>
  <si>
    <t>T2P3Pu_F16</t>
  </si>
  <si>
    <t>T1P1MIMO_F16</t>
  </si>
  <si>
    <t>T1P2MIMO_F16</t>
  </si>
  <si>
    <t>T1P3MIMO_F16</t>
  </si>
  <si>
    <t>T1P1J_S17</t>
  </si>
  <si>
    <t>T1P2J_S17</t>
  </si>
  <si>
    <t>T1P3J_S17</t>
  </si>
  <si>
    <t>T1P1MD_S17</t>
  </si>
  <si>
    <t>T1P2MD_S17</t>
  </si>
  <si>
    <t>T1P3MD_S17</t>
  </si>
  <si>
    <t>T2P1MD_S17</t>
  </si>
  <si>
    <t>T2P2MD_S17</t>
  </si>
  <si>
    <t>T2P3MD_S17</t>
  </si>
  <si>
    <t>T1P1M_S17</t>
  </si>
  <si>
    <t>T1P2M_S17</t>
  </si>
  <si>
    <t>T1P3M_S17</t>
  </si>
  <si>
    <t>T1P4M_S17</t>
  </si>
  <si>
    <t>T2P1M_S17</t>
  </si>
  <si>
    <t>T2P2M_S17</t>
  </si>
  <si>
    <t>T2P3M_S17</t>
  </si>
  <si>
    <t>T1P1Pu_S17</t>
  </si>
  <si>
    <t>T1P2Pu_S17</t>
  </si>
  <si>
    <t>T1P3Pu_S17</t>
  </si>
  <si>
    <t>T1P4Pu_S17</t>
  </si>
  <si>
    <t>T2P1Pu_S17</t>
  </si>
  <si>
    <t>T2P2Pu_S17</t>
  </si>
  <si>
    <t>T2P3Pu_S17</t>
  </si>
  <si>
    <t>T1P1MIMO_S17</t>
  </si>
  <si>
    <t>T1P2MIMO_S17</t>
  </si>
  <si>
    <t>T1P3MIMO_S17</t>
  </si>
  <si>
    <t>T2P1MIMO_S17</t>
  </si>
  <si>
    <t>T2P2MIMO_S17</t>
  </si>
  <si>
    <t>T1P1J_F17</t>
  </si>
  <si>
    <t>T1P2J_F17</t>
  </si>
  <si>
    <t>T1P3J_F17</t>
  </si>
  <si>
    <t>T1P4J_F17</t>
  </si>
  <si>
    <t>T1FP1J_F17</t>
  </si>
  <si>
    <t>T2P0J_F17</t>
  </si>
  <si>
    <t>T2P1J_F17</t>
  </si>
  <si>
    <t>T2P2J_F17</t>
  </si>
  <si>
    <t>T2P3J_F17</t>
  </si>
  <si>
    <t>T2FP1J_F17</t>
  </si>
  <si>
    <t>T1P1M_F17</t>
  </si>
  <si>
    <t>T1P2M_F17</t>
  </si>
  <si>
    <t>T1P3M_F17</t>
  </si>
  <si>
    <t>T1P4M_F17</t>
  </si>
  <si>
    <t>T1FP1M_F17</t>
  </si>
  <si>
    <t>T2P1M_F17</t>
  </si>
  <si>
    <t>T2P2M_F17</t>
  </si>
  <si>
    <t>T2P3M_F17</t>
  </si>
  <si>
    <t>T2P4M_F17</t>
  </si>
  <si>
    <t>T2FP1M_F17</t>
  </si>
  <si>
    <t>T1P1MD_F17</t>
  </si>
  <si>
    <t>T1P2MD_F17</t>
  </si>
  <si>
    <t>T1P3MD_F17</t>
  </si>
  <si>
    <t>T1P4MD_F17</t>
  </si>
  <si>
    <t>T1FP1MD_F17</t>
  </si>
  <si>
    <t>T2P0MD_F17</t>
  </si>
  <si>
    <t>T2P1MD_F17</t>
  </si>
  <si>
    <t>T2P2MD_F17</t>
  </si>
  <si>
    <t>T2P3MD_F17</t>
  </si>
  <si>
    <t>T2FP1MD_F17</t>
  </si>
  <si>
    <t>T1P1MIMO_F17</t>
  </si>
  <si>
    <t>T1P2MIMO_F17</t>
  </si>
  <si>
    <t>T1P3MIMO_F17</t>
  </si>
  <si>
    <t>T1P4MIMO_F17</t>
  </si>
  <si>
    <t>T1FP1MIMO_F17</t>
  </si>
  <si>
    <t>T2P0MIMO_F17</t>
  </si>
  <si>
    <t>T2P1MIMO_F17</t>
  </si>
  <si>
    <t>T2P2MIMO_F17</t>
  </si>
  <si>
    <t>T2P3MIMO_F17</t>
  </si>
  <si>
    <t>T2FP1MIMO_F17</t>
  </si>
  <si>
    <t>T1P1PU_F17</t>
  </si>
  <si>
    <t>T1P2PU_F17</t>
  </si>
  <si>
    <t>T1P3PU_F17</t>
  </si>
  <si>
    <t>T1P4PU_F17</t>
  </si>
  <si>
    <t>T1FP1PU_F17</t>
  </si>
  <si>
    <t>T2P1Pu_F17</t>
  </si>
  <si>
    <t>T2P2PU_F17</t>
  </si>
  <si>
    <t>T2P3PU_F17</t>
  </si>
  <si>
    <t>T2P4PU_F17</t>
  </si>
  <si>
    <t>T2FP1PU_F17</t>
  </si>
  <si>
    <t>T1P1T_S16</t>
  </si>
  <si>
    <t>Small Organic Farm</t>
  </si>
  <si>
    <t>T1P2T_S16</t>
  </si>
  <si>
    <t>T1P3T_S16</t>
  </si>
  <si>
    <t>T1P1MB_S16</t>
  </si>
  <si>
    <t>T1P2MB_S16</t>
  </si>
  <si>
    <t>T2P1MB_S16</t>
  </si>
  <si>
    <t>T2P2MB_S16</t>
  </si>
  <si>
    <t>T2P3MB_S16</t>
  </si>
  <si>
    <t>T1P1S26_S16</t>
  </si>
  <si>
    <t>T1P2S26_S16</t>
  </si>
  <si>
    <t>T1P1T_F16</t>
  </si>
  <si>
    <t>T1P2T_F16</t>
  </si>
  <si>
    <t>T1P3T_F16</t>
  </si>
  <si>
    <t>T1P1MS_F16</t>
  </si>
  <si>
    <t>T1P2MS_F16</t>
  </si>
  <si>
    <t>T1P3MS_F16</t>
  </si>
  <si>
    <t>T1P0S26_F16</t>
  </si>
  <si>
    <t>T1P1S26_F16</t>
  </si>
  <si>
    <t>T1P2S26_F16</t>
  </si>
  <si>
    <t>T1P1MB_F16</t>
  </si>
  <si>
    <t>T1P2MB_F16</t>
  </si>
  <si>
    <t>T2P0MB_F16</t>
  </si>
  <si>
    <t>T2P1MB_F16</t>
  </si>
  <si>
    <t>T2P2MB_F16</t>
  </si>
  <si>
    <t>T2P3MB_F16</t>
  </si>
  <si>
    <t>T1P1T_S17</t>
  </si>
  <si>
    <t>T1P2T_S17</t>
  </si>
  <si>
    <t>T1P3T_S17</t>
  </si>
  <si>
    <t>T2P1T_S17</t>
  </si>
  <si>
    <t>T2P2T_S17</t>
  </si>
  <si>
    <t>T2P3T_S17</t>
  </si>
  <si>
    <t>T1P1MS_S17</t>
  </si>
  <si>
    <t>T1P2MS_S17</t>
  </si>
  <si>
    <t>T1P3MS_S17</t>
  </si>
  <si>
    <t>T2P1MS_S17</t>
  </si>
  <si>
    <t>T2P2MS_S17</t>
  </si>
  <si>
    <t>T2P3MS_S17</t>
  </si>
  <si>
    <t>T1P0S26_S17</t>
  </si>
  <si>
    <t>T1P1S26_S17</t>
  </si>
  <si>
    <t>T1P2S26_S17</t>
  </si>
  <si>
    <t>T2P1S26_S17</t>
  </si>
  <si>
    <t>T2P2S26_S17</t>
  </si>
  <si>
    <t>T1P1MB_S17</t>
  </si>
  <si>
    <t>T1P2MB_S17</t>
  </si>
  <si>
    <t>T2P1MB_S17</t>
  </si>
  <si>
    <t>T2P2MB_S17</t>
  </si>
  <si>
    <t>T2P3MB_S17</t>
  </si>
  <si>
    <t>T2P4MB_S17</t>
  </si>
  <si>
    <t>T1P1T_F17</t>
  </si>
  <si>
    <t>T1P2T_F17</t>
  </si>
  <si>
    <t>T1P3T_F17</t>
  </si>
  <si>
    <t>T1P4T_F17</t>
  </si>
  <si>
    <t>T1FP1T_F17</t>
  </si>
  <si>
    <t>T2P0T_FP1</t>
  </si>
  <si>
    <t>T2P1T_F17</t>
  </si>
  <si>
    <t>T2P2T_F17</t>
  </si>
  <si>
    <t>T2P3T_F17</t>
  </si>
  <si>
    <t>T2FP1T_F17</t>
  </si>
  <si>
    <t>T1P0S26_F17</t>
  </si>
  <si>
    <t>T1P1S26_F17</t>
  </si>
  <si>
    <t>T1P2S26_F17</t>
  </si>
  <si>
    <t>T1P3S26_F17</t>
  </si>
  <si>
    <t>T1FP1S26_F17</t>
  </si>
  <si>
    <t>T2P1S26_F17</t>
  </si>
  <si>
    <t>T2P2S26_F17</t>
  </si>
  <si>
    <t>T2P3S26_F17</t>
  </si>
  <si>
    <t>T2P4S26_F17</t>
  </si>
  <si>
    <t>T2FP1S26_F17</t>
  </si>
  <si>
    <t>T1P0MB_F17</t>
  </si>
  <si>
    <t>T1P1MB_F17</t>
  </si>
  <si>
    <t>T1P2MB_F17</t>
  </si>
  <si>
    <t>T1P3MB_F17</t>
  </si>
  <si>
    <t>T1FP1MB_F17</t>
  </si>
  <si>
    <t>T2P1MB_F17</t>
  </si>
  <si>
    <t>T2P2MB_F17</t>
  </si>
  <si>
    <t>T2P3MB_F17</t>
  </si>
  <si>
    <t>T2P4MB_F17</t>
  </si>
  <si>
    <t>T2FP1MB_F17</t>
  </si>
  <si>
    <t>T1P1MS_F17</t>
  </si>
  <si>
    <t>T1P2MS_F17</t>
  </si>
  <si>
    <t>T1P3MS_F17</t>
  </si>
  <si>
    <t>T1P4MS_F17</t>
  </si>
  <si>
    <t>T1FP1MS_F17</t>
  </si>
  <si>
    <t>T2P0MS_F17</t>
  </si>
  <si>
    <t>T2P1MS_F17</t>
  </si>
  <si>
    <t>T2P2MS_F17</t>
  </si>
  <si>
    <t>T2P3MS_F17</t>
  </si>
  <si>
    <t>T2FP1MS_F17</t>
  </si>
  <si>
    <t xml:space="preserve">Site </t>
  </si>
  <si>
    <t>Management Type</t>
  </si>
  <si>
    <t>Sapling species</t>
  </si>
  <si>
    <t>Overstory species</t>
  </si>
  <si>
    <t>Native vs Introduced Overstory Species</t>
  </si>
  <si>
    <t>Succession Species Type of Overstory Species</t>
  </si>
  <si>
    <t>Light loving Shade loving</t>
  </si>
  <si>
    <t>Restoration Species</t>
  </si>
  <si>
    <t>Encountered in forest/tea</t>
  </si>
  <si>
    <t>Agroforestry function</t>
  </si>
  <si>
    <t>Ecosystem service</t>
  </si>
  <si>
    <t>DBH (cm)</t>
  </si>
  <si>
    <t>Height(ft)</t>
  </si>
  <si>
    <t>Height (m)</t>
  </si>
  <si>
    <t>Count</t>
  </si>
  <si>
    <t>DBH (in)</t>
  </si>
  <si>
    <t>DBH^2</t>
  </si>
  <si>
    <t>Forester's Constant (0.005454)</t>
  </si>
  <si>
    <t>BA (sq ft.)</t>
  </si>
  <si>
    <t>Large Conventional Plantations</t>
  </si>
  <si>
    <t>Albizia sp.</t>
  </si>
  <si>
    <t>Native</t>
  </si>
  <si>
    <t>Pioneer</t>
  </si>
  <si>
    <t>shade intolerant</t>
  </si>
  <si>
    <t>Restoration species</t>
  </si>
  <si>
    <t>nitrogen-fixer</t>
  </si>
  <si>
    <t>low quality fuelwood and timber</t>
  </si>
  <si>
    <t>Melia azederach</t>
  </si>
  <si>
    <t>Weed-suppressor and attracts seed dispersing wildlife</t>
  </si>
  <si>
    <t>Fuelwood and timber</t>
  </si>
  <si>
    <t>Albizia chinensis</t>
  </si>
  <si>
    <t>Lithocarpus elegans</t>
  </si>
  <si>
    <t>Late succession species</t>
  </si>
  <si>
    <t>Light loving in adult</t>
  </si>
  <si>
    <t>Not a restoration species</t>
  </si>
  <si>
    <t>Not known</t>
  </si>
  <si>
    <t>Fuelwood</t>
  </si>
  <si>
    <t xml:space="preserve">Myrica esculenta </t>
  </si>
  <si>
    <t>Myrica esculenta</t>
  </si>
  <si>
    <t>Partial shade tolerant</t>
  </si>
  <si>
    <t xml:space="preserve">nitrogen-fixer </t>
  </si>
  <si>
    <t>Edible fruit and medicinal plant</t>
  </si>
  <si>
    <t>Maesa chisia</t>
  </si>
  <si>
    <t>forest</t>
  </si>
  <si>
    <t>Eurya acuminata</t>
  </si>
  <si>
    <t>Secondary succession species</t>
  </si>
  <si>
    <t>Green manure, weed-suppressing crowns; and attract seed-dispersing wildlife</t>
  </si>
  <si>
    <t>Medicinal plant</t>
  </si>
  <si>
    <t>Engelhardtia spicata</t>
  </si>
  <si>
    <t>persistent-seral pioneer</t>
  </si>
  <si>
    <t>weed-suppressing crowns; and attract seed-dispersing wildlife</t>
  </si>
  <si>
    <t>Elaeocarpus lanceifolia</t>
  </si>
  <si>
    <t>Shade tolerant</t>
  </si>
  <si>
    <t>Timber and medicine</t>
  </si>
  <si>
    <t>Schima walichii</t>
  </si>
  <si>
    <t>Timber</t>
  </si>
  <si>
    <t>Castanopsis tribuloides</t>
  </si>
  <si>
    <t>Alnus nepalensis</t>
  </si>
  <si>
    <t>Harey</t>
  </si>
  <si>
    <t>Unidentified</t>
  </si>
  <si>
    <t>Macaranga denticulata</t>
  </si>
  <si>
    <t>attract seed dispersing wildlife</t>
  </si>
  <si>
    <t>Schima wallichii</t>
  </si>
  <si>
    <t>Persistant secondary succession species</t>
  </si>
  <si>
    <t>Shade tree</t>
  </si>
  <si>
    <t>Cryptomeria japonica</t>
  </si>
  <si>
    <t>Introduced</t>
  </si>
  <si>
    <t>Betula alnoides</t>
  </si>
  <si>
    <t>Toona ciliata</t>
  </si>
  <si>
    <t>Firebreak</t>
  </si>
  <si>
    <t>Litsea monopeltata</t>
  </si>
  <si>
    <t>Mid-succession species</t>
  </si>
  <si>
    <t>Edible wild vegetatble and fodder</t>
  </si>
  <si>
    <t>Syzygium cumini</t>
  </si>
  <si>
    <t>Large Organic Plantations</t>
  </si>
  <si>
    <t>T2P2J_F16</t>
  </si>
  <si>
    <t>Santalum sp.</t>
  </si>
  <si>
    <t>Kati Kawlo</t>
  </si>
  <si>
    <t>Kati kawlo</t>
  </si>
  <si>
    <t>Associate species</t>
  </si>
  <si>
    <t>Phyllanthus velutinus </t>
  </si>
  <si>
    <t>Mid-late succession species</t>
  </si>
  <si>
    <t>shade tree</t>
  </si>
  <si>
    <t>Fuelwood and medicinal plant</t>
  </si>
  <si>
    <t>Symplocos paniculata</t>
  </si>
  <si>
    <t>fuelwood</t>
  </si>
  <si>
    <t>Streblus asper</t>
  </si>
  <si>
    <t>Evodia meliaefolia</t>
  </si>
  <si>
    <t>Brassaiopsis hainla</t>
  </si>
  <si>
    <t>fodder</t>
  </si>
  <si>
    <t>Machilus gammieana</t>
  </si>
  <si>
    <t xml:space="preserve">Edible fruit </t>
  </si>
  <si>
    <t>Rubus ellipticus</t>
  </si>
  <si>
    <t>Litsaea polyantha</t>
  </si>
  <si>
    <t>Ficus semicordata</t>
  </si>
  <si>
    <t>Persistant early succession species</t>
  </si>
  <si>
    <t>Shade intolerant</t>
  </si>
  <si>
    <t xml:space="preserve">Erythrina arborescens </t>
  </si>
  <si>
    <t>Nitrogen fixer and attracts birds</t>
  </si>
  <si>
    <t>Hedge species</t>
  </si>
  <si>
    <t>Machilus edulis</t>
  </si>
  <si>
    <t>Leucoseptrum canum</t>
  </si>
  <si>
    <t>Pentapanax leschenaultii</t>
  </si>
  <si>
    <t>Exbucklandia populnea</t>
  </si>
  <si>
    <t>Soil erosion control and slope stabilizer</t>
  </si>
  <si>
    <t>Michelia excelsa</t>
  </si>
  <si>
    <t>Prunus napaulensis</t>
  </si>
  <si>
    <t>Early succession species</t>
  </si>
  <si>
    <t>Shade tree and improve exchangeable Magnesium of soil</t>
  </si>
  <si>
    <t>Timber and edible wild fruit</t>
  </si>
  <si>
    <t>Litsea lancifolia</t>
  </si>
  <si>
    <t>Leucosceptrum canum</t>
  </si>
  <si>
    <t>Michelia catcarthii</t>
  </si>
  <si>
    <t>Bamboo</t>
  </si>
  <si>
    <t>Barriers</t>
  </si>
  <si>
    <t>Prunus cersasoides</t>
  </si>
  <si>
    <t>Cinnamonum tamala</t>
  </si>
  <si>
    <t>Small Organic Tea Farmers</t>
  </si>
  <si>
    <t>Litsaea citrata</t>
  </si>
  <si>
    <t>Symplocos theifolia</t>
  </si>
  <si>
    <t>Citrus reticulata</t>
  </si>
  <si>
    <t>Edible fruits</t>
  </si>
  <si>
    <t>Saurauia nepaulensis</t>
  </si>
  <si>
    <t>Darkey phool</t>
  </si>
  <si>
    <t>Toona sureni</t>
  </si>
  <si>
    <t>Prunus sp.</t>
  </si>
  <si>
    <t>Michelia lanuginosa</t>
  </si>
  <si>
    <t>Prunus cerasoides</t>
  </si>
  <si>
    <t>S</t>
  </si>
  <si>
    <t>Choerospondias axillaris</t>
  </si>
  <si>
    <t>Fuelwood and edible fruit</t>
  </si>
  <si>
    <t>Leuceptrum canum</t>
  </si>
  <si>
    <t>aids in honey production</t>
  </si>
  <si>
    <t>Ficus neriifolia</t>
  </si>
  <si>
    <t>T1P4S26_F17</t>
  </si>
  <si>
    <t>Ficus auriculata</t>
  </si>
  <si>
    <t>Enkianthus deflexus</t>
  </si>
  <si>
    <t xml:space="preserve">Michelia sp. </t>
  </si>
  <si>
    <t>Juglans regia</t>
  </si>
  <si>
    <t>T1P1J_S17-2</t>
  </si>
  <si>
    <t>Brassaiopsis hispida</t>
  </si>
  <si>
    <t>T1P4J_S17</t>
  </si>
  <si>
    <t>T1FP1J_S17</t>
  </si>
  <si>
    <t>Cucumis anguria</t>
  </si>
  <si>
    <t>T1FP1J_S17 -2</t>
  </si>
  <si>
    <t>Lekh badarey</t>
  </si>
  <si>
    <t>Glochidion acuminatum</t>
  </si>
  <si>
    <t>Chokmari sapling</t>
  </si>
  <si>
    <t>Ostodes paniculatus</t>
  </si>
  <si>
    <t>Rhus chinenses</t>
  </si>
  <si>
    <t>T1FP1M_S17</t>
  </si>
  <si>
    <t>Evodia fraxinifoila</t>
  </si>
  <si>
    <t>Ficus bengalensis</t>
  </si>
  <si>
    <t>Rhus semialata</t>
  </si>
  <si>
    <t>T1FP1MH_S17</t>
  </si>
  <si>
    <t>T1FP1MR_S17</t>
  </si>
  <si>
    <t xml:space="preserve">Terminalia myriocarpa </t>
  </si>
  <si>
    <t>T1FP2MR_S17</t>
  </si>
  <si>
    <t>Eugenia kurziln</t>
  </si>
  <si>
    <t>T1FP1Po_S17</t>
  </si>
  <si>
    <t>Terminalia bellirica</t>
  </si>
  <si>
    <t>Photinia integrifolia</t>
  </si>
  <si>
    <t>T2FP1Po_S17</t>
  </si>
  <si>
    <t>T1FP1Pu_S17</t>
  </si>
  <si>
    <t xml:space="preserve">Maesa chisia </t>
  </si>
  <si>
    <t>shade tree and attracts birds</t>
  </si>
  <si>
    <t>T2FP1Pu_S17</t>
  </si>
  <si>
    <t xml:space="preserve">Cinnamomum verum </t>
  </si>
  <si>
    <t>T1FP1S26_S17</t>
  </si>
  <si>
    <t>T2FP1S26_S17</t>
  </si>
  <si>
    <t>Ficus hookeri</t>
  </si>
  <si>
    <t>T1FP1MB_S17</t>
  </si>
  <si>
    <t>T2FP1MB_S17</t>
  </si>
  <si>
    <t>T1FP1MIMO_S17</t>
  </si>
  <si>
    <t>T2FP1MIMO_S17</t>
  </si>
  <si>
    <t>T1FP1MIMC_S17</t>
  </si>
  <si>
    <t>T2FP1MIMC_S17</t>
  </si>
  <si>
    <t>Gynocordia odorata</t>
  </si>
  <si>
    <t>Cassia sophera</t>
  </si>
  <si>
    <t>Ficus cunia</t>
  </si>
  <si>
    <t>Ficus hirta</t>
  </si>
  <si>
    <t xml:space="preserve">Ficus sp. </t>
  </si>
  <si>
    <t>Magnolia campbelli</t>
  </si>
  <si>
    <t>Pepper</t>
  </si>
  <si>
    <t>Casearia glomerata</t>
  </si>
  <si>
    <t>Edible leaves</t>
  </si>
  <si>
    <t>Machilus odoratissima</t>
  </si>
  <si>
    <t>Trevesia palmata</t>
  </si>
  <si>
    <t>Piper sp.</t>
  </si>
  <si>
    <t>Rhus insignis</t>
  </si>
  <si>
    <t>Ozoroa insignis</t>
  </si>
  <si>
    <t>Hovenia dulcis/ Berchemia floribunda</t>
  </si>
  <si>
    <t>Babyo</t>
  </si>
  <si>
    <t>Ghungring</t>
  </si>
  <si>
    <t>Hovenia dulcis</t>
  </si>
  <si>
    <t>Dimetia scandens</t>
  </si>
  <si>
    <t>Traditional medicinal plant</t>
  </si>
  <si>
    <t>T1P3MB_S16</t>
  </si>
  <si>
    <t>Species</t>
  </si>
  <si>
    <t>LCE- Native</t>
  </si>
  <si>
    <t>LOE- Native</t>
  </si>
  <si>
    <t>SOF - Native</t>
  </si>
  <si>
    <t>Kruskal-Wallis test for equal medians</t>
  </si>
  <si>
    <t>H (chi2):</t>
  </si>
  <si>
    <t>Hc (tie corrected):</t>
  </si>
  <si>
    <t>p (same):</t>
  </si>
  <si>
    <t>There is a significant difference between sample medians</t>
  </si>
  <si>
    <t>Diversity parameters</t>
  </si>
  <si>
    <t>Legend</t>
  </si>
  <si>
    <t>Taxa_S</t>
  </si>
  <si>
    <t>LCE</t>
  </si>
  <si>
    <t>Large Conventional Monoculture Plantations</t>
  </si>
  <si>
    <t>Individuals</t>
  </si>
  <si>
    <t>LOE</t>
  </si>
  <si>
    <t>Large Organic Monoculture Plantations</t>
  </si>
  <si>
    <t>Dominance_D</t>
  </si>
  <si>
    <t>SOF</t>
  </si>
  <si>
    <t>Small Organic Tea Farms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</si>
  <si>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</si>
  <si>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</si>
  <si>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</si>
  <si>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</si>
  <si>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</si>
  <si>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</si>
  <si>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</si>
  <si>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</si>
  <si>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</si>
  <si>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</si>
  <si>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LCE-forest</t>
  </si>
  <si>
    <t>LCE-tea</t>
  </si>
  <si>
    <t>LOE-forest</t>
  </si>
  <si>
    <t>LOE-tea</t>
  </si>
  <si>
    <t>SOF-forest</t>
  </si>
  <si>
    <t>SOF-tea</t>
  </si>
  <si>
    <t>Large Conventional Monoculture Tea Plantations</t>
  </si>
  <si>
    <t>Large Organic Monoculture Tea Plantations</t>
  </si>
  <si>
    <t>Small Polyculture Organic Tea Farms</t>
  </si>
  <si>
    <t>Average Ht (feet)</t>
  </si>
  <si>
    <t>Average BA (sq.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</si>
</sst>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" fillId="3" borderId="1" xfId="0" applyFont="1" applyFill="1" applyBorder="1"/>
    <xf numFmtId="0" fontId="1" fillId="0" borderId="1" xfId="0" applyFont="1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5164-D058-4F8D-817B-616E5B8EBAB0}">
  <dimension ref="A1:AZ132"/>
  <sheetViews>
    <sheetView tabSelected="1" workbookViewId="0">
      <selection activeCell="E17" sqref="E17"/>
    </sheetView>
  </sheetViews>
  <sheetFormatPr defaultRowHeight="14.4" x14ac:dyDescent="0.55000000000000004"/>
  <cols>
    <col min="1" max="1" width="21.15625" style="1" customWidth="1"/>
    <col min="2" max="9" width="8.83984375" style="1"/>
    <col min="10" max="10" width="18.05078125" style="1" bestFit="1" customWidth="1"/>
    <col min="11" max="28" width="8.83984375" style="1"/>
    <col min="29" max="29" width="46.1015625" style="2" customWidth="1"/>
    <col min="30" max="30" width="59.3671875" style="1" customWidth="1"/>
    <col min="31" max="16384" width="8.83984375" style="1"/>
  </cols>
  <sheetData>
    <row r="1" spans="1:52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13</v>
      </c>
      <c r="Q1" s="3" t="s">
        <v>15</v>
      </c>
      <c r="R1" s="3" t="s">
        <v>13</v>
      </c>
      <c r="S1" s="3" t="s">
        <v>16</v>
      </c>
      <c r="T1" s="3" t="s">
        <v>13</v>
      </c>
      <c r="U1" s="3" t="s">
        <v>17</v>
      </c>
      <c r="V1" s="3" t="s">
        <v>13</v>
      </c>
      <c r="W1" s="3" t="s">
        <v>18</v>
      </c>
      <c r="X1" s="3" t="s">
        <v>13</v>
      </c>
      <c r="Y1" s="3" t="s">
        <v>19</v>
      </c>
      <c r="Z1" s="3" t="s">
        <v>20</v>
      </c>
      <c r="AA1" s="3" t="s">
        <v>21</v>
      </c>
      <c r="AB1" s="3" t="s">
        <v>22</v>
      </c>
      <c r="AC1" s="4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</row>
    <row r="2" spans="1:52" x14ac:dyDescent="0.55000000000000004">
      <c r="A2" s="1" t="s">
        <v>47</v>
      </c>
      <c r="B2" s="1">
        <v>3</v>
      </c>
      <c r="C2" s="1">
        <v>67000</v>
      </c>
      <c r="D2" s="1">
        <v>47465.04</v>
      </c>
      <c r="E2" s="1" t="s">
        <v>48</v>
      </c>
      <c r="F2" s="1">
        <v>214.74358974358972</v>
      </c>
      <c r="G2" s="1">
        <v>3.1122259383128945</v>
      </c>
      <c r="H2" s="1" t="s">
        <v>49</v>
      </c>
      <c r="I2" s="1" t="s">
        <v>50</v>
      </c>
      <c r="J2" s="1" t="s">
        <v>51</v>
      </c>
      <c r="K2" s="1" t="s">
        <v>52</v>
      </c>
      <c r="L2" s="1">
        <v>0</v>
      </c>
      <c r="M2" s="1" t="s">
        <v>53</v>
      </c>
      <c r="N2" s="1">
        <v>0</v>
      </c>
      <c r="O2" s="1" t="s">
        <v>54</v>
      </c>
      <c r="P2" s="1">
        <v>0</v>
      </c>
      <c r="Q2" s="1" t="s">
        <v>55</v>
      </c>
      <c r="R2" s="1">
        <v>0</v>
      </c>
      <c r="S2" s="1" t="s">
        <v>56</v>
      </c>
      <c r="T2" s="1">
        <v>0</v>
      </c>
      <c r="U2" s="1" t="s">
        <v>57</v>
      </c>
      <c r="V2" s="1">
        <v>0</v>
      </c>
      <c r="W2" s="1" t="s">
        <v>58</v>
      </c>
      <c r="X2" s="1">
        <v>1</v>
      </c>
      <c r="Y2" s="1">
        <v>135</v>
      </c>
      <c r="Z2" s="1" t="s">
        <v>59</v>
      </c>
      <c r="AA2" s="1" t="s">
        <v>60</v>
      </c>
      <c r="AB2" s="1" t="s">
        <v>61</v>
      </c>
      <c r="AC2" s="2" t="s">
        <v>62</v>
      </c>
      <c r="AD2" s="1" t="s">
        <v>60</v>
      </c>
      <c r="AE2" s="1" t="s">
        <v>63</v>
      </c>
      <c r="AF2" s="1" t="s">
        <v>63</v>
      </c>
      <c r="AG2" s="1" t="s">
        <v>63</v>
      </c>
      <c r="AH2" s="1" t="s">
        <v>63</v>
      </c>
      <c r="AI2" s="1" t="s">
        <v>63</v>
      </c>
      <c r="AJ2" s="1" t="s">
        <v>63</v>
      </c>
      <c r="AK2" s="1" t="s">
        <v>63</v>
      </c>
      <c r="AL2" s="1" t="s">
        <v>63</v>
      </c>
      <c r="AM2" s="1" t="s">
        <v>63</v>
      </c>
      <c r="AN2" s="1" t="s">
        <v>63</v>
      </c>
      <c r="AO2" s="1" t="s">
        <v>63</v>
      </c>
      <c r="AP2" s="1" t="s">
        <v>63</v>
      </c>
      <c r="AQ2" s="1" t="s">
        <v>63</v>
      </c>
      <c r="AR2" s="1" t="s">
        <v>63</v>
      </c>
      <c r="AS2" s="1" t="s">
        <v>63</v>
      </c>
      <c r="AT2" s="1">
        <v>0</v>
      </c>
      <c r="AU2" s="1" t="s">
        <v>60</v>
      </c>
      <c r="AV2" s="1" t="s">
        <v>64</v>
      </c>
      <c r="AW2" s="1" t="s">
        <v>65</v>
      </c>
      <c r="AX2" s="1" t="s">
        <v>66</v>
      </c>
      <c r="AZ2" s="1" t="s">
        <v>67</v>
      </c>
    </row>
    <row r="3" spans="1:52" x14ac:dyDescent="0.55000000000000004">
      <c r="A3" s="1" t="s">
        <v>47</v>
      </c>
      <c r="B3" s="1">
        <v>8</v>
      </c>
      <c r="C3" s="1" t="s">
        <v>68</v>
      </c>
      <c r="D3" s="1">
        <v>47465.04</v>
      </c>
      <c r="E3" s="1" t="s">
        <v>69</v>
      </c>
      <c r="F3" s="1" t="s">
        <v>70</v>
      </c>
      <c r="G3" s="1" t="s">
        <v>70</v>
      </c>
      <c r="H3" s="1" t="s">
        <v>68</v>
      </c>
      <c r="I3" s="1" t="s">
        <v>71</v>
      </c>
      <c r="J3" s="1" t="s">
        <v>72</v>
      </c>
      <c r="K3" s="1" t="s">
        <v>52</v>
      </c>
      <c r="L3" s="1">
        <v>0</v>
      </c>
      <c r="M3" s="1" t="s">
        <v>53</v>
      </c>
      <c r="N3" s="1">
        <v>0</v>
      </c>
      <c r="O3" s="1" t="s">
        <v>54</v>
      </c>
      <c r="P3" s="1">
        <v>0</v>
      </c>
      <c r="Q3" s="1" t="s">
        <v>55</v>
      </c>
      <c r="R3" s="1">
        <v>0</v>
      </c>
      <c r="S3" s="1" t="s">
        <v>73</v>
      </c>
      <c r="T3" s="1">
        <v>1</v>
      </c>
      <c r="U3" s="1" t="s">
        <v>74</v>
      </c>
      <c r="V3" s="1">
        <v>1</v>
      </c>
      <c r="W3" s="1" t="s">
        <v>58</v>
      </c>
      <c r="X3" s="1">
        <v>1</v>
      </c>
      <c r="Y3" s="1">
        <v>60</v>
      </c>
      <c r="Z3" s="1" t="s">
        <v>59</v>
      </c>
      <c r="AA3" s="1" t="s">
        <v>60</v>
      </c>
      <c r="AB3" s="1" t="s">
        <v>75</v>
      </c>
      <c r="AC3" s="2" t="s">
        <v>26</v>
      </c>
      <c r="AD3" s="1" t="s">
        <v>76</v>
      </c>
      <c r="AE3" s="1" t="s">
        <v>25</v>
      </c>
      <c r="AF3" s="1" t="s">
        <v>26</v>
      </c>
      <c r="AG3" s="1" t="s">
        <v>63</v>
      </c>
      <c r="AH3" s="1" t="s">
        <v>28</v>
      </c>
      <c r="AI3" s="1" t="s">
        <v>63</v>
      </c>
      <c r="AJ3" s="1" t="s">
        <v>30</v>
      </c>
      <c r="AK3" s="1" t="s">
        <v>63</v>
      </c>
      <c r="AL3" s="1" t="s">
        <v>63</v>
      </c>
      <c r="AM3" s="1" t="s">
        <v>63</v>
      </c>
      <c r="AN3" s="1" t="s">
        <v>63</v>
      </c>
      <c r="AO3" s="1" t="s">
        <v>63</v>
      </c>
      <c r="AP3" s="1" t="s">
        <v>63</v>
      </c>
      <c r="AQ3" s="1" t="s">
        <v>63</v>
      </c>
      <c r="AR3" s="1" t="s">
        <v>63</v>
      </c>
      <c r="AS3" s="1" t="s">
        <v>63</v>
      </c>
      <c r="AT3" s="1" t="s">
        <v>77</v>
      </c>
      <c r="AU3" s="1" t="s">
        <v>78</v>
      </c>
      <c r="AV3" s="1" t="s">
        <v>64</v>
      </c>
      <c r="AW3" s="1" t="s">
        <v>65</v>
      </c>
      <c r="AX3" s="1" t="s">
        <v>66</v>
      </c>
      <c r="AZ3" s="1" t="s">
        <v>67</v>
      </c>
    </row>
    <row r="4" spans="1:52" x14ac:dyDescent="0.55000000000000004">
      <c r="A4" s="1" t="s">
        <v>47</v>
      </c>
      <c r="B4" s="1">
        <v>3</v>
      </c>
      <c r="C4" s="1">
        <v>37200</v>
      </c>
      <c r="D4" s="1">
        <v>47465.04</v>
      </c>
      <c r="E4" s="1" t="s">
        <v>79</v>
      </c>
      <c r="F4" s="1">
        <v>119.23076923076923</v>
      </c>
      <c r="G4" s="1">
        <v>1.7279821627647713</v>
      </c>
      <c r="H4" s="1" t="s">
        <v>79</v>
      </c>
      <c r="I4" s="1" t="s">
        <v>80</v>
      </c>
      <c r="J4" s="1" t="s">
        <v>81</v>
      </c>
      <c r="K4" s="1" t="s">
        <v>52</v>
      </c>
      <c r="L4" s="1">
        <v>0</v>
      </c>
      <c r="M4" s="1" t="s">
        <v>53</v>
      </c>
      <c r="N4" s="1">
        <v>0</v>
      </c>
      <c r="O4" s="1" t="s">
        <v>54</v>
      </c>
      <c r="P4" s="1">
        <v>0</v>
      </c>
      <c r="Q4" s="1" t="s">
        <v>55</v>
      </c>
      <c r="R4" s="1">
        <v>0</v>
      </c>
      <c r="S4" s="1" t="s">
        <v>73</v>
      </c>
      <c r="T4" s="1">
        <v>1</v>
      </c>
      <c r="U4" s="1" t="s">
        <v>57</v>
      </c>
      <c r="V4" s="1">
        <v>0</v>
      </c>
      <c r="W4" s="1" t="s">
        <v>58</v>
      </c>
      <c r="X4" s="1">
        <v>1</v>
      </c>
      <c r="Y4" s="1">
        <v>100</v>
      </c>
      <c r="Z4" s="1" t="s">
        <v>59</v>
      </c>
      <c r="AA4" s="1" t="s">
        <v>60</v>
      </c>
      <c r="AB4" s="1" t="s">
        <v>75</v>
      </c>
      <c r="AC4" s="2" t="s">
        <v>26</v>
      </c>
      <c r="AD4" s="1" t="s">
        <v>76</v>
      </c>
      <c r="AE4" s="1" t="s">
        <v>25</v>
      </c>
      <c r="AF4" s="1" t="s">
        <v>26</v>
      </c>
      <c r="AG4" s="1" t="s">
        <v>63</v>
      </c>
      <c r="AH4" s="1" t="s">
        <v>28</v>
      </c>
      <c r="AI4" s="1" t="s">
        <v>63</v>
      </c>
      <c r="AJ4" s="1" t="s">
        <v>63</v>
      </c>
      <c r="AK4" s="1" t="s">
        <v>63</v>
      </c>
      <c r="AL4" s="1" t="s">
        <v>63</v>
      </c>
      <c r="AM4" s="1" t="s">
        <v>63</v>
      </c>
      <c r="AN4" s="1" t="s">
        <v>63</v>
      </c>
      <c r="AO4" s="1" t="s">
        <v>63</v>
      </c>
      <c r="AP4" s="1" t="s">
        <v>63</v>
      </c>
      <c r="AQ4" s="1" t="s">
        <v>63</v>
      </c>
      <c r="AR4" s="1" t="s">
        <v>63</v>
      </c>
      <c r="AS4" s="1" t="s">
        <v>63</v>
      </c>
      <c r="AT4" s="1" t="s">
        <v>77</v>
      </c>
      <c r="AU4" s="1" t="s">
        <v>78</v>
      </c>
      <c r="AV4" s="1" t="s">
        <v>64</v>
      </c>
      <c r="AW4" s="1" t="s">
        <v>65</v>
      </c>
      <c r="AX4" s="1" t="s">
        <v>66</v>
      </c>
      <c r="AZ4" s="1" t="s">
        <v>67</v>
      </c>
    </row>
    <row r="5" spans="1:52" x14ac:dyDescent="0.55000000000000004">
      <c r="A5" s="1" t="s">
        <v>47</v>
      </c>
      <c r="B5" s="1">
        <v>6</v>
      </c>
      <c r="C5" s="1">
        <v>37200</v>
      </c>
      <c r="D5" s="1">
        <v>47465.04</v>
      </c>
      <c r="E5" s="1" t="s">
        <v>79</v>
      </c>
      <c r="F5" s="1">
        <v>119.23076923076923</v>
      </c>
      <c r="G5" s="1">
        <v>1.7279821627647713</v>
      </c>
      <c r="H5" s="1" t="s">
        <v>79</v>
      </c>
      <c r="I5" s="1" t="s">
        <v>82</v>
      </c>
      <c r="J5" s="1" t="s">
        <v>51</v>
      </c>
      <c r="K5" s="1" t="s">
        <v>52</v>
      </c>
      <c r="L5" s="1">
        <v>0</v>
      </c>
      <c r="M5" s="1" t="s">
        <v>53</v>
      </c>
      <c r="N5" s="1">
        <v>0</v>
      </c>
      <c r="O5" s="1" t="s">
        <v>54</v>
      </c>
      <c r="P5" s="1">
        <v>0</v>
      </c>
      <c r="Q5" s="1" t="s">
        <v>55</v>
      </c>
      <c r="R5" s="1">
        <v>0</v>
      </c>
      <c r="S5" s="1" t="s">
        <v>73</v>
      </c>
      <c r="T5" s="1">
        <v>1</v>
      </c>
      <c r="U5" s="1" t="s">
        <v>57</v>
      </c>
      <c r="V5" s="1">
        <v>0</v>
      </c>
      <c r="W5" s="1" t="s">
        <v>58</v>
      </c>
      <c r="X5" s="1">
        <v>1</v>
      </c>
      <c r="Y5" s="1">
        <v>400</v>
      </c>
      <c r="Z5" s="1" t="s">
        <v>83</v>
      </c>
      <c r="AA5" s="1" t="s">
        <v>84</v>
      </c>
      <c r="AB5" s="1" t="s">
        <v>75</v>
      </c>
      <c r="AC5" s="2" t="s">
        <v>85</v>
      </c>
      <c r="AD5" s="1" t="s">
        <v>86</v>
      </c>
      <c r="AE5" s="1" t="s">
        <v>25</v>
      </c>
      <c r="AF5" s="1" t="s">
        <v>26</v>
      </c>
      <c r="AG5" s="1" t="s">
        <v>63</v>
      </c>
      <c r="AH5" s="1" t="s">
        <v>28</v>
      </c>
      <c r="AI5" s="1" t="s">
        <v>63</v>
      </c>
      <c r="AJ5" s="1" t="s">
        <v>63</v>
      </c>
      <c r="AK5" s="1" t="s">
        <v>63</v>
      </c>
      <c r="AL5" s="1" t="s">
        <v>32</v>
      </c>
      <c r="AM5" s="1" t="s">
        <v>63</v>
      </c>
      <c r="AN5" s="1" t="s">
        <v>63</v>
      </c>
      <c r="AO5" s="1" t="s">
        <v>87</v>
      </c>
      <c r="AP5" s="1" t="s">
        <v>63</v>
      </c>
      <c r="AQ5" s="1" t="s">
        <v>63</v>
      </c>
      <c r="AR5" s="1" t="s">
        <v>38</v>
      </c>
      <c r="AS5" s="1" t="s">
        <v>63</v>
      </c>
      <c r="AT5" s="1" t="s">
        <v>77</v>
      </c>
      <c r="AU5" s="1" t="s">
        <v>88</v>
      </c>
      <c r="AV5" s="1" t="s">
        <v>64</v>
      </c>
      <c r="AW5" s="1" t="s">
        <v>65</v>
      </c>
      <c r="AX5" s="1" t="s">
        <v>66</v>
      </c>
      <c r="AZ5" s="1" t="s">
        <v>67</v>
      </c>
    </row>
    <row r="6" spans="1:52" x14ac:dyDescent="0.55000000000000004">
      <c r="A6" s="1" t="s">
        <v>47</v>
      </c>
      <c r="B6" s="1">
        <v>4</v>
      </c>
      <c r="C6" s="1">
        <v>37200</v>
      </c>
      <c r="D6" s="1">
        <v>47465.04</v>
      </c>
      <c r="E6" s="1" t="s">
        <v>79</v>
      </c>
      <c r="F6" s="1">
        <v>119.23076923076923</v>
      </c>
      <c r="G6" s="1">
        <v>1.7279821627647713</v>
      </c>
      <c r="H6" s="1" t="s">
        <v>79</v>
      </c>
      <c r="I6" s="1" t="s">
        <v>89</v>
      </c>
      <c r="J6" s="1" t="s">
        <v>81</v>
      </c>
      <c r="K6" s="1" t="s">
        <v>52</v>
      </c>
      <c r="L6" s="1">
        <v>0</v>
      </c>
      <c r="M6" s="1" t="s">
        <v>53</v>
      </c>
      <c r="N6" s="1">
        <v>0</v>
      </c>
      <c r="O6" s="1" t="s">
        <v>54</v>
      </c>
      <c r="P6" s="1">
        <v>0</v>
      </c>
      <c r="Q6" s="1" t="s">
        <v>55</v>
      </c>
      <c r="R6" s="1">
        <v>0</v>
      </c>
      <c r="S6" s="1" t="s">
        <v>73</v>
      </c>
      <c r="T6" s="1">
        <v>1</v>
      </c>
      <c r="U6" s="1" t="s">
        <v>57</v>
      </c>
      <c r="V6" s="1">
        <v>0</v>
      </c>
      <c r="W6" s="1" t="s">
        <v>58</v>
      </c>
      <c r="X6" s="1">
        <v>1</v>
      </c>
      <c r="Y6" s="1">
        <v>600</v>
      </c>
      <c r="Z6" s="1" t="s">
        <v>83</v>
      </c>
      <c r="AA6" s="1" t="s">
        <v>84</v>
      </c>
      <c r="AB6" s="1" t="s">
        <v>75</v>
      </c>
      <c r="AC6" s="2" t="s">
        <v>90</v>
      </c>
      <c r="AD6" s="1" t="s">
        <v>91</v>
      </c>
      <c r="AE6" s="1" t="s">
        <v>25</v>
      </c>
      <c r="AF6" s="1" t="s">
        <v>63</v>
      </c>
      <c r="AG6" s="1" t="s">
        <v>63</v>
      </c>
      <c r="AH6" s="1" t="s">
        <v>63</v>
      </c>
      <c r="AI6" s="1" t="s">
        <v>63</v>
      </c>
      <c r="AJ6" s="1" t="s">
        <v>30</v>
      </c>
      <c r="AK6" s="1" t="s">
        <v>63</v>
      </c>
      <c r="AL6" s="1" t="s">
        <v>32</v>
      </c>
      <c r="AM6" s="1" t="s">
        <v>63</v>
      </c>
      <c r="AN6" s="1" t="s">
        <v>63</v>
      </c>
      <c r="AO6" s="1" t="s">
        <v>63</v>
      </c>
      <c r="AP6" s="1" t="s">
        <v>63</v>
      </c>
      <c r="AQ6" s="1" t="s">
        <v>63</v>
      </c>
      <c r="AR6" s="1" t="s">
        <v>63</v>
      </c>
      <c r="AS6" s="1" t="s">
        <v>63</v>
      </c>
      <c r="AT6" s="1" t="s">
        <v>77</v>
      </c>
      <c r="AU6" s="1" t="s">
        <v>92</v>
      </c>
      <c r="AV6" s="1" t="s">
        <v>64</v>
      </c>
      <c r="AW6" s="1" t="s">
        <v>65</v>
      </c>
      <c r="AX6" s="1" t="s">
        <v>66</v>
      </c>
      <c r="AZ6" s="1" t="s">
        <v>67</v>
      </c>
    </row>
    <row r="7" spans="1:52" x14ac:dyDescent="0.55000000000000004">
      <c r="A7" s="1" t="s">
        <v>47</v>
      </c>
      <c r="B7" s="1">
        <v>4</v>
      </c>
      <c r="C7" s="1">
        <v>74000</v>
      </c>
      <c r="D7" s="1">
        <v>47465.04</v>
      </c>
      <c r="E7" s="1" t="s">
        <v>48</v>
      </c>
      <c r="F7" s="1">
        <v>237.17948717948718</v>
      </c>
      <c r="G7" s="1">
        <v>3.4373838721664809</v>
      </c>
      <c r="H7" s="1" t="s">
        <v>49</v>
      </c>
      <c r="I7" s="1" t="s">
        <v>93</v>
      </c>
      <c r="J7" s="1" t="s">
        <v>81</v>
      </c>
      <c r="K7" s="1" t="s">
        <v>52</v>
      </c>
      <c r="L7" s="1">
        <v>0</v>
      </c>
      <c r="M7" s="1" t="s">
        <v>53</v>
      </c>
      <c r="N7" s="1">
        <v>0</v>
      </c>
      <c r="O7" s="1" t="s">
        <v>54</v>
      </c>
      <c r="P7" s="1">
        <v>0</v>
      </c>
      <c r="Q7" s="1" t="s">
        <v>55</v>
      </c>
      <c r="R7" s="1">
        <v>0</v>
      </c>
      <c r="S7" s="1" t="s">
        <v>73</v>
      </c>
      <c r="T7" s="1">
        <v>1</v>
      </c>
      <c r="U7" s="1" t="s">
        <v>57</v>
      </c>
      <c r="V7" s="1">
        <v>0</v>
      </c>
      <c r="W7" s="1" t="s">
        <v>58</v>
      </c>
      <c r="X7" s="1">
        <v>1</v>
      </c>
      <c r="Y7" s="1">
        <v>800</v>
      </c>
      <c r="Z7" s="1" t="s">
        <v>83</v>
      </c>
      <c r="AA7" s="1" t="s">
        <v>94</v>
      </c>
      <c r="AB7" s="1" t="s">
        <v>75</v>
      </c>
      <c r="AC7" s="2" t="s">
        <v>95</v>
      </c>
      <c r="AD7" s="1" t="s">
        <v>96</v>
      </c>
      <c r="AE7" s="1" t="s">
        <v>25</v>
      </c>
      <c r="AF7" s="1" t="s">
        <v>26</v>
      </c>
      <c r="AG7" s="1" t="s">
        <v>27</v>
      </c>
      <c r="AH7" s="1" t="s">
        <v>28</v>
      </c>
      <c r="AI7" s="1" t="s">
        <v>29</v>
      </c>
      <c r="AJ7" s="1" t="s">
        <v>63</v>
      </c>
      <c r="AK7" s="1" t="s">
        <v>63</v>
      </c>
      <c r="AL7" s="1" t="s">
        <v>63</v>
      </c>
      <c r="AM7" s="1" t="s">
        <v>63</v>
      </c>
      <c r="AN7" s="1" t="s">
        <v>97</v>
      </c>
      <c r="AO7" s="1" t="s">
        <v>63</v>
      </c>
      <c r="AP7" s="1" t="s">
        <v>36</v>
      </c>
      <c r="AQ7" s="1" t="s">
        <v>63</v>
      </c>
      <c r="AR7" s="1" t="s">
        <v>63</v>
      </c>
      <c r="AS7" s="1" t="s">
        <v>63</v>
      </c>
      <c r="AT7" s="1" t="s">
        <v>98</v>
      </c>
      <c r="AU7" s="1" t="s">
        <v>99</v>
      </c>
      <c r="AV7" s="1" t="s">
        <v>64</v>
      </c>
      <c r="AW7" s="1" t="s">
        <v>65</v>
      </c>
      <c r="AX7" s="1" t="s">
        <v>66</v>
      </c>
      <c r="AZ7" s="1" t="s">
        <v>67</v>
      </c>
    </row>
    <row r="8" spans="1:52" x14ac:dyDescent="0.55000000000000004">
      <c r="A8" s="1" t="s">
        <v>47</v>
      </c>
      <c r="B8" s="1">
        <v>6</v>
      </c>
      <c r="C8" s="1">
        <v>314000</v>
      </c>
      <c r="D8" s="1">
        <v>47465.04</v>
      </c>
      <c r="E8" s="1" t="s">
        <v>100</v>
      </c>
      <c r="F8" s="1">
        <v>1006.4102564102565</v>
      </c>
      <c r="G8" s="1">
        <v>14.585655890003716</v>
      </c>
      <c r="H8" s="1" t="s">
        <v>68</v>
      </c>
      <c r="I8" s="1" t="s">
        <v>101</v>
      </c>
      <c r="J8" s="1" t="s">
        <v>51</v>
      </c>
      <c r="K8" s="1" t="s">
        <v>52</v>
      </c>
      <c r="L8" s="1">
        <v>0</v>
      </c>
      <c r="M8" s="1" t="s">
        <v>53</v>
      </c>
      <c r="N8" s="1">
        <v>0</v>
      </c>
      <c r="O8" s="1" t="s">
        <v>54</v>
      </c>
      <c r="P8" s="1">
        <v>0</v>
      </c>
      <c r="Q8" s="1" t="s">
        <v>55</v>
      </c>
      <c r="R8" s="1">
        <v>0</v>
      </c>
      <c r="S8" s="1" t="s">
        <v>73</v>
      </c>
      <c r="T8" s="1">
        <v>1</v>
      </c>
      <c r="U8" s="1" t="s">
        <v>57</v>
      </c>
      <c r="V8" s="1">
        <v>0</v>
      </c>
      <c r="W8" s="1" t="s">
        <v>58</v>
      </c>
      <c r="X8" s="1">
        <v>1</v>
      </c>
      <c r="Y8" s="1">
        <v>150</v>
      </c>
      <c r="Z8" s="1" t="s">
        <v>83</v>
      </c>
      <c r="AA8" s="1" t="s">
        <v>94</v>
      </c>
      <c r="AB8" s="1" t="s">
        <v>75</v>
      </c>
      <c r="AC8" s="2" t="s">
        <v>28</v>
      </c>
      <c r="AD8" s="1" t="s">
        <v>102</v>
      </c>
      <c r="AE8" s="1" t="s">
        <v>25</v>
      </c>
      <c r="AF8" s="1" t="s">
        <v>26</v>
      </c>
      <c r="AG8" s="1" t="s">
        <v>63</v>
      </c>
      <c r="AH8" s="1" t="s">
        <v>63</v>
      </c>
      <c r="AI8" s="1" t="s">
        <v>63</v>
      </c>
      <c r="AJ8" s="1" t="s">
        <v>63</v>
      </c>
      <c r="AK8" s="1" t="s">
        <v>63</v>
      </c>
      <c r="AL8" s="1" t="s">
        <v>32</v>
      </c>
      <c r="AM8" s="1" t="s">
        <v>63</v>
      </c>
      <c r="AN8" s="1" t="s">
        <v>63</v>
      </c>
      <c r="AO8" s="1" t="s">
        <v>63</v>
      </c>
      <c r="AP8" s="1" t="s">
        <v>63</v>
      </c>
      <c r="AQ8" s="1" t="s">
        <v>63</v>
      </c>
      <c r="AR8" s="1" t="s">
        <v>63</v>
      </c>
      <c r="AS8" s="1" t="s">
        <v>63</v>
      </c>
      <c r="AT8" s="1" t="s">
        <v>77</v>
      </c>
      <c r="AU8" s="1" t="s">
        <v>78</v>
      </c>
      <c r="AV8" s="1" t="s">
        <v>64</v>
      </c>
      <c r="AW8" s="1" t="s">
        <v>103</v>
      </c>
      <c r="AX8" s="1" t="s">
        <v>66</v>
      </c>
      <c r="AY8" s="1" t="s">
        <v>104</v>
      </c>
      <c r="AZ8" s="1" t="s">
        <v>105</v>
      </c>
    </row>
    <row r="9" spans="1:52" x14ac:dyDescent="0.55000000000000004">
      <c r="A9" s="1" t="s">
        <v>47</v>
      </c>
      <c r="B9" s="1">
        <v>4</v>
      </c>
      <c r="C9" s="1">
        <v>111600</v>
      </c>
      <c r="D9" s="1">
        <v>47465.04</v>
      </c>
      <c r="E9" s="1" t="s">
        <v>100</v>
      </c>
      <c r="F9" s="1">
        <v>357.69230769230768</v>
      </c>
      <c r="G9" s="1">
        <v>5.183946488294314</v>
      </c>
      <c r="H9" s="1" t="s">
        <v>49</v>
      </c>
      <c r="I9" s="1" t="s">
        <v>50</v>
      </c>
      <c r="J9" s="1" t="s">
        <v>51</v>
      </c>
      <c r="K9" s="1" t="s">
        <v>106</v>
      </c>
      <c r="L9" s="1">
        <v>1</v>
      </c>
      <c r="M9" s="1" t="s">
        <v>53</v>
      </c>
      <c r="N9" s="1">
        <v>0</v>
      </c>
      <c r="O9" s="1" t="s">
        <v>107</v>
      </c>
      <c r="P9" s="1">
        <v>1</v>
      </c>
      <c r="Q9" s="1" t="s">
        <v>55</v>
      </c>
      <c r="R9" s="1">
        <v>0</v>
      </c>
      <c r="S9" s="1" t="s">
        <v>73</v>
      </c>
      <c r="T9" s="1">
        <v>1</v>
      </c>
      <c r="U9" s="1" t="s">
        <v>57</v>
      </c>
      <c r="V9" s="1">
        <v>0</v>
      </c>
      <c r="W9" s="1" t="s">
        <v>58</v>
      </c>
      <c r="X9" s="1">
        <v>1</v>
      </c>
      <c r="Y9" s="1">
        <v>1200</v>
      </c>
      <c r="Z9" s="1" t="s">
        <v>83</v>
      </c>
      <c r="AA9" s="1" t="s">
        <v>84</v>
      </c>
      <c r="AB9" s="1" t="s">
        <v>75</v>
      </c>
      <c r="AC9" s="2" t="s">
        <v>108</v>
      </c>
      <c r="AD9" s="1" t="s">
        <v>109</v>
      </c>
      <c r="AE9" s="1" t="s">
        <v>25</v>
      </c>
      <c r="AF9" s="1" t="s">
        <v>26</v>
      </c>
      <c r="AG9" s="1" t="s">
        <v>63</v>
      </c>
      <c r="AH9" s="1" t="s">
        <v>63</v>
      </c>
      <c r="AI9" s="1" t="s">
        <v>63</v>
      </c>
      <c r="AJ9" s="1" t="s">
        <v>63</v>
      </c>
      <c r="AK9" s="1" t="s">
        <v>63</v>
      </c>
      <c r="AL9" s="1" t="s">
        <v>63</v>
      </c>
      <c r="AM9" s="1" t="s">
        <v>63</v>
      </c>
      <c r="AN9" s="1" t="s">
        <v>63</v>
      </c>
      <c r="AO9" s="1" t="s">
        <v>63</v>
      </c>
      <c r="AP9" s="1" t="s">
        <v>36</v>
      </c>
      <c r="AQ9" s="1" t="s">
        <v>63</v>
      </c>
      <c r="AR9" s="1" t="s">
        <v>63</v>
      </c>
      <c r="AS9" s="1" t="s">
        <v>63</v>
      </c>
      <c r="AT9" s="1" t="s">
        <v>98</v>
      </c>
      <c r="AU9" s="1" t="s">
        <v>99</v>
      </c>
      <c r="AV9" s="1" t="s">
        <v>64</v>
      </c>
      <c r="AW9" s="1" t="s">
        <v>65</v>
      </c>
      <c r="AX9" s="1" t="s">
        <v>66</v>
      </c>
      <c r="AY9" s="1" t="s">
        <v>104</v>
      </c>
      <c r="AZ9" s="1" t="s">
        <v>67</v>
      </c>
    </row>
    <row r="10" spans="1:52" x14ac:dyDescent="0.55000000000000004">
      <c r="A10" s="1" t="s">
        <v>47</v>
      </c>
      <c r="B10" s="1">
        <v>5</v>
      </c>
      <c r="C10" s="1">
        <v>133200</v>
      </c>
      <c r="D10" s="1">
        <v>47465.04</v>
      </c>
      <c r="E10" s="1" t="s">
        <v>100</v>
      </c>
      <c r="F10" s="1">
        <v>426.92307692307691</v>
      </c>
      <c r="G10" s="1">
        <v>6.1872909698996654</v>
      </c>
      <c r="H10" s="1" t="s">
        <v>49</v>
      </c>
      <c r="I10" s="1" t="s">
        <v>101</v>
      </c>
      <c r="J10" s="1" t="s">
        <v>51</v>
      </c>
      <c r="K10" s="1" t="s">
        <v>106</v>
      </c>
      <c r="L10" s="1">
        <v>1</v>
      </c>
      <c r="M10" s="1" t="s">
        <v>53</v>
      </c>
      <c r="N10" s="1">
        <v>0</v>
      </c>
      <c r="O10" s="1" t="s">
        <v>107</v>
      </c>
      <c r="P10" s="1">
        <v>1</v>
      </c>
      <c r="Q10" s="1" t="s">
        <v>55</v>
      </c>
      <c r="R10" s="1">
        <v>0</v>
      </c>
      <c r="S10" s="1" t="s">
        <v>73</v>
      </c>
      <c r="T10" s="1">
        <v>1</v>
      </c>
      <c r="U10" s="1" t="s">
        <v>57</v>
      </c>
      <c r="V10" s="1">
        <v>0</v>
      </c>
      <c r="W10" s="1" t="s">
        <v>58</v>
      </c>
      <c r="X10" s="1">
        <v>1</v>
      </c>
      <c r="Y10" s="1">
        <v>720</v>
      </c>
      <c r="Z10" s="1" t="s">
        <v>83</v>
      </c>
      <c r="AA10" s="1" t="s">
        <v>94</v>
      </c>
      <c r="AB10" s="1" t="s">
        <v>75</v>
      </c>
      <c r="AC10" s="2" t="s">
        <v>85</v>
      </c>
      <c r="AD10" s="1" t="s">
        <v>110</v>
      </c>
      <c r="AE10" s="1" t="s">
        <v>25</v>
      </c>
      <c r="AF10" s="1" t="s">
        <v>26</v>
      </c>
      <c r="AG10" s="1" t="s">
        <v>63</v>
      </c>
      <c r="AH10" s="1" t="s">
        <v>63</v>
      </c>
      <c r="AI10" s="1" t="s">
        <v>63</v>
      </c>
      <c r="AJ10" s="1" t="s">
        <v>30</v>
      </c>
      <c r="AK10" s="1" t="s">
        <v>63</v>
      </c>
      <c r="AL10" s="1" t="s">
        <v>32</v>
      </c>
      <c r="AM10" s="1" t="s">
        <v>63</v>
      </c>
      <c r="AN10" s="1" t="s">
        <v>63</v>
      </c>
      <c r="AO10" s="1" t="s">
        <v>63</v>
      </c>
      <c r="AP10" s="1" t="s">
        <v>63</v>
      </c>
      <c r="AQ10" s="1" t="s">
        <v>63</v>
      </c>
      <c r="AR10" s="1" t="s">
        <v>63</v>
      </c>
      <c r="AS10" s="1" t="s">
        <v>63</v>
      </c>
      <c r="AT10" s="1" t="s">
        <v>98</v>
      </c>
      <c r="AU10" s="1" t="s">
        <v>99</v>
      </c>
      <c r="AV10" s="1" t="s">
        <v>64</v>
      </c>
      <c r="AW10" s="1" t="s">
        <v>65</v>
      </c>
      <c r="AX10" s="1" t="s">
        <v>66</v>
      </c>
      <c r="AY10" s="1" t="s">
        <v>104</v>
      </c>
      <c r="AZ10" s="1" t="s">
        <v>67</v>
      </c>
    </row>
    <row r="11" spans="1:52" x14ac:dyDescent="0.55000000000000004">
      <c r="A11" s="1" t="s">
        <v>47</v>
      </c>
      <c r="B11" s="1">
        <v>9</v>
      </c>
      <c r="C11" s="1">
        <v>111000</v>
      </c>
      <c r="D11" s="1">
        <v>47465.04</v>
      </c>
      <c r="E11" s="1" t="s">
        <v>100</v>
      </c>
      <c r="F11" s="1">
        <v>355.76923076923077</v>
      </c>
      <c r="G11" s="1">
        <v>5.1560758082497218</v>
      </c>
      <c r="H11" s="1" t="s">
        <v>79</v>
      </c>
      <c r="I11" s="1" t="s">
        <v>50</v>
      </c>
      <c r="J11" s="1" t="s">
        <v>51</v>
      </c>
      <c r="K11" s="1" t="s">
        <v>52</v>
      </c>
      <c r="L11" s="1">
        <v>0</v>
      </c>
      <c r="M11" s="1" t="s">
        <v>53</v>
      </c>
      <c r="N11" s="1">
        <v>0</v>
      </c>
      <c r="O11" s="1" t="s">
        <v>54</v>
      </c>
      <c r="P11" s="1">
        <v>0</v>
      </c>
      <c r="Q11" s="1" t="s">
        <v>55</v>
      </c>
      <c r="R11" s="1">
        <v>0</v>
      </c>
      <c r="S11" s="1" t="s">
        <v>73</v>
      </c>
      <c r="T11" s="1">
        <v>1</v>
      </c>
      <c r="U11" s="1" t="s">
        <v>57</v>
      </c>
      <c r="V11" s="1">
        <v>0</v>
      </c>
      <c r="W11" s="1" t="s">
        <v>58</v>
      </c>
      <c r="X11" s="1">
        <v>1</v>
      </c>
      <c r="Y11" s="1">
        <v>540</v>
      </c>
      <c r="Z11" s="1" t="s">
        <v>83</v>
      </c>
      <c r="AA11" s="1" t="s">
        <v>94</v>
      </c>
      <c r="AB11" s="1" t="s">
        <v>75</v>
      </c>
      <c r="AC11" s="2" t="s">
        <v>95</v>
      </c>
      <c r="AD11" s="1" t="s">
        <v>111</v>
      </c>
      <c r="AE11" s="1" t="s">
        <v>25</v>
      </c>
      <c r="AF11" s="1" t="s">
        <v>26</v>
      </c>
      <c r="AG11" s="1" t="s">
        <v>63</v>
      </c>
      <c r="AH11" s="1" t="s">
        <v>63</v>
      </c>
      <c r="AI11" s="1" t="s">
        <v>63</v>
      </c>
      <c r="AJ11" s="1" t="s">
        <v>63</v>
      </c>
      <c r="AK11" s="1" t="s">
        <v>63</v>
      </c>
      <c r="AL11" s="1" t="s">
        <v>63</v>
      </c>
      <c r="AM11" s="1" t="s">
        <v>63</v>
      </c>
      <c r="AN11" s="1" t="s">
        <v>63</v>
      </c>
      <c r="AO11" s="1" t="s">
        <v>63</v>
      </c>
      <c r="AP11" s="1" t="s">
        <v>63</v>
      </c>
      <c r="AQ11" s="1" t="s">
        <v>63</v>
      </c>
      <c r="AR11" s="1" t="s">
        <v>63</v>
      </c>
      <c r="AS11" s="1" t="s">
        <v>63</v>
      </c>
      <c r="AT11" s="1" t="s">
        <v>77</v>
      </c>
      <c r="AU11" s="1" t="s">
        <v>78</v>
      </c>
      <c r="AV11" s="1" t="s">
        <v>64</v>
      </c>
      <c r="AW11" s="1" t="s">
        <v>65</v>
      </c>
      <c r="AX11" s="1" t="s">
        <v>66</v>
      </c>
      <c r="AZ11" s="1" t="s">
        <v>67</v>
      </c>
    </row>
    <row r="12" spans="1:52" x14ac:dyDescent="0.55000000000000004">
      <c r="A12" s="1" t="s">
        <v>47</v>
      </c>
      <c r="B12" s="1">
        <v>3</v>
      </c>
      <c r="C12" s="1">
        <v>108000</v>
      </c>
      <c r="D12" s="1">
        <v>47465.04</v>
      </c>
      <c r="E12" s="1" t="s">
        <v>100</v>
      </c>
      <c r="F12" s="1">
        <v>346.15384615384613</v>
      </c>
      <c r="G12" s="1">
        <v>5.0167224080267552</v>
      </c>
      <c r="H12" s="1" t="s">
        <v>49</v>
      </c>
      <c r="I12" s="1" t="s">
        <v>71</v>
      </c>
      <c r="J12" s="1" t="s">
        <v>72</v>
      </c>
      <c r="K12" s="1" t="s">
        <v>106</v>
      </c>
      <c r="L12" s="1">
        <v>1</v>
      </c>
      <c r="M12" s="1" t="s">
        <v>112</v>
      </c>
      <c r="N12" s="1">
        <v>1</v>
      </c>
      <c r="O12" s="1" t="s">
        <v>54</v>
      </c>
      <c r="P12" s="1">
        <v>0</v>
      </c>
      <c r="Q12" s="1" t="s">
        <v>55</v>
      </c>
      <c r="R12" s="1">
        <v>0</v>
      </c>
      <c r="S12" s="1" t="s">
        <v>73</v>
      </c>
      <c r="T12" s="1">
        <v>1</v>
      </c>
      <c r="U12" s="1" t="s">
        <v>57</v>
      </c>
      <c r="V12" s="1">
        <v>0</v>
      </c>
      <c r="W12" s="1" t="s">
        <v>58</v>
      </c>
      <c r="X12" s="1">
        <v>1</v>
      </c>
      <c r="Y12" s="1">
        <v>1000</v>
      </c>
      <c r="Z12" s="1" t="s">
        <v>59</v>
      </c>
      <c r="AA12" s="1" t="s">
        <v>60</v>
      </c>
      <c r="AB12" s="1" t="s">
        <v>61</v>
      </c>
      <c r="AC12" s="2" t="s">
        <v>26</v>
      </c>
      <c r="AD12" s="1" t="s">
        <v>113</v>
      </c>
      <c r="AE12" s="1" t="s">
        <v>63</v>
      </c>
      <c r="AF12" s="1" t="s">
        <v>63</v>
      </c>
      <c r="AG12" s="1" t="s">
        <v>63</v>
      </c>
      <c r="AH12" s="1" t="s">
        <v>63</v>
      </c>
      <c r="AI12" s="1" t="s">
        <v>63</v>
      </c>
      <c r="AJ12" s="1" t="s">
        <v>63</v>
      </c>
      <c r="AK12" s="1" t="s">
        <v>63</v>
      </c>
      <c r="AL12" s="1" t="s">
        <v>63</v>
      </c>
      <c r="AM12" s="1" t="s">
        <v>63</v>
      </c>
      <c r="AN12" s="1" t="s">
        <v>63</v>
      </c>
      <c r="AO12" s="1" t="s">
        <v>63</v>
      </c>
      <c r="AP12" s="1" t="s">
        <v>63</v>
      </c>
      <c r="AQ12" s="1" t="s">
        <v>63</v>
      </c>
      <c r="AR12" s="1" t="s">
        <v>63</v>
      </c>
      <c r="AS12" s="1" t="s">
        <v>63</v>
      </c>
      <c r="AT12" s="1">
        <v>0</v>
      </c>
      <c r="AU12" s="1" t="s">
        <v>60</v>
      </c>
      <c r="AV12" s="1" t="s">
        <v>64</v>
      </c>
      <c r="AW12" s="1" t="s">
        <v>103</v>
      </c>
      <c r="AX12" s="1" t="s">
        <v>66</v>
      </c>
      <c r="AY12" s="1" t="s">
        <v>104</v>
      </c>
      <c r="AZ12" s="1" t="s">
        <v>67</v>
      </c>
    </row>
    <row r="13" spans="1:52" x14ac:dyDescent="0.55000000000000004">
      <c r="A13" s="1" t="s">
        <v>47</v>
      </c>
      <c r="B13" s="1">
        <v>6</v>
      </c>
      <c r="C13" s="1">
        <v>44000</v>
      </c>
      <c r="D13" s="1">
        <v>47465.04</v>
      </c>
      <c r="E13" s="1" t="s">
        <v>79</v>
      </c>
      <c r="F13" s="1">
        <v>141.02564102564102</v>
      </c>
      <c r="G13" s="1">
        <v>2.0438498699368264</v>
      </c>
      <c r="H13" s="1" t="s">
        <v>79</v>
      </c>
      <c r="I13" s="1" t="s">
        <v>82</v>
      </c>
      <c r="J13" s="1" t="s">
        <v>51</v>
      </c>
      <c r="K13" s="1" t="s">
        <v>106</v>
      </c>
      <c r="L13" s="1">
        <v>1</v>
      </c>
      <c r="M13" s="1" t="s">
        <v>112</v>
      </c>
      <c r="N13" s="1">
        <v>1</v>
      </c>
      <c r="O13" s="1" t="s">
        <v>54</v>
      </c>
      <c r="P13" s="1">
        <v>0</v>
      </c>
      <c r="Q13" s="1" t="s">
        <v>55</v>
      </c>
      <c r="R13" s="1">
        <v>0</v>
      </c>
      <c r="S13" s="1" t="s">
        <v>73</v>
      </c>
      <c r="T13" s="1">
        <v>1</v>
      </c>
      <c r="U13" s="1" t="s">
        <v>74</v>
      </c>
      <c r="V13" s="1">
        <v>1</v>
      </c>
      <c r="W13" s="1" t="s">
        <v>58</v>
      </c>
      <c r="X13" s="1">
        <v>1</v>
      </c>
      <c r="Y13" s="1">
        <v>200</v>
      </c>
      <c r="Z13" s="1" t="s">
        <v>83</v>
      </c>
      <c r="AA13" s="1" t="s">
        <v>94</v>
      </c>
      <c r="AB13" s="1" t="s">
        <v>75</v>
      </c>
      <c r="AC13" s="2" t="s">
        <v>114</v>
      </c>
      <c r="AD13" s="1" t="s">
        <v>115</v>
      </c>
      <c r="AE13" s="1" t="s">
        <v>25</v>
      </c>
      <c r="AF13" s="1" t="s">
        <v>63</v>
      </c>
      <c r="AG13" s="1" t="s">
        <v>63</v>
      </c>
      <c r="AH13" s="1" t="s">
        <v>63</v>
      </c>
      <c r="AI13" s="1" t="s">
        <v>63</v>
      </c>
      <c r="AJ13" s="1" t="s">
        <v>63</v>
      </c>
      <c r="AK13" s="1" t="s">
        <v>63</v>
      </c>
      <c r="AL13" s="1" t="s">
        <v>32</v>
      </c>
      <c r="AM13" s="1" t="s">
        <v>63</v>
      </c>
      <c r="AN13" s="1" t="s">
        <v>63</v>
      </c>
      <c r="AO13" s="1" t="s">
        <v>87</v>
      </c>
      <c r="AP13" s="1" t="s">
        <v>63</v>
      </c>
      <c r="AQ13" s="1" t="s">
        <v>37</v>
      </c>
      <c r="AR13" s="1" t="s">
        <v>63</v>
      </c>
      <c r="AS13" s="1" t="s">
        <v>63</v>
      </c>
      <c r="AT13" s="1" t="s">
        <v>116</v>
      </c>
      <c r="AU13" s="1" t="s">
        <v>117</v>
      </c>
      <c r="AV13" s="1" t="s">
        <v>64</v>
      </c>
      <c r="AW13" s="1" t="s">
        <v>118</v>
      </c>
      <c r="AX13" s="1" t="s">
        <v>119</v>
      </c>
      <c r="AY13" s="1" t="s">
        <v>104</v>
      </c>
      <c r="AZ13" s="1" t="s">
        <v>67</v>
      </c>
    </row>
    <row r="14" spans="1:52" x14ac:dyDescent="0.55000000000000004">
      <c r="A14" s="1" t="s">
        <v>47</v>
      </c>
      <c r="B14" s="1">
        <v>6</v>
      </c>
      <c r="C14" s="1">
        <v>220000</v>
      </c>
      <c r="D14" s="1">
        <v>47465.04</v>
      </c>
      <c r="E14" s="1" t="s">
        <v>100</v>
      </c>
      <c r="F14" s="1">
        <v>705.12820512820508</v>
      </c>
      <c r="G14" s="1">
        <v>10.219249349684132</v>
      </c>
      <c r="H14" s="1" t="s">
        <v>49</v>
      </c>
      <c r="I14" s="1" t="s">
        <v>50</v>
      </c>
      <c r="J14" s="1" t="s">
        <v>51</v>
      </c>
      <c r="K14" s="1" t="s">
        <v>106</v>
      </c>
      <c r="L14" s="1">
        <v>1</v>
      </c>
      <c r="M14" s="1" t="s">
        <v>112</v>
      </c>
      <c r="N14" s="1">
        <v>1</v>
      </c>
      <c r="O14" s="1" t="s">
        <v>54</v>
      </c>
      <c r="P14" s="1">
        <v>0</v>
      </c>
      <c r="Q14" s="1" t="s">
        <v>55</v>
      </c>
      <c r="R14" s="1">
        <v>0</v>
      </c>
      <c r="S14" s="1" t="s">
        <v>73</v>
      </c>
      <c r="T14" s="1">
        <v>1</v>
      </c>
      <c r="U14" s="1" t="s">
        <v>74</v>
      </c>
      <c r="V14" s="1">
        <v>1</v>
      </c>
      <c r="W14" s="1" t="s">
        <v>58</v>
      </c>
      <c r="X14" s="1">
        <v>1</v>
      </c>
      <c r="Y14" s="1">
        <v>50</v>
      </c>
      <c r="Z14" s="1" t="s">
        <v>59</v>
      </c>
      <c r="AA14" s="1" t="s">
        <v>60</v>
      </c>
      <c r="AB14" s="1" t="s">
        <v>75</v>
      </c>
      <c r="AC14" s="2" t="s">
        <v>120</v>
      </c>
      <c r="AD14" s="1" t="s">
        <v>121</v>
      </c>
      <c r="AE14" s="1" t="s">
        <v>25</v>
      </c>
      <c r="AF14" s="1" t="s">
        <v>63</v>
      </c>
      <c r="AG14" s="1" t="s">
        <v>63</v>
      </c>
      <c r="AH14" s="1" t="s">
        <v>28</v>
      </c>
      <c r="AI14" s="1" t="s">
        <v>63</v>
      </c>
      <c r="AJ14" s="1" t="s">
        <v>63</v>
      </c>
      <c r="AK14" s="1" t="s">
        <v>63</v>
      </c>
      <c r="AL14" s="1" t="s">
        <v>32</v>
      </c>
      <c r="AM14" s="1" t="s">
        <v>63</v>
      </c>
      <c r="AN14" s="1" t="s">
        <v>63</v>
      </c>
      <c r="AO14" s="1" t="s">
        <v>87</v>
      </c>
      <c r="AP14" s="1" t="s">
        <v>63</v>
      </c>
      <c r="AQ14" s="1" t="s">
        <v>63</v>
      </c>
      <c r="AR14" s="1" t="s">
        <v>63</v>
      </c>
      <c r="AS14" s="1" t="s">
        <v>63</v>
      </c>
      <c r="AT14" s="1" t="s">
        <v>98</v>
      </c>
      <c r="AU14" s="1" t="s">
        <v>99</v>
      </c>
      <c r="AV14" s="1" t="s">
        <v>64</v>
      </c>
      <c r="AW14" s="1" t="s">
        <v>118</v>
      </c>
      <c r="AX14" s="1" t="s">
        <v>66</v>
      </c>
      <c r="AY14" s="1" t="s">
        <v>104</v>
      </c>
      <c r="AZ14" s="1" t="s">
        <v>67</v>
      </c>
    </row>
    <row r="15" spans="1:52" x14ac:dyDescent="0.55000000000000004">
      <c r="A15" s="1" t="s">
        <v>47</v>
      </c>
      <c r="B15" s="1">
        <v>4</v>
      </c>
      <c r="C15" s="1">
        <v>160000</v>
      </c>
      <c r="D15" s="1">
        <v>47465.04</v>
      </c>
      <c r="E15" s="1" t="s">
        <v>100</v>
      </c>
      <c r="F15" s="1">
        <v>512.82051282051282</v>
      </c>
      <c r="G15" s="1">
        <v>7.4321813452248238</v>
      </c>
      <c r="H15" s="1" t="s">
        <v>49</v>
      </c>
      <c r="I15" s="1" t="s">
        <v>80</v>
      </c>
      <c r="J15" s="1" t="s">
        <v>81</v>
      </c>
      <c r="K15" s="1" t="s">
        <v>106</v>
      </c>
      <c r="L15" s="1">
        <v>1</v>
      </c>
      <c r="M15" s="1" t="s">
        <v>112</v>
      </c>
      <c r="N15" s="1">
        <v>1</v>
      </c>
      <c r="O15" s="1" t="s">
        <v>54</v>
      </c>
      <c r="P15" s="1">
        <v>0</v>
      </c>
      <c r="Q15" s="1" t="s">
        <v>55</v>
      </c>
      <c r="R15" s="1">
        <v>0</v>
      </c>
      <c r="S15" s="1" t="s">
        <v>73</v>
      </c>
      <c r="T15" s="1">
        <v>1</v>
      </c>
      <c r="U15" s="1" t="s">
        <v>74</v>
      </c>
      <c r="V15" s="1">
        <v>1</v>
      </c>
      <c r="W15" s="1" t="s">
        <v>58</v>
      </c>
      <c r="X15" s="1">
        <v>1</v>
      </c>
      <c r="Y15" s="1">
        <v>275</v>
      </c>
      <c r="Z15" s="1" t="s">
        <v>59</v>
      </c>
      <c r="AA15" s="1" t="s">
        <v>60</v>
      </c>
      <c r="AB15" s="1" t="s">
        <v>75</v>
      </c>
      <c r="AC15" s="2" t="s">
        <v>122</v>
      </c>
      <c r="AD15" s="1" t="s">
        <v>123</v>
      </c>
      <c r="AE15" s="1" t="s">
        <v>25</v>
      </c>
      <c r="AF15" s="1" t="s">
        <v>63</v>
      </c>
      <c r="AG15" s="1" t="s">
        <v>63</v>
      </c>
      <c r="AH15" s="1" t="s">
        <v>63</v>
      </c>
      <c r="AI15" s="1" t="s">
        <v>63</v>
      </c>
      <c r="AJ15" s="1" t="s">
        <v>30</v>
      </c>
      <c r="AK15" s="1" t="s">
        <v>124</v>
      </c>
      <c r="AL15" s="1" t="s">
        <v>32</v>
      </c>
      <c r="AM15" s="1" t="s">
        <v>63</v>
      </c>
      <c r="AN15" s="1" t="s">
        <v>63</v>
      </c>
      <c r="AO15" s="1" t="s">
        <v>87</v>
      </c>
      <c r="AP15" s="1" t="s">
        <v>63</v>
      </c>
      <c r="AQ15" s="1" t="s">
        <v>63</v>
      </c>
      <c r="AR15" s="1" t="s">
        <v>63</v>
      </c>
      <c r="AS15" s="1" t="s">
        <v>63</v>
      </c>
      <c r="AT15" s="1" t="s">
        <v>116</v>
      </c>
      <c r="AU15" s="1" t="s">
        <v>117</v>
      </c>
      <c r="AV15" s="1" t="s">
        <v>64</v>
      </c>
      <c r="AW15" s="1" t="s">
        <v>118</v>
      </c>
      <c r="AX15" s="1" t="s">
        <v>66</v>
      </c>
      <c r="AY15" s="1" t="s">
        <v>104</v>
      </c>
      <c r="AZ15" s="1" t="s">
        <v>125</v>
      </c>
    </row>
    <row r="16" spans="1:52" x14ac:dyDescent="0.55000000000000004">
      <c r="A16" s="1" t="s">
        <v>47</v>
      </c>
      <c r="B16" s="1">
        <v>4</v>
      </c>
      <c r="C16" s="1">
        <v>150000</v>
      </c>
      <c r="D16" s="1">
        <v>47465.04</v>
      </c>
      <c r="E16" s="1" t="s">
        <v>100</v>
      </c>
      <c r="F16" s="1">
        <v>480.76923076923077</v>
      </c>
      <c r="G16" s="1">
        <v>6.9676700111482717</v>
      </c>
      <c r="H16" s="1" t="s">
        <v>49</v>
      </c>
      <c r="I16" s="1" t="s">
        <v>93</v>
      </c>
      <c r="J16" s="1" t="s">
        <v>81</v>
      </c>
      <c r="K16" s="1" t="s">
        <v>106</v>
      </c>
      <c r="L16" s="1">
        <v>1</v>
      </c>
      <c r="M16" s="1" t="s">
        <v>112</v>
      </c>
      <c r="N16" s="1">
        <v>1</v>
      </c>
      <c r="O16" s="1" t="s">
        <v>54</v>
      </c>
      <c r="P16" s="1">
        <v>0</v>
      </c>
      <c r="Q16" s="1" t="s">
        <v>55</v>
      </c>
      <c r="R16" s="1">
        <v>0</v>
      </c>
      <c r="S16" s="1" t="s">
        <v>73</v>
      </c>
      <c r="T16" s="1">
        <v>1</v>
      </c>
      <c r="U16" s="1" t="s">
        <v>74</v>
      </c>
      <c r="V16" s="1">
        <v>1</v>
      </c>
      <c r="W16" s="1" t="s">
        <v>58</v>
      </c>
      <c r="X16" s="1">
        <v>1</v>
      </c>
      <c r="Y16" s="1">
        <v>60</v>
      </c>
      <c r="Z16" s="1" t="s">
        <v>126</v>
      </c>
      <c r="AA16" s="1" t="s">
        <v>127</v>
      </c>
      <c r="AB16" s="1" t="s">
        <v>75</v>
      </c>
      <c r="AC16" s="2" t="s">
        <v>30</v>
      </c>
      <c r="AD16" s="1" t="s">
        <v>128</v>
      </c>
      <c r="AE16" s="1" t="s">
        <v>25</v>
      </c>
      <c r="AF16" s="1" t="s">
        <v>63</v>
      </c>
      <c r="AG16" s="1" t="s">
        <v>27</v>
      </c>
      <c r="AH16" s="1" t="s">
        <v>63</v>
      </c>
      <c r="AI16" s="1" t="s">
        <v>63</v>
      </c>
      <c r="AJ16" s="1" t="s">
        <v>30</v>
      </c>
      <c r="AK16" s="1" t="s">
        <v>63</v>
      </c>
      <c r="AL16" s="1" t="s">
        <v>63</v>
      </c>
      <c r="AM16" s="1" t="s">
        <v>63</v>
      </c>
      <c r="AN16" s="1" t="s">
        <v>63</v>
      </c>
      <c r="AO16" s="1" t="s">
        <v>63</v>
      </c>
      <c r="AP16" s="1" t="s">
        <v>63</v>
      </c>
      <c r="AQ16" s="1" t="s">
        <v>63</v>
      </c>
      <c r="AR16" s="1" t="s">
        <v>63</v>
      </c>
      <c r="AS16" s="1" t="s">
        <v>63</v>
      </c>
      <c r="AT16" s="1" t="s">
        <v>116</v>
      </c>
      <c r="AU16" s="1" t="s">
        <v>117</v>
      </c>
      <c r="AV16" s="1" t="s">
        <v>64</v>
      </c>
      <c r="AW16" s="1" t="s">
        <v>103</v>
      </c>
      <c r="AX16" s="1" t="s">
        <v>66</v>
      </c>
      <c r="AY16" s="1" t="s">
        <v>104</v>
      </c>
      <c r="AZ16" s="1" t="s">
        <v>67</v>
      </c>
    </row>
    <row r="17" spans="1:52" x14ac:dyDescent="0.55000000000000004">
      <c r="A17" s="1" t="s">
        <v>47</v>
      </c>
      <c r="B17" s="1">
        <v>4</v>
      </c>
      <c r="C17" s="1">
        <v>180000</v>
      </c>
      <c r="D17" s="1">
        <v>47465.04</v>
      </c>
      <c r="E17" s="1" t="s">
        <v>100</v>
      </c>
      <c r="F17" s="1">
        <v>576.92307692307691</v>
      </c>
      <c r="G17" s="1">
        <v>8.3612040133779253</v>
      </c>
      <c r="H17" s="1" t="s">
        <v>49</v>
      </c>
      <c r="I17" s="1" t="s">
        <v>80</v>
      </c>
      <c r="J17" s="1" t="s">
        <v>81</v>
      </c>
      <c r="K17" s="1" t="s">
        <v>106</v>
      </c>
      <c r="L17" s="1">
        <v>1</v>
      </c>
      <c r="M17" s="1" t="s">
        <v>112</v>
      </c>
      <c r="N17" s="1">
        <v>1</v>
      </c>
      <c r="O17" s="1" t="s">
        <v>54</v>
      </c>
      <c r="P17" s="1">
        <v>0</v>
      </c>
      <c r="Q17" s="1" t="s">
        <v>55</v>
      </c>
      <c r="R17" s="1">
        <v>0</v>
      </c>
      <c r="S17" s="1" t="s">
        <v>73</v>
      </c>
      <c r="T17" s="1">
        <v>1</v>
      </c>
      <c r="U17" s="1" t="s">
        <v>74</v>
      </c>
      <c r="V17" s="1">
        <v>1</v>
      </c>
      <c r="W17" s="1" t="s">
        <v>58</v>
      </c>
      <c r="X17" s="1">
        <v>1</v>
      </c>
      <c r="Y17" s="1">
        <v>210</v>
      </c>
      <c r="Z17" s="1" t="s">
        <v>83</v>
      </c>
      <c r="AA17" s="1" t="s">
        <v>129</v>
      </c>
      <c r="AB17" s="1" t="s">
        <v>75</v>
      </c>
      <c r="AC17" s="2" t="s">
        <v>130</v>
      </c>
      <c r="AD17" s="1" t="s">
        <v>131</v>
      </c>
      <c r="AE17" s="1" t="s">
        <v>25</v>
      </c>
      <c r="AF17" s="1" t="s">
        <v>26</v>
      </c>
      <c r="AG17" s="1" t="s">
        <v>63</v>
      </c>
      <c r="AH17" s="1" t="s">
        <v>63</v>
      </c>
      <c r="AI17" s="1" t="s">
        <v>63</v>
      </c>
      <c r="AJ17" s="1" t="s">
        <v>30</v>
      </c>
      <c r="AK17" s="1" t="s">
        <v>63</v>
      </c>
      <c r="AL17" s="1" t="s">
        <v>63</v>
      </c>
      <c r="AM17" s="1" t="s">
        <v>63</v>
      </c>
      <c r="AN17" s="1" t="s">
        <v>63</v>
      </c>
      <c r="AO17" s="1" t="s">
        <v>87</v>
      </c>
      <c r="AP17" s="1" t="s">
        <v>63</v>
      </c>
      <c r="AQ17" s="1" t="s">
        <v>63</v>
      </c>
      <c r="AR17" s="1" t="s">
        <v>63</v>
      </c>
      <c r="AS17" s="1" t="s">
        <v>63</v>
      </c>
      <c r="AT17" s="1" t="s">
        <v>116</v>
      </c>
      <c r="AU17" s="1" t="s">
        <v>117</v>
      </c>
      <c r="AV17" s="1" t="s">
        <v>64</v>
      </c>
      <c r="AW17" s="1" t="s">
        <v>103</v>
      </c>
      <c r="AX17" s="1" t="s">
        <v>119</v>
      </c>
      <c r="AY17" s="1" t="s">
        <v>104</v>
      </c>
      <c r="AZ17" s="1" t="s">
        <v>67</v>
      </c>
    </row>
    <row r="18" spans="1:52" x14ac:dyDescent="0.55000000000000004">
      <c r="A18" s="1" t="s">
        <v>47</v>
      </c>
      <c r="B18" s="1">
        <v>5</v>
      </c>
      <c r="C18" s="1">
        <v>320000</v>
      </c>
      <c r="D18" s="1">
        <v>47465.04</v>
      </c>
      <c r="E18" s="1" t="s">
        <v>100</v>
      </c>
      <c r="F18" s="1">
        <v>1025.6410256410256</v>
      </c>
      <c r="G18" s="1">
        <v>14.864362690449648</v>
      </c>
      <c r="H18" s="1" t="s">
        <v>49</v>
      </c>
      <c r="I18" s="1" t="s">
        <v>71</v>
      </c>
      <c r="J18" s="1" t="s">
        <v>72</v>
      </c>
      <c r="K18" s="1" t="s">
        <v>106</v>
      </c>
      <c r="L18" s="1">
        <v>1</v>
      </c>
      <c r="M18" s="1" t="s">
        <v>112</v>
      </c>
      <c r="N18" s="1">
        <v>1</v>
      </c>
      <c r="O18" s="1" t="s">
        <v>54</v>
      </c>
      <c r="P18" s="1">
        <v>0</v>
      </c>
      <c r="Q18" s="1" t="s">
        <v>55</v>
      </c>
      <c r="R18" s="1">
        <v>0</v>
      </c>
      <c r="S18" s="1" t="s">
        <v>73</v>
      </c>
      <c r="T18" s="1">
        <v>1</v>
      </c>
      <c r="U18" s="1" t="s">
        <v>74</v>
      </c>
      <c r="V18" s="1">
        <v>1</v>
      </c>
      <c r="W18" s="1" t="s">
        <v>58</v>
      </c>
      <c r="X18" s="1">
        <v>1</v>
      </c>
      <c r="Y18" s="1">
        <v>500</v>
      </c>
      <c r="Z18" s="1" t="s">
        <v>83</v>
      </c>
      <c r="AA18" s="1" t="s">
        <v>83</v>
      </c>
      <c r="AB18" s="1" t="s">
        <v>75</v>
      </c>
      <c r="AC18" s="2" t="s">
        <v>122</v>
      </c>
      <c r="AD18" s="1" t="s">
        <v>123</v>
      </c>
      <c r="AE18" s="1" t="s">
        <v>25</v>
      </c>
      <c r="AF18" s="1" t="s">
        <v>63</v>
      </c>
      <c r="AG18" s="1" t="s">
        <v>63</v>
      </c>
      <c r="AH18" s="1" t="s">
        <v>63</v>
      </c>
      <c r="AI18" s="1" t="s">
        <v>63</v>
      </c>
      <c r="AJ18" s="1" t="s">
        <v>30</v>
      </c>
      <c r="AK18" s="1" t="s">
        <v>124</v>
      </c>
      <c r="AL18" s="1" t="s">
        <v>32</v>
      </c>
      <c r="AM18" s="1" t="s">
        <v>63</v>
      </c>
      <c r="AN18" s="1" t="s">
        <v>63</v>
      </c>
      <c r="AO18" s="1" t="s">
        <v>87</v>
      </c>
      <c r="AP18" s="1" t="s">
        <v>63</v>
      </c>
      <c r="AQ18" s="1" t="s">
        <v>63</v>
      </c>
      <c r="AR18" s="1" t="s">
        <v>63</v>
      </c>
      <c r="AS18" s="1" t="s">
        <v>63</v>
      </c>
      <c r="AT18" s="1" t="s">
        <v>116</v>
      </c>
      <c r="AU18" s="1" t="s">
        <v>117</v>
      </c>
      <c r="AV18" s="1" t="s">
        <v>64</v>
      </c>
      <c r="AW18" s="1" t="s">
        <v>103</v>
      </c>
      <c r="AX18" s="1" t="s">
        <v>66</v>
      </c>
      <c r="AY18" s="1" t="s">
        <v>104</v>
      </c>
      <c r="AZ18" s="1" t="s">
        <v>125</v>
      </c>
    </row>
    <row r="19" spans="1:52" x14ac:dyDescent="0.55000000000000004">
      <c r="A19" s="1" t="s">
        <v>47</v>
      </c>
      <c r="B19" s="1">
        <v>5</v>
      </c>
      <c r="C19" s="1">
        <v>196000</v>
      </c>
      <c r="D19" s="1">
        <v>47465.04</v>
      </c>
      <c r="E19" s="1" t="s">
        <v>100</v>
      </c>
      <c r="F19" s="1">
        <v>628.20512820512818</v>
      </c>
      <c r="G19" s="1">
        <v>9.1044221479004079</v>
      </c>
      <c r="H19" s="1" t="s">
        <v>49</v>
      </c>
      <c r="I19" s="1" t="s">
        <v>101</v>
      </c>
      <c r="J19" s="1" t="s">
        <v>51</v>
      </c>
      <c r="K19" s="1" t="s">
        <v>106</v>
      </c>
      <c r="L19" s="1">
        <v>1</v>
      </c>
      <c r="M19" s="1" t="s">
        <v>112</v>
      </c>
      <c r="N19" s="1">
        <v>1</v>
      </c>
      <c r="O19" s="1" t="s">
        <v>54</v>
      </c>
      <c r="P19" s="1">
        <v>0</v>
      </c>
      <c r="Q19" s="1" t="s">
        <v>55</v>
      </c>
      <c r="R19" s="1">
        <v>0</v>
      </c>
      <c r="S19" s="1" t="s">
        <v>73</v>
      </c>
      <c r="T19" s="1">
        <v>1</v>
      </c>
      <c r="U19" s="1" t="s">
        <v>74</v>
      </c>
      <c r="V19" s="1">
        <v>1</v>
      </c>
      <c r="W19" s="1" t="s">
        <v>58</v>
      </c>
      <c r="X19" s="1">
        <v>1</v>
      </c>
      <c r="Y19" s="1">
        <v>45</v>
      </c>
      <c r="Z19" s="1" t="s">
        <v>59</v>
      </c>
      <c r="AA19" s="1" t="s">
        <v>60</v>
      </c>
      <c r="AB19" s="1" t="s">
        <v>75</v>
      </c>
      <c r="AC19" s="2" t="s">
        <v>132</v>
      </c>
      <c r="AD19" s="1" t="s">
        <v>133</v>
      </c>
      <c r="AE19" s="1" t="s">
        <v>25</v>
      </c>
      <c r="AF19" s="1" t="s">
        <v>26</v>
      </c>
      <c r="AG19" s="1" t="s">
        <v>63</v>
      </c>
      <c r="AH19" s="1" t="s">
        <v>28</v>
      </c>
      <c r="AI19" s="1" t="s">
        <v>63</v>
      </c>
      <c r="AJ19" s="1" t="s">
        <v>63</v>
      </c>
      <c r="AK19" s="1" t="s">
        <v>63</v>
      </c>
      <c r="AL19" s="1" t="s">
        <v>32</v>
      </c>
      <c r="AM19" s="1" t="s">
        <v>63</v>
      </c>
      <c r="AN19" s="1" t="s">
        <v>63</v>
      </c>
      <c r="AO19" s="1" t="s">
        <v>63</v>
      </c>
      <c r="AP19" s="1" t="s">
        <v>63</v>
      </c>
      <c r="AQ19" s="1" t="s">
        <v>63</v>
      </c>
      <c r="AR19" s="1" t="s">
        <v>63</v>
      </c>
      <c r="AS19" s="1" t="s">
        <v>63</v>
      </c>
      <c r="AT19" s="1" t="s">
        <v>116</v>
      </c>
      <c r="AU19" s="1" t="s">
        <v>117</v>
      </c>
      <c r="AV19" s="1" t="s">
        <v>64</v>
      </c>
      <c r="AW19" s="1" t="s">
        <v>103</v>
      </c>
      <c r="AX19" s="1" t="s">
        <v>66</v>
      </c>
      <c r="AY19" s="1" t="s">
        <v>104</v>
      </c>
      <c r="AZ19" s="1" t="s">
        <v>125</v>
      </c>
    </row>
    <row r="20" spans="1:52" x14ac:dyDescent="0.55000000000000004">
      <c r="A20" s="1" t="s">
        <v>47</v>
      </c>
      <c r="B20" s="1">
        <v>5</v>
      </c>
      <c r="C20" s="1">
        <v>145000</v>
      </c>
      <c r="D20" s="1">
        <v>47465.04</v>
      </c>
      <c r="E20" s="1" t="s">
        <v>100</v>
      </c>
      <c r="F20" s="1">
        <v>464.74358974358978</v>
      </c>
      <c r="G20" s="1">
        <v>6.735414344109997</v>
      </c>
      <c r="H20" s="1" t="s">
        <v>49</v>
      </c>
      <c r="I20" s="1" t="s">
        <v>71</v>
      </c>
      <c r="J20" s="1" t="s">
        <v>72</v>
      </c>
      <c r="K20" s="1" t="s">
        <v>106</v>
      </c>
      <c r="L20" s="1">
        <v>1</v>
      </c>
      <c r="M20" s="1" t="s">
        <v>112</v>
      </c>
      <c r="N20" s="1">
        <v>1</v>
      </c>
      <c r="O20" s="1" t="s">
        <v>54</v>
      </c>
      <c r="P20" s="1">
        <v>0</v>
      </c>
      <c r="Q20" s="1" t="s">
        <v>55</v>
      </c>
      <c r="R20" s="1">
        <v>0</v>
      </c>
      <c r="S20" s="1" t="s">
        <v>73</v>
      </c>
      <c r="T20" s="1">
        <v>1</v>
      </c>
      <c r="U20" s="1" t="s">
        <v>74</v>
      </c>
      <c r="V20" s="1">
        <v>1</v>
      </c>
      <c r="W20" s="1" t="s">
        <v>58</v>
      </c>
      <c r="X20" s="1">
        <v>1</v>
      </c>
      <c r="Y20" s="1">
        <v>240</v>
      </c>
      <c r="Z20" s="1" t="s">
        <v>83</v>
      </c>
      <c r="AA20" s="1" t="s">
        <v>134</v>
      </c>
      <c r="AB20" s="1" t="s">
        <v>75</v>
      </c>
      <c r="AC20" s="2" t="s">
        <v>33</v>
      </c>
      <c r="AD20" s="1" t="s">
        <v>135</v>
      </c>
      <c r="AE20" s="1" t="s">
        <v>25</v>
      </c>
      <c r="AF20" s="1" t="s">
        <v>63</v>
      </c>
      <c r="AG20" s="1" t="s">
        <v>27</v>
      </c>
      <c r="AH20" s="1" t="s">
        <v>63</v>
      </c>
      <c r="AI20" s="1" t="s">
        <v>29</v>
      </c>
      <c r="AJ20" s="1" t="s">
        <v>63</v>
      </c>
      <c r="AK20" s="1" t="s">
        <v>63</v>
      </c>
      <c r="AL20" s="1" t="s">
        <v>63</v>
      </c>
      <c r="AM20" s="1" t="s">
        <v>33</v>
      </c>
      <c r="AN20" s="1" t="s">
        <v>63</v>
      </c>
      <c r="AO20" s="1" t="s">
        <v>63</v>
      </c>
      <c r="AP20" s="1" t="s">
        <v>63</v>
      </c>
      <c r="AQ20" s="1" t="s">
        <v>63</v>
      </c>
      <c r="AR20" s="1" t="s">
        <v>63</v>
      </c>
      <c r="AS20" s="1" t="s">
        <v>63</v>
      </c>
      <c r="AT20" s="1" t="s">
        <v>116</v>
      </c>
      <c r="AU20" s="1" t="s">
        <v>117</v>
      </c>
      <c r="AV20" s="1" t="s">
        <v>64</v>
      </c>
      <c r="AW20" s="1" t="s">
        <v>103</v>
      </c>
      <c r="AX20" s="1" t="s">
        <v>66</v>
      </c>
      <c r="AY20" s="1" t="s">
        <v>104</v>
      </c>
      <c r="AZ20" s="1" t="s">
        <v>125</v>
      </c>
    </row>
    <row r="21" spans="1:52" x14ac:dyDescent="0.55000000000000004">
      <c r="A21" s="1" t="s">
        <v>47</v>
      </c>
      <c r="B21" s="1">
        <v>4</v>
      </c>
      <c r="C21" s="1">
        <v>156000</v>
      </c>
      <c r="D21" s="1">
        <v>47465.04</v>
      </c>
      <c r="E21" s="1" t="s">
        <v>100</v>
      </c>
      <c r="F21" s="1">
        <v>500</v>
      </c>
      <c r="G21" s="1">
        <v>7.2463768115942031</v>
      </c>
      <c r="H21" s="1" t="s">
        <v>49</v>
      </c>
      <c r="I21" s="1" t="s">
        <v>136</v>
      </c>
      <c r="J21" s="1" t="s">
        <v>51</v>
      </c>
      <c r="K21" s="1" t="s">
        <v>106</v>
      </c>
      <c r="L21" s="1">
        <v>1</v>
      </c>
      <c r="M21" s="1" t="s">
        <v>112</v>
      </c>
      <c r="N21" s="1">
        <v>1</v>
      </c>
      <c r="O21" s="1" t="s">
        <v>54</v>
      </c>
      <c r="P21" s="1">
        <v>0</v>
      </c>
      <c r="Q21" s="1" t="s">
        <v>55</v>
      </c>
      <c r="R21" s="1">
        <v>0</v>
      </c>
      <c r="S21" s="1" t="s">
        <v>56</v>
      </c>
      <c r="T21" s="1">
        <v>1</v>
      </c>
      <c r="U21" s="1" t="s">
        <v>57</v>
      </c>
      <c r="V21" s="1">
        <v>0</v>
      </c>
      <c r="W21" s="1" t="s">
        <v>58</v>
      </c>
      <c r="X21" s="1">
        <v>1</v>
      </c>
      <c r="Y21" s="1">
        <v>200</v>
      </c>
      <c r="Z21" s="1" t="s">
        <v>137</v>
      </c>
      <c r="AA21" s="1" t="s">
        <v>137</v>
      </c>
      <c r="AB21" s="1" t="s">
        <v>75</v>
      </c>
      <c r="AC21" s="2" t="s">
        <v>138</v>
      </c>
      <c r="AD21" s="1" t="s">
        <v>139</v>
      </c>
      <c r="AE21" s="1" t="s">
        <v>25</v>
      </c>
      <c r="AF21" s="1" t="s">
        <v>63</v>
      </c>
      <c r="AG21" s="1" t="s">
        <v>27</v>
      </c>
      <c r="AH21" s="1" t="s">
        <v>63</v>
      </c>
      <c r="AI21" s="1" t="s">
        <v>63</v>
      </c>
      <c r="AJ21" s="1" t="s">
        <v>63</v>
      </c>
      <c r="AK21" s="1" t="s">
        <v>63</v>
      </c>
      <c r="AL21" s="1" t="s">
        <v>63</v>
      </c>
      <c r="AM21" s="1" t="s">
        <v>63</v>
      </c>
      <c r="AN21" s="1" t="s">
        <v>63</v>
      </c>
      <c r="AO21" s="1" t="s">
        <v>87</v>
      </c>
      <c r="AP21" s="1" t="s">
        <v>63</v>
      </c>
      <c r="AQ21" s="1" t="s">
        <v>63</v>
      </c>
      <c r="AR21" s="1" t="s">
        <v>63</v>
      </c>
      <c r="AS21" s="1" t="s">
        <v>63</v>
      </c>
      <c r="AT21" s="1" t="s">
        <v>98</v>
      </c>
      <c r="AU21" s="1" t="s">
        <v>99</v>
      </c>
      <c r="AV21" s="1" t="s">
        <v>140</v>
      </c>
      <c r="AW21" s="1" t="s">
        <v>60</v>
      </c>
    </row>
    <row r="22" spans="1:52" x14ac:dyDescent="0.55000000000000004">
      <c r="A22" s="1" t="s">
        <v>47</v>
      </c>
      <c r="B22" s="1">
        <v>4</v>
      </c>
      <c r="C22" s="1">
        <v>616800</v>
      </c>
      <c r="D22" s="1">
        <v>47465.04</v>
      </c>
      <c r="E22" s="1" t="s">
        <v>100</v>
      </c>
      <c r="F22" s="1">
        <v>1976.9230769230769</v>
      </c>
      <c r="G22" s="1">
        <v>28.651059085841695</v>
      </c>
      <c r="H22" s="1" t="s">
        <v>141</v>
      </c>
      <c r="I22" s="1" t="s">
        <v>142</v>
      </c>
      <c r="J22" s="1" t="s">
        <v>81</v>
      </c>
      <c r="K22" s="1" t="s">
        <v>106</v>
      </c>
      <c r="L22" s="1">
        <v>1</v>
      </c>
      <c r="M22" s="1" t="s">
        <v>112</v>
      </c>
      <c r="N22" s="1">
        <v>1</v>
      </c>
      <c r="O22" s="1" t="s">
        <v>54</v>
      </c>
      <c r="P22" s="1">
        <v>0</v>
      </c>
      <c r="Q22" s="1" t="s">
        <v>55</v>
      </c>
      <c r="R22" s="1">
        <v>0</v>
      </c>
      <c r="S22" s="1" t="s">
        <v>73</v>
      </c>
      <c r="T22" s="1">
        <v>1</v>
      </c>
      <c r="U22" s="1" t="s">
        <v>57</v>
      </c>
      <c r="V22" s="1">
        <v>0</v>
      </c>
      <c r="W22" s="1" t="s">
        <v>58</v>
      </c>
      <c r="X22" s="1">
        <v>1</v>
      </c>
      <c r="Y22" s="1">
        <v>400</v>
      </c>
      <c r="Z22" s="1" t="s">
        <v>59</v>
      </c>
      <c r="AA22" s="1" t="s">
        <v>60</v>
      </c>
      <c r="AB22" s="1" t="s">
        <v>61</v>
      </c>
      <c r="AC22" s="2" t="s">
        <v>62</v>
      </c>
      <c r="AD22" s="1" t="s">
        <v>60</v>
      </c>
      <c r="AE22" s="1" t="s">
        <v>63</v>
      </c>
      <c r="AF22" s="1" t="s">
        <v>63</v>
      </c>
      <c r="AG22" s="1" t="s">
        <v>63</v>
      </c>
      <c r="AH22" s="1" t="s">
        <v>63</v>
      </c>
      <c r="AI22" s="1" t="s">
        <v>63</v>
      </c>
      <c r="AJ22" s="1" t="s">
        <v>63</v>
      </c>
      <c r="AK22" s="1" t="s">
        <v>63</v>
      </c>
      <c r="AL22" s="1" t="s">
        <v>63</v>
      </c>
      <c r="AM22" s="1" t="s">
        <v>63</v>
      </c>
      <c r="AN22" s="1" t="s">
        <v>63</v>
      </c>
      <c r="AO22" s="1" t="s">
        <v>63</v>
      </c>
      <c r="AP22" s="1" t="s">
        <v>63</v>
      </c>
      <c r="AQ22" s="1" t="s">
        <v>63</v>
      </c>
      <c r="AR22" s="1" t="s">
        <v>63</v>
      </c>
      <c r="AS22" s="1" t="s">
        <v>63</v>
      </c>
      <c r="AT22" s="1">
        <v>0</v>
      </c>
      <c r="AU22" s="1" t="s">
        <v>60</v>
      </c>
      <c r="AV22" s="1" t="s">
        <v>64</v>
      </c>
      <c r="AW22" s="1" t="s">
        <v>103</v>
      </c>
      <c r="AX22" s="1" t="s">
        <v>66</v>
      </c>
      <c r="AY22" s="1" t="s">
        <v>104</v>
      </c>
      <c r="AZ22" s="1" t="s">
        <v>67</v>
      </c>
    </row>
    <row r="23" spans="1:52" x14ac:dyDescent="0.55000000000000004">
      <c r="A23" s="1" t="s">
        <v>47</v>
      </c>
      <c r="B23" s="1">
        <v>3</v>
      </c>
      <c r="C23" s="1">
        <v>244000</v>
      </c>
      <c r="D23" s="1">
        <v>47465.04</v>
      </c>
      <c r="E23" s="1" t="s">
        <v>100</v>
      </c>
      <c r="F23" s="1">
        <v>782.05128205128199</v>
      </c>
      <c r="G23" s="1">
        <v>11.334076551467854</v>
      </c>
      <c r="H23" s="1" t="s">
        <v>49</v>
      </c>
      <c r="I23" s="1" t="s">
        <v>136</v>
      </c>
      <c r="J23" s="1" t="s">
        <v>51</v>
      </c>
      <c r="K23" s="1" t="s">
        <v>106</v>
      </c>
      <c r="L23" s="1">
        <v>1</v>
      </c>
      <c r="M23" s="1" t="s">
        <v>112</v>
      </c>
      <c r="N23" s="1">
        <v>1</v>
      </c>
      <c r="O23" s="1" t="s">
        <v>54</v>
      </c>
      <c r="P23" s="1">
        <v>0</v>
      </c>
      <c r="Q23" s="1" t="s">
        <v>55</v>
      </c>
      <c r="R23" s="1">
        <v>0</v>
      </c>
      <c r="S23" s="1" t="s">
        <v>73</v>
      </c>
      <c r="T23" s="1">
        <v>1</v>
      </c>
      <c r="U23" s="1" t="s">
        <v>74</v>
      </c>
      <c r="V23" s="1">
        <v>1</v>
      </c>
      <c r="W23" s="1" t="s">
        <v>58</v>
      </c>
      <c r="X23" s="1">
        <v>1</v>
      </c>
      <c r="Y23" s="1">
        <v>480</v>
      </c>
      <c r="Z23" s="1" t="s">
        <v>126</v>
      </c>
      <c r="AA23" s="1" t="s">
        <v>127</v>
      </c>
      <c r="AB23" s="1" t="s">
        <v>75</v>
      </c>
      <c r="AC23" s="2" t="s">
        <v>62</v>
      </c>
      <c r="AD23" s="1" t="s">
        <v>60</v>
      </c>
      <c r="AE23" s="1" t="s">
        <v>25</v>
      </c>
      <c r="AF23" s="1" t="s">
        <v>63</v>
      </c>
      <c r="AG23" s="1" t="s">
        <v>27</v>
      </c>
      <c r="AH23" s="1" t="s">
        <v>63</v>
      </c>
      <c r="AI23" s="1" t="s">
        <v>63</v>
      </c>
      <c r="AJ23" s="1" t="s">
        <v>63</v>
      </c>
      <c r="AK23" s="1" t="s">
        <v>63</v>
      </c>
      <c r="AL23" s="1" t="s">
        <v>32</v>
      </c>
      <c r="AM23" s="1" t="s">
        <v>33</v>
      </c>
      <c r="AN23" s="1" t="s">
        <v>63</v>
      </c>
      <c r="AO23" s="1" t="s">
        <v>87</v>
      </c>
      <c r="AP23" s="1" t="s">
        <v>63</v>
      </c>
      <c r="AQ23" s="1" t="s">
        <v>63</v>
      </c>
      <c r="AR23" s="1" t="s">
        <v>63</v>
      </c>
      <c r="AS23" s="1" t="s">
        <v>63</v>
      </c>
      <c r="AT23" s="1" t="s">
        <v>116</v>
      </c>
      <c r="AU23" s="1" t="s">
        <v>117</v>
      </c>
      <c r="AV23" s="1" t="s">
        <v>64</v>
      </c>
      <c r="AW23" s="1" t="s">
        <v>103</v>
      </c>
      <c r="AX23" s="1" t="s">
        <v>66</v>
      </c>
      <c r="AY23" s="1" t="s">
        <v>104</v>
      </c>
      <c r="AZ23" s="1" t="s">
        <v>125</v>
      </c>
    </row>
    <row r="24" spans="1:52" x14ac:dyDescent="0.55000000000000004">
      <c r="A24" s="1" t="s">
        <v>47</v>
      </c>
      <c r="B24" s="1">
        <v>3</v>
      </c>
      <c r="C24" s="1">
        <v>38000</v>
      </c>
      <c r="D24" s="1">
        <v>47465.04</v>
      </c>
      <c r="E24" s="1" t="s">
        <v>79</v>
      </c>
      <c r="F24" s="1">
        <v>121.7948717948718</v>
      </c>
      <c r="G24" s="1">
        <v>1.7651430694908956</v>
      </c>
      <c r="H24" s="1" t="s">
        <v>79</v>
      </c>
      <c r="I24" s="1" t="s">
        <v>93</v>
      </c>
      <c r="J24" s="1" t="s">
        <v>81</v>
      </c>
      <c r="K24" s="1" t="s">
        <v>106</v>
      </c>
      <c r="L24" s="1">
        <v>1</v>
      </c>
      <c r="M24" s="1" t="s">
        <v>112</v>
      </c>
      <c r="N24" s="1">
        <v>1</v>
      </c>
      <c r="O24" s="1" t="s">
        <v>54</v>
      </c>
      <c r="P24" s="1">
        <v>0</v>
      </c>
      <c r="Q24" s="1" t="s">
        <v>55</v>
      </c>
      <c r="R24" s="1">
        <v>0</v>
      </c>
      <c r="S24" s="1" t="s">
        <v>73</v>
      </c>
      <c r="T24" s="1">
        <v>1</v>
      </c>
      <c r="U24" s="1" t="s">
        <v>74</v>
      </c>
      <c r="V24" s="1">
        <v>1</v>
      </c>
      <c r="W24" s="1" t="s">
        <v>58</v>
      </c>
      <c r="X24" s="1">
        <v>1</v>
      </c>
      <c r="Y24" s="1">
        <v>30</v>
      </c>
      <c r="Z24" s="1" t="s">
        <v>59</v>
      </c>
      <c r="AA24" s="1" t="s">
        <v>60</v>
      </c>
      <c r="AB24" s="1" t="s">
        <v>75</v>
      </c>
      <c r="AC24" s="2" t="s">
        <v>143</v>
      </c>
      <c r="AD24" s="1" t="s">
        <v>144</v>
      </c>
      <c r="AE24" s="1" t="s">
        <v>25</v>
      </c>
      <c r="AF24" s="1" t="s">
        <v>63</v>
      </c>
      <c r="AG24" s="1" t="s">
        <v>27</v>
      </c>
      <c r="AH24" s="1" t="s">
        <v>63</v>
      </c>
      <c r="AI24" s="1" t="s">
        <v>63</v>
      </c>
      <c r="AJ24" s="1" t="s">
        <v>63</v>
      </c>
      <c r="AK24" s="1" t="s">
        <v>63</v>
      </c>
      <c r="AL24" s="1" t="s">
        <v>63</v>
      </c>
      <c r="AM24" s="1" t="s">
        <v>63</v>
      </c>
      <c r="AN24" s="1" t="s">
        <v>63</v>
      </c>
      <c r="AO24" s="1" t="s">
        <v>63</v>
      </c>
      <c r="AP24" s="1" t="s">
        <v>63</v>
      </c>
      <c r="AQ24" s="1" t="s">
        <v>63</v>
      </c>
      <c r="AR24" s="1" t="s">
        <v>63</v>
      </c>
      <c r="AS24" s="1" t="s">
        <v>63</v>
      </c>
      <c r="AT24" s="1" t="s">
        <v>98</v>
      </c>
      <c r="AU24" s="1" t="s">
        <v>99</v>
      </c>
      <c r="AV24" s="1" t="s">
        <v>64</v>
      </c>
      <c r="AW24" s="1" t="s">
        <v>103</v>
      </c>
      <c r="AX24" s="1" t="s">
        <v>66</v>
      </c>
      <c r="AY24" s="1" t="s">
        <v>104</v>
      </c>
      <c r="AZ24" s="1" t="s">
        <v>145</v>
      </c>
    </row>
    <row r="25" spans="1:52" x14ac:dyDescent="0.55000000000000004">
      <c r="A25" s="1" t="s">
        <v>47</v>
      </c>
      <c r="B25" s="1">
        <v>3</v>
      </c>
      <c r="C25" s="1">
        <v>76800</v>
      </c>
      <c r="D25" s="1">
        <v>47465.04</v>
      </c>
      <c r="E25" s="1" t="s">
        <v>48</v>
      </c>
      <c r="F25" s="1">
        <v>246.15384615384616</v>
      </c>
      <c r="G25" s="1">
        <v>3.5674470457079153</v>
      </c>
      <c r="H25" s="1" t="s">
        <v>49</v>
      </c>
      <c r="I25" s="1" t="s">
        <v>142</v>
      </c>
      <c r="J25" s="1" t="s">
        <v>81</v>
      </c>
      <c r="K25" s="1" t="s">
        <v>106</v>
      </c>
      <c r="L25" s="1">
        <v>1</v>
      </c>
      <c r="M25" s="1" t="s">
        <v>112</v>
      </c>
      <c r="N25" s="1">
        <v>1</v>
      </c>
      <c r="O25" s="1" t="s">
        <v>107</v>
      </c>
      <c r="P25" s="1">
        <v>1</v>
      </c>
      <c r="Q25" s="1" t="s">
        <v>55</v>
      </c>
      <c r="R25" s="1">
        <v>0</v>
      </c>
      <c r="S25" s="1" t="s">
        <v>73</v>
      </c>
      <c r="T25" s="1">
        <v>1</v>
      </c>
      <c r="U25" s="1" t="s">
        <v>74</v>
      </c>
      <c r="V25" s="1">
        <v>1</v>
      </c>
      <c r="W25" s="1" t="s">
        <v>58</v>
      </c>
      <c r="X25" s="1">
        <v>1</v>
      </c>
      <c r="Y25" s="1">
        <v>300</v>
      </c>
      <c r="Z25" s="1" t="s">
        <v>83</v>
      </c>
      <c r="AA25" s="1" t="s">
        <v>94</v>
      </c>
      <c r="AB25" s="1" t="s">
        <v>75</v>
      </c>
      <c r="AC25" s="2" t="s">
        <v>138</v>
      </c>
      <c r="AD25" s="1" t="s">
        <v>146</v>
      </c>
      <c r="AE25" s="1" t="s">
        <v>25</v>
      </c>
      <c r="AF25" s="1" t="s">
        <v>63</v>
      </c>
      <c r="AG25" s="1" t="s">
        <v>63</v>
      </c>
      <c r="AH25" s="1" t="s">
        <v>63</v>
      </c>
      <c r="AI25" s="1" t="s">
        <v>63</v>
      </c>
      <c r="AJ25" s="1" t="s">
        <v>63</v>
      </c>
      <c r="AK25" s="1" t="s">
        <v>63</v>
      </c>
      <c r="AL25" s="1" t="s">
        <v>63</v>
      </c>
      <c r="AM25" s="1" t="s">
        <v>63</v>
      </c>
      <c r="AN25" s="1" t="s">
        <v>63</v>
      </c>
      <c r="AO25" s="1" t="s">
        <v>87</v>
      </c>
      <c r="AP25" s="1" t="s">
        <v>63</v>
      </c>
      <c r="AQ25" s="1" t="s">
        <v>63</v>
      </c>
      <c r="AR25" s="1" t="s">
        <v>63</v>
      </c>
      <c r="AS25" s="1" t="s">
        <v>63</v>
      </c>
      <c r="AT25" s="1" t="s">
        <v>98</v>
      </c>
      <c r="AU25" s="1" t="s">
        <v>99</v>
      </c>
      <c r="AV25" s="1" t="s">
        <v>64</v>
      </c>
      <c r="AW25" s="1" t="s">
        <v>147</v>
      </c>
      <c r="AX25" s="1" t="s">
        <v>66</v>
      </c>
      <c r="AY25" s="1" t="s">
        <v>104</v>
      </c>
      <c r="AZ25" s="1" t="s">
        <v>125</v>
      </c>
    </row>
    <row r="26" spans="1:52" x14ac:dyDescent="0.55000000000000004">
      <c r="A26" s="1" t="s">
        <v>47</v>
      </c>
      <c r="B26" s="1">
        <v>4</v>
      </c>
      <c r="C26" s="1">
        <v>76800</v>
      </c>
      <c r="D26" s="1">
        <v>47465.04</v>
      </c>
      <c r="E26" s="1" t="s">
        <v>48</v>
      </c>
      <c r="F26" s="1">
        <v>246.15384615384616</v>
      </c>
      <c r="G26" s="1">
        <v>3.5674470457079153</v>
      </c>
      <c r="H26" s="1" t="s">
        <v>49</v>
      </c>
      <c r="I26" s="1" t="s">
        <v>82</v>
      </c>
      <c r="J26" s="1" t="s">
        <v>51</v>
      </c>
      <c r="K26" s="1" t="s">
        <v>106</v>
      </c>
      <c r="L26" s="1">
        <v>1</v>
      </c>
      <c r="M26" s="1" t="s">
        <v>112</v>
      </c>
      <c r="N26" s="1">
        <v>1</v>
      </c>
      <c r="O26" s="1" t="s">
        <v>54</v>
      </c>
      <c r="P26" s="1">
        <v>0</v>
      </c>
      <c r="Q26" s="1" t="s">
        <v>55</v>
      </c>
      <c r="R26" s="1">
        <v>0</v>
      </c>
      <c r="S26" s="1" t="s">
        <v>73</v>
      </c>
      <c r="T26" s="1">
        <v>1</v>
      </c>
      <c r="U26" s="1" t="s">
        <v>74</v>
      </c>
      <c r="V26" s="1">
        <v>1</v>
      </c>
      <c r="W26" s="1" t="s">
        <v>58</v>
      </c>
      <c r="X26" s="1">
        <v>1</v>
      </c>
      <c r="Y26" s="1">
        <v>480</v>
      </c>
      <c r="Z26" s="1" t="s">
        <v>59</v>
      </c>
      <c r="AA26" s="1" t="s">
        <v>60</v>
      </c>
      <c r="AB26" s="1" t="s">
        <v>75</v>
      </c>
      <c r="AC26" s="2" t="s">
        <v>138</v>
      </c>
      <c r="AD26" s="1" t="s">
        <v>148</v>
      </c>
      <c r="AE26" s="1" t="s">
        <v>25</v>
      </c>
      <c r="AF26" s="1" t="s">
        <v>26</v>
      </c>
      <c r="AG26" s="1" t="s">
        <v>63</v>
      </c>
      <c r="AH26" s="1" t="s">
        <v>28</v>
      </c>
      <c r="AI26" s="1" t="s">
        <v>63</v>
      </c>
      <c r="AJ26" s="1" t="s">
        <v>30</v>
      </c>
      <c r="AK26" s="1" t="s">
        <v>63</v>
      </c>
      <c r="AL26" s="1" t="s">
        <v>63</v>
      </c>
      <c r="AM26" s="1" t="s">
        <v>63</v>
      </c>
      <c r="AN26" s="1" t="s">
        <v>63</v>
      </c>
      <c r="AO26" s="1" t="s">
        <v>87</v>
      </c>
      <c r="AP26" s="1" t="s">
        <v>63</v>
      </c>
      <c r="AQ26" s="1" t="s">
        <v>63</v>
      </c>
      <c r="AR26" s="1" t="s">
        <v>63</v>
      </c>
      <c r="AS26" s="1" t="s">
        <v>63</v>
      </c>
      <c r="AT26" s="1" t="s">
        <v>116</v>
      </c>
      <c r="AU26" s="1" t="s">
        <v>117</v>
      </c>
      <c r="AV26" s="1" t="s">
        <v>64</v>
      </c>
      <c r="AW26" s="1" t="s">
        <v>149</v>
      </c>
      <c r="AX26" s="1" t="s">
        <v>66</v>
      </c>
      <c r="AY26" s="1" t="s">
        <v>104</v>
      </c>
      <c r="AZ26" s="1" t="s">
        <v>125</v>
      </c>
    </row>
    <row r="27" spans="1:52" x14ac:dyDescent="0.55000000000000004">
      <c r="A27" s="1" t="s">
        <v>47</v>
      </c>
      <c r="B27" s="1">
        <v>4</v>
      </c>
      <c r="C27" s="1">
        <v>76800</v>
      </c>
      <c r="D27" s="1">
        <v>47465.04</v>
      </c>
      <c r="E27" s="1" t="s">
        <v>48</v>
      </c>
      <c r="F27" s="1">
        <v>246.15384615384616</v>
      </c>
      <c r="G27" s="1">
        <v>3.5674470457079153</v>
      </c>
      <c r="H27" s="1" t="s">
        <v>49</v>
      </c>
      <c r="I27" s="1" t="s">
        <v>150</v>
      </c>
      <c r="J27" s="1" t="s">
        <v>51</v>
      </c>
      <c r="K27" s="1" t="s">
        <v>106</v>
      </c>
      <c r="L27" s="1">
        <v>1</v>
      </c>
      <c r="M27" s="1" t="s">
        <v>112</v>
      </c>
      <c r="N27" s="1">
        <v>1</v>
      </c>
      <c r="O27" s="1" t="s">
        <v>54</v>
      </c>
      <c r="P27" s="1">
        <v>0</v>
      </c>
      <c r="Q27" s="1" t="s">
        <v>55</v>
      </c>
      <c r="R27" s="1">
        <v>0</v>
      </c>
      <c r="S27" s="1" t="s">
        <v>73</v>
      </c>
      <c r="T27" s="1">
        <v>1</v>
      </c>
      <c r="U27" s="1" t="s">
        <v>74</v>
      </c>
      <c r="V27" s="1">
        <v>1</v>
      </c>
      <c r="W27" s="1" t="s">
        <v>58</v>
      </c>
      <c r="X27" s="1">
        <v>1</v>
      </c>
      <c r="Y27" s="1">
        <v>100</v>
      </c>
      <c r="Z27" s="1" t="s">
        <v>126</v>
      </c>
      <c r="AA27" s="1" t="s">
        <v>127</v>
      </c>
      <c r="AB27" s="1" t="s">
        <v>75</v>
      </c>
      <c r="AC27" s="2" t="s">
        <v>151</v>
      </c>
      <c r="AD27" s="1" t="s">
        <v>152</v>
      </c>
      <c r="AE27" s="1" t="s">
        <v>25</v>
      </c>
      <c r="AF27" s="1" t="s">
        <v>63</v>
      </c>
      <c r="AG27" s="1" t="s">
        <v>63</v>
      </c>
      <c r="AH27" s="1" t="s">
        <v>63</v>
      </c>
      <c r="AI27" s="1" t="s">
        <v>63</v>
      </c>
      <c r="AJ27" s="1" t="s">
        <v>30</v>
      </c>
      <c r="AK27" s="1" t="s">
        <v>63</v>
      </c>
      <c r="AL27" s="1" t="s">
        <v>63</v>
      </c>
      <c r="AM27" s="1" t="s">
        <v>63</v>
      </c>
      <c r="AN27" s="1" t="s">
        <v>63</v>
      </c>
      <c r="AO27" s="1" t="s">
        <v>87</v>
      </c>
      <c r="AP27" s="1" t="s">
        <v>63</v>
      </c>
      <c r="AQ27" s="1" t="s">
        <v>63</v>
      </c>
      <c r="AR27" s="1" t="s">
        <v>63</v>
      </c>
      <c r="AS27" s="1" t="s">
        <v>63</v>
      </c>
      <c r="AT27" s="1" t="s">
        <v>116</v>
      </c>
      <c r="AU27" s="1" t="s">
        <v>117</v>
      </c>
      <c r="AV27" s="1" t="s">
        <v>64</v>
      </c>
      <c r="AW27" s="1" t="s">
        <v>149</v>
      </c>
      <c r="AX27" s="1" t="s">
        <v>66</v>
      </c>
      <c r="AY27" s="1" t="s">
        <v>104</v>
      </c>
      <c r="AZ27" s="1" t="s">
        <v>125</v>
      </c>
    </row>
    <row r="28" spans="1:52" x14ac:dyDescent="0.55000000000000004">
      <c r="A28" s="1" t="s">
        <v>47</v>
      </c>
      <c r="B28" s="1">
        <v>4</v>
      </c>
      <c r="C28" s="1">
        <v>38400</v>
      </c>
      <c r="D28" s="1">
        <v>47465.04</v>
      </c>
      <c r="E28" s="1" t="s">
        <v>79</v>
      </c>
      <c r="F28" s="1">
        <v>123.07692307692308</v>
      </c>
      <c r="G28" s="1">
        <v>1.7837235228539576</v>
      </c>
      <c r="H28" s="1" t="s">
        <v>79</v>
      </c>
      <c r="I28" s="1" t="s">
        <v>150</v>
      </c>
      <c r="J28" s="1" t="s">
        <v>51</v>
      </c>
      <c r="K28" s="1" t="s">
        <v>106</v>
      </c>
      <c r="L28" s="1">
        <v>1</v>
      </c>
      <c r="M28" s="1" t="s">
        <v>112</v>
      </c>
      <c r="N28" s="1">
        <v>1</v>
      </c>
      <c r="O28" s="1" t="s">
        <v>54</v>
      </c>
      <c r="P28" s="1">
        <v>0</v>
      </c>
      <c r="Q28" s="1" t="s">
        <v>55</v>
      </c>
      <c r="R28" s="1">
        <v>0</v>
      </c>
      <c r="S28" s="1" t="s">
        <v>56</v>
      </c>
      <c r="T28" s="1">
        <v>0</v>
      </c>
      <c r="U28" s="1" t="s">
        <v>57</v>
      </c>
      <c r="V28" s="1">
        <v>0</v>
      </c>
      <c r="W28" s="1" t="s">
        <v>58</v>
      </c>
      <c r="X28" s="1">
        <v>1</v>
      </c>
      <c r="Y28" s="1">
        <v>480</v>
      </c>
      <c r="Z28" s="1" t="s">
        <v>126</v>
      </c>
      <c r="AA28" s="1" t="s">
        <v>127</v>
      </c>
      <c r="AB28" s="1" t="s">
        <v>75</v>
      </c>
      <c r="AC28" s="2" t="s">
        <v>30</v>
      </c>
      <c r="AD28" s="1" t="s">
        <v>153</v>
      </c>
      <c r="AE28" s="1" t="s">
        <v>25</v>
      </c>
      <c r="AF28" s="1" t="s">
        <v>63</v>
      </c>
      <c r="AG28" s="1" t="s">
        <v>63</v>
      </c>
      <c r="AH28" s="1" t="s">
        <v>28</v>
      </c>
      <c r="AI28" s="1" t="s">
        <v>63</v>
      </c>
      <c r="AJ28" s="1" t="s">
        <v>63</v>
      </c>
      <c r="AK28" s="1" t="s">
        <v>63</v>
      </c>
      <c r="AL28" s="1" t="s">
        <v>32</v>
      </c>
      <c r="AM28" s="1" t="s">
        <v>63</v>
      </c>
      <c r="AN28" s="1" t="s">
        <v>63</v>
      </c>
      <c r="AO28" s="1" t="s">
        <v>87</v>
      </c>
      <c r="AP28" s="1" t="s">
        <v>63</v>
      </c>
      <c r="AQ28" s="1" t="s">
        <v>63</v>
      </c>
      <c r="AR28" s="1" t="s">
        <v>63</v>
      </c>
      <c r="AS28" s="1" t="s">
        <v>63</v>
      </c>
      <c r="AT28" s="1" t="s">
        <v>116</v>
      </c>
      <c r="AU28" s="1" t="s">
        <v>117</v>
      </c>
      <c r="AV28" s="1" t="s">
        <v>64</v>
      </c>
      <c r="AW28" s="1" t="s">
        <v>149</v>
      </c>
      <c r="AX28" s="1" t="s">
        <v>66</v>
      </c>
      <c r="AY28" s="1" t="s">
        <v>104</v>
      </c>
      <c r="AZ28" s="1" t="s">
        <v>67</v>
      </c>
    </row>
    <row r="29" spans="1:52" x14ac:dyDescent="0.55000000000000004">
      <c r="A29" s="1" t="s">
        <v>47</v>
      </c>
      <c r="B29" s="1">
        <v>6</v>
      </c>
      <c r="C29" s="1">
        <v>76800</v>
      </c>
      <c r="D29" s="1">
        <v>47465.04</v>
      </c>
      <c r="E29" s="1" t="s">
        <v>48</v>
      </c>
      <c r="F29" s="1">
        <v>246.15384615384616</v>
      </c>
      <c r="G29" s="1">
        <v>3.5674470457079153</v>
      </c>
      <c r="H29" s="1" t="s">
        <v>79</v>
      </c>
      <c r="I29" s="1" t="s">
        <v>82</v>
      </c>
      <c r="J29" s="1" t="s">
        <v>51</v>
      </c>
      <c r="K29" s="1" t="s">
        <v>106</v>
      </c>
      <c r="L29" s="1">
        <v>1</v>
      </c>
      <c r="M29" s="1" t="s">
        <v>112</v>
      </c>
      <c r="N29" s="1">
        <v>1</v>
      </c>
      <c r="O29" s="1" t="s">
        <v>54</v>
      </c>
      <c r="P29" s="1">
        <v>0</v>
      </c>
      <c r="Q29" s="1" t="s">
        <v>55</v>
      </c>
      <c r="R29" s="1">
        <v>0</v>
      </c>
      <c r="S29" s="1" t="s">
        <v>56</v>
      </c>
      <c r="T29" s="1">
        <v>1</v>
      </c>
      <c r="U29" s="1" t="s">
        <v>57</v>
      </c>
      <c r="V29" s="1">
        <v>0</v>
      </c>
      <c r="W29" s="1" t="s">
        <v>58</v>
      </c>
      <c r="X29" s="1">
        <v>1</v>
      </c>
      <c r="Y29" s="1">
        <v>320</v>
      </c>
      <c r="Z29" s="1" t="s">
        <v>59</v>
      </c>
      <c r="AA29" s="1" t="s">
        <v>60</v>
      </c>
      <c r="AB29" s="1" t="s">
        <v>75</v>
      </c>
      <c r="AC29" s="2" t="s">
        <v>120</v>
      </c>
      <c r="AD29" s="1" t="s">
        <v>121</v>
      </c>
      <c r="AE29" s="1" t="s">
        <v>25</v>
      </c>
      <c r="AF29" s="1" t="s">
        <v>63</v>
      </c>
      <c r="AG29" s="1" t="s">
        <v>63</v>
      </c>
      <c r="AH29" s="1" t="s">
        <v>63</v>
      </c>
      <c r="AI29" s="1" t="s">
        <v>63</v>
      </c>
      <c r="AJ29" s="1" t="s">
        <v>63</v>
      </c>
      <c r="AK29" s="1" t="s">
        <v>63</v>
      </c>
      <c r="AL29" s="1" t="s">
        <v>32</v>
      </c>
      <c r="AM29" s="1" t="s">
        <v>33</v>
      </c>
      <c r="AN29" s="1" t="s">
        <v>63</v>
      </c>
      <c r="AO29" s="1" t="s">
        <v>63</v>
      </c>
      <c r="AP29" s="1" t="s">
        <v>63</v>
      </c>
      <c r="AQ29" s="1" t="s">
        <v>63</v>
      </c>
      <c r="AR29" s="1" t="s">
        <v>63</v>
      </c>
      <c r="AS29" s="1" t="s">
        <v>63</v>
      </c>
      <c r="AT29" s="1" t="s">
        <v>116</v>
      </c>
      <c r="AU29" s="1" t="s">
        <v>117</v>
      </c>
      <c r="AV29" s="1" t="s">
        <v>64</v>
      </c>
      <c r="AW29" s="1" t="s">
        <v>147</v>
      </c>
      <c r="AX29" s="1" t="s">
        <v>154</v>
      </c>
      <c r="AY29" s="1" t="s">
        <v>104</v>
      </c>
      <c r="AZ29" s="1" t="s">
        <v>125</v>
      </c>
    </row>
    <row r="30" spans="1:52" x14ac:dyDescent="0.55000000000000004">
      <c r="A30" s="1" t="s">
        <v>47</v>
      </c>
      <c r="B30" s="1">
        <v>4</v>
      </c>
      <c r="C30" s="1">
        <v>254000</v>
      </c>
      <c r="D30" s="1">
        <v>47465.04</v>
      </c>
      <c r="E30" s="1" t="s">
        <v>100</v>
      </c>
      <c r="F30" s="1">
        <v>814.1025641025642</v>
      </c>
      <c r="G30" s="1">
        <v>11.798587885544409</v>
      </c>
      <c r="H30" s="1" t="s">
        <v>49</v>
      </c>
      <c r="I30" s="1" t="s">
        <v>101</v>
      </c>
      <c r="J30" s="1" t="s">
        <v>51</v>
      </c>
      <c r="K30" s="1" t="s">
        <v>106</v>
      </c>
      <c r="L30" s="1">
        <v>1</v>
      </c>
      <c r="M30" s="1" t="s">
        <v>112</v>
      </c>
      <c r="N30" s="1">
        <v>1</v>
      </c>
      <c r="O30" s="1" t="s">
        <v>54</v>
      </c>
      <c r="P30" s="1">
        <v>0</v>
      </c>
      <c r="Q30" s="1" t="s">
        <v>55</v>
      </c>
      <c r="R30" s="1">
        <v>0</v>
      </c>
      <c r="S30" s="1" t="s">
        <v>73</v>
      </c>
      <c r="T30" s="1">
        <v>1</v>
      </c>
      <c r="U30" s="1" t="s">
        <v>57</v>
      </c>
      <c r="V30" s="1">
        <v>0</v>
      </c>
      <c r="W30" s="1" t="s">
        <v>58</v>
      </c>
      <c r="X30" s="1">
        <v>1</v>
      </c>
      <c r="Y30" s="1">
        <v>300</v>
      </c>
      <c r="Z30" s="1" t="s">
        <v>59</v>
      </c>
      <c r="AA30" s="1" t="s">
        <v>60</v>
      </c>
      <c r="AB30" s="1" t="s">
        <v>75</v>
      </c>
      <c r="AC30" s="2" t="s">
        <v>143</v>
      </c>
      <c r="AD30" s="1" t="s">
        <v>155</v>
      </c>
      <c r="AE30" s="1" t="s">
        <v>25</v>
      </c>
      <c r="AF30" s="1" t="s">
        <v>63</v>
      </c>
      <c r="AG30" s="1" t="s">
        <v>63</v>
      </c>
      <c r="AH30" s="1" t="s">
        <v>28</v>
      </c>
      <c r="AI30" s="1" t="s">
        <v>63</v>
      </c>
      <c r="AJ30" s="1" t="s">
        <v>63</v>
      </c>
      <c r="AK30" s="1" t="s">
        <v>63</v>
      </c>
      <c r="AL30" s="1" t="s">
        <v>32</v>
      </c>
      <c r="AM30" s="1" t="s">
        <v>63</v>
      </c>
      <c r="AN30" s="1" t="s">
        <v>63</v>
      </c>
      <c r="AO30" s="1" t="s">
        <v>87</v>
      </c>
      <c r="AP30" s="1" t="s">
        <v>63</v>
      </c>
      <c r="AQ30" s="1" t="s">
        <v>63</v>
      </c>
      <c r="AR30" s="1" t="s">
        <v>63</v>
      </c>
      <c r="AS30" s="1" t="s">
        <v>63</v>
      </c>
      <c r="AT30" s="1" t="s">
        <v>116</v>
      </c>
      <c r="AU30" s="1" t="s">
        <v>117</v>
      </c>
      <c r="AV30" s="1" t="s">
        <v>64</v>
      </c>
      <c r="AW30" s="1" t="s">
        <v>147</v>
      </c>
      <c r="AX30" s="1" t="s">
        <v>156</v>
      </c>
      <c r="AY30" s="1" t="s">
        <v>104</v>
      </c>
    </row>
    <row r="31" spans="1:52" x14ac:dyDescent="0.55000000000000004">
      <c r="A31" s="1" t="s">
        <v>47</v>
      </c>
      <c r="B31" s="1">
        <v>4</v>
      </c>
      <c r="C31" s="1">
        <v>338000</v>
      </c>
      <c r="D31" s="1">
        <v>47465.04</v>
      </c>
      <c r="E31" s="1" t="s">
        <v>100</v>
      </c>
      <c r="F31" s="1">
        <v>1083.3333333333335</v>
      </c>
      <c r="G31" s="1">
        <v>15.700483091787442</v>
      </c>
      <c r="H31" s="1" t="s">
        <v>141</v>
      </c>
      <c r="I31" s="1" t="s">
        <v>101</v>
      </c>
      <c r="J31" s="1" t="s">
        <v>51</v>
      </c>
      <c r="K31" s="1" t="s">
        <v>106</v>
      </c>
      <c r="L31" s="1">
        <v>1</v>
      </c>
      <c r="M31" s="1" t="s">
        <v>112</v>
      </c>
      <c r="N31" s="1">
        <v>1</v>
      </c>
      <c r="O31" s="1" t="s">
        <v>54</v>
      </c>
      <c r="P31" s="1">
        <v>0</v>
      </c>
      <c r="Q31" s="1" t="s">
        <v>55</v>
      </c>
      <c r="R31" s="1">
        <v>0</v>
      </c>
      <c r="S31" s="1" t="s">
        <v>56</v>
      </c>
      <c r="T31" s="1">
        <v>0</v>
      </c>
      <c r="U31" s="1" t="s">
        <v>57</v>
      </c>
      <c r="V31" s="1">
        <v>0</v>
      </c>
      <c r="W31" s="1" t="s">
        <v>58</v>
      </c>
      <c r="X31" s="1">
        <v>1</v>
      </c>
      <c r="Y31" s="1">
        <v>200</v>
      </c>
      <c r="Z31" s="1" t="s">
        <v>59</v>
      </c>
      <c r="AA31" s="1" t="s">
        <v>60</v>
      </c>
      <c r="AB31" s="1" t="s">
        <v>61</v>
      </c>
      <c r="AC31" s="2" t="s">
        <v>120</v>
      </c>
      <c r="AD31" s="1" t="s">
        <v>121</v>
      </c>
      <c r="AE31" s="1" t="s">
        <v>63</v>
      </c>
      <c r="AF31" s="1" t="s">
        <v>63</v>
      </c>
      <c r="AG31" s="1" t="s">
        <v>63</v>
      </c>
      <c r="AH31" s="1" t="s">
        <v>63</v>
      </c>
      <c r="AI31" s="1" t="s">
        <v>63</v>
      </c>
      <c r="AJ31" s="1" t="s">
        <v>63</v>
      </c>
      <c r="AK31" s="1" t="s">
        <v>63</v>
      </c>
      <c r="AL31" s="1" t="s">
        <v>63</v>
      </c>
      <c r="AM31" s="1" t="s">
        <v>63</v>
      </c>
      <c r="AN31" s="1" t="s">
        <v>63</v>
      </c>
      <c r="AO31" s="1" t="s">
        <v>63</v>
      </c>
      <c r="AP31" s="1" t="s">
        <v>63</v>
      </c>
      <c r="AQ31" s="1" t="s">
        <v>63</v>
      </c>
      <c r="AR31" s="1" t="s">
        <v>63</v>
      </c>
      <c r="AS31" s="1" t="s">
        <v>63</v>
      </c>
      <c r="AT31" s="1">
        <v>0</v>
      </c>
      <c r="AU31" s="1" t="s">
        <v>60</v>
      </c>
      <c r="AV31" s="1" t="s">
        <v>64</v>
      </c>
      <c r="AW31" s="1" t="s">
        <v>157</v>
      </c>
      <c r="AX31" s="1" t="s">
        <v>66</v>
      </c>
      <c r="AY31" s="1" t="s">
        <v>104</v>
      </c>
      <c r="AZ31" s="1" t="s">
        <v>125</v>
      </c>
    </row>
    <row r="32" spans="1:52" x14ac:dyDescent="0.55000000000000004">
      <c r="A32" s="1" t="s">
        <v>47</v>
      </c>
      <c r="B32" s="1">
        <v>4</v>
      </c>
      <c r="C32" s="1">
        <v>76800</v>
      </c>
      <c r="D32" s="1">
        <v>47465.04</v>
      </c>
      <c r="E32" s="1" t="s">
        <v>48</v>
      </c>
      <c r="F32" s="1">
        <v>246.15384615384616</v>
      </c>
      <c r="G32" s="1">
        <v>3.5674470457079153</v>
      </c>
      <c r="H32" s="1" t="s">
        <v>49</v>
      </c>
      <c r="I32" s="1" t="s">
        <v>150</v>
      </c>
      <c r="J32" s="1" t="s">
        <v>51</v>
      </c>
      <c r="K32" s="1" t="s">
        <v>106</v>
      </c>
      <c r="L32" s="1">
        <v>1</v>
      </c>
      <c r="M32" s="1" t="s">
        <v>112</v>
      </c>
      <c r="N32" s="1">
        <v>1</v>
      </c>
      <c r="O32" s="1" t="s">
        <v>54</v>
      </c>
      <c r="P32" s="1">
        <v>0</v>
      </c>
      <c r="Q32" s="1" t="s">
        <v>55</v>
      </c>
      <c r="R32" s="1">
        <v>0</v>
      </c>
      <c r="S32" s="1" t="s">
        <v>73</v>
      </c>
      <c r="T32" s="1">
        <v>1</v>
      </c>
      <c r="U32" s="1" t="s">
        <v>74</v>
      </c>
      <c r="V32" s="1">
        <v>1</v>
      </c>
      <c r="W32" s="1" t="s">
        <v>58</v>
      </c>
      <c r="X32" s="1">
        <v>1</v>
      </c>
      <c r="Y32" s="1">
        <v>500</v>
      </c>
      <c r="Z32" s="1" t="s">
        <v>126</v>
      </c>
      <c r="AA32" s="1" t="s">
        <v>127</v>
      </c>
      <c r="AB32" s="1" t="s">
        <v>75</v>
      </c>
      <c r="AC32" s="2" t="s">
        <v>62</v>
      </c>
      <c r="AD32" s="1" t="s">
        <v>60</v>
      </c>
      <c r="AE32" s="1" t="s">
        <v>25</v>
      </c>
      <c r="AF32" s="1" t="s">
        <v>26</v>
      </c>
      <c r="AG32" s="1" t="s">
        <v>63</v>
      </c>
      <c r="AH32" s="1" t="s">
        <v>28</v>
      </c>
      <c r="AI32" s="1" t="s">
        <v>63</v>
      </c>
      <c r="AJ32" s="1" t="s">
        <v>30</v>
      </c>
      <c r="AK32" s="1" t="s">
        <v>63</v>
      </c>
      <c r="AL32" s="1" t="s">
        <v>63</v>
      </c>
      <c r="AM32" s="1" t="s">
        <v>63</v>
      </c>
      <c r="AN32" s="1" t="s">
        <v>63</v>
      </c>
      <c r="AO32" s="1" t="s">
        <v>63</v>
      </c>
      <c r="AP32" s="1" t="s">
        <v>63</v>
      </c>
      <c r="AQ32" s="1" t="s">
        <v>63</v>
      </c>
      <c r="AR32" s="1" t="s">
        <v>63</v>
      </c>
      <c r="AS32" s="1" t="s">
        <v>63</v>
      </c>
      <c r="AT32" s="1" t="s">
        <v>116</v>
      </c>
      <c r="AU32" s="1" t="s">
        <v>117</v>
      </c>
      <c r="AV32" s="1" t="s">
        <v>64</v>
      </c>
      <c r="AW32" s="1" t="s">
        <v>157</v>
      </c>
      <c r="AX32" s="1" t="s">
        <v>66</v>
      </c>
      <c r="AY32" s="1" t="s">
        <v>104</v>
      </c>
      <c r="AZ32" s="1" t="s">
        <v>125</v>
      </c>
    </row>
    <row r="33" spans="1:52" x14ac:dyDescent="0.55000000000000004">
      <c r="A33" s="1" t="s">
        <v>47</v>
      </c>
      <c r="B33" s="1">
        <v>5</v>
      </c>
      <c r="C33" s="1">
        <v>84000</v>
      </c>
      <c r="D33" s="1">
        <v>47465.04</v>
      </c>
      <c r="E33" s="1" t="s">
        <v>100</v>
      </c>
      <c r="F33" s="1">
        <v>269.23076923076923</v>
      </c>
      <c r="G33" s="1">
        <v>3.9018952062430321</v>
      </c>
      <c r="H33" s="1" t="s">
        <v>49</v>
      </c>
      <c r="I33" s="1" t="s">
        <v>93</v>
      </c>
      <c r="J33" s="1" t="s">
        <v>81</v>
      </c>
      <c r="K33" s="1" t="s">
        <v>52</v>
      </c>
      <c r="L33" s="1">
        <v>0</v>
      </c>
      <c r="M33" s="1" t="s">
        <v>53</v>
      </c>
      <c r="N33" s="1">
        <v>0</v>
      </c>
      <c r="O33" s="1" t="s">
        <v>54</v>
      </c>
      <c r="P33" s="1">
        <v>0</v>
      </c>
      <c r="Q33" s="1" t="s">
        <v>55</v>
      </c>
      <c r="R33" s="1">
        <v>0</v>
      </c>
      <c r="S33" s="1" t="s">
        <v>73</v>
      </c>
      <c r="T33" s="1">
        <v>1</v>
      </c>
      <c r="U33" s="1" t="s">
        <v>57</v>
      </c>
      <c r="V33" s="1">
        <v>0</v>
      </c>
      <c r="W33" s="1" t="s">
        <v>58</v>
      </c>
      <c r="X33" s="1">
        <v>1</v>
      </c>
      <c r="Y33" s="1">
        <v>200</v>
      </c>
      <c r="Z33" s="1" t="s">
        <v>83</v>
      </c>
      <c r="AA33" s="1" t="s">
        <v>84</v>
      </c>
      <c r="AB33" s="1" t="s">
        <v>75</v>
      </c>
      <c r="AC33" s="2" t="s">
        <v>151</v>
      </c>
      <c r="AD33" s="1" t="s">
        <v>158</v>
      </c>
      <c r="AE33" s="1" t="s">
        <v>25</v>
      </c>
      <c r="AF33" s="1" t="s">
        <v>26</v>
      </c>
      <c r="AG33" s="1" t="s">
        <v>63</v>
      </c>
      <c r="AH33" s="1" t="s">
        <v>28</v>
      </c>
      <c r="AI33" s="1" t="s">
        <v>63</v>
      </c>
      <c r="AJ33" s="1" t="s">
        <v>63</v>
      </c>
      <c r="AK33" s="1" t="s">
        <v>63</v>
      </c>
      <c r="AL33" s="1" t="s">
        <v>63</v>
      </c>
      <c r="AM33" s="1" t="s">
        <v>63</v>
      </c>
      <c r="AN33" s="1" t="s">
        <v>63</v>
      </c>
      <c r="AO33" s="1" t="s">
        <v>87</v>
      </c>
      <c r="AP33" s="1" t="s">
        <v>63</v>
      </c>
      <c r="AQ33" s="1" t="s">
        <v>63</v>
      </c>
      <c r="AR33" s="1" t="s">
        <v>63</v>
      </c>
      <c r="AS33" s="1" t="s">
        <v>63</v>
      </c>
      <c r="AT33" s="1" t="s">
        <v>98</v>
      </c>
      <c r="AU33" s="1" t="s">
        <v>99</v>
      </c>
      <c r="AV33" s="1" t="s">
        <v>64</v>
      </c>
      <c r="AW33" s="1" t="s">
        <v>103</v>
      </c>
      <c r="AX33" s="1" t="s">
        <v>66</v>
      </c>
      <c r="AY33" s="1" t="s">
        <v>104</v>
      </c>
      <c r="AZ33" s="1" t="s">
        <v>125</v>
      </c>
    </row>
    <row r="34" spans="1:52" x14ac:dyDescent="0.55000000000000004">
      <c r="A34" s="1" t="s">
        <v>159</v>
      </c>
      <c r="B34" s="1">
        <v>10</v>
      </c>
      <c r="C34" s="1">
        <v>131000</v>
      </c>
      <c r="D34" s="1">
        <v>47465.04</v>
      </c>
      <c r="E34" s="1" t="s">
        <v>100</v>
      </c>
      <c r="F34" s="1">
        <v>419.87179487179486</v>
      </c>
      <c r="G34" s="1">
        <v>6.0850984764028242</v>
      </c>
      <c r="H34" s="1" t="s">
        <v>79</v>
      </c>
      <c r="I34" s="1" t="s">
        <v>160</v>
      </c>
      <c r="J34" s="1" t="s">
        <v>81</v>
      </c>
      <c r="K34" s="1" t="s">
        <v>106</v>
      </c>
      <c r="L34" s="1">
        <v>1</v>
      </c>
      <c r="M34" s="1" t="s">
        <v>112</v>
      </c>
      <c r="N34" s="1">
        <v>1</v>
      </c>
      <c r="O34" s="1" t="s">
        <v>54</v>
      </c>
      <c r="P34" s="1">
        <v>0</v>
      </c>
      <c r="Q34" s="1" t="s">
        <v>55</v>
      </c>
      <c r="R34" s="1">
        <v>0</v>
      </c>
      <c r="S34" s="1" t="s">
        <v>73</v>
      </c>
      <c r="T34" s="1">
        <v>1</v>
      </c>
      <c r="U34" s="1" t="s">
        <v>74</v>
      </c>
      <c r="V34" s="1">
        <v>1</v>
      </c>
      <c r="W34" s="1" t="s">
        <v>58</v>
      </c>
      <c r="X34" s="1">
        <v>1</v>
      </c>
      <c r="Y34" s="1">
        <v>320</v>
      </c>
      <c r="Z34" s="1" t="s">
        <v>59</v>
      </c>
      <c r="AA34" s="1" t="s">
        <v>60</v>
      </c>
      <c r="AB34" s="1" t="s">
        <v>75</v>
      </c>
      <c r="AC34" s="2" t="s">
        <v>26</v>
      </c>
      <c r="AD34" s="1" t="s">
        <v>161</v>
      </c>
      <c r="AE34" s="1" t="s">
        <v>25</v>
      </c>
      <c r="AF34" s="1" t="s">
        <v>63</v>
      </c>
      <c r="AG34" s="1" t="s">
        <v>63</v>
      </c>
      <c r="AH34" s="1" t="s">
        <v>63</v>
      </c>
      <c r="AI34" s="1" t="s">
        <v>63</v>
      </c>
      <c r="AJ34" s="1" t="s">
        <v>63</v>
      </c>
      <c r="AK34" s="1" t="s">
        <v>63</v>
      </c>
      <c r="AL34" s="1" t="s">
        <v>32</v>
      </c>
      <c r="AM34" s="1" t="s">
        <v>63</v>
      </c>
      <c r="AN34" s="1" t="s">
        <v>63</v>
      </c>
      <c r="AO34" s="1" t="s">
        <v>87</v>
      </c>
      <c r="AP34" s="1" t="s">
        <v>63</v>
      </c>
      <c r="AQ34" s="1" t="s">
        <v>37</v>
      </c>
      <c r="AR34" s="1" t="s">
        <v>63</v>
      </c>
      <c r="AS34" s="1" t="s">
        <v>63</v>
      </c>
      <c r="AT34" s="1" t="s">
        <v>98</v>
      </c>
      <c r="AU34" s="1" t="s">
        <v>99</v>
      </c>
      <c r="AV34" s="1" t="s">
        <v>64</v>
      </c>
      <c r="AW34" s="1" t="s">
        <v>65</v>
      </c>
      <c r="AX34" s="1" t="s">
        <v>66</v>
      </c>
      <c r="AY34" s="1" t="s">
        <v>104</v>
      </c>
      <c r="AZ34" s="1" t="s">
        <v>67</v>
      </c>
    </row>
    <row r="35" spans="1:52" x14ac:dyDescent="0.55000000000000004">
      <c r="A35" s="1" t="s">
        <v>159</v>
      </c>
      <c r="B35" s="1">
        <v>9</v>
      </c>
      <c r="C35" s="1">
        <v>300000</v>
      </c>
      <c r="D35" s="1">
        <v>47465.04</v>
      </c>
      <c r="E35" s="1" t="s">
        <v>100</v>
      </c>
      <c r="F35" s="1">
        <v>961.53846153846155</v>
      </c>
      <c r="G35" s="1">
        <v>13.935340022296543</v>
      </c>
      <c r="H35" s="1" t="s">
        <v>49</v>
      </c>
      <c r="I35" s="1" t="s">
        <v>162</v>
      </c>
      <c r="J35" s="1" t="s">
        <v>51</v>
      </c>
      <c r="K35" s="1" t="s">
        <v>52</v>
      </c>
      <c r="L35" s="1">
        <v>0</v>
      </c>
      <c r="M35" s="1" t="s">
        <v>112</v>
      </c>
      <c r="N35" s="1">
        <v>1</v>
      </c>
      <c r="O35" s="1" t="s">
        <v>54</v>
      </c>
      <c r="P35" s="1">
        <v>0</v>
      </c>
      <c r="Q35" s="1" t="s">
        <v>55</v>
      </c>
      <c r="R35" s="1">
        <v>0</v>
      </c>
      <c r="S35" s="1" t="s">
        <v>73</v>
      </c>
      <c r="T35" s="1">
        <v>1</v>
      </c>
      <c r="U35" s="1" t="s">
        <v>57</v>
      </c>
      <c r="V35" s="1">
        <v>0</v>
      </c>
      <c r="W35" s="1" t="s">
        <v>58</v>
      </c>
      <c r="X35" s="1">
        <v>1</v>
      </c>
      <c r="Y35" s="1">
        <v>80</v>
      </c>
      <c r="Z35" s="1" t="s">
        <v>137</v>
      </c>
      <c r="AA35" s="1" t="s">
        <v>137</v>
      </c>
      <c r="AB35" s="1" t="s">
        <v>75</v>
      </c>
      <c r="AC35" s="2" t="s">
        <v>62</v>
      </c>
      <c r="AD35" s="1" t="s">
        <v>60</v>
      </c>
      <c r="AE35" s="1" t="s">
        <v>63</v>
      </c>
      <c r="AF35" s="1" t="s">
        <v>63</v>
      </c>
      <c r="AG35" s="1" t="s">
        <v>63</v>
      </c>
      <c r="AH35" s="1" t="s">
        <v>63</v>
      </c>
      <c r="AI35" s="1" t="s">
        <v>63</v>
      </c>
      <c r="AJ35" s="1" t="s">
        <v>63</v>
      </c>
      <c r="AK35" s="1" t="s">
        <v>63</v>
      </c>
      <c r="AL35" s="1" t="s">
        <v>63</v>
      </c>
      <c r="AM35" s="1" t="s">
        <v>33</v>
      </c>
      <c r="AN35" s="1" t="s">
        <v>63</v>
      </c>
      <c r="AO35" s="1" t="s">
        <v>63</v>
      </c>
      <c r="AP35" s="1" t="s">
        <v>63</v>
      </c>
      <c r="AQ35" s="1" t="s">
        <v>63</v>
      </c>
      <c r="AR35" s="1" t="s">
        <v>63</v>
      </c>
      <c r="AS35" s="1" t="s">
        <v>63</v>
      </c>
      <c r="AT35" s="1" t="s">
        <v>77</v>
      </c>
      <c r="AU35" s="1" t="s">
        <v>163</v>
      </c>
      <c r="AV35" s="1" t="s">
        <v>64</v>
      </c>
      <c r="AW35" s="1" t="s">
        <v>65</v>
      </c>
      <c r="AX35" s="1" t="s">
        <v>66</v>
      </c>
      <c r="AZ35" s="1" t="s">
        <v>125</v>
      </c>
    </row>
    <row r="36" spans="1:52" x14ac:dyDescent="0.55000000000000004">
      <c r="A36" s="1" t="s">
        <v>159</v>
      </c>
      <c r="B36" s="1">
        <v>6</v>
      </c>
      <c r="C36" s="1">
        <v>624000</v>
      </c>
      <c r="D36" s="1">
        <v>47465.04</v>
      </c>
      <c r="E36" s="1" t="s">
        <v>100</v>
      </c>
      <c r="F36" s="1">
        <v>2000</v>
      </c>
      <c r="G36" s="1">
        <v>28.985507246376812</v>
      </c>
      <c r="H36" s="1" t="s">
        <v>141</v>
      </c>
      <c r="I36" s="1" t="s">
        <v>71</v>
      </c>
      <c r="J36" s="1" t="s">
        <v>72</v>
      </c>
      <c r="K36" s="1" t="s">
        <v>106</v>
      </c>
      <c r="L36" s="1">
        <v>1</v>
      </c>
      <c r="M36" s="1" t="s">
        <v>112</v>
      </c>
      <c r="N36" s="1">
        <v>1</v>
      </c>
      <c r="O36" s="1" t="s">
        <v>54</v>
      </c>
      <c r="P36" s="1">
        <v>0</v>
      </c>
      <c r="Q36" s="1" t="s">
        <v>55</v>
      </c>
      <c r="R36" s="1">
        <v>0</v>
      </c>
      <c r="S36" s="1" t="s">
        <v>73</v>
      </c>
      <c r="T36" s="1">
        <v>1</v>
      </c>
      <c r="U36" s="1" t="s">
        <v>57</v>
      </c>
      <c r="V36" s="1">
        <v>0</v>
      </c>
      <c r="W36" s="1" t="s">
        <v>58</v>
      </c>
      <c r="X36" s="1">
        <v>1</v>
      </c>
      <c r="Y36" s="1">
        <v>50</v>
      </c>
      <c r="Z36" s="1" t="s">
        <v>83</v>
      </c>
      <c r="AA36" s="1" t="s">
        <v>94</v>
      </c>
      <c r="AB36" s="1" t="s">
        <v>75</v>
      </c>
      <c r="AC36" s="2" t="s">
        <v>138</v>
      </c>
      <c r="AD36" s="1" t="s">
        <v>164</v>
      </c>
      <c r="AE36" s="1" t="s">
        <v>63</v>
      </c>
      <c r="AF36" s="1" t="s">
        <v>63</v>
      </c>
      <c r="AG36" s="1" t="s">
        <v>63</v>
      </c>
      <c r="AH36" s="1" t="s">
        <v>63</v>
      </c>
      <c r="AI36" s="1" t="s">
        <v>63</v>
      </c>
      <c r="AJ36" s="1" t="s">
        <v>63</v>
      </c>
      <c r="AK36" s="1" t="s">
        <v>63</v>
      </c>
      <c r="AL36" s="1" t="s">
        <v>63</v>
      </c>
      <c r="AM36" s="1" t="s">
        <v>33</v>
      </c>
      <c r="AN36" s="1" t="s">
        <v>63</v>
      </c>
      <c r="AO36" s="1" t="s">
        <v>63</v>
      </c>
      <c r="AP36" s="1" t="s">
        <v>63</v>
      </c>
      <c r="AQ36" s="1" t="s">
        <v>63</v>
      </c>
      <c r="AR36" s="1" t="s">
        <v>63</v>
      </c>
      <c r="AS36" s="1" t="s">
        <v>63</v>
      </c>
      <c r="AT36" s="1" t="s">
        <v>77</v>
      </c>
      <c r="AU36" s="1" t="s">
        <v>163</v>
      </c>
      <c r="AV36" s="1" t="s">
        <v>64</v>
      </c>
      <c r="AW36" s="1" t="s">
        <v>65</v>
      </c>
      <c r="AX36" s="1" t="s">
        <v>66</v>
      </c>
      <c r="AZ36" s="1" t="s">
        <v>125</v>
      </c>
    </row>
    <row r="37" spans="1:52" x14ac:dyDescent="0.55000000000000004">
      <c r="A37" s="1" t="s">
        <v>159</v>
      </c>
      <c r="B37" s="1">
        <v>5</v>
      </c>
      <c r="C37" s="1" t="s">
        <v>68</v>
      </c>
      <c r="D37" s="1">
        <v>47465.04</v>
      </c>
      <c r="E37" s="1" t="s">
        <v>69</v>
      </c>
      <c r="F37" s="1" t="s">
        <v>70</v>
      </c>
      <c r="G37" s="1" t="s">
        <v>70</v>
      </c>
      <c r="H37" s="1" t="s">
        <v>68</v>
      </c>
      <c r="I37" s="1" t="s">
        <v>165</v>
      </c>
      <c r="J37" s="1" t="s">
        <v>166</v>
      </c>
      <c r="K37" s="1" t="s">
        <v>52</v>
      </c>
      <c r="L37" s="1">
        <v>0</v>
      </c>
      <c r="M37" s="1" t="s">
        <v>112</v>
      </c>
      <c r="N37" s="1">
        <v>1</v>
      </c>
      <c r="O37" s="1" t="s">
        <v>54</v>
      </c>
      <c r="P37" s="1">
        <v>0</v>
      </c>
      <c r="Q37" s="1" t="s">
        <v>55</v>
      </c>
      <c r="R37" s="1">
        <v>0</v>
      </c>
      <c r="S37" s="1" t="s">
        <v>73</v>
      </c>
      <c r="T37" s="1">
        <v>1</v>
      </c>
      <c r="U37" s="1" t="s">
        <v>57</v>
      </c>
      <c r="V37" s="1">
        <v>0</v>
      </c>
      <c r="W37" s="1" t="s">
        <v>167</v>
      </c>
      <c r="X37" s="1">
        <v>1</v>
      </c>
      <c r="Y37" s="1">
        <v>0</v>
      </c>
      <c r="Z37" s="1" t="s">
        <v>59</v>
      </c>
      <c r="AA37" s="1" t="s">
        <v>60</v>
      </c>
      <c r="AB37" s="1" t="s">
        <v>75</v>
      </c>
      <c r="AC37" s="2" t="s">
        <v>33</v>
      </c>
      <c r="AD37" s="1" t="s">
        <v>168</v>
      </c>
      <c r="AE37" s="1" t="s">
        <v>63</v>
      </c>
      <c r="AF37" s="1" t="s">
        <v>63</v>
      </c>
      <c r="AG37" s="1" t="s">
        <v>27</v>
      </c>
      <c r="AH37" s="1" t="s">
        <v>63</v>
      </c>
      <c r="AI37" s="1" t="s">
        <v>29</v>
      </c>
      <c r="AJ37" s="1" t="s">
        <v>63</v>
      </c>
      <c r="AK37" s="1" t="s">
        <v>63</v>
      </c>
      <c r="AL37" s="1" t="s">
        <v>63</v>
      </c>
      <c r="AM37" s="1" t="s">
        <v>33</v>
      </c>
      <c r="AN37" s="1" t="s">
        <v>63</v>
      </c>
      <c r="AO37" s="1" t="s">
        <v>63</v>
      </c>
      <c r="AP37" s="1" t="s">
        <v>63</v>
      </c>
      <c r="AQ37" s="1" t="s">
        <v>63</v>
      </c>
      <c r="AR37" s="1" t="s">
        <v>63</v>
      </c>
      <c r="AS37" s="1" t="s">
        <v>63</v>
      </c>
      <c r="AT37" s="1" t="s">
        <v>77</v>
      </c>
      <c r="AU37" s="1" t="s">
        <v>163</v>
      </c>
      <c r="AV37" s="1" t="s">
        <v>64</v>
      </c>
      <c r="AW37" s="1" t="s">
        <v>103</v>
      </c>
      <c r="AX37" s="1" t="s">
        <v>66</v>
      </c>
      <c r="AY37" s="1" t="s">
        <v>104</v>
      </c>
      <c r="AZ37" s="1" t="s">
        <v>125</v>
      </c>
    </row>
    <row r="38" spans="1:52" x14ac:dyDescent="0.55000000000000004">
      <c r="A38" s="1" t="s">
        <v>159</v>
      </c>
      <c r="B38" s="1">
        <v>5</v>
      </c>
      <c r="C38" s="1">
        <v>112000</v>
      </c>
      <c r="D38" s="1">
        <v>47465.04</v>
      </c>
      <c r="E38" s="1" t="s">
        <v>100</v>
      </c>
      <c r="F38" s="1">
        <v>358.97435897435901</v>
      </c>
      <c r="G38" s="1">
        <v>5.2025269416573767</v>
      </c>
      <c r="H38" s="1" t="s">
        <v>49</v>
      </c>
      <c r="I38" s="1" t="s">
        <v>162</v>
      </c>
      <c r="J38" s="1" t="s">
        <v>51</v>
      </c>
      <c r="K38" s="1" t="s">
        <v>52</v>
      </c>
      <c r="L38" s="1">
        <v>0</v>
      </c>
      <c r="M38" s="1" t="s">
        <v>112</v>
      </c>
      <c r="N38" s="1">
        <v>1</v>
      </c>
      <c r="O38" s="1" t="s">
        <v>54</v>
      </c>
      <c r="P38" s="1">
        <v>0</v>
      </c>
      <c r="Q38" s="1" t="s">
        <v>55</v>
      </c>
      <c r="R38" s="1">
        <v>0</v>
      </c>
      <c r="S38" s="1" t="s">
        <v>73</v>
      </c>
      <c r="T38" s="1">
        <v>1</v>
      </c>
      <c r="U38" s="1" t="s">
        <v>74</v>
      </c>
      <c r="V38" s="1">
        <v>1</v>
      </c>
      <c r="W38" s="1" t="s">
        <v>58</v>
      </c>
      <c r="X38" s="1">
        <v>1</v>
      </c>
      <c r="Y38" s="1">
        <v>60</v>
      </c>
      <c r="Z38" s="1" t="s">
        <v>83</v>
      </c>
      <c r="AA38" s="1" t="s">
        <v>169</v>
      </c>
      <c r="AB38" s="1" t="s">
        <v>75</v>
      </c>
      <c r="AC38" s="2" t="s">
        <v>33</v>
      </c>
      <c r="AD38" s="1" t="s">
        <v>168</v>
      </c>
      <c r="AE38" s="1" t="s">
        <v>25</v>
      </c>
      <c r="AF38" s="1" t="s">
        <v>63</v>
      </c>
      <c r="AG38" s="1" t="s">
        <v>63</v>
      </c>
      <c r="AH38" s="1" t="s">
        <v>63</v>
      </c>
      <c r="AI38" s="1" t="s">
        <v>63</v>
      </c>
      <c r="AJ38" s="1" t="s">
        <v>63</v>
      </c>
      <c r="AK38" s="1" t="s">
        <v>63</v>
      </c>
      <c r="AL38" s="1" t="s">
        <v>63</v>
      </c>
      <c r="AM38" s="1" t="s">
        <v>63</v>
      </c>
      <c r="AN38" s="1" t="s">
        <v>63</v>
      </c>
      <c r="AO38" s="1" t="s">
        <v>63</v>
      </c>
      <c r="AP38" s="1" t="s">
        <v>63</v>
      </c>
      <c r="AQ38" s="1" t="s">
        <v>63</v>
      </c>
      <c r="AR38" s="1" t="s">
        <v>63</v>
      </c>
      <c r="AS38" s="1" t="s">
        <v>63</v>
      </c>
      <c r="AT38" s="1" t="s">
        <v>98</v>
      </c>
      <c r="AU38" s="1" t="s">
        <v>99</v>
      </c>
      <c r="AV38" s="1" t="s">
        <v>64</v>
      </c>
      <c r="AW38" s="1" t="s">
        <v>65</v>
      </c>
      <c r="AX38" s="1" t="s">
        <v>66</v>
      </c>
      <c r="AZ38" s="1" t="s">
        <v>125</v>
      </c>
    </row>
    <row r="39" spans="1:52" x14ac:dyDescent="0.55000000000000004">
      <c r="A39" s="1" t="s">
        <v>159</v>
      </c>
      <c r="B39" s="1">
        <v>7</v>
      </c>
      <c r="C39" s="1">
        <v>111600</v>
      </c>
      <c r="D39" s="1">
        <v>47465.04</v>
      </c>
      <c r="E39" s="1" t="s">
        <v>100</v>
      </c>
      <c r="F39" s="1">
        <v>357.69230769230768</v>
      </c>
      <c r="G39" s="1">
        <v>5.183946488294314</v>
      </c>
      <c r="H39" s="1" t="s">
        <v>49</v>
      </c>
      <c r="I39" s="1" t="s">
        <v>101</v>
      </c>
      <c r="J39" s="1" t="s">
        <v>51</v>
      </c>
      <c r="K39" s="1" t="s">
        <v>106</v>
      </c>
      <c r="L39" s="1">
        <v>1</v>
      </c>
      <c r="M39" s="1" t="s">
        <v>112</v>
      </c>
      <c r="N39" s="1">
        <v>1</v>
      </c>
      <c r="O39" s="1" t="s">
        <v>107</v>
      </c>
      <c r="P39" s="1">
        <v>1</v>
      </c>
      <c r="Q39" s="1" t="s">
        <v>55</v>
      </c>
      <c r="R39" s="1">
        <v>0</v>
      </c>
      <c r="S39" s="1" t="s">
        <v>56</v>
      </c>
      <c r="T39" s="1">
        <v>0</v>
      </c>
      <c r="U39" s="1" t="s">
        <v>57</v>
      </c>
      <c r="V39" s="1">
        <v>0</v>
      </c>
      <c r="W39" s="1" t="s">
        <v>58</v>
      </c>
      <c r="X39" s="1">
        <v>1</v>
      </c>
      <c r="Y39" s="1">
        <v>40</v>
      </c>
      <c r="Z39" s="1" t="s">
        <v>59</v>
      </c>
      <c r="AA39" s="1" t="s">
        <v>60</v>
      </c>
      <c r="AB39" s="1" t="s">
        <v>61</v>
      </c>
      <c r="AC39" s="2" t="s">
        <v>33</v>
      </c>
      <c r="AD39" s="1" t="s">
        <v>170</v>
      </c>
      <c r="AE39" s="1" t="s">
        <v>63</v>
      </c>
      <c r="AF39" s="1" t="s">
        <v>63</v>
      </c>
      <c r="AG39" s="1" t="s">
        <v>63</v>
      </c>
      <c r="AH39" s="1" t="s">
        <v>63</v>
      </c>
      <c r="AI39" s="1" t="s">
        <v>63</v>
      </c>
      <c r="AJ39" s="1" t="s">
        <v>63</v>
      </c>
      <c r="AK39" s="1" t="s">
        <v>63</v>
      </c>
      <c r="AL39" s="1" t="s">
        <v>63</v>
      </c>
      <c r="AM39" s="1" t="s">
        <v>63</v>
      </c>
      <c r="AN39" s="1" t="s">
        <v>63</v>
      </c>
      <c r="AO39" s="1" t="s">
        <v>63</v>
      </c>
      <c r="AP39" s="1" t="s">
        <v>63</v>
      </c>
      <c r="AQ39" s="1" t="s">
        <v>63</v>
      </c>
      <c r="AR39" s="1" t="s">
        <v>63</v>
      </c>
      <c r="AS39" s="1" t="s">
        <v>63</v>
      </c>
      <c r="AT39" s="1">
        <v>0</v>
      </c>
      <c r="AU39" s="1" t="s">
        <v>60</v>
      </c>
      <c r="AV39" s="1" t="s">
        <v>64</v>
      </c>
      <c r="AW39" s="1" t="s">
        <v>171</v>
      </c>
      <c r="AX39" s="1" t="s">
        <v>172</v>
      </c>
      <c r="AY39" s="1" t="s">
        <v>104</v>
      </c>
      <c r="AZ39" s="1" t="s">
        <v>67</v>
      </c>
    </row>
    <row r="40" spans="1:52" x14ac:dyDescent="0.55000000000000004">
      <c r="A40" s="1" t="s">
        <v>159</v>
      </c>
      <c r="B40" s="1">
        <v>5</v>
      </c>
      <c r="C40" s="1">
        <v>60000</v>
      </c>
      <c r="D40" s="1">
        <v>47465.04</v>
      </c>
      <c r="E40" s="1" t="s">
        <v>48</v>
      </c>
      <c r="F40" s="1">
        <v>192.30769230769232</v>
      </c>
      <c r="G40" s="1">
        <v>2.787068004459309</v>
      </c>
      <c r="H40" s="1" t="s">
        <v>79</v>
      </c>
      <c r="I40" s="1" t="s">
        <v>71</v>
      </c>
      <c r="J40" s="1" t="s">
        <v>72</v>
      </c>
      <c r="K40" s="1" t="s">
        <v>106</v>
      </c>
      <c r="L40" s="1">
        <v>1</v>
      </c>
      <c r="M40" s="1" t="s">
        <v>173</v>
      </c>
      <c r="N40" s="1">
        <v>-1</v>
      </c>
      <c r="O40" s="1" t="s">
        <v>107</v>
      </c>
      <c r="P40" s="1">
        <v>1</v>
      </c>
      <c r="Q40" s="1" t="s">
        <v>55</v>
      </c>
      <c r="R40" s="1">
        <v>0</v>
      </c>
      <c r="S40" s="1" t="s">
        <v>56</v>
      </c>
      <c r="T40" s="1">
        <v>0</v>
      </c>
      <c r="U40" s="1" t="s">
        <v>57</v>
      </c>
      <c r="V40" s="1">
        <v>0</v>
      </c>
      <c r="W40" s="1" t="s">
        <v>58</v>
      </c>
      <c r="X40" s="1">
        <v>1</v>
      </c>
      <c r="Y40" s="1">
        <v>400</v>
      </c>
      <c r="Z40" s="1" t="s">
        <v>59</v>
      </c>
      <c r="AA40" s="1" t="s">
        <v>60</v>
      </c>
      <c r="AB40" s="1" t="s">
        <v>61</v>
      </c>
      <c r="AC40" s="2" t="s">
        <v>62</v>
      </c>
      <c r="AD40" s="1" t="s">
        <v>60</v>
      </c>
      <c r="AE40" s="1" t="s">
        <v>63</v>
      </c>
      <c r="AF40" s="1" t="s">
        <v>63</v>
      </c>
      <c r="AG40" s="1" t="s">
        <v>63</v>
      </c>
      <c r="AH40" s="1" t="s">
        <v>63</v>
      </c>
      <c r="AI40" s="1" t="s">
        <v>63</v>
      </c>
      <c r="AJ40" s="1" t="s">
        <v>63</v>
      </c>
      <c r="AK40" s="1" t="s">
        <v>63</v>
      </c>
      <c r="AL40" s="1" t="s">
        <v>63</v>
      </c>
      <c r="AM40" s="1" t="s">
        <v>63</v>
      </c>
      <c r="AN40" s="1" t="s">
        <v>63</v>
      </c>
      <c r="AO40" s="1" t="s">
        <v>63</v>
      </c>
      <c r="AP40" s="1" t="s">
        <v>63</v>
      </c>
      <c r="AQ40" s="1" t="s">
        <v>63</v>
      </c>
      <c r="AR40" s="1" t="s">
        <v>63</v>
      </c>
      <c r="AS40" s="1" t="s">
        <v>63</v>
      </c>
      <c r="AT40" s="1">
        <v>0</v>
      </c>
      <c r="AU40" s="1" t="s">
        <v>60</v>
      </c>
      <c r="AV40" s="1" t="s">
        <v>64</v>
      </c>
      <c r="AW40" s="1" t="s">
        <v>65</v>
      </c>
      <c r="AX40" s="1" t="s">
        <v>66</v>
      </c>
      <c r="AY40" s="1" t="s">
        <v>104</v>
      </c>
      <c r="AZ40" s="1" t="s">
        <v>125</v>
      </c>
    </row>
    <row r="41" spans="1:52" x14ac:dyDescent="0.55000000000000004">
      <c r="A41" s="1" t="s">
        <v>159</v>
      </c>
      <c r="B41" s="1">
        <v>4</v>
      </c>
      <c r="C41" s="1">
        <v>60000</v>
      </c>
      <c r="D41" s="1">
        <v>47465.04</v>
      </c>
      <c r="E41" s="1" t="s">
        <v>48</v>
      </c>
      <c r="F41" s="1">
        <v>192.30769230769232</v>
      </c>
      <c r="G41" s="1">
        <v>2.787068004459309</v>
      </c>
      <c r="H41" s="1" t="s">
        <v>79</v>
      </c>
      <c r="I41" s="1" t="s">
        <v>101</v>
      </c>
      <c r="J41" s="1" t="s">
        <v>51</v>
      </c>
      <c r="K41" s="1" t="s">
        <v>106</v>
      </c>
      <c r="L41" s="1">
        <v>1</v>
      </c>
      <c r="M41" s="1" t="s">
        <v>112</v>
      </c>
      <c r="N41" s="1">
        <v>1</v>
      </c>
      <c r="O41" s="1" t="s">
        <v>54</v>
      </c>
      <c r="P41" s="1">
        <v>0</v>
      </c>
      <c r="Q41" s="1" t="s">
        <v>55</v>
      </c>
      <c r="R41" s="1">
        <v>0</v>
      </c>
      <c r="S41" s="1" t="s">
        <v>73</v>
      </c>
      <c r="T41" s="1">
        <v>1</v>
      </c>
      <c r="U41" s="1" t="s">
        <v>74</v>
      </c>
      <c r="V41" s="1">
        <v>1</v>
      </c>
      <c r="W41" s="1" t="s">
        <v>58</v>
      </c>
      <c r="X41" s="1">
        <v>1</v>
      </c>
      <c r="Y41" s="1">
        <v>2000</v>
      </c>
      <c r="Z41" s="1" t="s">
        <v>83</v>
      </c>
      <c r="AA41" s="1" t="s">
        <v>174</v>
      </c>
      <c r="AB41" s="1" t="s">
        <v>75</v>
      </c>
      <c r="AC41" s="2" t="s">
        <v>175</v>
      </c>
      <c r="AD41" s="1" t="s">
        <v>176</v>
      </c>
      <c r="AE41" s="1" t="s">
        <v>25</v>
      </c>
      <c r="AF41" s="1" t="s">
        <v>63</v>
      </c>
      <c r="AG41" s="1" t="s">
        <v>63</v>
      </c>
      <c r="AH41" s="1" t="s">
        <v>63</v>
      </c>
      <c r="AI41" s="1" t="s">
        <v>63</v>
      </c>
      <c r="AJ41" s="1" t="s">
        <v>30</v>
      </c>
      <c r="AK41" s="1" t="s">
        <v>63</v>
      </c>
      <c r="AL41" s="1" t="s">
        <v>63</v>
      </c>
      <c r="AM41" s="1" t="s">
        <v>33</v>
      </c>
      <c r="AN41" s="1" t="s">
        <v>63</v>
      </c>
      <c r="AO41" s="1" t="s">
        <v>63</v>
      </c>
      <c r="AP41" s="1" t="s">
        <v>63</v>
      </c>
      <c r="AQ41" s="1" t="s">
        <v>63</v>
      </c>
      <c r="AR41" s="1" t="s">
        <v>63</v>
      </c>
      <c r="AS41" s="1" t="s">
        <v>63</v>
      </c>
      <c r="AT41" s="1" t="s">
        <v>116</v>
      </c>
      <c r="AU41" s="1" t="s">
        <v>117</v>
      </c>
      <c r="AV41" s="1" t="s">
        <v>64</v>
      </c>
      <c r="AW41" s="1" t="s">
        <v>103</v>
      </c>
      <c r="AX41" s="1" t="s">
        <v>66</v>
      </c>
      <c r="AY41" s="1" t="s">
        <v>104</v>
      </c>
      <c r="AZ41" s="1" t="s">
        <v>145</v>
      </c>
    </row>
    <row r="42" spans="1:52" x14ac:dyDescent="0.55000000000000004">
      <c r="A42" s="1" t="s">
        <v>159</v>
      </c>
      <c r="B42" s="1">
        <v>7</v>
      </c>
      <c r="C42" s="1">
        <v>80000</v>
      </c>
      <c r="D42" s="1">
        <v>47465.04</v>
      </c>
      <c r="E42" s="1" t="s">
        <v>48</v>
      </c>
      <c r="F42" s="1">
        <v>256.41025641025641</v>
      </c>
      <c r="G42" s="1">
        <v>3.7160906726124119</v>
      </c>
      <c r="H42" s="1" t="s">
        <v>79</v>
      </c>
      <c r="I42" s="1" t="s">
        <v>71</v>
      </c>
      <c r="J42" s="1" t="s">
        <v>72</v>
      </c>
      <c r="K42" s="1" t="s">
        <v>52</v>
      </c>
      <c r="L42" s="1">
        <v>0</v>
      </c>
      <c r="M42" s="1" t="s">
        <v>53</v>
      </c>
      <c r="N42" s="1">
        <v>0</v>
      </c>
      <c r="O42" s="1" t="s">
        <v>54</v>
      </c>
      <c r="P42" s="1">
        <v>0</v>
      </c>
      <c r="Q42" s="1" t="s">
        <v>55</v>
      </c>
      <c r="R42" s="1">
        <v>0</v>
      </c>
      <c r="S42" s="1" t="s">
        <v>56</v>
      </c>
      <c r="T42" s="1">
        <v>0</v>
      </c>
      <c r="U42" s="1" t="s">
        <v>57</v>
      </c>
      <c r="V42" s="1">
        <v>0</v>
      </c>
      <c r="W42" s="1" t="s">
        <v>58</v>
      </c>
      <c r="X42" s="1">
        <v>1</v>
      </c>
      <c r="Y42" s="1">
        <v>400</v>
      </c>
      <c r="Z42" s="1" t="s">
        <v>59</v>
      </c>
      <c r="AA42" s="1" t="s">
        <v>60</v>
      </c>
      <c r="AB42" s="1" t="s">
        <v>75</v>
      </c>
      <c r="AC42" s="2" t="s">
        <v>138</v>
      </c>
      <c r="AD42" s="1" t="s">
        <v>177</v>
      </c>
      <c r="AE42" s="1" t="s">
        <v>25</v>
      </c>
      <c r="AF42" s="1" t="s">
        <v>63</v>
      </c>
      <c r="AG42" s="1" t="s">
        <v>63</v>
      </c>
      <c r="AH42" s="1" t="s">
        <v>63</v>
      </c>
      <c r="AI42" s="1" t="s">
        <v>63</v>
      </c>
      <c r="AJ42" s="1" t="s">
        <v>63</v>
      </c>
      <c r="AK42" s="1" t="s">
        <v>63</v>
      </c>
      <c r="AL42" s="1" t="s">
        <v>63</v>
      </c>
      <c r="AM42" s="1" t="s">
        <v>63</v>
      </c>
      <c r="AN42" s="1" t="s">
        <v>63</v>
      </c>
      <c r="AO42" s="1" t="s">
        <v>87</v>
      </c>
      <c r="AP42" s="1" t="s">
        <v>63</v>
      </c>
      <c r="AQ42" s="1" t="s">
        <v>63</v>
      </c>
      <c r="AR42" s="1" t="s">
        <v>63</v>
      </c>
      <c r="AS42" s="1" t="s">
        <v>63</v>
      </c>
      <c r="AT42" s="1" t="s">
        <v>98</v>
      </c>
      <c r="AU42" s="1" t="s">
        <v>99</v>
      </c>
      <c r="AV42" s="1" t="s">
        <v>64</v>
      </c>
      <c r="AW42" s="1" t="s">
        <v>103</v>
      </c>
      <c r="AX42" s="1" t="s">
        <v>178</v>
      </c>
      <c r="AY42" s="1" t="s">
        <v>104</v>
      </c>
      <c r="AZ42" s="1" t="s">
        <v>125</v>
      </c>
    </row>
    <row r="43" spans="1:52" x14ac:dyDescent="0.55000000000000004">
      <c r="A43" s="1" t="s">
        <v>159</v>
      </c>
      <c r="B43" s="1">
        <v>4</v>
      </c>
      <c r="C43" s="1">
        <v>111600</v>
      </c>
      <c r="D43" s="1">
        <v>47465.04</v>
      </c>
      <c r="E43" s="1" t="s">
        <v>100</v>
      </c>
      <c r="F43" s="1">
        <v>357.69230769230768</v>
      </c>
      <c r="G43" s="1">
        <v>5.183946488294314</v>
      </c>
      <c r="H43" s="1" t="s">
        <v>49</v>
      </c>
      <c r="I43" s="1" t="s">
        <v>179</v>
      </c>
      <c r="J43" s="1" t="s">
        <v>166</v>
      </c>
      <c r="K43" s="1" t="s">
        <v>52</v>
      </c>
      <c r="L43" s="1">
        <v>0</v>
      </c>
      <c r="M43" s="1" t="s">
        <v>112</v>
      </c>
      <c r="N43" s="1">
        <v>1</v>
      </c>
      <c r="O43" s="1" t="s">
        <v>107</v>
      </c>
      <c r="P43" s="1">
        <v>1</v>
      </c>
      <c r="Q43" s="1" t="s">
        <v>180</v>
      </c>
      <c r="R43" s="1">
        <v>1</v>
      </c>
      <c r="S43" s="1" t="s">
        <v>56</v>
      </c>
      <c r="T43" s="1">
        <v>0</v>
      </c>
      <c r="U43" s="1" t="s">
        <v>57</v>
      </c>
      <c r="V43" s="1">
        <v>0</v>
      </c>
      <c r="W43" s="1" t="s">
        <v>58</v>
      </c>
      <c r="X43" s="1">
        <v>1</v>
      </c>
      <c r="Y43" s="1">
        <v>1050</v>
      </c>
      <c r="Z43" s="1" t="s">
        <v>126</v>
      </c>
      <c r="AA43" s="1" t="s">
        <v>127</v>
      </c>
      <c r="AB43" s="1" t="s">
        <v>61</v>
      </c>
      <c r="AC43" s="2" t="s">
        <v>138</v>
      </c>
      <c r="AD43" s="1" t="s">
        <v>177</v>
      </c>
      <c r="AE43" s="1" t="s">
        <v>63</v>
      </c>
      <c r="AF43" s="1" t="s">
        <v>63</v>
      </c>
      <c r="AG43" s="1" t="s">
        <v>63</v>
      </c>
      <c r="AH43" s="1" t="s">
        <v>63</v>
      </c>
      <c r="AI43" s="1" t="s">
        <v>63</v>
      </c>
      <c r="AJ43" s="1" t="s">
        <v>63</v>
      </c>
      <c r="AK43" s="1" t="s">
        <v>63</v>
      </c>
      <c r="AL43" s="1" t="s">
        <v>63</v>
      </c>
      <c r="AM43" s="1" t="s">
        <v>63</v>
      </c>
      <c r="AN43" s="1" t="s">
        <v>63</v>
      </c>
      <c r="AO43" s="1" t="s">
        <v>63</v>
      </c>
      <c r="AP43" s="1" t="s">
        <v>63</v>
      </c>
      <c r="AQ43" s="1" t="s">
        <v>63</v>
      </c>
      <c r="AR43" s="1" t="s">
        <v>63</v>
      </c>
      <c r="AS43" s="1" t="s">
        <v>63</v>
      </c>
      <c r="AT43" s="1">
        <v>0</v>
      </c>
      <c r="AU43" s="1" t="s">
        <v>181</v>
      </c>
      <c r="AV43" s="1" t="s">
        <v>64</v>
      </c>
      <c r="AW43" s="1" t="s">
        <v>182</v>
      </c>
      <c r="AX43" s="1" t="s">
        <v>66</v>
      </c>
      <c r="AZ43" s="1" t="s">
        <v>145</v>
      </c>
    </row>
    <row r="44" spans="1:52" x14ac:dyDescent="0.55000000000000004">
      <c r="A44" s="1" t="s">
        <v>159</v>
      </c>
      <c r="B44" s="1">
        <v>4</v>
      </c>
      <c r="C44" s="1">
        <v>60000</v>
      </c>
      <c r="D44" s="1">
        <v>47465.04</v>
      </c>
      <c r="E44" s="1" t="s">
        <v>48</v>
      </c>
      <c r="F44" s="1">
        <v>192.30769230769232</v>
      </c>
      <c r="G44" s="1">
        <v>2.787068004459309</v>
      </c>
      <c r="H44" s="1" t="s">
        <v>79</v>
      </c>
      <c r="I44" s="1" t="s">
        <v>82</v>
      </c>
      <c r="J44" s="1" t="s">
        <v>51</v>
      </c>
      <c r="K44" s="1" t="s">
        <v>106</v>
      </c>
      <c r="L44" s="1">
        <v>1</v>
      </c>
      <c r="M44" s="1" t="s">
        <v>112</v>
      </c>
      <c r="N44" s="1">
        <v>1</v>
      </c>
      <c r="O44" s="1" t="s">
        <v>54</v>
      </c>
      <c r="P44" s="1">
        <v>0</v>
      </c>
      <c r="Q44" s="1" t="s">
        <v>55</v>
      </c>
      <c r="R44" s="1">
        <v>0</v>
      </c>
      <c r="S44" s="1" t="s">
        <v>73</v>
      </c>
      <c r="T44" s="1">
        <v>1</v>
      </c>
      <c r="U44" s="1" t="s">
        <v>74</v>
      </c>
      <c r="V44" s="1">
        <v>1</v>
      </c>
      <c r="W44" s="1" t="s">
        <v>58</v>
      </c>
      <c r="X44" s="1">
        <v>1</v>
      </c>
      <c r="Y44" s="1">
        <v>300</v>
      </c>
      <c r="Z44" s="1" t="s">
        <v>59</v>
      </c>
      <c r="AA44" s="1" t="s">
        <v>60</v>
      </c>
      <c r="AB44" s="1" t="s">
        <v>75</v>
      </c>
      <c r="AC44" s="2" t="s">
        <v>183</v>
      </c>
      <c r="AD44" s="1" t="s">
        <v>184</v>
      </c>
      <c r="AE44" s="1" t="s">
        <v>25</v>
      </c>
      <c r="AF44" s="1" t="s">
        <v>26</v>
      </c>
      <c r="AG44" s="1" t="s">
        <v>63</v>
      </c>
      <c r="AH44" s="1" t="s">
        <v>28</v>
      </c>
      <c r="AI44" s="1" t="s">
        <v>63</v>
      </c>
      <c r="AJ44" s="1" t="s">
        <v>63</v>
      </c>
      <c r="AK44" s="1" t="s">
        <v>63</v>
      </c>
      <c r="AL44" s="1" t="s">
        <v>63</v>
      </c>
      <c r="AM44" s="1" t="s">
        <v>63</v>
      </c>
      <c r="AN44" s="1" t="s">
        <v>63</v>
      </c>
      <c r="AO44" s="1" t="s">
        <v>63</v>
      </c>
      <c r="AP44" s="1" t="s">
        <v>63</v>
      </c>
      <c r="AQ44" s="1" t="s">
        <v>63</v>
      </c>
      <c r="AR44" s="1" t="s">
        <v>38</v>
      </c>
      <c r="AS44" s="1" t="s">
        <v>63</v>
      </c>
      <c r="AT44" s="1" t="s">
        <v>116</v>
      </c>
      <c r="AU44" s="1" t="s">
        <v>117</v>
      </c>
      <c r="AV44" s="1" t="s">
        <v>64</v>
      </c>
      <c r="AW44" s="1" t="s">
        <v>103</v>
      </c>
      <c r="AX44" s="1" t="s">
        <v>66</v>
      </c>
      <c r="AY44" s="1" t="s">
        <v>104</v>
      </c>
      <c r="AZ44" s="1" t="s">
        <v>67</v>
      </c>
    </row>
    <row r="45" spans="1:52" x14ac:dyDescent="0.55000000000000004">
      <c r="A45" s="1" t="s">
        <v>159</v>
      </c>
      <c r="B45" s="1">
        <v>3</v>
      </c>
      <c r="C45" s="1" t="s">
        <v>68</v>
      </c>
      <c r="D45" s="1">
        <v>47465.04</v>
      </c>
      <c r="E45" s="1" t="s">
        <v>69</v>
      </c>
      <c r="F45" s="1" t="s">
        <v>70</v>
      </c>
      <c r="G45" s="1" t="s">
        <v>70</v>
      </c>
      <c r="H45" s="1" t="s">
        <v>68</v>
      </c>
      <c r="I45" s="1" t="s">
        <v>142</v>
      </c>
      <c r="J45" s="1" t="s">
        <v>81</v>
      </c>
      <c r="K45" s="1" t="s">
        <v>52</v>
      </c>
      <c r="L45" s="1">
        <v>0</v>
      </c>
      <c r="M45" s="1" t="s">
        <v>112</v>
      </c>
      <c r="N45" s="1">
        <v>1</v>
      </c>
      <c r="O45" s="1" t="s">
        <v>54</v>
      </c>
      <c r="P45" s="1">
        <v>0</v>
      </c>
      <c r="Q45" s="1" t="s">
        <v>55</v>
      </c>
      <c r="R45" s="1">
        <v>0</v>
      </c>
      <c r="S45" s="1" t="s">
        <v>56</v>
      </c>
      <c r="T45" s="1">
        <v>0</v>
      </c>
      <c r="U45" s="1" t="s">
        <v>57</v>
      </c>
      <c r="V45" s="1">
        <v>0</v>
      </c>
      <c r="W45" s="1" t="s">
        <v>58</v>
      </c>
      <c r="X45" s="1">
        <v>1</v>
      </c>
      <c r="Y45" s="1">
        <v>450</v>
      </c>
      <c r="Z45" s="1" t="s">
        <v>59</v>
      </c>
      <c r="AA45" s="1" t="s">
        <v>60</v>
      </c>
      <c r="AB45" s="1" t="s">
        <v>75</v>
      </c>
      <c r="AC45" s="2" t="s">
        <v>28</v>
      </c>
      <c r="AD45" s="1" t="s">
        <v>185</v>
      </c>
      <c r="AE45" s="1" t="s">
        <v>25</v>
      </c>
      <c r="AF45" s="1" t="s">
        <v>63</v>
      </c>
      <c r="AG45" s="1" t="s">
        <v>63</v>
      </c>
      <c r="AH45" s="1" t="s">
        <v>28</v>
      </c>
      <c r="AI45" s="1" t="s">
        <v>63</v>
      </c>
      <c r="AJ45" s="1" t="s">
        <v>63</v>
      </c>
      <c r="AK45" s="1" t="s">
        <v>63</v>
      </c>
      <c r="AL45" s="1" t="s">
        <v>63</v>
      </c>
      <c r="AM45" s="1" t="s">
        <v>63</v>
      </c>
      <c r="AN45" s="1" t="s">
        <v>63</v>
      </c>
      <c r="AO45" s="1" t="s">
        <v>87</v>
      </c>
      <c r="AP45" s="1" t="s">
        <v>63</v>
      </c>
      <c r="AQ45" s="1" t="s">
        <v>63</v>
      </c>
      <c r="AR45" s="1" t="s">
        <v>63</v>
      </c>
      <c r="AS45" s="1" t="s">
        <v>63</v>
      </c>
      <c r="AT45" s="1" t="s">
        <v>98</v>
      </c>
      <c r="AU45" s="1" t="s">
        <v>99</v>
      </c>
      <c r="AV45" s="1" t="s">
        <v>64</v>
      </c>
      <c r="AW45" s="1" t="s">
        <v>65</v>
      </c>
      <c r="AX45" s="1" t="s">
        <v>66</v>
      </c>
      <c r="AY45" s="1" t="s">
        <v>104</v>
      </c>
      <c r="AZ45" s="1" t="s">
        <v>125</v>
      </c>
    </row>
    <row r="46" spans="1:52" x14ac:dyDescent="0.55000000000000004">
      <c r="A46" s="1" t="s">
        <v>159</v>
      </c>
      <c r="B46" s="1">
        <v>3</v>
      </c>
      <c r="C46" s="1">
        <v>180000</v>
      </c>
      <c r="D46" s="1">
        <v>47465.04</v>
      </c>
      <c r="E46" s="1" t="s">
        <v>100</v>
      </c>
      <c r="F46" s="1">
        <v>576.92307692307691</v>
      </c>
      <c r="G46" s="1">
        <v>8.3612040133779253</v>
      </c>
      <c r="H46" s="1" t="s">
        <v>49</v>
      </c>
      <c r="I46" s="1" t="s">
        <v>186</v>
      </c>
      <c r="J46" s="1" t="s">
        <v>166</v>
      </c>
      <c r="K46" s="1" t="s">
        <v>52</v>
      </c>
      <c r="L46" s="1">
        <v>0</v>
      </c>
      <c r="M46" s="1" t="s">
        <v>112</v>
      </c>
      <c r="N46" s="1">
        <v>1</v>
      </c>
      <c r="O46" s="1" t="s">
        <v>54</v>
      </c>
      <c r="P46" s="1">
        <v>0</v>
      </c>
      <c r="Q46" s="1" t="s">
        <v>55</v>
      </c>
      <c r="R46" s="1">
        <v>0</v>
      </c>
      <c r="S46" s="1" t="s">
        <v>73</v>
      </c>
      <c r="T46" s="1">
        <v>1</v>
      </c>
      <c r="U46" s="1" t="s">
        <v>74</v>
      </c>
      <c r="V46" s="1">
        <v>1</v>
      </c>
      <c r="W46" s="1" t="s">
        <v>58</v>
      </c>
      <c r="X46" s="1">
        <v>1</v>
      </c>
      <c r="Y46" s="1">
        <v>480</v>
      </c>
      <c r="Z46" s="1" t="s">
        <v>59</v>
      </c>
      <c r="AA46" s="1" t="s">
        <v>60</v>
      </c>
      <c r="AB46" s="1" t="s">
        <v>75</v>
      </c>
      <c r="AC46" s="2" t="s">
        <v>187</v>
      </c>
      <c r="AD46" s="1" t="s">
        <v>188</v>
      </c>
      <c r="AE46" s="1" t="s">
        <v>25</v>
      </c>
      <c r="AF46" s="1" t="s">
        <v>26</v>
      </c>
      <c r="AG46" s="1" t="s">
        <v>63</v>
      </c>
      <c r="AH46" s="1" t="s">
        <v>63</v>
      </c>
      <c r="AI46" s="1" t="s">
        <v>63</v>
      </c>
      <c r="AJ46" s="1" t="s">
        <v>63</v>
      </c>
      <c r="AK46" s="1" t="s">
        <v>63</v>
      </c>
      <c r="AL46" s="1" t="s">
        <v>63</v>
      </c>
      <c r="AM46" s="1" t="s">
        <v>33</v>
      </c>
      <c r="AN46" s="1" t="s">
        <v>63</v>
      </c>
      <c r="AO46" s="1" t="s">
        <v>63</v>
      </c>
      <c r="AP46" s="1" t="s">
        <v>63</v>
      </c>
      <c r="AQ46" s="1" t="s">
        <v>63</v>
      </c>
      <c r="AR46" s="1" t="s">
        <v>63</v>
      </c>
      <c r="AS46" s="1" t="s">
        <v>63</v>
      </c>
      <c r="AT46" s="1" t="s">
        <v>116</v>
      </c>
      <c r="AU46" s="1" t="s">
        <v>117</v>
      </c>
      <c r="AV46" s="1" t="s">
        <v>64</v>
      </c>
      <c r="AW46" s="1" t="s">
        <v>65</v>
      </c>
      <c r="AX46" s="1" t="s">
        <v>66</v>
      </c>
      <c r="AY46" s="1" t="s">
        <v>104</v>
      </c>
      <c r="AZ46" s="1" t="s">
        <v>67</v>
      </c>
    </row>
    <row r="47" spans="1:52" x14ac:dyDescent="0.55000000000000004">
      <c r="A47" s="1" t="s">
        <v>159</v>
      </c>
      <c r="B47" s="1">
        <v>4</v>
      </c>
      <c r="C47" s="1">
        <v>200000</v>
      </c>
      <c r="D47" s="1">
        <v>47465.04</v>
      </c>
      <c r="E47" s="1" t="s">
        <v>100</v>
      </c>
      <c r="F47" s="1">
        <v>641.02564102564111</v>
      </c>
      <c r="G47" s="1">
        <v>9.2902266815310313</v>
      </c>
      <c r="H47" s="1" t="s">
        <v>49</v>
      </c>
      <c r="I47" s="1" t="s">
        <v>101</v>
      </c>
      <c r="J47" s="1" t="s">
        <v>51</v>
      </c>
      <c r="K47" s="1" t="s">
        <v>52</v>
      </c>
      <c r="L47" s="1">
        <v>0</v>
      </c>
      <c r="M47" s="1" t="s">
        <v>112</v>
      </c>
      <c r="N47" s="1">
        <v>1</v>
      </c>
      <c r="O47" s="1" t="s">
        <v>54</v>
      </c>
      <c r="P47" s="1">
        <v>0</v>
      </c>
      <c r="Q47" s="1" t="s">
        <v>55</v>
      </c>
      <c r="R47" s="1">
        <v>0</v>
      </c>
      <c r="S47" s="1" t="s">
        <v>73</v>
      </c>
      <c r="T47" s="1">
        <v>1</v>
      </c>
      <c r="U47" s="1" t="s">
        <v>74</v>
      </c>
      <c r="V47" s="1">
        <v>1</v>
      </c>
      <c r="W47" s="1" t="s">
        <v>58</v>
      </c>
      <c r="X47" s="1">
        <v>1</v>
      </c>
      <c r="Y47" s="1">
        <v>240</v>
      </c>
      <c r="Z47" s="1" t="s">
        <v>59</v>
      </c>
      <c r="AA47" s="1" t="s">
        <v>60</v>
      </c>
      <c r="AB47" s="1" t="s">
        <v>75</v>
      </c>
      <c r="AC47" s="2" t="s">
        <v>189</v>
      </c>
      <c r="AD47" s="1" t="s">
        <v>190</v>
      </c>
      <c r="AE47" s="1" t="s">
        <v>25</v>
      </c>
      <c r="AF47" s="1" t="s">
        <v>63</v>
      </c>
      <c r="AG47" s="1" t="s">
        <v>63</v>
      </c>
      <c r="AH47" s="1" t="s">
        <v>63</v>
      </c>
      <c r="AI47" s="1" t="s">
        <v>63</v>
      </c>
      <c r="AJ47" s="1" t="s">
        <v>30</v>
      </c>
      <c r="AK47" s="1" t="s">
        <v>63</v>
      </c>
      <c r="AL47" s="1" t="s">
        <v>63</v>
      </c>
      <c r="AM47" s="1" t="s">
        <v>63</v>
      </c>
      <c r="AN47" s="1" t="s">
        <v>63</v>
      </c>
      <c r="AO47" s="1" t="s">
        <v>87</v>
      </c>
      <c r="AP47" s="1" t="s">
        <v>63</v>
      </c>
      <c r="AQ47" s="1" t="s">
        <v>37</v>
      </c>
      <c r="AR47" s="1" t="s">
        <v>63</v>
      </c>
      <c r="AS47" s="1" t="s">
        <v>63</v>
      </c>
      <c r="AT47" s="1" t="s">
        <v>116</v>
      </c>
      <c r="AU47" s="1" t="s">
        <v>117</v>
      </c>
      <c r="AV47" s="1" t="s">
        <v>64</v>
      </c>
      <c r="AW47" s="1" t="s">
        <v>103</v>
      </c>
      <c r="AX47" s="1" t="s">
        <v>191</v>
      </c>
      <c r="AY47" s="1" t="s">
        <v>192</v>
      </c>
      <c r="AZ47" s="1" t="s">
        <v>67</v>
      </c>
    </row>
    <row r="48" spans="1:52" x14ac:dyDescent="0.55000000000000004">
      <c r="A48" s="1" t="s">
        <v>159</v>
      </c>
      <c r="B48" s="1">
        <v>8</v>
      </c>
      <c r="C48" s="1" t="s">
        <v>68</v>
      </c>
      <c r="D48" s="1">
        <v>47465.04</v>
      </c>
      <c r="E48" s="1" t="s">
        <v>69</v>
      </c>
      <c r="F48" s="1" t="s">
        <v>70</v>
      </c>
      <c r="G48" s="1" t="s">
        <v>70</v>
      </c>
      <c r="H48" s="1" t="s">
        <v>68</v>
      </c>
      <c r="I48" s="1" t="s">
        <v>162</v>
      </c>
      <c r="J48" s="1" t="s">
        <v>51</v>
      </c>
      <c r="K48" s="1" t="s">
        <v>106</v>
      </c>
      <c r="L48" s="1">
        <v>1</v>
      </c>
      <c r="M48" s="1" t="s">
        <v>112</v>
      </c>
      <c r="N48" s="1">
        <v>1</v>
      </c>
      <c r="O48" s="1" t="s">
        <v>54</v>
      </c>
      <c r="P48" s="1">
        <v>0</v>
      </c>
      <c r="Q48" s="1" t="s">
        <v>55</v>
      </c>
      <c r="R48" s="1">
        <v>0</v>
      </c>
      <c r="S48" s="1" t="s">
        <v>73</v>
      </c>
      <c r="T48" s="1">
        <v>1</v>
      </c>
      <c r="U48" s="1" t="s">
        <v>74</v>
      </c>
      <c r="V48" s="1">
        <v>1</v>
      </c>
      <c r="W48" s="1" t="s">
        <v>58</v>
      </c>
      <c r="X48" s="1">
        <v>1</v>
      </c>
      <c r="Y48" s="1">
        <v>360</v>
      </c>
      <c r="Z48" s="1" t="s">
        <v>137</v>
      </c>
      <c r="AA48" s="1" t="s">
        <v>137</v>
      </c>
      <c r="AB48" s="1" t="s">
        <v>75</v>
      </c>
      <c r="AC48" s="2" t="s">
        <v>28</v>
      </c>
      <c r="AD48" s="1" t="s">
        <v>193</v>
      </c>
      <c r="AE48" s="1" t="s">
        <v>25</v>
      </c>
      <c r="AF48" s="1" t="s">
        <v>63</v>
      </c>
      <c r="AG48" s="1" t="s">
        <v>63</v>
      </c>
      <c r="AH48" s="1" t="s">
        <v>28</v>
      </c>
      <c r="AI48" s="1" t="s">
        <v>63</v>
      </c>
      <c r="AJ48" s="1" t="s">
        <v>63</v>
      </c>
      <c r="AK48" s="1" t="s">
        <v>63</v>
      </c>
      <c r="AL48" s="1" t="s">
        <v>63</v>
      </c>
      <c r="AM48" s="1" t="s">
        <v>63</v>
      </c>
      <c r="AN48" s="1" t="s">
        <v>63</v>
      </c>
      <c r="AO48" s="1" t="s">
        <v>87</v>
      </c>
      <c r="AP48" s="1" t="s">
        <v>63</v>
      </c>
      <c r="AQ48" s="1" t="s">
        <v>63</v>
      </c>
      <c r="AR48" s="1" t="s">
        <v>63</v>
      </c>
      <c r="AS48" s="1" t="s">
        <v>63</v>
      </c>
      <c r="AT48" s="1" t="s">
        <v>98</v>
      </c>
      <c r="AU48" s="1" t="s">
        <v>99</v>
      </c>
      <c r="AV48" s="1" t="s">
        <v>64</v>
      </c>
      <c r="AW48" s="1" t="s">
        <v>65</v>
      </c>
      <c r="AX48" s="1" t="s">
        <v>66</v>
      </c>
      <c r="AZ48" s="1" t="s">
        <v>67</v>
      </c>
    </row>
    <row r="49" spans="1:52" x14ac:dyDescent="0.55000000000000004">
      <c r="A49" s="1" t="s">
        <v>159</v>
      </c>
      <c r="B49" s="1">
        <v>7</v>
      </c>
      <c r="C49" s="1" t="s">
        <v>68</v>
      </c>
      <c r="D49" s="1">
        <v>47465.04</v>
      </c>
      <c r="E49" s="1" t="s">
        <v>69</v>
      </c>
      <c r="F49" s="1" t="s">
        <v>70</v>
      </c>
      <c r="G49" s="1" t="s">
        <v>70</v>
      </c>
      <c r="H49" s="1" t="s">
        <v>68</v>
      </c>
      <c r="I49" s="1" t="s">
        <v>71</v>
      </c>
      <c r="J49" s="1" t="s">
        <v>72</v>
      </c>
      <c r="K49" s="1" t="s">
        <v>106</v>
      </c>
      <c r="L49" s="1">
        <v>1</v>
      </c>
      <c r="M49" s="1" t="s">
        <v>112</v>
      </c>
      <c r="N49" s="1">
        <v>1</v>
      </c>
      <c r="O49" s="1" t="s">
        <v>54</v>
      </c>
      <c r="P49" s="1">
        <v>0</v>
      </c>
      <c r="Q49" s="1" t="s">
        <v>180</v>
      </c>
      <c r="R49" s="1">
        <v>1</v>
      </c>
      <c r="S49" s="1" t="s">
        <v>73</v>
      </c>
      <c r="T49" s="1">
        <v>1</v>
      </c>
      <c r="U49" s="1" t="s">
        <v>74</v>
      </c>
      <c r="V49" s="1">
        <v>1</v>
      </c>
      <c r="W49" s="1" t="s">
        <v>58</v>
      </c>
      <c r="X49" s="1">
        <v>1</v>
      </c>
      <c r="Y49" s="1">
        <v>300</v>
      </c>
      <c r="Z49" s="1" t="s">
        <v>126</v>
      </c>
      <c r="AA49" s="1" t="s">
        <v>194</v>
      </c>
      <c r="AB49" s="1" t="s">
        <v>75</v>
      </c>
      <c r="AC49" s="2" t="s">
        <v>195</v>
      </c>
      <c r="AD49" s="1" t="s">
        <v>196</v>
      </c>
      <c r="AE49" s="1" t="s">
        <v>25</v>
      </c>
      <c r="AF49" s="1" t="s">
        <v>26</v>
      </c>
      <c r="AG49" s="1" t="s">
        <v>63</v>
      </c>
      <c r="AH49" s="1" t="s">
        <v>28</v>
      </c>
      <c r="AI49" s="1" t="s">
        <v>63</v>
      </c>
      <c r="AJ49" s="1" t="s">
        <v>63</v>
      </c>
      <c r="AK49" s="1" t="s">
        <v>63</v>
      </c>
      <c r="AL49" s="1" t="s">
        <v>32</v>
      </c>
      <c r="AM49" s="1" t="s">
        <v>63</v>
      </c>
      <c r="AN49" s="1" t="s">
        <v>63</v>
      </c>
      <c r="AO49" s="1" t="s">
        <v>63</v>
      </c>
      <c r="AP49" s="1" t="s">
        <v>63</v>
      </c>
      <c r="AQ49" s="1" t="s">
        <v>63</v>
      </c>
      <c r="AR49" s="1" t="s">
        <v>38</v>
      </c>
      <c r="AS49" s="1" t="s">
        <v>63</v>
      </c>
      <c r="AT49" s="1" t="s">
        <v>116</v>
      </c>
      <c r="AU49" s="1" t="s">
        <v>117</v>
      </c>
      <c r="AV49" s="1" t="s">
        <v>64</v>
      </c>
      <c r="AW49" s="1" t="s">
        <v>65</v>
      </c>
      <c r="AX49" s="1" t="s">
        <v>66</v>
      </c>
      <c r="AY49" s="1" t="s">
        <v>104</v>
      </c>
      <c r="AZ49" s="1" t="s">
        <v>67</v>
      </c>
    </row>
    <row r="50" spans="1:52" x14ac:dyDescent="0.55000000000000004">
      <c r="A50" s="1" t="s">
        <v>159</v>
      </c>
      <c r="B50" s="1">
        <v>4</v>
      </c>
      <c r="C50" s="1" t="s">
        <v>68</v>
      </c>
      <c r="D50" s="1">
        <v>47465.04</v>
      </c>
      <c r="E50" s="1" t="s">
        <v>69</v>
      </c>
      <c r="F50" s="1" t="s">
        <v>70</v>
      </c>
      <c r="G50" s="1" t="s">
        <v>70</v>
      </c>
      <c r="H50" s="1" t="s">
        <v>68</v>
      </c>
      <c r="I50" s="1" t="s">
        <v>136</v>
      </c>
      <c r="J50" s="1" t="s">
        <v>51</v>
      </c>
      <c r="K50" s="1" t="s">
        <v>52</v>
      </c>
      <c r="L50" s="1">
        <v>1</v>
      </c>
      <c r="M50" s="1" t="s">
        <v>53</v>
      </c>
      <c r="N50" s="1">
        <v>0</v>
      </c>
      <c r="O50" s="1" t="s">
        <v>54</v>
      </c>
      <c r="P50" s="1">
        <v>0</v>
      </c>
      <c r="Q50" s="1" t="s">
        <v>55</v>
      </c>
      <c r="R50" s="1">
        <v>0</v>
      </c>
      <c r="S50" s="1" t="s">
        <v>56</v>
      </c>
      <c r="T50" s="1">
        <v>0</v>
      </c>
      <c r="U50" s="1" t="s">
        <v>57</v>
      </c>
      <c r="V50" s="1">
        <v>0</v>
      </c>
      <c r="W50" s="1" t="s">
        <v>58</v>
      </c>
      <c r="X50" s="1">
        <v>1</v>
      </c>
      <c r="Y50" s="1">
        <v>360</v>
      </c>
      <c r="Z50" s="1" t="s">
        <v>137</v>
      </c>
      <c r="AA50" s="1" t="s">
        <v>137</v>
      </c>
      <c r="AB50" s="1" t="s">
        <v>75</v>
      </c>
      <c r="AC50" s="2" t="s">
        <v>114</v>
      </c>
      <c r="AD50" s="1" t="s">
        <v>197</v>
      </c>
      <c r="AE50" s="1" t="s">
        <v>25</v>
      </c>
      <c r="AF50" s="1" t="s">
        <v>63</v>
      </c>
      <c r="AG50" s="1" t="s">
        <v>63</v>
      </c>
      <c r="AH50" s="1" t="s">
        <v>28</v>
      </c>
      <c r="AI50" s="1" t="s">
        <v>63</v>
      </c>
      <c r="AJ50" s="1" t="s">
        <v>63</v>
      </c>
      <c r="AK50" s="1" t="s">
        <v>63</v>
      </c>
      <c r="AL50" s="1" t="s">
        <v>63</v>
      </c>
      <c r="AM50" s="1" t="s">
        <v>63</v>
      </c>
      <c r="AN50" s="1" t="s">
        <v>63</v>
      </c>
      <c r="AO50" s="1" t="s">
        <v>87</v>
      </c>
      <c r="AP50" s="1" t="s">
        <v>63</v>
      </c>
      <c r="AQ50" s="1" t="s">
        <v>63</v>
      </c>
      <c r="AR50" s="1" t="s">
        <v>63</v>
      </c>
      <c r="AS50" s="1" t="s">
        <v>63</v>
      </c>
      <c r="AT50" s="1" t="s">
        <v>116</v>
      </c>
      <c r="AU50" s="1" t="s">
        <v>117</v>
      </c>
      <c r="AV50" s="1" t="s">
        <v>64</v>
      </c>
      <c r="AW50" s="1" t="s">
        <v>65</v>
      </c>
      <c r="AX50" s="1" t="s">
        <v>66</v>
      </c>
      <c r="AY50" s="1" t="s">
        <v>104</v>
      </c>
      <c r="AZ50" s="1" t="s">
        <v>125</v>
      </c>
    </row>
    <row r="51" spans="1:52" x14ac:dyDescent="0.55000000000000004">
      <c r="A51" s="1" t="s">
        <v>159</v>
      </c>
      <c r="B51" s="1">
        <v>2</v>
      </c>
      <c r="C51" s="1" t="s">
        <v>68</v>
      </c>
      <c r="D51" s="1">
        <v>47465.04</v>
      </c>
      <c r="E51" s="1" t="s">
        <v>69</v>
      </c>
      <c r="F51" s="1" t="s">
        <v>70</v>
      </c>
      <c r="G51" s="1" t="s">
        <v>70</v>
      </c>
      <c r="H51" s="1" t="s">
        <v>68</v>
      </c>
      <c r="I51" s="1" t="s">
        <v>71</v>
      </c>
      <c r="J51" s="1" t="s">
        <v>72</v>
      </c>
      <c r="K51" s="1" t="s">
        <v>106</v>
      </c>
      <c r="L51" s="1">
        <v>1</v>
      </c>
      <c r="M51" s="1" t="s">
        <v>173</v>
      </c>
      <c r="N51" s="1">
        <v>-1</v>
      </c>
      <c r="O51" s="1" t="s">
        <v>107</v>
      </c>
      <c r="P51" s="1">
        <v>1</v>
      </c>
      <c r="Q51" s="1" t="s">
        <v>55</v>
      </c>
      <c r="R51" s="1">
        <v>0</v>
      </c>
      <c r="S51" s="1" t="s">
        <v>56</v>
      </c>
      <c r="T51" s="1">
        <v>0</v>
      </c>
      <c r="U51" s="1" t="s">
        <v>57</v>
      </c>
      <c r="V51" s="1">
        <v>0</v>
      </c>
      <c r="W51" s="1" t="s">
        <v>58</v>
      </c>
      <c r="X51" s="1">
        <v>1</v>
      </c>
      <c r="Y51" s="1">
        <v>800</v>
      </c>
      <c r="Z51" s="1" t="s">
        <v>59</v>
      </c>
      <c r="AA51" s="1" t="s">
        <v>60</v>
      </c>
      <c r="AB51" s="1" t="s">
        <v>61</v>
      </c>
      <c r="AC51" s="2" t="s">
        <v>28</v>
      </c>
      <c r="AD51" s="1" t="s">
        <v>198</v>
      </c>
      <c r="AE51" s="1" t="s">
        <v>63</v>
      </c>
      <c r="AF51" s="1" t="s">
        <v>63</v>
      </c>
      <c r="AG51" s="1" t="s">
        <v>63</v>
      </c>
      <c r="AH51" s="1" t="s">
        <v>63</v>
      </c>
      <c r="AI51" s="1" t="s">
        <v>63</v>
      </c>
      <c r="AJ51" s="1" t="s">
        <v>63</v>
      </c>
      <c r="AK51" s="1" t="s">
        <v>63</v>
      </c>
      <c r="AL51" s="1" t="s">
        <v>63</v>
      </c>
      <c r="AM51" s="1" t="s">
        <v>63</v>
      </c>
      <c r="AN51" s="1" t="s">
        <v>63</v>
      </c>
      <c r="AO51" s="1" t="s">
        <v>63</v>
      </c>
      <c r="AP51" s="1" t="s">
        <v>63</v>
      </c>
      <c r="AQ51" s="1" t="s">
        <v>63</v>
      </c>
      <c r="AR51" s="1" t="s">
        <v>63</v>
      </c>
      <c r="AS51" s="1" t="s">
        <v>63</v>
      </c>
      <c r="AT51" s="1">
        <v>0</v>
      </c>
      <c r="AU51" s="1" t="s">
        <v>60</v>
      </c>
      <c r="AV51" s="1" t="s">
        <v>64</v>
      </c>
      <c r="AW51" s="1" t="s">
        <v>65</v>
      </c>
      <c r="AX51" s="1" t="s">
        <v>66</v>
      </c>
      <c r="AY51" s="1" t="s">
        <v>104</v>
      </c>
      <c r="AZ51" s="1" t="s">
        <v>67</v>
      </c>
    </row>
    <row r="52" spans="1:52" x14ac:dyDescent="0.55000000000000004">
      <c r="A52" s="1" t="s">
        <v>159</v>
      </c>
      <c r="B52" s="1">
        <v>3</v>
      </c>
      <c r="C52" s="1">
        <v>133000</v>
      </c>
      <c r="D52" s="1">
        <v>47465.04</v>
      </c>
      <c r="E52" s="1" t="s">
        <v>100</v>
      </c>
      <c r="F52" s="1">
        <v>426.28205128205133</v>
      </c>
      <c r="G52" s="1">
        <v>6.178000743218135</v>
      </c>
      <c r="H52" s="1" t="s">
        <v>49</v>
      </c>
      <c r="I52" s="1" t="s">
        <v>93</v>
      </c>
      <c r="J52" s="1" t="s">
        <v>81</v>
      </c>
      <c r="K52" s="1" t="s">
        <v>106</v>
      </c>
      <c r="L52" s="1">
        <v>1</v>
      </c>
      <c r="M52" s="1" t="s">
        <v>112</v>
      </c>
      <c r="N52" s="1">
        <v>1</v>
      </c>
      <c r="O52" s="1" t="s">
        <v>54</v>
      </c>
      <c r="P52" s="1">
        <v>0</v>
      </c>
      <c r="Q52" s="1" t="s">
        <v>180</v>
      </c>
      <c r="R52" s="1">
        <v>1</v>
      </c>
      <c r="S52" s="1" t="s">
        <v>56</v>
      </c>
      <c r="T52" s="1">
        <v>0</v>
      </c>
      <c r="U52" s="1" t="s">
        <v>57</v>
      </c>
      <c r="V52" s="1">
        <v>0</v>
      </c>
      <c r="W52" s="1" t="s">
        <v>58</v>
      </c>
      <c r="X52" s="1">
        <v>1</v>
      </c>
      <c r="Y52" s="1">
        <v>800</v>
      </c>
      <c r="Z52" s="1" t="s">
        <v>59</v>
      </c>
      <c r="AA52" s="1" t="s">
        <v>60</v>
      </c>
      <c r="AB52" s="1" t="s">
        <v>75</v>
      </c>
      <c r="AC52" s="2" t="s">
        <v>62</v>
      </c>
      <c r="AD52" s="1" t="s">
        <v>60</v>
      </c>
      <c r="AE52" s="1" t="s">
        <v>25</v>
      </c>
      <c r="AF52" s="1" t="s">
        <v>26</v>
      </c>
      <c r="AG52" s="1" t="s">
        <v>63</v>
      </c>
      <c r="AH52" s="1" t="s">
        <v>28</v>
      </c>
      <c r="AI52" s="1" t="s">
        <v>63</v>
      </c>
      <c r="AJ52" s="1" t="s">
        <v>63</v>
      </c>
      <c r="AK52" s="1" t="s">
        <v>63</v>
      </c>
      <c r="AL52" s="1" t="s">
        <v>32</v>
      </c>
      <c r="AM52" s="1" t="s">
        <v>63</v>
      </c>
      <c r="AN52" s="1" t="s">
        <v>63</v>
      </c>
      <c r="AO52" s="1" t="s">
        <v>63</v>
      </c>
      <c r="AP52" s="1" t="s">
        <v>63</v>
      </c>
      <c r="AQ52" s="1" t="s">
        <v>63</v>
      </c>
      <c r="AR52" s="1" t="s">
        <v>63</v>
      </c>
      <c r="AS52" s="1" t="s">
        <v>63</v>
      </c>
      <c r="AT52" s="1" t="s">
        <v>98</v>
      </c>
      <c r="AU52" s="1" t="s">
        <v>99</v>
      </c>
      <c r="AV52" s="1" t="s">
        <v>64</v>
      </c>
      <c r="AW52" s="1" t="s">
        <v>65</v>
      </c>
      <c r="AX52" s="1" t="s">
        <v>66</v>
      </c>
      <c r="AY52" s="1" t="s">
        <v>104</v>
      </c>
      <c r="AZ52" s="1" t="s">
        <v>67</v>
      </c>
    </row>
    <row r="53" spans="1:52" x14ac:dyDescent="0.55000000000000004">
      <c r="A53" s="1" t="s">
        <v>159</v>
      </c>
      <c r="B53" s="1">
        <v>4</v>
      </c>
      <c r="C53" s="1">
        <v>240000</v>
      </c>
      <c r="D53" s="1">
        <v>47465.04</v>
      </c>
      <c r="E53" s="1" t="s">
        <v>100</v>
      </c>
      <c r="F53" s="1">
        <v>769.23076923076928</v>
      </c>
      <c r="G53" s="1">
        <v>11.148272017837236</v>
      </c>
      <c r="H53" s="1" t="s">
        <v>49</v>
      </c>
      <c r="I53" s="1" t="s">
        <v>160</v>
      </c>
      <c r="J53" s="1" t="s">
        <v>81</v>
      </c>
      <c r="K53" s="1" t="s">
        <v>106</v>
      </c>
      <c r="L53" s="1">
        <v>1</v>
      </c>
      <c r="M53" s="1" t="s">
        <v>112</v>
      </c>
      <c r="N53" s="1">
        <v>1</v>
      </c>
      <c r="O53" s="1" t="s">
        <v>54</v>
      </c>
      <c r="P53" s="1">
        <v>0</v>
      </c>
      <c r="Q53" s="1" t="s">
        <v>55</v>
      </c>
      <c r="R53" s="1">
        <v>0</v>
      </c>
      <c r="S53" s="1" t="s">
        <v>73</v>
      </c>
      <c r="T53" s="1">
        <v>1</v>
      </c>
      <c r="U53" s="1" t="s">
        <v>74</v>
      </c>
      <c r="V53" s="1">
        <v>1</v>
      </c>
      <c r="W53" s="1" t="s">
        <v>58</v>
      </c>
      <c r="X53" s="1">
        <v>1</v>
      </c>
      <c r="Y53" s="1">
        <v>350</v>
      </c>
      <c r="Z53" s="1" t="s">
        <v>59</v>
      </c>
      <c r="AA53" s="1" t="s">
        <v>60</v>
      </c>
      <c r="AB53" s="1" t="s">
        <v>75</v>
      </c>
      <c r="AC53" s="2" t="s">
        <v>199</v>
      </c>
      <c r="AD53" s="1" t="s">
        <v>200</v>
      </c>
      <c r="AE53" s="1" t="s">
        <v>25</v>
      </c>
      <c r="AF53" s="1" t="s">
        <v>63</v>
      </c>
      <c r="AG53" s="1" t="s">
        <v>63</v>
      </c>
      <c r="AH53" s="1" t="s">
        <v>63</v>
      </c>
      <c r="AI53" s="1" t="s">
        <v>63</v>
      </c>
      <c r="AJ53" s="1" t="s">
        <v>30</v>
      </c>
      <c r="AK53" s="1" t="s">
        <v>63</v>
      </c>
      <c r="AL53" s="1" t="s">
        <v>63</v>
      </c>
      <c r="AM53" s="1" t="s">
        <v>63</v>
      </c>
      <c r="AN53" s="1" t="s">
        <v>63</v>
      </c>
      <c r="AO53" s="1" t="s">
        <v>87</v>
      </c>
      <c r="AP53" s="1" t="s">
        <v>63</v>
      </c>
      <c r="AQ53" s="1" t="s">
        <v>63</v>
      </c>
      <c r="AR53" s="1" t="s">
        <v>63</v>
      </c>
      <c r="AS53" s="1" t="s">
        <v>63</v>
      </c>
      <c r="AT53" s="1" t="s">
        <v>116</v>
      </c>
      <c r="AU53" s="1" t="s">
        <v>117</v>
      </c>
      <c r="AV53" s="1" t="s">
        <v>64</v>
      </c>
      <c r="AW53" s="1" t="s">
        <v>65</v>
      </c>
      <c r="AX53" s="1" t="s">
        <v>191</v>
      </c>
      <c r="AY53" s="1" t="s">
        <v>192</v>
      </c>
      <c r="AZ53" s="1" t="s">
        <v>201</v>
      </c>
    </row>
    <row r="54" spans="1:52" x14ac:dyDescent="0.55000000000000004">
      <c r="A54" s="1" t="s">
        <v>159</v>
      </c>
      <c r="B54" s="1">
        <v>2</v>
      </c>
      <c r="C54" s="1">
        <v>180000</v>
      </c>
      <c r="D54" s="1">
        <v>47465.04</v>
      </c>
      <c r="E54" s="1" t="s">
        <v>100</v>
      </c>
      <c r="F54" s="1">
        <v>576.92307692307691</v>
      </c>
      <c r="G54" s="1">
        <v>8.3612040133779253</v>
      </c>
      <c r="H54" s="1" t="s">
        <v>141</v>
      </c>
      <c r="I54" s="1" t="s">
        <v>162</v>
      </c>
      <c r="J54" s="1" t="s">
        <v>51</v>
      </c>
      <c r="K54" s="1" t="s">
        <v>52</v>
      </c>
      <c r="L54" s="1">
        <v>1</v>
      </c>
      <c r="M54" s="1" t="s">
        <v>112</v>
      </c>
      <c r="N54" s="1">
        <v>1</v>
      </c>
      <c r="O54" s="1" t="s">
        <v>107</v>
      </c>
      <c r="P54" s="1">
        <v>1</v>
      </c>
      <c r="Q54" s="1" t="s">
        <v>55</v>
      </c>
      <c r="R54" s="1">
        <v>0</v>
      </c>
      <c r="S54" s="1" t="s">
        <v>56</v>
      </c>
      <c r="T54" s="1">
        <v>0</v>
      </c>
      <c r="U54" s="1" t="s">
        <v>57</v>
      </c>
      <c r="V54" s="1">
        <v>0</v>
      </c>
      <c r="W54" s="1" t="s">
        <v>58</v>
      </c>
      <c r="X54" s="1">
        <v>1</v>
      </c>
      <c r="Y54" s="1">
        <v>100</v>
      </c>
      <c r="Z54" s="1" t="s">
        <v>59</v>
      </c>
      <c r="AA54" s="1" t="s">
        <v>60</v>
      </c>
      <c r="AB54" s="1" t="s">
        <v>61</v>
      </c>
      <c r="AC54" s="2" t="s">
        <v>30</v>
      </c>
      <c r="AD54" s="1" t="s">
        <v>202</v>
      </c>
      <c r="AE54" s="1" t="s">
        <v>63</v>
      </c>
      <c r="AF54" s="1" t="s">
        <v>63</v>
      </c>
      <c r="AG54" s="1" t="s">
        <v>63</v>
      </c>
      <c r="AH54" s="1" t="s">
        <v>63</v>
      </c>
      <c r="AI54" s="1" t="s">
        <v>63</v>
      </c>
      <c r="AJ54" s="1" t="s">
        <v>63</v>
      </c>
      <c r="AK54" s="1" t="s">
        <v>63</v>
      </c>
      <c r="AL54" s="1" t="s">
        <v>63</v>
      </c>
      <c r="AM54" s="1" t="s">
        <v>63</v>
      </c>
      <c r="AN54" s="1" t="s">
        <v>63</v>
      </c>
      <c r="AO54" s="1" t="s">
        <v>63</v>
      </c>
      <c r="AP54" s="1" t="s">
        <v>63</v>
      </c>
      <c r="AQ54" s="1" t="s">
        <v>63</v>
      </c>
      <c r="AR54" s="1" t="s">
        <v>63</v>
      </c>
      <c r="AS54" s="1" t="s">
        <v>63</v>
      </c>
      <c r="AT54" s="1">
        <v>0</v>
      </c>
      <c r="AU54" s="1" t="s">
        <v>60</v>
      </c>
      <c r="AV54" s="1" t="s">
        <v>64</v>
      </c>
      <c r="AW54" s="1" t="s">
        <v>65</v>
      </c>
      <c r="AX54" s="1" t="s">
        <v>66</v>
      </c>
      <c r="AY54" s="1" t="s">
        <v>104</v>
      </c>
      <c r="AZ54" s="1" t="s">
        <v>125</v>
      </c>
    </row>
    <row r="55" spans="1:52" x14ac:dyDescent="0.55000000000000004">
      <c r="A55" s="1" t="s">
        <v>159</v>
      </c>
      <c r="B55" s="1">
        <v>6</v>
      </c>
      <c r="C55" s="1">
        <v>74000</v>
      </c>
      <c r="D55" s="1">
        <v>47465.04</v>
      </c>
      <c r="E55" s="1" t="s">
        <v>48</v>
      </c>
      <c r="F55" s="1">
        <v>237.17948717948718</v>
      </c>
      <c r="G55" s="1">
        <v>3.4373838721664809</v>
      </c>
      <c r="H55" s="1" t="s">
        <v>79</v>
      </c>
      <c r="I55" s="1" t="s">
        <v>101</v>
      </c>
      <c r="J55" s="1" t="s">
        <v>51</v>
      </c>
      <c r="K55" s="1" t="s">
        <v>52</v>
      </c>
      <c r="L55" s="1">
        <v>1</v>
      </c>
      <c r="M55" s="1" t="s">
        <v>112</v>
      </c>
      <c r="N55" s="1">
        <v>1</v>
      </c>
      <c r="O55" s="1" t="s">
        <v>107</v>
      </c>
      <c r="P55" s="1">
        <v>1</v>
      </c>
      <c r="Q55" s="1" t="s">
        <v>55</v>
      </c>
      <c r="R55" s="1">
        <v>0</v>
      </c>
      <c r="S55" s="1" t="s">
        <v>73</v>
      </c>
      <c r="T55" s="1">
        <v>1</v>
      </c>
      <c r="U55" s="1" t="s">
        <v>57</v>
      </c>
      <c r="V55" s="1">
        <v>0</v>
      </c>
      <c r="W55" s="1" t="s">
        <v>58</v>
      </c>
      <c r="X55" s="1">
        <v>1</v>
      </c>
      <c r="Y55" s="1">
        <v>50</v>
      </c>
      <c r="Z55" s="1" t="s">
        <v>137</v>
      </c>
      <c r="AA55" s="1" t="s">
        <v>137</v>
      </c>
      <c r="AB55" s="1" t="s">
        <v>75</v>
      </c>
      <c r="AC55" s="2" t="s">
        <v>62</v>
      </c>
      <c r="AD55" s="1" t="s">
        <v>60</v>
      </c>
      <c r="AE55" s="1" t="s">
        <v>25</v>
      </c>
      <c r="AF55" s="1" t="s">
        <v>63</v>
      </c>
      <c r="AG55" s="1" t="s">
        <v>63</v>
      </c>
      <c r="AH55" s="1" t="s">
        <v>63</v>
      </c>
      <c r="AI55" s="1" t="s">
        <v>63</v>
      </c>
      <c r="AJ55" s="1" t="s">
        <v>63</v>
      </c>
      <c r="AK55" s="1" t="s">
        <v>63</v>
      </c>
      <c r="AL55" s="1" t="s">
        <v>63</v>
      </c>
      <c r="AM55" s="1" t="s">
        <v>63</v>
      </c>
      <c r="AN55" s="1" t="s">
        <v>63</v>
      </c>
      <c r="AO55" s="1" t="s">
        <v>87</v>
      </c>
      <c r="AP55" s="1" t="s">
        <v>63</v>
      </c>
      <c r="AQ55" s="1" t="s">
        <v>63</v>
      </c>
      <c r="AR55" s="1" t="s">
        <v>63</v>
      </c>
      <c r="AS55" s="1" t="s">
        <v>63</v>
      </c>
      <c r="AT55" s="1" t="s">
        <v>98</v>
      </c>
      <c r="AU55" s="1" t="s">
        <v>99</v>
      </c>
      <c r="AV55" s="1" t="s">
        <v>64</v>
      </c>
      <c r="AW55" s="1" t="s">
        <v>65</v>
      </c>
      <c r="AX55" s="1" t="s">
        <v>203</v>
      </c>
      <c r="AY55" s="1" t="s">
        <v>104</v>
      </c>
      <c r="AZ55" s="1" t="s">
        <v>125</v>
      </c>
    </row>
    <row r="56" spans="1:52" x14ac:dyDescent="0.55000000000000004">
      <c r="A56" s="1" t="s">
        <v>159</v>
      </c>
      <c r="B56" s="1">
        <v>5</v>
      </c>
      <c r="C56" s="1" t="s">
        <v>68</v>
      </c>
      <c r="D56" s="1">
        <v>47465.04</v>
      </c>
      <c r="E56" s="1" t="s">
        <v>69</v>
      </c>
      <c r="F56" s="1" t="s">
        <v>70</v>
      </c>
      <c r="G56" s="1" t="s">
        <v>70</v>
      </c>
      <c r="H56" s="1" t="s">
        <v>68</v>
      </c>
      <c r="I56" s="1" t="s">
        <v>101</v>
      </c>
      <c r="J56" s="1" t="s">
        <v>51</v>
      </c>
      <c r="K56" s="1" t="s">
        <v>106</v>
      </c>
      <c r="L56" s="1">
        <v>1</v>
      </c>
      <c r="M56" s="1" t="s">
        <v>112</v>
      </c>
      <c r="N56" s="1">
        <v>1</v>
      </c>
      <c r="O56" s="1" t="s">
        <v>107</v>
      </c>
      <c r="P56" s="1">
        <v>1</v>
      </c>
      <c r="Q56" s="1" t="s">
        <v>55</v>
      </c>
      <c r="R56" s="1">
        <v>0</v>
      </c>
      <c r="S56" s="1" t="s">
        <v>73</v>
      </c>
      <c r="T56" s="1">
        <v>1</v>
      </c>
      <c r="U56" s="1" t="s">
        <v>74</v>
      </c>
      <c r="V56" s="1">
        <v>1</v>
      </c>
      <c r="W56" s="1" t="s">
        <v>58</v>
      </c>
      <c r="X56" s="1">
        <v>1</v>
      </c>
      <c r="Y56" s="1">
        <v>60</v>
      </c>
      <c r="Z56" s="1" t="s">
        <v>83</v>
      </c>
      <c r="AA56" s="1" t="s">
        <v>94</v>
      </c>
      <c r="AB56" s="1" t="s">
        <v>75</v>
      </c>
      <c r="AC56" s="2" t="s">
        <v>138</v>
      </c>
      <c r="AD56" s="1" t="s">
        <v>177</v>
      </c>
      <c r="AE56" s="1" t="s">
        <v>25</v>
      </c>
      <c r="AF56" s="1" t="s">
        <v>26</v>
      </c>
      <c r="AG56" s="1" t="s">
        <v>63</v>
      </c>
      <c r="AH56" s="1" t="s">
        <v>63</v>
      </c>
      <c r="AI56" s="1" t="s">
        <v>29</v>
      </c>
      <c r="AJ56" s="1" t="s">
        <v>63</v>
      </c>
      <c r="AK56" s="1" t="s">
        <v>63</v>
      </c>
      <c r="AL56" s="1" t="s">
        <v>32</v>
      </c>
      <c r="AM56" s="1" t="s">
        <v>63</v>
      </c>
      <c r="AN56" s="1" t="s">
        <v>63</v>
      </c>
      <c r="AO56" s="1" t="s">
        <v>87</v>
      </c>
      <c r="AP56" s="1" t="s">
        <v>63</v>
      </c>
      <c r="AQ56" s="1" t="s">
        <v>63</v>
      </c>
      <c r="AR56" s="1" t="s">
        <v>63</v>
      </c>
      <c r="AS56" s="1" t="s">
        <v>63</v>
      </c>
      <c r="AT56" s="1" t="s">
        <v>98</v>
      </c>
      <c r="AU56" s="1" t="s">
        <v>99</v>
      </c>
      <c r="AV56" s="1" t="s">
        <v>64</v>
      </c>
      <c r="AW56" s="1" t="s">
        <v>65</v>
      </c>
      <c r="AX56" s="1" t="s">
        <v>203</v>
      </c>
      <c r="AY56" s="1" t="s">
        <v>104</v>
      </c>
      <c r="AZ56" s="1" t="s">
        <v>125</v>
      </c>
    </row>
    <row r="57" spans="1:52" x14ac:dyDescent="0.55000000000000004">
      <c r="A57" s="1" t="s">
        <v>159</v>
      </c>
      <c r="B57" s="1">
        <v>10</v>
      </c>
      <c r="C57" s="1">
        <v>254000</v>
      </c>
      <c r="D57" s="1">
        <v>47465.04</v>
      </c>
      <c r="E57" s="1" t="s">
        <v>100</v>
      </c>
      <c r="F57" s="1">
        <v>814.1025641025642</v>
      </c>
      <c r="G57" s="1">
        <v>11.798587885544409</v>
      </c>
      <c r="H57" s="1" t="s">
        <v>49</v>
      </c>
      <c r="I57" s="1" t="s">
        <v>101</v>
      </c>
      <c r="J57" s="1" t="s">
        <v>51</v>
      </c>
      <c r="K57" s="1" t="s">
        <v>52</v>
      </c>
      <c r="L57" s="1">
        <v>1</v>
      </c>
      <c r="M57" s="1" t="s">
        <v>112</v>
      </c>
      <c r="N57" s="1">
        <v>1</v>
      </c>
      <c r="O57" s="1" t="s">
        <v>107</v>
      </c>
      <c r="P57" s="1">
        <v>1</v>
      </c>
      <c r="Q57" s="1" t="s">
        <v>55</v>
      </c>
      <c r="R57" s="1">
        <v>0</v>
      </c>
      <c r="S57" s="1" t="s">
        <v>56</v>
      </c>
      <c r="T57" s="1">
        <v>0</v>
      </c>
      <c r="U57" s="1" t="s">
        <v>57</v>
      </c>
      <c r="V57" s="1">
        <v>0</v>
      </c>
      <c r="W57" s="1" t="s">
        <v>58</v>
      </c>
      <c r="X57" s="1">
        <v>1</v>
      </c>
      <c r="Y57" s="1">
        <v>100</v>
      </c>
      <c r="Z57" s="1" t="s">
        <v>59</v>
      </c>
      <c r="AA57" s="1" t="s">
        <v>60</v>
      </c>
      <c r="AB57" s="1" t="s">
        <v>61</v>
      </c>
      <c r="AC57" s="2" t="s">
        <v>204</v>
      </c>
      <c r="AD57" s="1" t="s">
        <v>205</v>
      </c>
      <c r="AE57" s="1" t="s">
        <v>63</v>
      </c>
      <c r="AF57" s="1" t="s">
        <v>63</v>
      </c>
      <c r="AG57" s="1" t="s">
        <v>63</v>
      </c>
      <c r="AH57" s="1" t="s">
        <v>63</v>
      </c>
      <c r="AI57" s="1" t="s">
        <v>63</v>
      </c>
      <c r="AJ57" s="1" t="s">
        <v>63</v>
      </c>
      <c r="AK57" s="1" t="s">
        <v>63</v>
      </c>
      <c r="AL57" s="1" t="s">
        <v>63</v>
      </c>
      <c r="AM57" s="1" t="s">
        <v>63</v>
      </c>
      <c r="AN57" s="1" t="s">
        <v>63</v>
      </c>
      <c r="AO57" s="1" t="s">
        <v>63</v>
      </c>
      <c r="AP57" s="1" t="s">
        <v>63</v>
      </c>
      <c r="AQ57" s="1" t="s">
        <v>63</v>
      </c>
      <c r="AR57" s="1" t="s">
        <v>63</v>
      </c>
      <c r="AS57" s="1" t="s">
        <v>63</v>
      </c>
      <c r="AT57" s="1">
        <v>0</v>
      </c>
      <c r="AU57" s="1" t="s">
        <v>60</v>
      </c>
      <c r="AV57" s="1" t="s">
        <v>64</v>
      </c>
      <c r="AW57" s="1" t="s">
        <v>65</v>
      </c>
      <c r="AX57" s="1" t="s">
        <v>203</v>
      </c>
      <c r="AY57" s="1" t="s">
        <v>104</v>
      </c>
      <c r="AZ57" s="1" t="s">
        <v>125</v>
      </c>
    </row>
    <row r="58" spans="1:52" x14ac:dyDescent="0.55000000000000004">
      <c r="A58" s="1" t="s">
        <v>159</v>
      </c>
      <c r="B58" s="1">
        <v>5</v>
      </c>
      <c r="C58" s="1">
        <v>148000</v>
      </c>
      <c r="D58" s="1">
        <v>47465.04</v>
      </c>
      <c r="E58" s="1" t="s">
        <v>100</v>
      </c>
      <c r="F58" s="1">
        <v>474.35897435897436</v>
      </c>
      <c r="G58" s="1">
        <v>6.8747677443329618</v>
      </c>
      <c r="H58" s="1" t="s">
        <v>49</v>
      </c>
      <c r="I58" s="1" t="s">
        <v>80</v>
      </c>
      <c r="J58" s="1" t="s">
        <v>81</v>
      </c>
      <c r="K58" s="1" t="s">
        <v>106</v>
      </c>
      <c r="L58" s="1">
        <v>1</v>
      </c>
      <c r="M58" s="1" t="s">
        <v>112</v>
      </c>
      <c r="N58" s="1">
        <v>1</v>
      </c>
      <c r="O58" s="1" t="s">
        <v>107</v>
      </c>
      <c r="P58" s="1">
        <v>1</v>
      </c>
      <c r="Q58" s="1" t="s">
        <v>55</v>
      </c>
      <c r="R58" s="1">
        <v>0</v>
      </c>
      <c r="S58" s="1" t="s">
        <v>73</v>
      </c>
      <c r="T58" s="1">
        <v>1</v>
      </c>
      <c r="U58" s="1" t="s">
        <v>57</v>
      </c>
      <c r="V58" s="1">
        <v>0</v>
      </c>
      <c r="W58" s="1" t="s">
        <v>58</v>
      </c>
      <c r="X58" s="1">
        <v>1</v>
      </c>
      <c r="Y58" s="1">
        <v>200</v>
      </c>
      <c r="Z58" s="1" t="s">
        <v>137</v>
      </c>
      <c r="AA58" s="1" t="s">
        <v>137</v>
      </c>
      <c r="AB58" s="1" t="s">
        <v>75</v>
      </c>
      <c r="AC58" s="2" t="s">
        <v>62</v>
      </c>
      <c r="AD58" s="1" t="s">
        <v>60</v>
      </c>
      <c r="AE58" s="1" t="s">
        <v>25</v>
      </c>
      <c r="AF58" s="1" t="s">
        <v>26</v>
      </c>
      <c r="AG58" s="1" t="s">
        <v>63</v>
      </c>
      <c r="AH58" s="1" t="s">
        <v>63</v>
      </c>
      <c r="AI58" s="1" t="s">
        <v>63</v>
      </c>
      <c r="AJ58" s="1" t="s">
        <v>63</v>
      </c>
      <c r="AK58" s="1" t="s">
        <v>63</v>
      </c>
      <c r="AL58" s="1" t="s">
        <v>63</v>
      </c>
      <c r="AM58" s="1" t="s">
        <v>63</v>
      </c>
      <c r="AN58" s="1" t="s">
        <v>63</v>
      </c>
      <c r="AO58" s="1" t="s">
        <v>87</v>
      </c>
      <c r="AP58" s="1" t="s">
        <v>63</v>
      </c>
      <c r="AQ58" s="1" t="s">
        <v>63</v>
      </c>
      <c r="AR58" s="1" t="s">
        <v>63</v>
      </c>
      <c r="AS58" s="1" t="s">
        <v>63</v>
      </c>
      <c r="AT58" s="1" t="s">
        <v>98</v>
      </c>
      <c r="AU58" s="1" t="s">
        <v>99</v>
      </c>
      <c r="AV58" s="1" t="s">
        <v>64</v>
      </c>
      <c r="AW58" s="1" t="s">
        <v>65</v>
      </c>
      <c r="AX58" s="1" t="s">
        <v>66</v>
      </c>
      <c r="AY58" s="1" t="s">
        <v>104</v>
      </c>
      <c r="AZ58" s="1" t="s">
        <v>145</v>
      </c>
    </row>
    <row r="59" spans="1:52" x14ac:dyDescent="0.55000000000000004">
      <c r="A59" s="1" t="s">
        <v>159</v>
      </c>
      <c r="B59" s="1">
        <v>4</v>
      </c>
      <c r="C59" s="1">
        <v>74000</v>
      </c>
      <c r="D59" s="1">
        <v>47465.04</v>
      </c>
      <c r="E59" s="1" t="s">
        <v>48</v>
      </c>
      <c r="F59" s="1">
        <v>237.17948717948718</v>
      </c>
      <c r="G59" s="1">
        <v>3.4373838721664809</v>
      </c>
      <c r="H59" s="1" t="s">
        <v>79</v>
      </c>
      <c r="I59" s="1" t="s">
        <v>162</v>
      </c>
      <c r="J59" s="1" t="s">
        <v>51</v>
      </c>
      <c r="K59" s="1" t="s">
        <v>106</v>
      </c>
      <c r="L59" s="1">
        <v>1</v>
      </c>
      <c r="M59" s="1" t="s">
        <v>112</v>
      </c>
      <c r="N59" s="1">
        <v>1</v>
      </c>
      <c r="O59" s="1" t="s">
        <v>107</v>
      </c>
      <c r="P59" s="1">
        <v>1</v>
      </c>
      <c r="Q59" s="1" t="s">
        <v>55</v>
      </c>
      <c r="R59" s="1">
        <v>0</v>
      </c>
      <c r="S59" s="1" t="s">
        <v>56</v>
      </c>
      <c r="T59" s="1">
        <v>0</v>
      </c>
      <c r="U59" s="1" t="s">
        <v>57</v>
      </c>
      <c r="V59" s="1">
        <v>0</v>
      </c>
      <c r="W59" s="1" t="s">
        <v>58</v>
      </c>
      <c r="X59" s="1">
        <v>1</v>
      </c>
      <c r="Y59" s="1">
        <v>100</v>
      </c>
      <c r="Z59" s="1" t="s">
        <v>59</v>
      </c>
      <c r="AA59" s="1" t="s">
        <v>60</v>
      </c>
      <c r="AB59" s="1" t="s">
        <v>61</v>
      </c>
      <c r="AC59" s="2" t="s">
        <v>26</v>
      </c>
      <c r="AD59" s="1" t="s">
        <v>206</v>
      </c>
      <c r="AE59" s="1" t="s">
        <v>63</v>
      </c>
      <c r="AF59" s="1" t="s">
        <v>63</v>
      </c>
      <c r="AG59" s="1" t="s">
        <v>63</v>
      </c>
      <c r="AH59" s="1" t="s">
        <v>63</v>
      </c>
      <c r="AI59" s="1" t="s">
        <v>63</v>
      </c>
      <c r="AJ59" s="1" t="s">
        <v>63</v>
      </c>
      <c r="AK59" s="1" t="s">
        <v>63</v>
      </c>
      <c r="AL59" s="1" t="s">
        <v>63</v>
      </c>
      <c r="AM59" s="1" t="s">
        <v>63</v>
      </c>
      <c r="AN59" s="1" t="s">
        <v>63</v>
      </c>
      <c r="AO59" s="1" t="s">
        <v>63</v>
      </c>
      <c r="AP59" s="1" t="s">
        <v>63</v>
      </c>
      <c r="AQ59" s="1" t="s">
        <v>63</v>
      </c>
      <c r="AR59" s="1" t="s">
        <v>63</v>
      </c>
      <c r="AS59" s="1" t="s">
        <v>63</v>
      </c>
      <c r="AT59" s="1">
        <v>0</v>
      </c>
      <c r="AU59" s="1" t="s">
        <v>60</v>
      </c>
      <c r="AV59" s="1" t="s">
        <v>64</v>
      </c>
      <c r="AW59" s="1" t="s">
        <v>171</v>
      </c>
      <c r="AX59" s="1" t="s">
        <v>66</v>
      </c>
      <c r="AY59" s="1" t="s">
        <v>104</v>
      </c>
      <c r="AZ59" s="1" t="s">
        <v>125</v>
      </c>
    </row>
    <row r="60" spans="1:52" x14ac:dyDescent="0.55000000000000004">
      <c r="A60" s="1" t="s">
        <v>159</v>
      </c>
      <c r="B60" s="1">
        <v>4</v>
      </c>
      <c r="C60" s="1">
        <v>72000</v>
      </c>
      <c r="D60" s="1">
        <v>47465.04</v>
      </c>
      <c r="E60" s="1" t="s">
        <v>48</v>
      </c>
      <c r="F60" s="1">
        <v>230.76923076923077</v>
      </c>
      <c r="G60" s="1">
        <v>3.3444816053511706</v>
      </c>
      <c r="H60" s="1" t="s">
        <v>49</v>
      </c>
      <c r="I60" s="1" t="s">
        <v>50</v>
      </c>
      <c r="J60" s="1" t="s">
        <v>51</v>
      </c>
      <c r="K60" s="1" t="s">
        <v>52</v>
      </c>
      <c r="L60" s="1">
        <v>0</v>
      </c>
      <c r="M60" s="1" t="s">
        <v>112</v>
      </c>
      <c r="N60" s="1">
        <v>1</v>
      </c>
      <c r="O60" s="1" t="s">
        <v>107</v>
      </c>
      <c r="P60" s="1">
        <v>1</v>
      </c>
      <c r="Q60" s="1" t="s">
        <v>55</v>
      </c>
      <c r="R60" s="1">
        <v>0</v>
      </c>
      <c r="S60" s="1" t="s">
        <v>56</v>
      </c>
      <c r="T60" s="1">
        <v>0</v>
      </c>
      <c r="U60" s="1" t="s">
        <v>57</v>
      </c>
      <c r="V60" s="1">
        <v>0</v>
      </c>
      <c r="W60" s="1" t="s">
        <v>58</v>
      </c>
      <c r="X60" s="1">
        <v>1</v>
      </c>
      <c r="Y60" s="1">
        <v>200</v>
      </c>
      <c r="Z60" s="1" t="s">
        <v>59</v>
      </c>
      <c r="AA60" s="1" t="s">
        <v>60</v>
      </c>
      <c r="AB60" s="1" t="s">
        <v>61</v>
      </c>
      <c r="AC60" s="2" t="s">
        <v>62</v>
      </c>
      <c r="AD60" s="1" t="s">
        <v>60</v>
      </c>
      <c r="AE60" s="1" t="s">
        <v>63</v>
      </c>
      <c r="AF60" s="1" t="s">
        <v>63</v>
      </c>
      <c r="AG60" s="1" t="s">
        <v>63</v>
      </c>
      <c r="AH60" s="1" t="s">
        <v>63</v>
      </c>
      <c r="AI60" s="1" t="s">
        <v>63</v>
      </c>
      <c r="AJ60" s="1" t="s">
        <v>63</v>
      </c>
      <c r="AK60" s="1" t="s">
        <v>63</v>
      </c>
      <c r="AL60" s="1" t="s">
        <v>63</v>
      </c>
      <c r="AM60" s="1" t="s">
        <v>63</v>
      </c>
      <c r="AN60" s="1" t="s">
        <v>63</v>
      </c>
      <c r="AO60" s="1" t="s">
        <v>63</v>
      </c>
      <c r="AP60" s="1" t="s">
        <v>63</v>
      </c>
      <c r="AQ60" s="1" t="s">
        <v>63</v>
      </c>
      <c r="AR60" s="1" t="s">
        <v>63</v>
      </c>
      <c r="AS60" s="1" t="s">
        <v>63</v>
      </c>
      <c r="AT60" s="1">
        <v>0</v>
      </c>
      <c r="AU60" s="1" t="s">
        <v>60</v>
      </c>
      <c r="AV60" s="1" t="s">
        <v>64</v>
      </c>
      <c r="AW60" s="1" t="s">
        <v>171</v>
      </c>
      <c r="AX60" s="1" t="s">
        <v>172</v>
      </c>
      <c r="AY60" s="1" t="s">
        <v>104</v>
      </c>
      <c r="AZ60" s="1" t="s">
        <v>125</v>
      </c>
    </row>
    <row r="61" spans="1:52" x14ac:dyDescent="0.55000000000000004">
      <c r="A61" s="1" t="s">
        <v>159</v>
      </c>
      <c r="B61" s="1">
        <v>4</v>
      </c>
      <c r="C61" s="1">
        <v>240000</v>
      </c>
      <c r="D61" s="1">
        <v>47465.04</v>
      </c>
      <c r="E61" s="1" t="s">
        <v>100</v>
      </c>
      <c r="F61" s="1">
        <v>769.23076923076928</v>
      </c>
      <c r="G61" s="1">
        <v>11.148272017837236</v>
      </c>
      <c r="H61" s="1" t="s">
        <v>207</v>
      </c>
      <c r="I61" s="1" t="s">
        <v>142</v>
      </c>
      <c r="J61" s="1" t="s">
        <v>81</v>
      </c>
      <c r="K61" s="1" t="s">
        <v>106</v>
      </c>
      <c r="L61" s="1">
        <v>1</v>
      </c>
      <c r="M61" s="1" t="s">
        <v>112</v>
      </c>
      <c r="N61" s="1">
        <v>1</v>
      </c>
      <c r="O61" s="1" t="s">
        <v>107</v>
      </c>
      <c r="P61" s="1">
        <v>1</v>
      </c>
      <c r="Q61" s="1" t="s">
        <v>55</v>
      </c>
      <c r="R61" s="1">
        <v>0</v>
      </c>
      <c r="S61" s="1" t="s">
        <v>56</v>
      </c>
      <c r="T61" s="1">
        <v>0</v>
      </c>
      <c r="U61" s="1" t="s">
        <v>57</v>
      </c>
      <c r="V61" s="1">
        <v>0</v>
      </c>
      <c r="W61" s="1" t="s">
        <v>58</v>
      </c>
      <c r="X61" s="1">
        <v>1</v>
      </c>
      <c r="Y61" s="1">
        <v>50</v>
      </c>
      <c r="Z61" s="1" t="s">
        <v>59</v>
      </c>
      <c r="AA61" s="1" t="s">
        <v>60</v>
      </c>
      <c r="AB61" s="1" t="s">
        <v>61</v>
      </c>
      <c r="AC61" s="2" t="s">
        <v>62</v>
      </c>
      <c r="AD61" s="1" t="s">
        <v>60</v>
      </c>
      <c r="AE61" s="1" t="s">
        <v>63</v>
      </c>
      <c r="AF61" s="1" t="s">
        <v>63</v>
      </c>
      <c r="AG61" s="1" t="s">
        <v>63</v>
      </c>
      <c r="AH61" s="1" t="s">
        <v>63</v>
      </c>
      <c r="AI61" s="1" t="s">
        <v>63</v>
      </c>
      <c r="AJ61" s="1" t="s">
        <v>63</v>
      </c>
      <c r="AK61" s="1" t="s">
        <v>63</v>
      </c>
      <c r="AL61" s="1" t="s">
        <v>63</v>
      </c>
      <c r="AM61" s="1" t="s">
        <v>63</v>
      </c>
      <c r="AN61" s="1" t="s">
        <v>63</v>
      </c>
      <c r="AO61" s="1" t="s">
        <v>63</v>
      </c>
      <c r="AP61" s="1" t="s">
        <v>63</v>
      </c>
      <c r="AQ61" s="1" t="s">
        <v>63</v>
      </c>
      <c r="AR61" s="1" t="s">
        <v>63</v>
      </c>
      <c r="AS61" s="1" t="s">
        <v>63</v>
      </c>
      <c r="AT61" s="1">
        <v>0</v>
      </c>
      <c r="AU61" s="1" t="s">
        <v>60</v>
      </c>
      <c r="AV61" s="1" t="s">
        <v>64</v>
      </c>
      <c r="AW61" s="1" t="s">
        <v>171</v>
      </c>
      <c r="AX61" s="1" t="s">
        <v>172</v>
      </c>
      <c r="AY61" s="1" t="s">
        <v>104</v>
      </c>
      <c r="AZ61" s="1" t="s">
        <v>125</v>
      </c>
    </row>
    <row r="62" spans="1:52" x14ac:dyDescent="0.55000000000000004">
      <c r="A62" s="1" t="s">
        <v>159</v>
      </c>
      <c r="B62" s="1">
        <v>4</v>
      </c>
      <c r="C62" s="1">
        <v>74000</v>
      </c>
      <c r="D62" s="1">
        <v>47465.04</v>
      </c>
      <c r="E62" s="1" t="s">
        <v>48</v>
      </c>
      <c r="F62" s="1">
        <v>237.17948717948718</v>
      </c>
      <c r="G62" s="1">
        <v>3.4373838721664809</v>
      </c>
      <c r="H62" s="1" t="s">
        <v>49</v>
      </c>
      <c r="I62" s="1" t="s">
        <v>162</v>
      </c>
      <c r="J62" s="1" t="s">
        <v>51</v>
      </c>
      <c r="K62" s="1" t="s">
        <v>52</v>
      </c>
      <c r="L62" s="1">
        <v>0</v>
      </c>
      <c r="M62" s="1" t="s">
        <v>112</v>
      </c>
      <c r="N62" s="1">
        <v>1</v>
      </c>
      <c r="O62" s="1" t="s">
        <v>54</v>
      </c>
      <c r="P62" s="1">
        <v>0</v>
      </c>
      <c r="Q62" s="1" t="s">
        <v>55</v>
      </c>
      <c r="R62" s="1">
        <v>0</v>
      </c>
      <c r="S62" s="1" t="s">
        <v>73</v>
      </c>
      <c r="T62" s="1">
        <v>1</v>
      </c>
      <c r="U62" s="1" t="s">
        <v>57</v>
      </c>
      <c r="V62" s="1">
        <v>0</v>
      </c>
      <c r="W62" s="1" t="s">
        <v>58</v>
      </c>
      <c r="X62" s="1">
        <v>1</v>
      </c>
      <c r="Y62" s="1">
        <v>300</v>
      </c>
      <c r="Z62" s="1" t="s">
        <v>83</v>
      </c>
      <c r="AA62" s="1" t="s">
        <v>94</v>
      </c>
      <c r="AB62" s="1" t="s">
        <v>75</v>
      </c>
      <c r="AC62" s="2" t="s">
        <v>62</v>
      </c>
      <c r="AD62" s="1" t="s">
        <v>208</v>
      </c>
      <c r="AE62" s="1" t="s">
        <v>25</v>
      </c>
      <c r="AF62" s="1" t="s">
        <v>63</v>
      </c>
      <c r="AG62" s="1" t="s">
        <v>63</v>
      </c>
      <c r="AH62" s="1" t="s">
        <v>63</v>
      </c>
      <c r="AI62" s="1" t="s">
        <v>63</v>
      </c>
      <c r="AJ62" s="1" t="s">
        <v>63</v>
      </c>
      <c r="AK62" s="1" t="s">
        <v>63</v>
      </c>
      <c r="AL62" s="1" t="s">
        <v>63</v>
      </c>
      <c r="AM62" s="1" t="s">
        <v>63</v>
      </c>
      <c r="AN62" s="1" t="s">
        <v>63</v>
      </c>
      <c r="AO62" s="1" t="s">
        <v>87</v>
      </c>
      <c r="AP62" s="1" t="s">
        <v>36</v>
      </c>
      <c r="AQ62" s="1" t="s">
        <v>63</v>
      </c>
      <c r="AR62" s="1" t="s">
        <v>63</v>
      </c>
      <c r="AS62" s="1" t="s">
        <v>63</v>
      </c>
      <c r="AT62" s="1" t="s">
        <v>98</v>
      </c>
      <c r="AU62" s="1" t="s">
        <v>99</v>
      </c>
      <c r="AV62" s="1" t="s">
        <v>64</v>
      </c>
      <c r="AW62" s="1" t="s">
        <v>171</v>
      </c>
      <c r="AX62" s="1" t="s">
        <v>172</v>
      </c>
      <c r="AY62" s="1" t="s">
        <v>104</v>
      </c>
      <c r="AZ62" s="1" t="s">
        <v>125</v>
      </c>
    </row>
    <row r="63" spans="1:52" x14ac:dyDescent="0.55000000000000004">
      <c r="A63" s="1" t="s">
        <v>159</v>
      </c>
      <c r="B63" s="1">
        <v>5</v>
      </c>
      <c r="C63" s="1">
        <v>74000</v>
      </c>
      <c r="D63" s="1">
        <v>47465.04</v>
      </c>
      <c r="E63" s="1" t="s">
        <v>48</v>
      </c>
      <c r="F63" s="1">
        <v>237.17948717948718</v>
      </c>
      <c r="G63" s="1">
        <v>3.4373838721664809</v>
      </c>
      <c r="H63" s="1" t="s">
        <v>49</v>
      </c>
      <c r="I63" s="1" t="s">
        <v>71</v>
      </c>
      <c r="J63" s="1" t="s">
        <v>72</v>
      </c>
      <c r="K63" s="1" t="s">
        <v>106</v>
      </c>
      <c r="L63" s="1">
        <v>1</v>
      </c>
      <c r="M63" s="1" t="s">
        <v>112</v>
      </c>
      <c r="N63" s="1">
        <v>1</v>
      </c>
      <c r="O63" s="1" t="s">
        <v>54</v>
      </c>
      <c r="P63" s="1">
        <v>0</v>
      </c>
      <c r="Q63" s="1" t="s">
        <v>55</v>
      </c>
      <c r="R63" s="1">
        <v>0</v>
      </c>
      <c r="S63" s="1" t="s">
        <v>73</v>
      </c>
      <c r="T63" s="1">
        <v>1</v>
      </c>
      <c r="U63" s="1" t="s">
        <v>57</v>
      </c>
      <c r="V63" s="1">
        <v>0</v>
      </c>
      <c r="W63" s="1" t="s">
        <v>58</v>
      </c>
      <c r="X63" s="1">
        <v>1</v>
      </c>
      <c r="Y63" s="1">
        <v>200</v>
      </c>
      <c r="Z63" s="1" t="s">
        <v>83</v>
      </c>
      <c r="AA63" s="1" t="s">
        <v>94</v>
      </c>
      <c r="AB63" s="1" t="s">
        <v>75</v>
      </c>
      <c r="AC63" s="2" t="s">
        <v>138</v>
      </c>
      <c r="AD63" s="1" t="s">
        <v>209</v>
      </c>
      <c r="AE63" s="1" t="s">
        <v>25</v>
      </c>
      <c r="AF63" s="1" t="s">
        <v>63</v>
      </c>
      <c r="AG63" s="1" t="s">
        <v>63</v>
      </c>
      <c r="AH63" s="1" t="s">
        <v>63</v>
      </c>
      <c r="AI63" s="1" t="s">
        <v>63</v>
      </c>
      <c r="AJ63" s="1" t="s">
        <v>63</v>
      </c>
      <c r="AK63" s="1" t="s">
        <v>63</v>
      </c>
      <c r="AL63" s="1" t="s">
        <v>63</v>
      </c>
      <c r="AM63" s="1" t="s">
        <v>33</v>
      </c>
      <c r="AN63" s="1" t="s">
        <v>63</v>
      </c>
      <c r="AO63" s="1" t="s">
        <v>63</v>
      </c>
      <c r="AP63" s="1" t="s">
        <v>63</v>
      </c>
      <c r="AQ63" s="1" t="s">
        <v>63</v>
      </c>
      <c r="AR63" s="1" t="s">
        <v>63</v>
      </c>
      <c r="AS63" s="1" t="s">
        <v>63</v>
      </c>
      <c r="AT63" s="1" t="s">
        <v>116</v>
      </c>
      <c r="AU63" s="1" t="s">
        <v>117</v>
      </c>
      <c r="AV63" s="1" t="s">
        <v>64</v>
      </c>
      <c r="AW63" s="1" t="s">
        <v>65</v>
      </c>
      <c r="AX63" s="1" t="s">
        <v>66</v>
      </c>
      <c r="AY63" s="1" t="s">
        <v>104</v>
      </c>
      <c r="AZ63" s="1" t="s">
        <v>67</v>
      </c>
    </row>
    <row r="64" spans="1:52" x14ac:dyDescent="0.55000000000000004">
      <c r="A64" s="1" t="s">
        <v>159</v>
      </c>
      <c r="B64" s="1">
        <v>5</v>
      </c>
      <c r="C64" s="1">
        <v>74000</v>
      </c>
      <c r="D64" s="1">
        <v>47465.04</v>
      </c>
      <c r="E64" s="1" t="s">
        <v>48</v>
      </c>
      <c r="F64" s="1">
        <v>237.17948717948718</v>
      </c>
      <c r="G64" s="1">
        <v>3.4373838721664809</v>
      </c>
      <c r="H64" s="1" t="s">
        <v>49</v>
      </c>
      <c r="I64" s="1" t="s">
        <v>162</v>
      </c>
      <c r="J64" s="1" t="s">
        <v>51</v>
      </c>
      <c r="K64" s="1" t="s">
        <v>106</v>
      </c>
      <c r="L64" s="1">
        <v>1</v>
      </c>
      <c r="M64" s="1" t="s">
        <v>112</v>
      </c>
      <c r="N64" s="1">
        <v>1</v>
      </c>
      <c r="O64" s="1" t="s">
        <v>107</v>
      </c>
      <c r="P64" s="1">
        <v>1</v>
      </c>
      <c r="Q64" s="1" t="s">
        <v>55</v>
      </c>
      <c r="R64" s="1">
        <v>0</v>
      </c>
      <c r="S64" s="1" t="s">
        <v>73</v>
      </c>
      <c r="T64" s="1">
        <v>1</v>
      </c>
      <c r="U64" s="1" t="s">
        <v>57</v>
      </c>
      <c r="V64" s="1">
        <v>0</v>
      </c>
      <c r="W64" s="1" t="s">
        <v>58</v>
      </c>
      <c r="X64" s="1">
        <v>1</v>
      </c>
      <c r="Y64" s="1">
        <v>200</v>
      </c>
      <c r="Z64" s="1" t="s">
        <v>83</v>
      </c>
      <c r="AA64" s="1" t="s">
        <v>169</v>
      </c>
      <c r="AB64" s="1" t="s">
        <v>75</v>
      </c>
      <c r="AC64" s="2" t="s">
        <v>33</v>
      </c>
      <c r="AD64" s="1" t="s">
        <v>210</v>
      </c>
      <c r="AE64" s="1" t="s">
        <v>25</v>
      </c>
      <c r="AF64" s="1" t="s">
        <v>26</v>
      </c>
      <c r="AG64" s="1" t="s">
        <v>63</v>
      </c>
      <c r="AH64" s="1" t="s">
        <v>63</v>
      </c>
      <c r="AI64" s="1" t="s">
        <v>63</v>
      </c>
      <c r="AJ64" s="1" t="s">
        <v>63</v>
      </c>
      <c r="AK64" s="1" t="s">
        <v>63</v>
      </c>
      <c r="AL64" s="1" t="s">
        <v>63</v>
      </c>
      <c r="AM64" s="1" t="s">
        <v>33</v>
      </c>
      <c r="AN64" s="1" t="s">
        <v>63</v>
      </c>
      <c r="AO64" s="1" t="s">
        <v>63</v>
      </c>
      <c r="AP64" s="1" t="s">
        <v>63</v>
      </c>
      <c r="AQ64" s="1" t="s">
        <v>63</v>
      </c>
      <c r="AR64" s="1" t="s">
        <v>63</v>
      </c>
      <c r="AS64" s="1" t="s">
        <v>63</v>
      </c>
      <c r="AT64" s="1" t="s">
        <v>116</v>
      </c>
      <c r="AU64" s="1" t="s">
        <v>117</v>
      </c>
      <c r="AV64" s="1" t="s">
        <v>64</v>
      </c>
      <c r="AW64" s="1" t="s">
        <v>65</v>
      </c>
      <c r="AX64" s="1" t="s">
        <v>66</v>
      </c>
      <c r="AY64" s="1" t="s">
        <v>104</v>
      </c>
      <c r="AZ64" s="1" t="s">
        <v>125</v>
      </c>
    </row>
    <row r="65" spans="1:52" x14ac:dyDescent="0.55000000000000004">
      <c r="A65" s="1" t="s">
        <v>159</v>
      </c>
      <c r="B65" s="1">
        <v>4</v>
      </c>
      <c r="C65" s="1">
        <v>74000</v>
      </c>
      <c r="D65" s="1">
        <v>47465.04</v>
      </c>
      <c r="E65" s="1" t="s">
        <v>48</v>
      </c>
      <c r="F65" s="1">
        <v>237.17948717948718</v>
      </c>
      <c r="G65" s="1">
        <v>3.4373838721664809</v>
      </c>
      <c r="H65" s="1" t="s">
        <v>49</v>
      </c>
      <c r="I65" s="1" t="s">
        <v>162</v>
      </c>
      <c r="J65" s="1" t="s">
        <v>51</v>
      </c>
      <c r="K65" s="1" t="s">
        <v>52</v>
      </c>
      <c r="L65" s="1">
        <v>0</v>
      </c>
      <c r="M65" s="1" t="s">
        <v>112</v>
      </c>
      <c r="N65" s="1">
        <v>1</v>
      </c>
      <c r="O65" s="1" t="s">
        <v>107</v>
      </c>
      <c r="P65" s="1">
        <v>1</v>
      </c>
      <c r="Q65" s="1" t="s">
        <v>55</v>
      </c>
      <c r="R65" s="1">
        <v>0</v>
      </c>
      <c r="S65" s="1" t="s">
        <v>56</v>
      </c>
      <c r="T65" s="1">
        <v>0</v>
      </c>
      <c r="U65" s="1" t="s">
        <v>57</v>
      </c>
      <c r="V65" s="1">
        <v>0</v>
      </c>
      <c r="W65" s="1" t="s">
        <v>167</v>
      </c>
      <c r="X65" s="1">
        <v>0</v>
      </c>
      <c r="Y65" s="1">
        <v>0</v>
      </c>
      <c r="Z65" s="1" t="s">
        <v>59</v>
      </c>
      <c r="AA65" s="1" t="s">
        <v>60</v>
      </c>
      <c r="AB65" s="1" t="s">
        <v>61</v>
      </c>
      <c r="AC65" s="2" t="s">
        <v>187</v>
      </c>
      <c r="AD65" s="1" t="s">
        <v>211</v>
      </c>
      <c r="AE65" s="1" t="s">
        <v>63</v>
      </c>
      <c r="AF65" s="1" t="s">
        <v>63</v>
      </c>
      <c r="AG65" s="1" t="s">
        <v>63</v>
      </c>
      <c r="AH65" s="1" t="s">
        <v>63</v>
      </c>
      <c r="AI65" s="1" t="s">
        <v>63</v>
      </c>
      <c r="AJ65" s="1" t="s">
        <v>63</v>
      </c>
      <c r="AK65" s="1" t="s">
        <v>63</v>
      </c>
      <c r="AL65" s="1" t="s">
        <v>63</v>
      </c>
      <c r="AM65" s="1" t="s">
        <v>63</v>
      </c>
      <c r="AN65" s="1" t="s">
        <v>63</v>
      </c>
      <c r="AO65" s="1" t="s">
        <v>63</v>
      </c>
      <c r="AP65" s="1" t="s">
        <v>63</v>
      </c>
      <c r="AQ65" s="1" t="s">
        <v>63</v>
      </c>
      <c r="AR65" s="1" t="s">
        <v>63</v>
      </c>
      <c r="AS65" s="1" t="s">
        <v>63</v>
      </c>
      <c r="AT65" s="1">
        <v>0</v>
      </c>
      <c r="AU65" s="1" t="s">
        <v>60</v>
      </c>
      <c r="AV65" s="1" t="s">
        <v>64</v>
      </c>
      <c r="AW65" s="1" t="s">
        <v>171</v>
      </c>
      <c r="AX65" s="1" t="s">
        <v>172</v>
      </c>
      <c r="AY65" s="1" t="s">
        <v>104</v>
      </c>
      <c r="AZ65" s="1" t="s">
        <v>125</v>
      </c>
    </row>
    <row r="66" spans="1:52" x14ac:dyDescent="0.55000000000000004">
      <c r="A66" s="1" t="s">
        <v>159</v>
      </c>
      <c r="B66" s="1">
        <v>2</v>
      </c>
      <c r="C66" s="1">
        <v>181000</v>
      </c>
      <c r="D66" s="1">
        <v>47465.04</v>
      </c>
      <c r="E66" s="1" t="s">
        <v>100</v>
      </c>
      <c r="F66" s="1">
        <v>580.1282051282052</v>
      </c>
      <c r="G66" s="1">
        <v>8.4076551467855829</v>
      </c>
      <c r="H66" s="1" t="s">
        <v>141</v>
      </c>
      <c r="I66" s="1" t="s">
        <v>101</v>
      </c>
      <c r="J66" s="1" t="s">
        <v>51</v>
      </c>
      <c r="K66" s="1" t="s">
        <v>106</v>
      </c>
      <c r="L66" s="1">
        <v>1</v>
      </c>
      <c r="M66" s="1" t="s">
        <v>112</v>
      </c>
      <c r="N66" s="1">
        <v>1</v>
      </c>
      <c r="O66" s="1" t="s">
        <v>107</v>
      </c>
      <c r="P66" s="1">
        <v>1</v>
      </c>
      <c r="Q66" s="1" t="s">
        <v>55</v>
      </c>
      <c r="R66" s="1">
        <v>0</v>
      </c>
      <c r="S66" s="1" t="s">
        <v>73</v>
      </c>
      <c r="T66" s="1">
        <v>1</v>
      </c>
      <c r="U66" s="1" t="s">
        <v>57</v>
      </c>
      <c r="V66" s="1">
        <v>0</v>
      </c>
      <c r="W66" s="1" t="s">
        <v>58</v>
      </c>
      <c r="X66" s="1">
        <v>1</v>
      </c>
      <c r="Y66" s="1">
        <v>200</v>
      </c>
      <c r="Z66" s="1" t="s">
        <v>137</v>
      </c>
      <c r="AA66" s="1" t="s">
        <v>137</v>
      </c>
      <c r="AB66" s="1" t="s">
        <v>75</v>
      </c>
      <c r="AC66" s="2" t="s">
        <v>62</v>
      </c>
      <c r="AD66" s="1" t="s">
        <v>60</v>
      </c>
      <c r="AE66" s="1" t="s">
        <v>25</v>
      </c>
      <c r="AF66" s="1" t="s">
        <v>63</v>
      </c>
      <c r="AG66" s="1" t="s">
        <v>63</v>
      </c>
      <c r="AH66" s="1" t="s">
        <v>63</v>
      </c>
      <c r="AI66" s="1" t="s">
        <v>63</v>
      </c>
      <c r="AJ66" s="1" t="s">
        <v>30</v>
      </c>
      <c r="AK66" s="1" t="s">
        <v>63</v>
      </c>
      <c r="AL66" s="1" t="s">
        <v>32</v>
      </c>
      <c r="AM66" s="1" t="s">
        <v>63</v>
      </c>
      <c r="AN66" s="1" t="s">
        <v>63</v>
      </c>
      <c r="AO66" s="1" t="s">
        <v>63</v>
      </c>
      <c r="AP66" s="1" t="s">
        <v>63</v>
      </c>
      <c r="AQ66" s="1" t="s">
        <v>63</v>
      </c>
      <c r="AR66" s="1" t="s">
        <v>63</v>
      </c>
      <c r="AS66" s="1" t="s">
        <v>63</v>
      </c>
      <c r="AT66" s="1" t="s">
        <v>116</v>
      </c>
      <c r="AU66" s="1" t="s">
        <v>117</v>
      </c>
      <c r="AV66" s="1" t="s">
        <v>64</v>
      </c>
      <c r="AW66" s="1" t="s">
        <v>171</v>
      </c>
      <c r="AX66" s="1" t="s">
        <v>172</v>
      </c>
      <c r="AY66" s="1" t="s">
        <v>104</v>
      </c>
      <c r="AZ66" s="1" t="s">
        <v>67</v>
      </c>
    </row>
    <row r="67" spans="1:52" x14ac:dyDescent="0.55000000000000004">
      <c r="A67" s="1" t="s">
        <v>159</v>
      </c>
      <c r="B67" s="1">
        <v>6</v>
      </c>
      <c r="C67" s="1">
        <v>314000</v>
      </c>
      <c r="D67" s="1">
        <v>47465.04</v>
      </c>
      <c r="E67" s="1" t="s">
        <v>100</v>
      </c>
      <c r="F67" s="1">
        <v>1006.4102564102565</v>
      </c>
      <c r="G67" s="1">
        <v>14.585655890003716</v>
      </c>
      <c r="H67" s="1" t="s">
        <v>49</v>
      </c>
      <c r="I67" s="1" t="s">
        <v>162</v>
      </c>
      <c r="J67" s="1" t="s">
        <v>51</v>
      </c>
      <c r="K67" s="1" t="s">
        <v>106</v>
      </c>
      <c r="L67" s="1">
        <v>1</v>
      </c>
      <c r="M67" s="1" t="s">
        <v>112</v>
      </c>
      <c r="N67" s="1">
        <v>1</v>
      </c>
      <c r="O67" s="1" t="s">
        <v>54</v>
      </c>
      <c r="P67" s="1">
        <v>0</v>
      </c>
      <c r="Q67" s="1" t="s">
        <v>55</v>
      </c>
      <c r="R67" s="1">
        <v>0</v>
      </c>
      <c r="S67" s="1" t="s">
        <v>56</v>
      </c>
      <c r="T67" s="1">
        <v>0</v>
      </c>
      <c r="U67" s="1" t="s">
        <v>57</v>
      </c>
      <c r="V67" s="1">
        <v>0</v>
      </c>
      <c r="W67" s="1" t="s">
        <v>58</v>
      </c>
      <c r="X67" s="1">
        <v>1</v>
      </c>
      <c r="Y67" s="1">
        <v>30</v>
      </c>
      <c r="Z67" s="1" t="s">
        <v>83</v>
      </c>
      <c r="AA67" s="1" t="s">
        <v>169</v>
      </c>
      <c r="AB67" s="1" t="s">
        <v>61</v>
      </c>
      <c r="AC67" s="2" t="s">
        <v>212</v>
      </c>
      <c r="AD67" s="1" t="s">
        <v>213</v>
      </c>
      <c r="AE67" s="1" t="s">
        <v>63</v>
      </c>
      <c r="AF67" s="1" t="s">
        <v>63</v>
      </c>
      <c r="AG67" s="1" t="s">
        <v>63</v>
      </c>
      <c r="AH67" s="1" t="s">
        <v>63</v>
      </c>
      <c r="AI67" s="1" t="s">
        <v>63</v>
      </c>
      <c r="AJ67" s="1" t="s">
        <v>63</v>
      </c>
      <c r="AK67" s="1" t="s">
        <v>63</v>
      </c>
      <c r="AL67" s="1" t="s">
        <v>63</v>
      </c>
      <c r="AM67" s="1" t="s">
        <v>63</v>
      </c>
      <c r="AN67" s="1" t="s">
        <v>63</v>
      </c>
      <c r="AO67" s="1" t="s">
        <v>63</v>
      </c>
      <c r="AP67" s="1" t="s">
        <v>63</v>
      </c>
      <c r="AQ67" s="1" t="s">
        <v>63</v>
      </c>
      <c r="AR67" s="1" t="s">
        <v>63</v>
      </c>
      <c r="AS67" s="1" t="s">
        <v>63</v>
      </c>
      <c r="AT67" s="1">
        <v>0</v>
      </c>
      <c r="AU67" s="1" t="s">
        <v>60</v>
      </c>
      <c r="AV67" s="1" t="s">
        <v>64</v>
      </c>
      <c r="AW67" s="1" t="s">
        <v>171</v>
      </c>
      <c r="AX67" s="1" t="s">
        <v>66</v>
      </c>
      <c r="AY67" s="1" t="s">
        <v>104</v>
      </c>
      <c r="AZ67" s="1" t="s">
        <v>125</v>
      </c>
    </row>
    <row r="68" spans="1:52" x14ac:dyDescent="0.55000000000000004">
      <c r="A68" s="1" t="s">
        <v>159</v>
      </c>
      <c r="B68" s="1">
        <v>4</v>
      </c>
      <c r="C68" s="1">
        <v>74000</v>
      </c>
      <c r="D68" s="1">
        <v>47465.04</v>
      </c>
      <c r="E68" s="1" t="s">
        <v>48</v>
      </c>
      <c r="F68" s="1">
        <v>237.17948717948718</v>
      </c>
      <c r="G68" s="1">
        <v>3.4373838721664809</v>
      </c>
      <c r="H68" s="1" t="s">
        <v>49</v>
      </c>
      <c r="I68" s="1" t="s">
        <v>162</v>
      </c>
      <c r="J68" s="1" t="s">
        <v>51</v>
      </c>
      <c r="K68" s="1" t="s">
        <v>106</v>
      </c>
      <c r="L68" s="1">
        <v>1</v>
      </c>
      <c r="M68" s="1" t="s">
        <v>112</v>
      </c>
      <c r="N68" s="1">
        <v>1</v>
      </c>
      <c r="O68" s="1" t="s">
        <v>107</v>
      </c>
      <c r="P68" s="1">
        <v>1</v>
      </c>
      <c r="Q68" s="1" t="s">
        <v>55</v>
      </c>
      <c r="R68" s="1">
        <v>0</v>
      </c>
      <c r="S68" s="1" t="s">
        <v>56</v>
      </c>
      <c r="T68" s="1">
        <v>0</v>
      </c>
      <c r="U68" s="1" t="s">
        <v>57</v>
      </c>
      <c r="V68" s="1">
        <v>0</v>
      </c>
      <c r="W68" s="1" t="s">
        <v>58</v>
      </c>
      <c r="X68" s="1">
        <v>1</v>
      </c>
      <c r="Y68" s="1">
        <v>175</v>
      </c>
      <c r="Z68" s="1" t="s">
        <v>83</v>
      </c>
      <c r="AA68" s="1" t="s">
        <v>94</v>
      </c>
      <c r="AB68" s="1" t="s">
        <v>75</v>
      </c>
      <c r="AC68" s="2" t="s">
        <v>62</v>
      </c>
      <c r="AD68" s="1" t="s">
        <v>60</v>
      </c>
      <c r="AE68" s="1" t="s">
        <v>25</v>
      </c>
      <c r="AF68" s="1" t="s">
        <v>63</v>
      </c>
      <c r="AG68" s="1" t="s">
        <v>63</v>
      </c>
      <c r="AH68" s="1" t="s">
        <v>63</v>
      </c>
      <c r="AI68" s="1" t="s">
        <v>63</v>
      </c>
      <c r="AJ68" s="1" t="s">
        <v>30</v>
      </c>
      <c r="AK68" s="1" t="s">
        <v>63</v>
      </c>
      <c r="AL68" s="1" t="s">
        <v>32</v>
      </c>
      <c r="AM68" s="1" t="s">
        <v>63</v>
      </c>
      <c r="AN68" s="1" t="s">
        <v>63</v>
      </c>
      <c r="AO68" s="1" t="s">
        <v>63</v>
      </c>
      <c r="AP68" s="1" t="s">
        <v>63</v>
      </c>
      <c r="AQ68" s="1" t="s">
        <v>63</v>
      </c>
      <c r="AR68" s="1" t="s">
        <v>63</v>
      </c>
      <c r="AS68" s="1" t="s">
        <v>63</v>
      </c>
      <c r="AT68" s="1" t="s">
        <v>116</v>
      </c>
      <c r="AU68" s="1" t="s">
        <v>117</v>
      </c>
      <c r="AV68" s="1" t="s">
        <v>64</v>
      </c>
      <c r="AW68" s="1" t="s">
        <v>171</v>
      </c>
      <c r="AX68" s="1" t="s">
        <v>172</v>
      </c>
      <c r="AY68" s="1" t="s">
        <v>104</v>
      </c>
      <c r="AZ68" s="1" t="s">
        <v>125</v>
      </c>
    </row>
    <row r="69" spans="1:52" x14ac:dyDescent="0.55000000000000004">
      <c r="A69" s="1" t="s">
        <v>159</v>
      </c>
      <c r="B69" s="1">
        <v>5</v>
      </c>
      <c r="C69" s="1">
        <v>74000</v>
      </c>
      <c r="D69" s="1">
        <v>47465.04</v>
      </c>
      <c r="E69" s="1" t="s">
        <v>48</v>
      </c>
      <c r="F69" s="1">
        <v>237.17948717948718</v>
      </c>
      <c r="G69" s="1">
        <v>3.4373838721664809</v>
      </c>
      <c r="H69" s="1" t="s">
        <v>49</v>
      </c>
      <c r="I69" s="1" t="s">
        <v>101</v>
      </c>
      <c r="J69" s="1" t="s">
        <v>51</v>
      </c>
      <c r="K69" s="1" t="s">
        <v>106</v>
      </c>
      <c r="L69" s="1">
        <v>1</v>
      </c>
      <c r="M69" s="1" t="s">
        <v>112</v>
      </c>
      <c r="N69" s="1">
        <v>1</v>
      </c>
      <c r="O69" s="1" t="s">
        <v>107</v>
      </c>
      <c r="P69" s="1">
        <v>1</v>
      </c>
      <c r="Q69" s="1" t="s">
        <v>55</v>
      </c>
      <c r="R69" s="1">
        <v>0</v>
      </c>
      <c r="S69" s="1" t="s">
        <v>73</v>
      </c>
      <c r="T69" s="1">
        <v>1</v>
      </c>
      <c r="U69" s="1" t="s">
        <v>57</v>
      </c>
      <c r="V69" s="1">
        <v>0</v>
      </c>
      <c r="W69" s="1" t="s">
        <v>58</v>
      </c>
      <c r="X69" s="1">
        <v>1</v>
      </c>
      <c r="Y69" s="1">
        <v>250</v>
      </c>
      <c r="Z69" s="1" t="s">
        <v>126</v>
      </c>
      <c r="AA69" s="1" t="s">
        <v>127</v>
      </c>
      <c r="AB69" s="1" t="s">
        <v>75</v>
      </c>
      <c r="AC69" s="2" t="s">
        <v>212</v>
      </c>
      <c r="AD69" s="1" t="s">
        <v>213</v>
      </c>
      <c r="AE69" s="1" t="s">
        <v>25</v>
      </c>
      <c r="AF69" s="1" t="s">
        <v>26</v>
      </c>
      <c r="AG69" s="1" t="s">
        <v>63</v>
      </c>
      <c r="AH69" s="1" t="s">
        <v>63</v>
      </c>
      <c r="AI69" s="1" t="s">
        <v>63</v>
      </c>
      <c r="AJ69" s="1" t="s">
        <v>63</v>
      </c>
      <c r="AK69" s="1" t="s">
        <v>63</v>
      </c>
      <c r="AL69" s="1" t="s">
        <v>63</v>
      </c>
      <c r="AM69" s="1" t="s">
        <v>63</v>
      </c>
      <c r="AN69" s="1" t="s">
        <v>63</v>
      </c>
      <c r="AO69" s="1" t="s">
        <v>63</v>
      </c>
      <c r="AP69" s="1" t="s">
        <v>36</v>
      </c>
      <c r="AQ69" s="1" t="s">
        <v>63</v>
      </c>
      <c r="AR69" s="1" t="s">
        <v>63</v>
      </c>
      <c r="AS69" s="1" t="s">
        <v>63</v>
      </c>
      <c r="AT69" s="1" t="s">
        <v>116</v>
      </c>
      <c r="AU69" s="1" t="s">
        <v>117</v>
      </c>
      <c r="AV69" s="1" t="s">
        <v>64</v>
      </c>
      <c r="AW69" s="1" t="s">
        <v>171</v>
      </c>
      <c r="AX69" s="1" t="s">
        <v>172</v>
      </c>
      <c r="AY69" s="1" t="s">
        <v>104</v>
      </c>
      <c r="AZ69" s="1" t="s">
        <v>125</v>
      </c>
    </row>
    <row r="70" spans="1:52" x14ac:dyDescent="0.55000000000000004">
      <c r="A70" s="1" t="s">
        <v>159</v>
      </c>
      <c r="B70" s="1">
        <v>5</v>
      </c>
      <c r="C70" s="1">
        <v>254000</v>
      </c>
      <c r="D70" s="1">
        <v>47465.04</v>
      </c>
      <c r="E70" s="1" t="s">
        <v>100</v>
      </c>
      <c r="F70" s="1">
        <v>814.1025641025642</v>
      </c>
      <c r="G70" s="1">
        <v>11.798587885544409</v>
      </c>
      <c r="H70" s="1" t="s">
        <v>49</v>
      </c>
      <c r="I70" s="1" t="s">
        <v>82</v>
      </c>
      <c r="J70" s="1" t="s">
        <v>51</v>
      </c>
      <c r="K70" s="1" t="s">
        <v>52</v>
      </c>
      <c r="L70" s="1">
        <v>1</v>
      </c>
      <c r="M70" s="1" t="s">
        <v>112</v>
      </c>
      <c r="N70" s="1">
        <v>1</v>
      </c>
      <c r="O70" s="1" t="s">
        <v>107</v>
      </c>
      <c r="P70" s="1">
        <v>1</v>
      </c>
      <c r="Q70" s="1" t="s">
        <v>55</v>
      </c>
      <c r="R70" s="1">
        <v>0</v>
      </c>
      <c r="S70" s="1" t="s">
        <v>73</v>
      </c>
      <c r="T70" s="1">
        <v>1</v>
      </c>
      <c r="U70" s="1" t="s">
        <v>57</v>
      </c>
      <c r="V70" s="1">
        <v>0</v>
      </c>
      <c r="W70" s="1" t="s">
        <v>58</v>
      </c>
      <c r="X70" s="1">
        <v>1</v>
      </c>
      <c r="Y70" s="1">
        <v>45</v>
      </c>
      <c r="Z70" s="1" t="s">
        <v>83</v>
      </c>
      <c r="AA70" s="1" t="s">
        <v>94</v>
      </c>
      <c r="AB70" s="1" t="s">
        <v>75</v>
      </c>
      <c r="AC70" s="2" t="s">
        <v>26</v>
      </c>
      <c r="AD70" s="1" t="s">
        <v>113</v>
      </c>
      <c r="AE70" s="1" t="s">
        <v>25</v>
      </c>
      <c r="AF70" s="1" t="s">
        <v>63</v>
      </c>
      <c r="AG70" s="1" t="s">
        <v>63</v>
      </c>
      <c r="AH70" s="1" t="s">
        <v>63</v>
      </c>
      <c r="AI70" s="1" t="s">
        <v>29</v>
      </c>
      <c r="AJ70" s="1" t="s">
        <v>63</v>
      </c>
      <c r="AK70" s="1" t="s">
        <v>63</v>
      </c>
      <c r="AL70" s="1" t="s">
        <v>32</v>
      </c>
      <c r="AM70" s="1" t="s">
        <v>33</v>
      </c>
      <c r="AN70" s="1" t="s">
        <v>63</v>
      </c>
      <c r="AO70" s="1" t="s">
        <v>87</v>
      </c>
      <c r="AP70" s="1" t="s">
        <v>63</v>
      </c>
      <c r="AQ70" s="1" t="s">
        <v>63</v>
      </c>
      <c r="AR70" s="1" t="s">
        <v>63</v>
      </c>
      <c r="AS70" s="1" t="s">
        <v>63</v>
      </c>
      <c r="AT70" s="1" t="s">
        <v>116</v>
      </c>
      <c r="AU70" s="1" t="s">
        <v>117</v>
      </c>
      <c r="AV70" s="1" t="s">
        <v>64</v>
      </c>
      <c r="AW70" s="1" t="s">
        <v>171</v>
      </c>
      <c r="AX70" s="1" t="s">
        <v>172</v>
      </c>
      <c r="AY70" s="1" t="s">
        <v>104</v>
      </c>
      <c r="AZ70" s="1" t="s">
        <v>125</v>
      </c>
    </row>
    <row r="71" spans="1:52" x14ac:dyDescent="0.55000000000000004">
      <c r="A71" s="1" t="s">
        <v>159</v>
      </c>
      <c r="B71" s="1">
        <v>4</v>
      </c>
      <c r="C71" s="1">
        <v>156000</v>
      </c>
      <c r="D71" s="1">
        <v>47465.04</v>
      </c>
      <c r="E71" s="1" t="s">
        <v>100</v>
      </c>
      <c r="F71" s="1">
        <v>500</v>
      </c>
      <c r="G71" s="1">
        <v>7.2463768115942031</v>
      </c>
      <c r="H71" s="1" t="s">
        <v>49</v>
      </c>
      <c r="I71" s="1" t="s">
        <v>71</v>
      </c>
      <c r="J71" s="1" t="s">
        <v>72</v>
      </c>
      <c r="K71" s="1" t="s">
        <v>106</v>
      </c>
      <c r="L71" s="1">
        <v>1</v>
      </c>
      <c r="M71" s="1" t="s">
        <v>112</v>
      </c>
      <c r="N71" s="1">
        <v>1</v>
      </c>
      <c r="O71" s="1" t="s">
        <v>107</v>
      </c>
      <c r="P71" s="1">
        <v>1</v>
      </c>
      <c r="Q71" s="1" t="s">
        <v>55</v>
      </c>
      <c r="R71" s="1">
        <v>0</v>
      </c>
      <c r="S71" s="1" t="s">
        <v>56</v>
      </c>
      <c r="T71" s="1">
        <v>0</v>
      </c>
      <c r="U71" s="1" t="s">
        <v>57</v>
      </c>
      <c r="V71" s="1">
        <v>0</v>
      </c>
      <c r="W71" s="1" t="s">
        <v>58</v>
      </c>
      <c r="X71" s="1">
        <v>1</v>
      </c>
      <c r="Y71" s="1">
        <v>240</v>
      </c>
      <c r="Z71" s="1" t="s">
        <v>59</v>
      </c>
      <c r="AA71" s="1" t="s">
        <v>60</v>
      </c>
      <c r="AB71" s="1" t="s">
        <v>61</v>
      </c>
      <c r="AC71" s="2" t="s">
        <v>143</v>
      </c>
      <c r="AD71" s="1" t="s">
        <v>214</v>
      </c>
      <c r="AE71" s="1" t="s">
        <v>63</v>
      </c>
      <c r="AF71" s="1" t="s">
        <v>63</v>
      </c>
      <c r="AG71" s="1" t="s">
        <v>63</v>
      </c>
      <c r="AH71" s="1" t="s">
        <v>63</v>
      </c>
      <c r="AI71" s="1" t="s">
        <v>63</v>
      </c>
      <c r="AJ71" s="1" t="s">
        <v>63</v>
      </c>
      <c r="AK71" s="1" t="s">
        <v>63</v>
      </c>
      <c r="AL71" s="1" t="s">
        <v>63</v>
      </c>
      <c r="AM71" s="1" t="s">
        <v>63</v>
      </c>
      <c r="AN71" s="1" t="s">
        <v>63</v>
      </c>
      <c r="AO71" s="1" t="s">
        <v>63</v>
      </c>
      <c r="AP71" s="1" t="s">
        <v>63</v>
      </c>
      <c r="AQ71" s="1" t="s">
        <v>63</v>
      </c>
      <c r="AR71" s="1" t="s">
        <v>63</v>
      </c>
      <c r="AS71" s="1" t="s">
        <v>63</v>
      </c>
      <c r="AT71" s="1">
        <v>0</v>
      </c>
      <c r="AU71" s="1" t="s">
        <v>60</v>
      </c>
      <c r="AV71" s="1" t="s">
        <v>64</v>
      </c>
      <c r="AW71" s="1" t="s">
        <v>103</v>
      </c>
      <c r="AX71" s="1" t="s">
        <v>66</v>
      </c>
      <c r="AY71" s="1" t="s">
        <v>104</v>
      </c>
      <c r="AZ71" s="1" t="s">
        <v>67</v>
      </c>
    </row>
    <row r="72" spans="1:52" x14ac:dyDescent="0.55000000000000004">
      <c r="A72" s="1" t="s">
        <v>159</v>
      </c>
      <c r="B72" s="1">
        <v>6</v>
      </c>
      <c r="C72" s="1">
        <v>156000</v>
      </c>
      <c r="D72" s="1">
        <v>47465.04</v>
      </c>
      <c r="E72" s="1" t="s">
        <v>100</v>
      </c>
      <c r="F72" s="1">
        <v>500</v>
      </c>
      <c r="G72" s="1">
        <v>7.2463768115942031</v>
      </c>
      <c r="H72" s="1" t="s">
        <v>49</v>
      </c>
      <c r="I72" s="1" t="s">
        <v>162</v>
      </c>
      <c r="J72" s="1" t="s">
        <v>51</v>
      </c>
      <c r="K72" s="1" t="s">
        <v>106</v>
      </c>
      <c r="L72" s="1">
        <v>1</v>
      </c>
      <c r="M72" s="1" t="s">
        <v>112</v>
      </c>
      <c r="N72" s="1">
        <v>1</v>
      </c>
      <c r="O72" s="1" t="s">
        <v>107</v>
      </c>
      <c r="P72" s="1">
        <v>1</v>
      </c>
      <c r="Q72" s="1" t="s">
        <v>55</v>
      </c>
      <c r="R72" s="1">
        <v>0</v>
      </c>
      <c r="S72" s="1" t="s">
        <v>56</v>
      </c>
      <c r="T72" s="1">
        <v>0</v>
      </c>
      <c r="U72" s="1" t="s">
        <v>57</v>
      </c>
      <c r="V72" s="1">
        <v>0</v>
      </c>
      <c r="W72" s="1" t="s">
        <v>58</v>
      </c>
      <c r="X72" s="1">
        <v>1</v>
      </c>
      <c r="Y72" s="1">
        <v>700</v>
      </c>
      <c r="Z72" s="1" t="s">
        <v>59</v>
      </c>
      <c r="AA72" s="1" t="s">
        <v>60</v>
      </c>
      <c r="AB72" s="1" t="s">
        <v>61</v>
      </c>
      <c r="AC72" s="2" t="s">
        <v>62</v>
      </c>
      <c r="AD72" s="1" t="s">
        <v>60</v>
      </c>
      <c r="AE72" s="1" t="s">
        <v>63</v>
      </c>
      <c r="AF72" s="1" t="s">
        <v>63</v>
      </c>
      <c r="AG72" s="1" t="s">
        <v>63</v>
      </c>
      <c r="AH72" s="1" t="s">
        <v>63</v>
      </c>
      <c r="AI72" s="1" t="s">
        <v>63</v>
      </c>
      <c r="AJ72" s="1" t="s">
        <v>63</v>
      </c>
      <c r="AK72" s="1" t="s">
        <v>63</v>
      </c>
      <c r="AL72" s="1" t="s">
        <v>63</v>
      </c>
      <c r="AM72" s="1" t="s">
        <v>63</v>
      </c>
      <c r="AN72" s="1" t="s">
        <v>63</v>
      </c>
      <c r="AO72" s="1" t="s">
        <v>63</v>
      </c>
      <c r="AP72" s="1" t="s">
        <v>63</v>
      </c>
      <c r="AQ72" s="1" t="s">
        <v>63</v>
      </c>
      <c r="AR72" s="1" t="s">
        <v>63</v>
      </c>
      <c r="AS72" s="1" t="s">
        <v>63</v>
      </c>
      <c r="AT72" s="1">
        <v>0</v>
      </c>
      <c r="AU72" s="1" t="s">
        <v>60</v>
      </c>
      <c r="AV72" s="1" t="s">
        <v>64</v>
      </c>
      <c r="AW72" s="1" t="s">
        <v>171</v>
      </c>
      <c r="AX72" s="1" t="s">
        <v>172</v>
      </c>
      <c r="AY72" s="1" t="s">
        <v>104</v>
      </c>
      <c r="AZ72" s="1" t="s">
        <v>125</v>
      </c>
    </row>
    <row r="73" spans="1:52" x14ac:dyDescent="0.55000000000000004">
      <c r="A73" s="1" t="s">
        <v>159</v>
      </c>
      <c r="B73" s="1">
        <v>4</v>
      </c>
      <c r="C73" s="1">
        <v>74000</v>
      </c>
      <c r="D73" s="1">
        <v>47465.04</v>
      </c>
      <c r="E73" s="1" t="s">
        <v>48</v>
      </c>
      <c r="F73" s="1">
        <v>237.17948717948718</v>
      </c>
      <c r="G73" s="1">
        <v>3.4373838721664809</v>
      </c>
      <c r="H73" s="1" t="s">
        <v>49</v>
      </c>
      <c r="I73" s="1" t="s">
        <v>82</v>
      </c>
      <c r="J73" s="1" t="s">
        <v>51</v>
      </c>
      <c r="K73" s="1" t="s">
        <v>106</v>
      </c>
      <c r="L73" s="1">
        <v>1</v>
      </c>
      <c r="M73" s="1" t="s">
        <v>112</v>
      </c>
      <c r="N73" s="1">
        <v>1</v>
      </c>
      <c r="O73" s="1" t="s">
        <v>107</v>
      </c>
      <c r="P73" s="1">
        <v>1</v>
      </c>
      <c r="Q73" s="1" t="s">
        <v>55</v>
      </c>
      <c r="R73" s="1">
        <v>0</v>
      </c>
      <c r="S73" s="1" t="s">
        <v>73</v>
      </c>
      <c r="T73" s="1">
        <v>1</v>
      </c>
      <c r="U73" s="1" t="s">
        <v>57</v>
      </c>
      <c r="V73" s="1">
        <v>0</v>
      </c>
      <c r="W73" s="1" t="s">
        <v>58</v>
      </c>
      <c r="X73" s="1">
        <v>1</v>
      </c>
      <c r="Y73" s="1">
        <v>240</v>
      </c>
      <c r="Z73" s="1" t="s">
        <v>59</v>
      </c>
      <c r="AA73" s="1" t="s">
        <v>60</v>
      </c>
      <c r="AB73" s="1" t="s">
        <v>75</v>
      </c>
      <c r="AC73" s="2" t="s">
        <v>62</v>
      </c>
      <c r="AD73" s="1" t="s">
        <v>60</v>
      </c>
      <c r="AE73" s="1" t="s">
        <v>25</v>
      </c>
      <c r="AF73" s="1" t="s">
        <v>63</v>
      </c>
      <c r="AG73" s="1" t="s">
        <v>63</v>
      </c>
      <c r="AH73" s="1" t="s">
        <v>63</v>
      </c>
      <c r="AI73" s="1" t="s">
        <v>63</v>
      </c>
      <c r="AJ73" s="1" t="s">
        <v>63</v>
      </c>
      <c r="AK73" s="1" t="s">
        <v>63</v>
      </c>
      <c r="AL73" s="1" t="s">
        <v>32</v>
      </c>
      <c r="AM73" s="1" t="s">
        <v>33</v>
      </c>
      <c r="AN73" s="1" t="s">
        <v>63</v>
      </c>
      <c r="AO73" s="1" t="s">
        <v>63</v>
      </c>
      <c r="AP73" s="1" t="s">
        <v>63</v>
      </c>
      <c r="AQ73" s="1" t="s">
        <v>63</v>
      </c>
      <c r="AR73" s="1" t="s">
        <v>63</v>
      </c>
      <c r="AS73" s="1" t="s">
        <v>63</v>
      </c>
      <c r="AT73" s="1" t="s">
        <v>116</v>
      </c>
      <c r="AU73" s="1" t="s">
        <v>117</v>
      </c>
      <c r="AV73" s="1" t="s">
        <v>64</v>
      </c>
      <c r="AW73" s="1" t="s">
        <v>171</v>
      </c>
      <c r="AX73" s="1" t="s">
        <v>172</v>
      </c>
      <c r="AY73" s="1" t="s">
        <v>104</v>
      </c>
      <c r="AZ73" s="1" t="s">
        <v>125</v>
      </c>
    </row>
    <row r="74" spans="1:52" x14ac:dyDescent="0.55000000000000004">
      <c r="A74" s="1" t="s">
        <v>159</v>
      </c>
      <c r="B74" s="1">
        <v>5</v>
      </c>
      <c r="C74" s="1">
        <v>600000</v>
      </c>
      <c r="D74" s="1">
        <v>47465.04</v>
      </c>
      <c r="E74" s="1" t="s">
        <v>100</v>
      </c>
      <c r="F74" s="1">
        <v>1923.0769230769231</v>
      </c>
      <c r="G74" s="1">
        <v>27.870680044593087</v>
      </c>
      <c r="H74" s="1" t="s">
        <v>141</v>
      </c>
      <c r="I74" s="1" t="s">
        <v>165</v>
      </c>
      <c r="J74" s="1" t="s">
        <v>166</v>
      </c>
      <c r="K74" s="1" t="s">
        <v>106</v>
      </c>
      <c r="L74" s="1">
        <v>1</v>
      </c>
      <c r="M74" s="1" t="s">
        <v>112</v>
      </c>
      <c r="N74" s="1">
        <v>1</v>
      </c>
      <c r="O74" s="1" t="s">
        <v>107</v>
      </c>
      <c r="P74" s="1">
        <v>1</v>
      </c>
      <c r="Q74" s="1" t="s">
        <v>55</v>
      </c>
      <c r="R74" s="1">
        <v>0</v>
      </c>
      <c r="S74" s="1" t="s">
        <v>56</v>
      </c>
      <c r="T74" s="1">
        <v>0</v>
      </c>
      <c r="U74" s="1" t="s">
        <v>57</v>
      </c>
      <c r="V74" s="1">
        <v>0</v>
      </c>
      <c r="W74" s="1" t="s">
        <v>58</v>
      </c>
      <c r="X74" s="1">
        <v>1</v>
      </c>
      <c r="Y74" s="1">
        <v>120</v>
      </c>
      <c r="Z74" s="1" t="s">
        <v>59</v>
      </c>
      <c r="AA74" s="1" t="s">
        <v>60</v>
      </c>
      <c r="AB74" s="1" t="s">
        <v>61</v>
      </c>
      <c r="AC74" s="2" t="s">
        <v>143</v>
      </c>
      <c r="AD74" s="1" t="s">
        <v>215</v>
      </c>
      <c r="AE74" s="1" t="s">
        <v>63</v>
      </c>
      <c r="AF74" s="1" t="s">
        <v>63</v>
      </c>
      <c r="AG74" s="1" t="s">
        <v>63</v>
      </c>
      <c r="AH74" s="1" t="s">
        <v>63</v>
      </c>
      <c r="AI74" s="1" t="s">
        <v>63</v>
      </c>
      <c r="AJ74" s="1" t="s">
        <v>63</v>
      </c>
      <c r="AK74" s="1" t="s">
        <v>63</v>
      </c>
      <c r="AL74" s="1" t="s">
        <v>63</v>
      </c>
      <c r="AM74" s="1" t="s">
        <v>63</v>
      </c>
      <c r="AN74" s="1" t="s">
        <v>63</v>
      </c>
      <c r="AO74" s="1" t="s">
        <v>63</v>
      </c>
      <c r="AP74" s="1" t="s">
        <v>63</v>
      </c>
      <c r="AQ74" s="1" t="s">
        <v>63</v>
      </c>
      <c r="AR74" s="1" t="s">
        <v>63</v>
      </c>
      <c r="AS74" s="1" t="s">
        <v>63</v>
      </c>
      <c r="AT74" s="1">
        <v>0</v>
      </c>
      <c r="AU74" s="1" t="s">
        <v>60</v>
      </c>
      <c r="AV74" s="1" t="s">
        <v>64</v>
      </c>
      <c r="AW74" s="1" t="s">
        <v>171</v>
      </c>
      <c r="AX74" s="1" t="s">
        <v>172</v>
      </c>
      <c r="AY74" s="1" t="s">
        <v>104</v>
      </c>
      <c r="AZ74" s="1" t="s">
        <v>125</v>
      </c>
    </row>
    <row r="75" spans="1:52" x14ac:dyDescent="0.55000000000000004">
      <c r="A75" s="1" t="s">
        <v>159</v>
      </c>
      <c r="B75" s="1">
        <v>4</v>
      </c>
      <c r="C75" s="1">
        <v>217000</v>
      </c>
      <c r="D75" s="1">
        <v>47465.04</v>
      </c>
      <c r="E75" s="1" t="s">
        <v>100</v>
      </c>
      <c r="F75" s="1">
        <v>695.51282051282044</v>
      </c>
      <c r="G75" s="1">
        <v>10.079895949461166</v>
      </c>
      <c r="H75" s="1" t="s">
        <v>49</v>
      </c>
      <c r="I75" s="1" t="s">
        <v>82</v>
      </c>
      <c r="J75" s="1" t="s">
        <v>51</v>
      </c>
      <c r="K75" s="1" t="s">
        <v>106</v>
      </c>
      <c r="L75" s="1">
        <v>1</v>
      </c>
      <c r="M75" s="1" t="s">
        <v>112</v>
      </c>
      <c r="N75" s="1">
        <v>1</v>
      </c>
      <c r="O75" s="1" t="s">
        <v>107</v>
      </c>
      <c r="P75" s="1">
        <v>1</v>
      </c>
      <c r="Q75" s="1" t="s">
        <v>55</v>
      </c>
      <c r="R75" s="1">
        <v>0</v>
      </c>
      <c r="S75" s="1" t="s">
        <v>73</v>
      </c>
      <c r="T75" s="1">
        <v>1</v>
      </c>
      <c r="U75" s="1" t="s">
        <v>57</v>
      </c>
      <c r="V75" s="1">
        <v>0</v>
      </c>
      <c r="W75" s="1" t="s">
        <v>58</v>
      </c>
      <c r="X75" s="1">
        <v>1</v>
      </c>
      <c r="Y75" s="1">
        <v>400</v>
      </c>
      <c r="Z75" s="1" t="s">
        <v>83</v>
      </c>
      <c r="AA75" s="1" t="s">
        <v>94</v>
      </c>
      <c r="AB75" s="1" t="s">
        <v>75</v>
      </c>
      <c r="AC75" s="2" t="s">
        <v>62</v>
      </c>
      <c r="AD75" s="1" t="s">
        <v>60</v>
      </c>
      <c r="AE75" s="1" t="s">
        <v>25</v>
      </c>
      <c r="AF75" s="1" t="s">
        <v>63</v>
      </c>
      <c r="AG75" s="1" t="s">
        <v>63</v>
      </c>
      <c r="AH75" s="1" t="s">
        <v>63</v>
      </c>
      <c r="AI75" s="1" t="s">
        <v>63</v>
      </c>
      <c r="AJ75" s="1" t="s">
        <v>63</v>
      </c>
      <c r="AK75" s="1" t="s">
        <v>63</v>
      </c>
      <c r="AL75" s="1" t="s">
        <v>63</v>
      </c>
      <c r="AM75" s="1" t="s">
        <v>63</v>
      </c>
      <c r="AN75" s="1" t="s">
        <v>63</v>
      </c>
      <c r="AO75" s="1" t="s">
        <v>87</v>
      </c>
      <c r="AP75" s="1" t="s">
        <v>63</v>
      </c>
      <c r="AQ75" s="1" t="s">
        <v>63</v>
      </c>
      <c r="AR75" s="1" t="s">
        <v>63</v>
      </c>
      <c r="AS75" s="1" t="s">
        <v>63</v>
      </c>
      <c r="AT75" s="1" t="s">
        <v>116</v>
      </c>
      <c r="AU75" s="1" t="s">
        <v>117</v>
      </c>
      <c r="AV75" s="1" t="s">
        <v>64</v>
      </c>
      <c r="AW75" s="1" t="s">
        <v>171</v>
      </c>
      <c r="AX75" s="1" t="s">
        <v>172</v>
      </c>
      <c r="AY75" s="1" t="s">
        <v>104</v>
      </c>
      <c r="AZ75" s="1" t="s">
        <v>216</v>
      </c>
    </row>
    <row r="76" spans="1:52" x14ac:dyDescent="0.55000000000000004">
      <c r="A76" s="1" t="s">
        <v>159</v>
      </c>
      <c r="B76" s="1">
        <v>3</v>
      </c>
      <c r="C76" s="1" t="s">
        <v>68</v>
      </c>
      <c r="D76" s="1">
        <v>47465.04</v>
      </c>
      <c r="E76" s="1" t="s">
        <v>69</v>
      </c>
      <c r="F76" s="1" t="s">
        <v>70</v>
      </c>
      <c r="G76" s="1" t="s">
        <v>70</v>
      </c>
      <c r="H76" s="1" t="s">
        <v>68</v>
      </c>
      <c r="I76" s="1" t="s">
        <v>93</v>
      </c>
      <c r="J76" s="1" t="s">
        <v>81</v>
      </c>
      <c r="K76" s="1" t="s">
        <v>106</v>
      </c>
      <c r="L76" s="1">
        <v>1</v>
      </c>
      <c r="M76" s="1" t="s">
        <v>173</v>
      </c>
      <c r="N76" s="1">
        <v>0</v>
      </c>
      <c r="O76" s="1" t="s">
        <v>54</v>
      </c>
      <c r="P76" s="1">
        <v>0</v>
      </c>
      <c r="Q76" s="1" t="s">
        <v>55</v>
      </c>
      <c r="R76" s="1">
        <v>0</v>
      </c>
      <c r="S76" s="1" t="s">
        <v>56</v>
      </c>
      <c r="T76" s="1">
        <v>0</v>
      </c>
      <c r="U76" s="1" t="s">
        <v>57</v>
      </c>
      <c r="V76" s="1">
        <v>0</v>
      </c>
      <c r="W76" s="1" t="s">
        <v>58</v>
      </c>
      <c r="X76" s="1">
        <v>1</v>
      </c>
      <c r="Y76" s="1">
        <v>400</v>
      </c>
      <c r="Z76" s="1" t="s">
        <v>59</v>
      </c>
      <c r="AA76" s="1" t="s">
        <v>60</v>
      </c>
      <c r="AB76" s="1" t="s">
        <v>61</v>
      </c>
      <c r="AC76" s="2" t="s">
        <v>138</v>
      </c>
      <c r="AD76" s="1" t="s">
        <v>177</v>
      </c>
      <c r="AE76" s="1" t="s">
        <v>63</v>
      </c>
      <c r="AF76" s="1" t="s">
        <v>63</v>
      </c>
      <c r="AG76" s="1" t="s">
        <v>63</v>
      </c>
      <c r="AH76" s="1" t="s">
        <v>63</v>
      </c>
      <c r="AI76" s="1" t="s">
        <v>63</v>
      </c>
      <c r="AJ76" s="1" t="s">
        <v>63</v>
      </c>
      <c r="AK76" s="1" t="s">
        <v>63</v>
      </c>
      <c r="AL76" s="1" t="s">
        <v>63</v>
      </c>
      <c r="AM76" s="1" t="s">
        <v>63</v>
      </c>
      <c r="AN76" s="1" t="s">
        <v>63</v>
      </c>
      <c r="AO76" s="1" t="s">
        <v>63</v>
      </c>
      <c r="AP76" s="1" t="s">
        <v>63</v>
      </c>
      <c r="AQ76" s="1" t="s">
        <v>63</v>
      </c>
      <c r="AR76" s="1" t="s">
        <v>63</v>
      </c>
      <c r="AS76" s="1" t="s">
        <v>63</v>
      </c>
      <c r="AT76" s="1">
        <v>0</v>
      </c>
      <c r="AU76" s="1" t="s">
        <v>60</v>
      </c>
      <c r="AV76" s="1" t="s">
        <v>64</v>
      </c>
      <c r="AW76" s="1" t="s">
        <v>65</v>
      </c>
      <c r="AX76" s="1" t="s">
        <v>66</v>
      </c>
      <c r="AY76" s="1" t="s">
        <v>104</v>
      </c>
      <c r="AZ76" s="1" t="s">
        <v>217</v>
      </c>
    </row>
    <row r="77" spans="1:52" x14ac:dyDescent="0.55000000000000004">
      <c r="A77" s="1" t="s">
        <v>159</v>
      </c>
      <c r="B77" s="1">
        <v>3</v>
      </c>
      <c r="C77" s="1">
        <v>37000</v>
      </c>
      <c r="D77" s="1">
        <v>47465.04</v>
      </c>
      <c r="E77" s="1" t="s">
        <v>79</v>
      </c>
      <c r="F77" s="1">
        <v>118.58974358974359</v>
      </c>
      <c r="G77" s="1">
        <v>1.7186919360832404</v>
      </c>
      <c r="H77" s="1" t="s">
        <v>79</v>
      </c>
      <c r="I77" s="1" t="s">
        <v>71</v>
      </c>
      <c r="J77" s="1" t="s">
        <v>72</v>
      </c>
      <c r="K77" s="1" t="s">
        <v>106</v>
      </c>
      <c r="L77" s="1">
        <v>1</v>
      </c>
      <c r="M77" s="1" t="s">
        <v>112</v>
      </c>
      <c r="N77" s="1">
        <v>1</v>
      </c>
      <c r="O77" s="1" t="s">
        <v>54</v>
      </c>
      <c r="P77" s="1">
        <v>0</v>
      </c>
      <c r="Q77" s="1" t="s">
        <v>55</v>
      </c>
      <c r="R77" s="1">
        <v>0</v>
      </c>
      <c r="S77" s="1" t="s">
        <v>73</v>
      </c>
      <c r="T77" s="1">
        <v>1</v>
      </c>
      <c r="U77" s="1" t="s">
        <v>74</v>
      </c>
      <c r="V77" s="1">
        <v>1</v>
      </c>
      <c r="W77" s="1" t="s">
        <v>58</v>
      </c>
      <c r="X77" s="1">
        <v>1</v>
      </c>
      <c r="Y77" s="1">
        <v>400</v>
      </c>
      <c r="Z77" s="1" t="s">
        <v>126</v>
      </c>
      <c r="AA77" s="1" t="s">
        <v>218</v>
      </c>
      <c r="AB77" s="1" t="s">
        <v>75</v>
      </c>
      <c r="AC77" s="2" t="s">
        <v>62</v>
      </c>
      <c r="AD77" s="1" t="s">
        <v>60</v>
      </c>
      <c r="AE77" s="1" t="s">
        <v>25</v>
      </c>
      <c r="AF77" s="1" t="s">
        <v>63</v>
      </c>
      <c r="AG77" s="1" t="s">
        <v>63</v>
      </c>
      <c r="AH77" s="1" t="s">
        <v>63</v>
      </c>
      <c r="AI77" s="1" t="s">
        <v>63</v>
      </c>
      <c r="AJ77" s="1" t="s">
        <v>63</v>
      </c>
      <c r="AK77" s="1" t="s">
        <v>63</v>
      </c>
      <c r="AL77" s="1" t="s">
        <v>32</v>
      </c>
      <c r="AM77" s="1" t="s">
        <v>33</v>
      </c>
      <c r="AN77" s="1" t="s">
        <v>63</v>
      </c>
      <c r="AO77" s="1" t="s">
        <v>87</v>
      </c>
      <c r="AP77" s="1" t="s">
        <v>63</v>
      </c>
      <c r="AQ77" s="1" t="s">
        <v>37</v>
      </c>
      <c r="AR77" s="1" t="s">
        <v>63</v>
      </c>
      <c r="AS77" s="1" t="s">
        <v>63</v>
      </c>
      <c r="AT77" s="1" t="s">
        <v>116</v>
      </c>
      <c r="AU77" s="1" t="s">
        <v>117</v>
      </c>
      <c r="AV77" s="1" t="s">
        <v>64</v>
      </c>
      <c r="AW77" s="1" t="s">
        <v>65</v>
      </c>
      <c r="AX77" s="1" t="s">
        <v>66</v>
      </c>
      <c r="AY77" s="1" t="s">
        <v>104</v>
      </c>
      <c r="AZ77" s="1" t="s">
        <v>125</v>
      </c>
    </row>
    <row r="78" spans="1:52" x14ac:dyDescent="0.55000000000000004">
      <c r="A78" s="1" t="s">
        <v>159</v>
      </c>
      <c r="B78" s="1">
        <v>5</v>
      </c>
      <c r="C78" s="1">
        <v>37000</v>
      </c>
      <c r="D78" s="1">
        <v>47465.04</v>
      </c>
      <c r="E78" s="1" t="s">
        <v>79</v>
      </c>
      <c r="F78" s="1">
        <v>118.58974358974359</v>
      </c>
      <c r="G78" s="1">
        <v>1.7186919360832404</v>
      </c>
      <c r="H78" s="1" t="s">
        <v>79</v>
      </c>
      <c r="I78" s="1" t="s">
        <v>71</v>
      </c>
      <c r="J78" s="1" t="s">
        <v>72</v>
      </c>
      <c r="K78" s="1" t="s">
        <v>52</v>
      </c>
      <c r="L78" s="1">
        <v>0</v>
      </c>
      <c r="M78" s="1" t="s">
        <v>112</v>
      </c>
      <c r="N78" s="1">
        <v>1</v>
      </c>
      <c r="O78" s="1" t="s">
        <v>54</v>
      </c>
      <c r="P78" s="1">
        <v>0</v>
      </c>
      <c r="Q78" s="1" t="s">
        <v>55</v>
      </c>
      <c r="R78" s="1">
        <v>0</v>
      </c>
      <c r="S78" s="1" t="s">
        <v>73</v>
      </c>
      <c r="T78" s="1">
        <v>1</v>
      </c>
      <c r="U78" s="1" t="s">
        <v>74</v>
      </c>
      <c r="V78" s="1">
        <v>1</v>
      </c>
      <c r="W78" s="1" t="s">
        <v>58</v>
      </c>
      <c r="X78" s="1">
        <v>1</v>
      </c>
      <c r="Y78" s="1">
        <v>240</v>
      </c>
      <c r="Z78" s="1" t="s">
        <v>126</v>
      </c>
      <c r="AA78" s="1" t="s">
        <v>218</v>
      </c>
      <c r="AB78" s="1" t="s">
        <v>75</v>
      </c>
      <c r="AC78" s="2" t="s">
        <v>62</v>
      </c>
      <c r="AD78" s="1" t="s">
        <v>60</v>
      </c>
      <c r="AE78" s="1" t="s">
        <v>25</v>
      </c>
      <c r="AF78" s="1" t="s">
        <v>63</v>
      </c>
      <c r="AG78" s="1" t="s">
        <v>27</v>
      </c>
      <c r="AH78" s="1" t="s">
        <v>63</v>
      </c>
      <c r="AI78" s="1" t="s">
        <v>63</v>
      </c>
      <c r="AJ78" s="1" t="s">
        <v>63</v>
      </c>
      <c r="AK78" s="1" t="s">
        <v>124</v>
      </c>
      <c r="AL78" s="1" t="s">
        <v>32</v>
      </c>
      <c r="AM78" s="1" t="s">
        <v>63</v>
      </c>
      <c r="AN78" s="1" t="s">
        <v>63</v>
      </c>
      <c r="AO78" s="1" t="s">
        <v>63</v>
      </c>
      <c r="AP78" s="1" t="s">
        <v>63</v>
      </c>
      <c r="AQ78" s="1" t="s">
        <v>37</v>
      </c>
      <c r="AR78" s="1" t="s">
        <v>63</v>
      </c>
      <c r="AS78" s="1" t="s">
        <v>63</v>
      </c>
      <c r="AT78" s="1" t="s">
        <v>116</v>
      </c>
      <c r="AU78" s="1" t="s">
        <v>117</v>
      </c>
      <c r="AV78" s="1" t="s">
        <v>64</v>
      </c>
      <c r="AW78" s="1" t="s">
        <v>103</v>
      </c>
      <c r="AX78" s="1" t="s">
        <v>119</v>
      </c>
      <c r="AY78" s="1" t="s">
        <v>192</v>
      </c>
      <c r="AZ78" s="1" t="s">
        <v>125</v>
      </c>
    </row>
    <row r="79" spans="1:52" x14ac:dyDescent="0.55000000000000004">
      <c r="A79" s="1" t="s">
        <v>159</v>
      </c>
      <c r="B79" s="1">
        <v>3</v>
      </c>
      <c r="C79" s="1">
        <v>37000</v>
      </c>
      <c r="D79" s="1">
        <v>47465.04</v>
      </c>
      <c r="E79" s="1" t="s">
        <v>79</v>
      </c>
      <c r="F79" s="1">
        <v>118.58974358974359</v>
      </c>
      <c r="G79" s="1">
        <v>1.7186919360832404</v>
      </c>
      <c r="H79" s="1" t="s">
        <v>79</v>
      </c>
      <c r="I79" s="1" t="s">
        <v>89</v>
      </c>
      <c r="J79" s="1" t="s">
        <v>81</v>
      </c>
      <c r="K79" s="1" t="s">
        <v>52</v>
      </c>
      <c r="L79" s="1">
        <v>0</v>
      </c>
      <c r="M79" s="1" t="s">
        <v>112</v>
      </c>
      <c r="N79" s="1">
        <v>1</v>
      </c>
      <c r="O79" s="1" t="s">
        <v>54</v>
      </c>
      <c r="P79" s="1">
        <v>0</v>
      </c>
      <c r="Q79" s="1" t="s">
        <v>55</v>
      </c>
      <c r="R79" s="1">
        <v>0</v>
      </c>
      <c r="S79" s="1" t="s">
        <v>73</v>
      </c>
      <c r="T79" s="1">
        <v>1</v>
      </c>
      <c r="U79" s="1" t="s">
        <v>74</v>
      </c>
      <c r="V79" s="1">
        <v>1</v>
      </c>
      <c r="W79" s="1" t="s">
        <v>58</v>
      </c>
      <c r="X79" s="1">
        <v>1</v>
      </c>
      <c r="Y79" s="1">
        <v>900</v>
      </c>
      <c r="Z79" s="1" t="s">
        <v>126</v>
      </c>
      <c r="AA79" s="1" t="s">
        <v>127</v>
      </c>
      <c r="AB79" s="1" t="s">
        <v>75</v>
      </c>
      <c r="AC79" s="2" t="s">
        <v>219</v>
      </c>
      <c r="AD79" s="1" t="s">
        <v>220</v>
      </c>
      <c r="AE79" s="1" t="s">
        <v>25</v>
      </c>
      <c r="AF79" s="1" t="s">
        <v>63</v>
      </c>
      <c r="AG79" s="1" t="s">
        <v>63</v>
      </c>
      <c r="AH79" s="1" t="s">
        <v>63</v>
      </c>
      <c r="AI79" s="1" t="s">
        <v>63</v>
      </c>
      <c r="AJ79" s="1" t="s">
        <v>63</v>
      </c>
      <c r="AK79" s="1" t="s">
        <v>63</v>
      </c>
      <c r="AL79" s="1" t="s">
        <v>63</v>
      </c>
      <c r="AM79" s="1" t="s">
        <v>63</v>
      </c>
      <c r="AN79" s="1" t="s">
        <v>63</v>
      </c>
      <c r="AO79" s="1" t="s">
        <v>87</v>
      </c>
      <c r="AP79" s="1" t="s">
        <v>63</v>
      </c>
      <c r="AQ79" s="1" t="s">
        <v>63</v>
      </c>
      <c r="AR79" s="1" t="s">
        <v>63</v>
      </c>
      <c r="AS79" s="1" t="s">
        <v>63</v>
      </c>
      <c r="AT79" s="1" t="s">
        <v>116</v>
      </c>
      <c r="AU79" s="1" t="s">
        <v>117</v>
      </c>
      <c r="AV79" s="1" t="s">
        <v>64</v>
      </c>
      <c r="AW79" s="1" t="s">
        <v>103</v>
      </c>
      <c r="AX79" s="1" t="s">
        <v>66</v>
      </c>
      <c r="AY79" s="1" t="s">
        <v>104</v>
      </c>
      <c r="AZ79" s="1" t="s">
        <v>125</v>
      </c>
    </row>
    <row r="80" spans="1:52" x14ac:dyDescent="0.55000000000000004">
      <c r="A80" s="1" t="s">
        <v>159</v>
      </c>
      <c r="B80" s="1">
        <v>2</v>
      </c>
      <c r="C80" s="1">
        <v>37000</v>
      </c>
      <c r="D80" s="1">
        <v>47465.04</v>
      </c>
      <c r="E80" s="1" t="s">
        <v>79</v>
      </c>
      <c r="F80" s="1">
        <v>118.58974358974359</v>
      </c>
      <c r="G80" s="1">
        <v>1.7186919360832404</v>
      </c>
      <c r="H80" s="1" t="s">
        <v>49</v>
      </c>
      <c r="I80" s="1" t="s">
        <v>71</v>
      </c>
      <c r="J80" s="1" t="s">
        <v>72</v>
      </c>
      <c r="K80" s="1" t="s">
        <v>52</v>
      </c>
      <c r="L80" s="1">
        <v>0</v>
      </c>
      <c r="M80" s="1" t="s">
        <v>112</v>
      </c>
      <c r="N80" s="1">
        <v>1</v>
      </c>
      <c r="O80" s="1" t="s">
        <v>54</v>
      </c>
      <c r="P80" s="1">
        <v>0</v>
      </c>
      <c r="Q80" s="1" t="s">
        <v>55</v>
      </c>
      <c r="R80" s="1">
        <v>0</v>
      </c>
      <c r="S80" s="1" t="s">
        <v>73</v>
      </c>
      <c r="T80" s="1">
        <v>1</v>
      </c>
      <c r="U80" s="1" t="s">
        <v>74</v>
      </c>
      <c r="V80" s="1">
        <v>1</v>
      </c>
      <c r="W80" s="1" t="s">
        <v>58</v>
      </c>
      <c r="X80" s="1">
        <v>1</v>
      </c>
      <c r="Y80" s="1">
        <v>40</v>
      </c>
      <c r="Z80" s="1" t="s">
        <v>59</v>
      </c>
      <c r="AA80" s="1" t="s">
        <v>60</v>
      </c>
      <c r="AB80" s="1" t="s">
        <v>75</v>
      </c>
      <c r="AC80" s="2" t="s">
        <v>221</v>
      </c>
      <c r="AD80" s="1" t="s">
        <v>222</v>
      </c>
      <c r="AE80" s="1" t="s">
        <v>25</v>
      </c>
      <c r="AF80" s="1" t="s">
        <v>63</v>
      </c>
      <c r="AG80" s="1" t="s">
        <v>63</v>
      </c>
      <c r="AH80" s="1" t="s">
        <v>63</v>
      </c>
      <c r="AI80" s="1" t="s">
        <v>63</v>
      </c>
      <c r="AJ80" s="1" t="s">
        <v>63</v>
      </c>
      <c r="AK80" s="1" t="s">
        <v>63</v>
      </c>
      <c r="AL80" s="1" t="s">
        <v>32</v>
      </c>
      <c r="AM80" s="1" t="s">
        <v>33</v>
      </c>
      <c r="AN80" s="1" t="s">
        <v>63</v>
      </c>
      <c r="AO80" s="1" t="s">
        <v>87</v>
      </c>
      <c r="AP80" s="1" t="s">
        <v>63</v>
      </c>
      <c r="AQ80" s="1" t="s">
        <v>37</v>
      </c>
      <c r="AR80" s="1" t="s">
        <v>63</v>
      </c>
      <c r="AS80" s="1" t="s">
        <v>63</v>
      </c>
      <c r="AT80" s="1" t="s">
        <v>116</v>
      </c>
      <c r="AU80" s="1" t="s">
        <v>117</v>
      </c>
      <c r="AV80" s="1" t="s">
        <v>64</v>
      </c>
      <c r="AW80" s="1" t="s">
        <v>103</v>
      </c>
      <c r="AX80" s="1" t="s">
        <v>66</v>
      </c>
      <c r="AY80" s="1" t="s">
        <v>104</v>
      </c>
      <c r="AZ80" s="1" t="s">
        <v>67</v>
      </c>
    </row>
    <row r="81" spans="1:52" x14ac:dyDescent="0.55000000000000004">
      <c r="A81" s="1" t="s">
        <v>159</v>
      </c>
      <c r="B81" s="1">
        <v>5</v>
      </c>
      <c r="C81" s="1">
        <v>37000</v>
      </c>
      <c r="D81" s="1">
        <v>47465.04</v>
      </c>
      <c r="E81" s="1" t="s">
        <v>79</v>
      </c>
      <c r="F81" s="1">
        <v>118.58974358974359</v>
      </c>
      <c r="G81" s="1">
        <v>1.7186919360832404</v>
      </c>
      <c r="H81" s="1" t="s">
        <v>79</v>
      </c>
      <c r="I81" s="1" t="s">
        <v>82</v>
      </c>
      <c r="J81" s="1" t="s">
        <v>51</v>
      </c>
      <c r="K81" s="1" t="s">
        <v>106</v>
      </c>
      <c r="L81" s="1">
        <v>1</v>
      </c>
      <c r="M81" s="1" t="s">
        <v>112</v>
      </c>
      <c r="N81" s="1">
        <v>1</v>
      </c>
      <c r="O81" s="1" t="s">
        <v>54</v>
      </c>
      <c r="P81" s="1">
        <v>0</v>
      </c>
      <c r="Q81" s="1" t="s">
        <v>55</v>
      </c>
      <c r="R81" s="1">
        <v>0</v>
      </c>
      <c r="S81" s="1" t="s">
        <v>73</v>
      </c>
      <c r="T81" s="1">
        <v>1</v>
      </c>
      <c r="U81" s="1" t="s">
        <v>74</v>
      </c>
      <c r="V81" s="1">
        <v>1</v>
      </c>
      <c r="W81" s="1" t="s">
        <v>58</v>
      </c>
      <c r="X81" s="1">
        <v>1</v>
      </c>
      <c r="Y81" s="1">
        <v>240</v>
      </c>
      <c r="Z81" s="1" t="s">
        <v>126</v>
      </c>
      <c r="AA81" s="1" t="s">
        <v>127</v>
      </c>
      <c r="AB81" s="1" t="s">
        <v>75</v>
      </c>
      <c r="AC81" s="2" t="s">
        <v>138</v>
      </c>
      <c r="AD81" s="1" t="s">
        <v>148</v>
      </c>
      <c r="AE81" s="1" t="s">
        <v>25</v>
      </c>
      <c r="AF81" s="1" t="s">
        <v>63</v>
      </c>
      <c r="AG81" s="1" t="s">
        <v>63</v>
      </c>
      <c r="AH81" s="1" t="s">
        <v>63</v>
      </c>
      <c r="AI81" s="1" t="s">
        <v>63</v>
      </c>
      <c r="AJ81" s="1" t="s">
        <v>30</v>
      </c>
      <c r="AK81" s="1" t="s">
        <v>63</v>
      </c>
      <c r="AL81" s="1" t="s">
        <v>32</v>
      </c>
      <c r="AM81" s="1" t="s">
        <v>63</v>
      </c>
      <c r="AN81" s="1" t="s">
        <v>63</v>
      </c>
      <c r="AO81" s="1" t="s">
        <v>63</v>
      </c>
      <c r="AP81" s="1" t="s">
        <v>63</v>
      </c>
      <c r="AQ81" s="1" t="s">
        <v>37</v>
      </c>
      <c r="AR81" s="1" t="s">
        <v>63</v>
      </c>
      <c r="AS81" s="1" t="s">
        <v>63</v>
      </c>
      <c r="AT81" s="1" t="s">
        <v>116</v>
      </c>
      <c r="AU81" s="1" t="s">
        <v>117</v>
      </c>
      <c r="AV81" s="1" t="s">
        <v>64</v>
      </c>
      <c r="AW81" s="1" t="s">
        <v>103</v>
      </c>
      <c r="AX81" s="1" t="s">
        <v>66</v>
      </c>
      <c r="AY81" s="1" t="s">
        <v>192</v>
      </c>
      <c r="AZ81" s="1" t="s">
        <v>67</v>
      </c>
    </row>
    <row r="82" spans="1:52" x14ac:dyDescent="0.55000000000000004">
      <c r="A82" s="1" t="s">
        <v>159</v>
      </c>
      <c r="B82" s="1">
        <v>4</v>
      </c>
      <c r="C82" s="1">
        <v>37000</v>
      </c>
      <c r="D82" s="1">
        <v>47465.04</v>
      </c>
      <c r="E82" s="1" t="s">
        <v>79</v>
      </c>
      <c r="F82" s="1">
        <v>118.58974358974359</v>
      </c>
      <c r="G82" s="1">
        <v>1.7186919360832404</v>
      </c>
      <c r="H82" s="1" t="s">
        <v>79</v>
      </c>
      <c r="I82" s="1" t="s">
        <v>71</v>
      </c>
      <c r="J82" s="1" t="s">
        <v>72</v>
      </c>
      <c r="K82" s="1" t="s">
        <v>52</v>
      </c>
      <c r="L82" s="1">
        <v>0</v>
      </c>
      <c r="M82" s="1" t="s">
        <v>112</v>
      </c>
      <c r="N82" s="1">
        <v>1</v>
      </c>
      <c r="O82" s="1" t="s">
        <v>54</v>
      </c>
      <c r="P82" s="1">
        <v>0</v>
      </c>
      <c r="Q82" s="1" t="s">
        <v>55</v>
      </c>
      <c r="R82" s="1">
        <v>0</v>
      </c>
      <c r="S82" s="1" t="s">
        <v>73</v>
      </c>
      <c r="T82" s="1">
        <v>1</v>
      </c>
      <c r="U82" s="1" t="s">
        <v>57</v>
      </c>
      <c r="V82" s="1">
        <v>0</v>
      </c>
      <c r="W82" s="1" t="s">
        <v>58</v>
      </c>
      <c r="X82" s="1">
        <v>1</v>
      </c>
      <c r="Y82" s="1">
        <v>480</v>
      </c>
      <c r="Z82" s="1" t="s">
        <v>126</v>
      </c>
      <c r="AA82" s="1" t="s">
        <v>127</v>
      </c>
      <c r="AB82" s="1" t="s">
        <v>75</v>
      </c>
      <c r="AC82" s="2" t="s">
        <v>219</v>
      </c>
      <c r="AD82" s="1" t="s">
        <v>220</v>
      </c>
      <c r="AE82" s="1" t="s">
        <v>25</v>
      </c>
      <c r="AF82" s="1" t="s">
        <v>63</v>
      </c>
      <c r="AG82" s="1" t="s">
        <v>63</v>
      </c>
      <c r="AH82" s="1" t="s">
        <v>63</v>
      </c>
      <c r="AI82" s="1" t="s">
        <v>63</v>
      </c>
      <c r="AJ82" s="1" t="s">
        <v>30</v>
      </c>
      <c r="AK82" s="1" t="s">
        <v>63</v>
      </c>
      <c r="AL82" s="1" t="s">
        <v>32</v>
      </c>
      <c r="AM82" s="1" t="s">
        <v>63</v>
      </c>
      <c r="AN82" s="1" t="s">
        <v>63</v>
      </c>
      <c r="AO82" s="1" t="s">
        <v>63</v>
      </c>
      <c r="AP82" s="1" t="s">
        <v>63</v>
      </c>
      <c r="AQ82" s="1" t="s">
        <v>63</v>
      </c>
      <c r="AR82" s="1" t="s">
        <v>63</v>
      </c>
      <c r="AS82" s="1" t="s">
        <v>63</v>
      </c>
      <c r="AT82" s="1" t="s">
        <v>116</v>
      </c>
      <c r="AU82" s="1" t="s">
        <v>117</v>
      </c>
      <c r="AV82" s="1" t="s">
        <v>64</v>
      </c>
      <c r="AW82" s="1" t="s">
        <v>103</v>
      </c>
      <c r="AX82" s="1" t="s">
        <v>66</v>
      </c>
      <c r="AY82" s="1" t="s">
        <v>104</v>
      </c>
      <c r="AZ82" s="1" t="s">
        <v>67</v>
      </c>
    </row>
    <row r="83" spans="1:52" x14ac:dyDescent="0.55000000000000004">
      <c r="A83" s="1" t="s">
        <v>159</v>
      </c>
      <c r="B83" s="1">
        <v>7</v>
      </c>
      <c r="C83" s="1">
        <v>38000</v>
      </c>
      <c r="D83" s="1">
        <v>47465.04</v>
      </c>
      <c r="E83" s="1" t="s">
        <v>79</v>
      </c>
      <c r="F83" s="1">
        <v>121.7948717948718</v>
      </c>
      <c r="G83" s="1">
        <v>1.7651430694908956</v>
      </c>
      <c r="H83" s="1" t="s">
        <v>79</v>
      </c>
      <c r="I83" s="1" t="s">
        <v>101</v>
      </c>
      <c r="J83" s="1" t="s">
        <v>51</v>
      </c>
      <c r="K83" s="1" t="s">
        <v>106</v>
      </c>
      <c r="L83" s="1">
        <v>1</v>
      </c>
      <c r="M83" s="1" t="s">
        <v>112</v>
      </c>
      <c r="N83" s="1">
        <v>1</v>
      </c>
      <c r="O83" s="1" t="s">
        <v>54</v>
      </c>
      <c r="P83" s="1">
        <v>0</v>
      </c>
      <c r="Q83" s="1" t="s">
        <v>55</v>
      </c>
      <c r="R83" s="1">
        <v>0</v>
      </c>
      <c r="S83" s="1" t="s">
        <v>73</v>
      </c>
      <c r="T83" s="1">
        <v>1</v>
      </c>
      <c r="U83" s="1" t="s">
        <v>74</v>
      </c>
      <c r="V83" s="1">
        <v>1</v>
      </c>
      <c r="W83" s="1" t="s">
        <v>58</v>
      </c>
      <c r="X83" s="1">
        <v>1</v>
      </c>
      <c r="Y83" s="1">
        <v>200</v>
      </c>
      <c r="Z83" s="1" t="s">
        <v>126</v>
      </c>
      <c r="AA83" s="1" t="s">
        <v>127</v>
      </c>
      <c r="AB83" s="1" t="s">
        <v>75</v>
      </c>
      <c r="AC83" s="2" t="s">
        <v>223</v>
      </c>
      <c r="AD83" s="1" t="s">
        <v>224</v>
      </c>
      <c r="AE83" s="1" t="s">
        <v>25</v>
      </c>
      <c r="AF83" s="1" t="s">
        <v>63</v>
      </c>
      <c r="AG83" s="1" t="s">
        <v>63</v>
      </c>
      <c r="AH83" s="1" t="s">
        <v>28</v>
      </c>
      <c r="AI83" s="1" t="s">
        <v>63</v>
      </c>
      <c r="AJ83" s="1" t="s">
        <v>30</v>
      </c>
      <c r="AK83" s="1" t="s">
        <v>63</v>
      </c>
      <c r="AL83" s="1" t="s">
        <v>63</v>
      </c>
      <c r="AM83" s="1" t="s">
        <v>63</v>
      </c>
      <c r="AN83" s="1" t="s">
        <v>63</v>
      </c>
      <c r="AO83" s="1" t="s">
        <v>87</v>
      </c>
      <c r="AP83" s="1" t="s">
        <v>63</v>
      </c>
      <c r="AQ83" s="1" t="s">
        <v>63</v>
      </c>
      <c r="AR83" s="1" t="s">
        <v>63</v>
      </c>
      <c r="AS83" s="1" t="s">
        <v>63</v>
      </c>
      <c r="AT83" s="1" t="s">
        <v>116</v>
      </c>
      <c r="AU83" s="1" t="s">
        <v>117</v>
      </c>
      <c r="AV83" s="1" t="s">
        <v>64</v>
      </c>
      <c r="AW83" s="1" t="s">
        <v>65</v>
      </c>
      <c r="AX83" s="1" t="s">
        <v>66</v>
      </c>
      <c r="AY83" s="1" t="s">
        <v>104</v>
      </c>
      <c r="AZ83" s="1" t="s">
        <v>67</v>
      </c>
    </row>
    <row r="84" spans="1:52" x14ac:dyDescent="0.55000000000000004">
      <c r="A84" s="1" t="s">
        <v>159</v>
      </c>
      <c r="B84" s="1">
        <v>4</v>
      </c>
      <c r="C84" s="1">
        <v>38000</v>
      </c>
      <c r="D84" s="1">
        <v>47465.04</v>
      </c>
      <c r="E84" s="1" t="s">
        <v>79</v>
      </c>
      <c r="F84" s="1">
        <v>121.7948717948718</v>
      </c>
      <c r="G84" s="1">
        <v>1.7651430694908956</v>
      </c>
      <c r="H84" s="1" t="s">
        <v>79</v>
      </c>
      <c r="I84" s="1" t="s">
        <v>162</v>
      </c>
      <c r="J84" s="1" t="s">
        <v>51</v>
      </c>
      <c r="K84" s="1" t="s">
        <v>106</v>
      </c>
      <c r="L84" s="1">
        <v>1</v>
      </c>
      <c r="M84" s="1" t="s">
        <v>112</v>
      </c>
      <c r="N84" s="1">
        <v>1</v>
      </c>
      <c r="O84" s="1" t="s">
        <v>54</v>
      </c>
      <c r="P84" s="1">
        <v>0</v>
      </c>
      <c r="Q84" s="1" t="s">
        <v>55</v>
      </c>
      <c r="R84" s="1">
        <v>0</v>
      </c>
      <c r="S84" s="1" t="s">
        <v>73</v>
      </c>
      <c r="T84" s="1">
        <v>1</v>
      </c>
      <c r="U84" s="1" t="s">
        <v>74</v>
      </c>
      <c r="V84" s="1">
        <v>1</v>
      </c>
      <c r="W84" s="1" t="s">
        <v>58</v>
      </c>
      <c r="X84" s="1">
        <v>1</v>
      </c>
      <c r="Y84" s="1">
        <v>60</v>
      </c>
      <c r="Z84" s="1" t="s">
        <v>126</v>
      </c>
      <c r="AA84" s="1" t="s">
        <v>127</v>
      </c>
      <c r="AB84" s="1" t="s">
        <v>75</v>
      </c>
      <c r="AC84" s="2" t="s">
        <v>225</v>
      </c>
      <c r="AD84" s="1" t="s">
        <v>226</v>
      </c>
      <c r="AE84" s="1" t="s">
        <v>25</v>
      </c>
      <c r="AF84" s="1" t="s">
        <v>63</v>
      </c>
      <c r="AG84" s="1" t="s">
        <v>63</v>
      </c>
      <c r="AH84" s="1" t="s">
        <v>63</v>
      </c>
      <c r="AI84" s="1" t="s">
        <v>63</v>
      </c>
      <c r="AJ84" s="1" t="s">
        <v>30</v>
      </c>
      <c r="AK84" s="1" t="s">
        <v>63</v>
      </c>
      <c r="AL84" s="1" t="s">
        <v>32</v>
      </c>
      <c r="AM84" s="1" t="s">
        <v>63</v>
      </c>
      <c r="AN84" s="1" t="s">
        <v>63</v>
      </c>
      <c r="AO84" s="1" t="s">
        <v>87</v>
      </c>
      <c r="AP84" s="1" t="s">
        <v>63</v>
      </c>
      <c r="AQ84" s="1" t="s">
        <v>63</v>
      </c>
      <c r="AR84" s="1" t="s">
        <v>63</v>
      </c>
      <c r="AS84" s="1" t="s">
        <v>63</v>
      </c>
      <c r="AT84" s="1" t="s">
        <v>116</v>
      </c>
      <c r="AU84" s="1" t="s">
        <v>117</v>
      </c>
      <c r="AV84" s="1" t="s">
        <v>64</v>
      </c>
      <c r="AW84" s="1" t="s">
        <v>65</v>
      </c>
      <c r="AX84" s="1" t="s">
        <v>119</v>
      </c>
      <c r="AY84" s="1" t="s">
        <v>192</v>
      </c>
      <c r="AZ84" s="1" t="s">
        <v>125</v>
      </c>
    </row>
    <row r="85" spans="1:52" x14ac:dyDescent="0.55000000000000004">
      <c r="A85" s="1" t="s">
        <v>159</v>
      </c>
      <c r="B85" s="1">
        <v>5</v>
      </c>
      <c r="C85" s="1">
        <v>38000</v>
      </c>
      <c r="D85" s="1">
        <v>47465.04</v>
      </c>
      <c r="E85" s="1" t="s">
        <v>79</v>
      </c>
      <c r="F85" s="1">
        <v>121.7948717948718</v>
      </c>
      <c r="G85" s="1">
        <v>1.7651430694908956</v>
      </c>
      <c r="H85" s="1" t="s">
        <v>79</v>
      </c>
      <c r="I85" s="1" t="s">
        <v>101</v>
      </c>
      <c r="J85" s="1" t="s">
        <v>51</v>
      </c>
      <c r="K85" s="1" t="s">
        <v>106</v>
      </c>
      <c r="L85" s="1">
        <v>1</v>
      </c>
      <c r="M85" s="1" t="s">
        <v>112</v>
      </c>
      <c r="N85" s="1">
        <v>1</v>
      </c>
      <c r="O85" s="1" t="s">
        <v>54</v>
      </c>
      <c r="P85" s="1">
        <v>0</v>
      </c>
      <c r="Q85" s="1" t="s">
        <v>55</v>
      </c>
      <c r="R85" s="1">
        <v>0</v>
      </c>
      <c r="S85" s="1" t="s">
        <v>73</v>
      </c>
      <c r="T85" s="1">
        <v>1</v>
      </c>
      <c r="U85" s="1" t="s">
        <v>74</v>
      </c>
      <c r="V85" s="1">
        <v>1</v>
      </c>
      <c r="W85" s="1" t="s">
        <v>58</v>
      </c>
      <c r="X85" s="1">
        <v>1</v>
      </c>
      <c r="Y85" s="1">
        <v>300</v>
      </c>
      <c r="Z85" s="1" t="s">
        <v>126</v>
      </c>
      <c r="AA85" s="1" t="s">
        <v>127</v>
      </c>
      <c r="AB85" s="1" t="s">
        <v>75</v>
      </c>
      <c r="AC85" s="2" t="s">
        <v>227</v>
      </c>
      <c r="AD85" s="1" t="s">
        <v>228</v>
      </c>
      <c r="AE85" s="1" t="s">
        <v>25</v>
      </c>
      <c r="AF85" s="1" t="s">
        <v>63</v>
      </c>
      <c r="AG85" s="1" t="s">
        <v>63</v>
      </c>
      <c r="AH85" s="1" t="s">
        <v>28</v>
      </c>
      <c r="AI85" s="1" t="s">
        <v>63</v>
      </c>
      <c r="AJ85" s="1" t="s">
        <v>30</v>
      </c>
      <c r="AK85" s="1" t="s">
        <v>63</v>
      </c>
      <c r="AL85" s="1" t="s">
        <v>63</v>
      </c>
      <c r="AM85" s="1" t="s">
        <v>63</v>
      </c>
      <c r="AN85" s="1" t="s">
        <v>63</v>
      </c>
      <c r="AO85" s="1" t="s">
        <v>87</v>
      </c>
      <c r="AP85" s="1" t="s">
        <v>63</v>
      </c>
      <c r="AQ85" s="1" t="s">
        <v>63</v>
      </c>
      <c r="AR85" s="1" t="s">
        <v>63</v>
      </c>
      <c r="AS85" s="1" t="s">
        <v>63</v>
      </c>
      <c r="AT85" s="1" t="s">
        <v>116</v>
      </c>
      <c r="AU85" s="1" t="s">
        <v>117</v>
      </c>
      <c r="AV85" s="1" t="s">
        <v>64</v>
      </c>
      <c r="AW85" s="1" t="s">
        <v>103</v>
      </c>
      <c r="AX85" s="1" t="s">
        <v>66</v>
      </c>
      <c r="AY85" s="1" t="s">
        <v>104</v>
      </c>
      <c r="AZ85" s="1" t="s">
        <v>125</v>
      </c>
    </row>
    <row r="86" spans="1:52" x14ac:dyDescent="0.55000000000000004">
      <c r="A86" s="1" t="s">
        <v>159</v>
      </c>
      <c r="B86" s="1">
        <v>4</v>
      </c>
      <c r="C86" s="1">
        <v>38000</v>
      </c>
      <c r="D86" s="1">
        <v>47465.04</v>
      </c>
      <c r="E86" s="1" t="s">
        <v>79</v>
      </c>
      <c r="F86" s="1">
        <v>121.7948717948718</v>
      </c>
      <c r="G86" s="1">
        <v>1.7651430694908956</v>
      </c>
      <c r="H86" s="1" t="s">
        <v>79</v>
      </c>
      <c r="I86" s="1" t="s">
        <v>71</v>
      </c>
      <c r="J86" s="1" t="s">
        <v>72</v>
      </c>
      <c r="K86" s="1" t="s">
        <v>106</v>
      </c>
      <c r="L86" s="1">
        <v>1</v>
      </c>
      <c r="M86" s="1" t="s">
        <v>112</v>
      </c>
      <c r="N86" s="1">
        <v>1</v>
      </c>
      <c r="O86" s="1" t="s">
        <v>54</v>
      </c>
      <c r="P86" s="1">
        <v>0</v>
      </c>
      <c r="Q86" s="1" t="s">
        <v>55</v>
      </c>
      <c r="R86" s="1">
        <v>0</v>
      </c>
      <c r="S86" s="1" t="s">
        <v>73</v>
      </c>
      <c r="T86" s="1">
        <v>1</v>
      </c>
      <c r="U86" s="1" t="s">
        <v>74</v>
      </c>
      <c r="V86" s="1">
        <v>1</v>
      </c>
      <c r="W86" s="1" t="s">
        <v>58</v>
      </c>
      <c r="X86" s="1">
        <v>1</v>
      </c>
      <c r="Y86" s="1">
        <v>3500</v>
      </c>
      <c r="Z86" s="1" t="s">
        <v>137</v>
      </c>
      <c r="AA86" s="1" t="s">
        <v>229</v>
      </c>
      <c r="AB86" s="1" t="s">
        <v>75</v>
      </c>
      <c r="AC86" s="2" t="s">
        <v>95</v>
      </c>
      <c r="AD86" s="1" t="s">
        <v>230</v>
      </c>
      <c r="AE86" s="1" t="s">
        <v>25</v>
      </c>
      <c r="AF86" s="1" t="s">
        <v>63</v>
      </c>
      <c r="AG86" s="1" t="s">
        <v>63</v>
      </c>
      <c r="AH86" s="1" t="s">
        <v>63</v>
      </c>
      <c r="AI86" s="1" t="s">
        <v>63</v>
      </c>
      <c r="AJ86" s="1" t="s">
        <v>30</v>
      </c>
      <c r="AK86" s="1" t="s">
        <v>63</v>
      </c>
      <c r="AL86" s="1" t="s">
        <v>32</v>
      </c>
      <c r="AM86" s="1" t="s">
        <v>63</v>
      </c>
      <c r="AN86" s="1" t="s">
        <v>63</v>
      </c>
      <c r="AO86" s="1" t="s">
        <v>63</v>
      </c>
      <c r="AP86" s="1" t="s">
        <v>63</v>
      </c>
      <c r="AQ86" s="1" t="s">
        <v>63</v>
      </c>
      <c r="AR86" s="1" t="s">
        <v>63</v>
      </c>
      <c r="AS86" s="1" t="s">
        <v>63</v>
      </c>
      <c r="AT86" s="1" t="s">
        <v>116</v>
      </c>
      <c r="AU86" s="1" t="s">
        <v>117</v>
      </c>
      <c r="AV86" s="1" t="s">
        <v>64</v>
      </c>
      <c r="AW86" s="1" t="s">
        <v>103</v>
      </c>
      <c r="AX86" s="1" t="s">
        <v>119</v>
      </c>
      <c r="AY86" s="1" t="s">
        <v>192</v>
      </c>
      <c r="AZ86" s="1" t="s">
        <v>125</v>
      </c>
    </row>
    <row r="87" spans="1:52" x14ac:dyDescent="0.55000000000000004">
      <c r="A87" s="1" t="s">
        <v>159</v>
      </c>
      <c r="B87" s="1">
        <v>4</v>
      </c>
      <c r="C87" s="1">
        <v>38000</v>
      </c>
      <c r="D87" s="1">
        <v>47465.04</v>
      </c>
      <c r="E87" s="1" t="s">
        <v>79</v>
      </c>
      <c r="F87" s="1">
        <v>121.7948717948718</v>
      </c>
      <c r="G87" s="1">
        <v>1.7651430694908956</v>
      </c>
      <c r="H87" s="1" t="s">
        <v>79</v>
      </c>
      <c r="I87" s="1" t="s">
        <v>150</v>
      </c>
      <c r="J87" s="1" t="s">
        <v>51</v>
      </c>
      <c r="K87" s="1" t="s">
        <v>106</v>
      </c>
      <c r="L87" s="1">
        <v>1</v>
      </c>
      <c r="M87" s="1" t="s">
        <v>112</v>
      </c>
      <c r="N87" s="1">
        <v>1</v>
      </c>
      <c r="O87" s="1" t="s">
        <v>54</v>
      </c>
      <c r="P87" s="1">
        <v>0</v>
      </c>
      <c r="Q87" s="1" t="s">
        <v>55</v>
      </c>
      <c r="R87" s="1">
        <v>0</v>
      </c>
      <c r="S87" s="1" t="s">
        <v>73</v>
      </c>
      <c r="T87" s="1">
        <v>1</v>
      </c>
      <c r="U87" s="1" t="s">
        <v>74</v>
      </c>
      <c r="V87" s="1">
        <v>1</v>
      </c>
      <c r="W87" s="1" t="s">
        <v>58</v>
      </c>
      <c r="X87" s="1">
        <v>1</v>
      </c>
      <c r="Y87" s="1">
        <v>450</v>
      </c>
      <c r="Z87" s="1" t="s">
        <v>126</v>
      </c>
      <c r="AA87" s="1" t="s">
        <v>127</v>
      </c>
      <c r="AB87" s="1" t="s">
        <v>75</v>
      </c>
      <c r="AC87" s="2" t="s">
        <v>227</v>
      </c>
      <c r="AD87" s="1" t="s">
        <v>228</v>
      </c>
      <c r="AE87" s="1" t="s">
        <v>25</v>
      </c>
      <c r="AF87" s="1" t="s">
        <v>63</v>
      </c>
      <c r="AG87" s="1" t="s">
        <v>27</v>
      </c>
      <c r="AH87" s="1" t="s">
        <v>63</v>
      </c>
      <c r="AI87" s="1" t="s">
        <v>63</v>
      </c>
      <c r="AJ87" s="1" t="s">
        <v>63</v>
      </c>
      <c r="AK87" s="1" t="s">
        <v>124</v>
      </c>
      <c r="AL87" s="1" t="s">
        <v>32</v>
      </c>
      <c r="AM87" s="1" t="s">
        <v>63</v>
      </c>
      <c r="AN87" s="1" t="s">
        <v>63</v>
      </c>
      <c r="AO87" s="1" t="s">
        <v>87</v>
      </c>
      <c r="AP87" s="1" t="s">
        <v>63</v>
      </c>
      <c r="AQ87" s="1" t="s">
        <v>37</v>
      </c>
      <c r="AR87" s="1" t="s">
        <v>63</v>
      </c>
      <c r="AS87" s="1" t="s">
        <v>63</v>
      </c>
      <c r="AT87" s="1" t="s">
        <v>116</v>
      </c>
      <c r="AU87" s="1" t="s">
        <v>117</v>
      </c>
      <c r="AV87" s="1" t="s">
        <v>64</v>
      </c>
      <c r="AW87" s="1" t="s">
        <v>103</v>
      </c>
      <c r="AX87" s="1" t="s">
        <v>66</v>
      </c>
      <c r="AY87" s="1" t="s">
        <v>192</v>
      </c>
      <c r="AZ87" s="1" t="s">
        <v>67</v>
      </c>
    </row>
    <row r="88" spans="1:52" x14ac:dyDescent="0.55000000000000004">
      <c r="A88" s="1" t="s">
        <v>159</v>
      </c>
      <c r="B88" s="1">
        <v>5</v>
      </c>
      <c r="C88" s="1">
        <v>38000</v>
      </c>
      <c r="D88" s="1">
        <v>47465.04</v>
      </c>
      <c r="E88" s="1" t="s">
        <v>79</v>
      </c>
      <c r="F88" s="1">
        <v>121.7948717948718</v>
      </c>
      <c r="G88" s="1">
        <v>1.7651430694908956</v>
      </c>
      <c r="H88" s="1" t="s">
        <v>79</v>
      </c>
      <c r="I88" s="1" t="s">
        <v>82</v>
      </c>
      <c r="J88" s="1" t="s">
        <v>51</v>
      </c>
      <c r="K88" s="1" t="s">
        <v>106</v>
      </c>
      <c r="L88" s="1">
        <v>1</v>
      </c>
      <c r="M88" s="1" t="s">
        <v>112</v>
      </c>
      <c r="N88" s="1">
        <v>1</v>
      </c>
      <c r="O88" s="1" t="s">
        <v>107</v>
      </c>
      <c r="P88" s="1">
        <v>1</v>
      </c>
      <c r="Q88" s="1" t="s">
        <v>55</v>
      </c>
      <c r="R88" s="1">
        <v>0</v>
      </c>
      <c r="S88" s="1" t="s">
        <v>73</v>
      </c>
      <c r="T88" s="1">
        <v>1</v>
      </c>
      <c r="U88" s="1" t="s">
        <v>74</v>
      </c>
      <c r="V88" s="1">
        <v>1</v>
      </c>
      <c r="W88" s="1" t="s">
        <v>58</v>
      </c>
      <c r="X88" s="1">
        <v>1</v>
      </c>
      <c r="Y88" s="1">
        <v>300</v>
      </c>
      <c r="Z88" s="1" t="s">
        <v>137</v>
      </c>
      <c r="AA88" s="1" t="s">
        <v>137</v>
      </c>
      <c r="AB88" s="1" t="s">
        <v>75</v>
      </c>
      <c r="AC88" s="2" t="s">
        <v>95</v>
      </c>
      <c r="AD88" s="1" t="s">
        <v>226</v>
      </c>
      <c r="AE88" s="1" t="s">
        <v>25</v>
      </c>
      <c r="AF88" s="1" t="s">
        <v>63</v>
      </c>
      <c r="AG88" s="1" t="s">
        <v>63</v>
      </c>
      <c r="AH88" s="1" t="s">
        <v>63</v>
      </c>
      <c r="AI88" s="1" t="s">
        <v>63</v>
      </c>
      <c r="AJ88" s="1" t="s">
        <v>30</v>
      </c>
      <c r="AK88" s="1" t="s">
        <v>63</v>
      </c>
      <c r="AL88" s="1" t="s">
        <v>32</v>
      </c>
      <c r="AM88" s="1" t="s">
        <v>33</v>
      </c>
      <c r="AN88" s="1" t="s">
        <v>63</v>
      </c>
      <c r="AO88" s="1" t="s">
        <v>63</v>
      </c>
      <c r="AP88" s="1" t="s">
        <v>63</v>
      </c>
      <c r="AQ88" s="1" t="s">
        <v>63</v>
      </c>
      <c r="AR88" s="1" t="s">
        <v>63</v>
      </c>
      <c r="AS88" s="1" t="s">
        <v>63</v>
      </c>
      <c r="AT88" s="1" t="s">
        <v>116</v>
      </c>
      <c r="AU88" s="1" t="s">
        <v>117</v>
      </c>
      <c r="AV88" s="1" t="s">
        <v>64</v>
      </c>
      <c r="AW88" s="1" t="s">
        <v>103</v>
      </c>
      <c r="AX88" s="1" t="s">
        <v>119</v>
      </c>
      <c r="AY88" s="1" t="s">
        <v>192</v>
      </c>
      <c r="AZ88" s="1" t="s">
        <v>67</v>
      </c>
    </row>
    <row r="89" spans="1:52" x14ac:dyDescent="0.55000000000000004">
      <c r="A89" s="1" t="s">
        <v>159</v>
      </c>
      <c r="B89" s="1">
        <v>3</v>
      </c>
      <c r="C89" s="1">
        <v>97000</v>
      </c>
      <c r="D89" s="1">
        <v>47465.04</v>
      </c>
      <c r="E89" s="1" t="s">
        <v>100</v>
      </c>
      <c r="F89" s="1">
        <v>310.89743589743591</v>
      </c>
      <c r="G89" s="1">
        <v>4.505759940542549</v>
      </c>
      <c r="H89" s="1" t="s">
        <v>79</v>
      </c>
      <c r="I89" s="1" t="s">
        <v>71</v>
      </c>
      <c r="J89" s="1" t="s">
        <v>72</v>
      </c>
      <c r="K89" s="1" t="s">
        <v>106</v>
      </c>
      <c r="L89" s="1">
        <v>1</v>
      </c>
      <c r="M89" s="1" t="s">
        <v>112</v>
      </c>
      <c r="N89" s="1">
        <v>1</v>
      </c>
      <c r="O89" s="1" t="s">
        <v>107</v>
      </c>
      <c r="P89" s="1">
        <v>1</v>
      </c>
      <c r="Q89" s="1" t="s">
        <v>180</v>
      </c>
      <c r="R89" s="1">
        <v>1</v>
      </c>
      <c r="S89" s="1" t="s">
        <v>73</v>
      </c>
      <c r="T89" s="1">
        <v>1</v>
      </c>
      <c r="U89" s="1" t="s">
        <v>57</v>
      </c>
      <c r="V89" s="1">
        <v>0</v>
      </c>
      <c r="W89" s="1" t="s">
        <v>58</v>
      </c>
      <c r="X89" s="1">
        <v>1</v>
      </c>
      <c r="Y89" s="1">
        <v>400</v>
      </c>
      <c r="Z89" s="1" t="s">
        <v>59</v>
      </c>
      <c r="AA89" s="1" t="s">
        <v>60</v>
      </c>
      <c r="AB89" s="1" t="s">
        <v>75</v>
      </c>
      <c r="AC89" s="2" t="s">
        <v>221</v>
      </c>
      <c r="AD89" s="1" t="s">
        <v>231</v>
      </c>
      <c r="AE89" s="1" t="s">
        <v>25</v>
      </c>
      <c r="AF89" s="1" t="s">
        <v>63</v>
      </c>
      <c r="AG89" s="1" t="s">
        <v>63</v>
      </c>
      <c r="AH89" s="1" t="s">
        <v>63</v>
      </c>
      <c r="AI89" s="1" t="s">
        <v>63</v>
      </c>
      <c r="AJ89" s="1" t="s">
        <v>63</v>
      </c>
      <c r="AK89" s="1" t="s">
        <v>63</v>
      </c>
      <c r="AL89" s="1" t="s">
        <v>63</v>
      </c>
      <c r="AM89" s="1" t="s">
        <v>63</v>
      </c>
      <c r="AN89" s="1" t="s">
        <v>63</v>
      </c>
      <c r="AO89" s="1" t="s">
        <v>87</v>
      </c>
      <c r="AP89" s="1" t="s">
        <v>63</v>
      </c>
      <c r="AQ89" s="1" t="s">
        <v>63</v>
      </c>
      <c r="AR89" s="1" t="s">
        <v>63</v>
      </c>
      <c r="AS89" s="1" t="s">
        <v>63</v>
      </c>
      <c r="AT89" s="1" t="s">
        <v>98</v>
      </c>
      <c r="AU89" s="1" t="s">
        <v>99</v>
      </c>
      <c r="AV89" s="1" t="s">
        <v>64</v>
      </c>
      <c r="AW89" s="1" t="s">
        <v>103</v>
      </c>
      <c r="AX89" s="1" t="s">
        <v>66</v>
      </c>
      <c r="AY89" s="1" t="s">
        <v>104</v>
      </c>
      <c r="AZ89" s="1" t="s">
        <v>67</v>
      </c>
    </row>
    <row r="90" spans="1:52" x14ac:dyDescent="0.55000000000000004">
      <c r="A90" s="1" t="s">
        <v>159</v>
      </c>
      <c r="B90" s="1">
        <v>8</v>
      </c>
      <c r="C90" s="1">
        <v>96000</v>
      </c>
      <c r="D90" s="1">
        <v>47465.04</v>
      </c>
      <c r="E90" s="1" t="s">
        <v>100</v>
      </c>
      <c r="F90" s="1">
        <v>307.69230769230768</v>
      </c>
      <c r="G90" s="1">
        <v>4.4593088071348941</v>
      </c>
      <c r="H90" s="1" t="s">
        <v>79</v>
      </c>
      <c r="I90" s="1" t="s">
        <v>80</v>
      </c>
      <c r="J90" s="1" t="s">
        <v>81</v>
      </c>
      <c r="K90" s="1" t="s">
        <v>52</v>
      </c>
      <c r="L90" s="1">
        <v>0</v>
      </c>
      <c r="M90" s="1" t="s">
        <v>112</v>
      </c>
      <c r="N90" s="1">
        <v>1</v>
      </c>
      <c r="O90" s="1" t="s">
        <v>54</v>
      </c>
      <c r="P90" s="1">
        <v>0</v>
      </c>
      <c r="Q90" s="1" t="s">
        <v>55</v>
      </c>
      <c r="R90" s="1">
        <v>0</v>
      </c>
      <c r="S90" s="1" t="s">
        <v>56</v>
      </c>
      <c r="T90" s="1">
        <v>0</v>
      </c>
      <c r="U90" s="1" t="s">
        <v>57</v>
      </c>
      <c r="V90" s="1">
        <v>0</v>
      </c>
      <c r="W90" s="1" t="s">
        <v>58</v>
      </c>
      <c r="X90" s="1">
        <v>1</v>
      </c>
      <c r="Y90" s="1">
        <v>100</v>
      </c>
      <c r="Z90" s="1" t="s">
        <v>59</v>
      </c>
      <c r="AA90" s="1" t="s">
        <v>60</v>
      </c>
      <c r="AB90" s="1" t="s">
        <v>61</v>
      </c>
      <c r="AC90" s="2" t="s">
        <v>232</v>
      </c>
      <c r="AD90" s="1" t="s">
        <v>233</v>
      </c>
      <c r="AE90" s="1" t="s">
        <v>63</v>
      </c>
      <c r="AF90" s="1" t="s">
        <v>63</v>
      </c>
      <c r="AG90" s="1" t="s">
        <v>63</v>
      </c>
      <c r="AH90" s="1" t="s">
        <v>63</v>
      </c>
      <c r="AI90" s="1" t="s">
        <v>63</v>
      </c>
      <c r="AJ90" s="1" t="s">
        <v>63</v>
      </c>
      <c r="AK90" s="1" t="s">
        <v>63</v>
      </c>
      <c r="AL90" s="1" t="s">
        <v>63</v>
      </c>
      <c r="AM90" s="1" t="s">
        <v>63</v>
      </c>
      <c r="AN90" s="1" t="s">
        <v>63</v>
      </c>
      <c r="AO90" s="1" t="s">
        <v>63</v>
      </c>
      <c r="AP90" s="1" t="s">
        <v>63</v>
      </c>
      <c r="AQ90" s="1" t="s">
        <v>63</v>
      </c>
      <c r="AR90" s="1" t="s">
        <v>63</v>
      </c>
      <c r="AS90" s="1" t="s">
        <v>63</v>
      </c>
      <c r="AT90" s="1">
        <v>0</v>
      </c>
      <c r="AU90" s="1" t="s">
        <v>60</v>
      </c>
      <c r="AV90" s="1" t="s">
        <v>64</v>
      </c>
      <c r="AW90" s="1" t="s">
        <v>65</v>
      </c>
      <c r="AX90" s="1" t="s">
        <v>66</v>
      </c>
      <c r="AZ90" s="1" t="s">
        <v>125</v>
      </c>
    </row>
    <row r="91" spans="1:52" x14ac:dyDescent="0.55000000000000004">
      <c r="A91" s="1" t="s">
        <v>159</v>
      </c>
      <c r="B91" s="1">
        <v>5</v>
      </c>
      <c r="C91" s="1">
        <v>37200</v>
      </c>
      <c r="D91" s="1">
        <v>47465.04</v>
      </c>
      <c r="E91" s="1" t="s">
        <v>79</v>
      </c>
      <c r="F91" s="1">
        <v>119.23076923076923</v>
      </c>
      <c r="G91" s="1">
        <v>1.7279821627647713</v>
      </c>
      <c r="H91" s="1" t="s">
        <v>79</v>
      </c>
      <c r="I91" s="1" t="s">
        <v>82</v>
      </c>
      <c r="J91" s="1" t="s">
        <v>51</v>
      </c>
      <c r="K91" s="1" t="s">
        <v>106</v>
      </c>
      <c r="L91" s="1">
        <v>1</v>
      </c>
      <c r="M91" s="1" t="s">
        <v>112</v>
      </c>
      <c r="N91" s="1">
        <v>1</v>
      </c>
      <c r="O91" s="1" t="s">
        <v>107</v>
      </c>
      <c r="P91" s="1">
        <v>1</v>
      </c>
      <c r="Q91" s="1" t="s">
        <v>180</v>
      </c>
      <c r="R91" s="1">
        <v>1</v>
      </c>
      <c r="S91" s="1" t="s">
        <v>73</v>
      </c>
      <c r="T91" s="1">
        <v>1</v>
      </c>
      <c r="U91" s="1" t="s">
        <v>57</v>
      </c>
      <c r="V91" s="1">
        <v>0</v>
      </c>
      <c r="W91" s="1" t="s">
        <v>58</v>
      </c>
      <c r="X91" s="1">
        <v>1</v>
      </c>
      <c r="Y91" s="1">
        <v>50</v>
      </c>
      <c r="Z91" s="1" t="s">
        <v>126</v>
      </c>
      <c r="AA91" s="1" t="s">
        <v>127</v>
      </c>
      <c r="AB91" s="1" t="s">
        <v>75</v>
      </c>
      <c r="AC91" s="2" t="s">
        <v>138</v>
      </c>
      <c r="AD91" s="1" t="s">
        <v>234</v>
      </c>
      <c r="AE91" s="1" t="s">
        <v>25</v>
      </c>
      <c r="AF91" s="1" t="s">
        <v>63</v>
      </c>
      <c r="AG91" s="1" t="s">
        <v>27</v>
      </c>
      <c r="AH91" s="1" t="s">
        <v>63</v>
      </c>
      <c r="AI91" s="1" t="s">
        <v>63</v>
      </c>
      <c r="AJ91" s="1" t="s">
        <v>63</v>
      </c>
      <c r="AK91" s="1" t="s">
        <v>63</v>
      </c>
      <c r="AL91" s="1" t="s">
        <v>63</v>
      </c>
      <c r="AM91" s="1" t="s">
        <v>63</v>
      </c>
      <c r="AN91" s="1" t="s">
        <v>63</v>
      </c>
      <c r="AO91" s="1" t="s">
        <v>87</v>
      </c>
      <c r="AP91" s="1" t="s">
        <v>63</v>
      </c>
      <c r="AQ91" s="1" t="s">
        <v>63</v>
      </c>
      <c r="AR91" s="1" t="s">
        <v>63</v>
      </c>
      <c r="AS91" s="1" t="s">
        <v>63</v>
      </c>
      <c r="AT91" s="1">
        <v>0</v>
      </c>
      <c r="AU91" s="1" t="s">
        <v>181</v>
      </c>
      <c r="AV91" s="1" t="s">
        <v>64</v>
      </c>
      <c r="AW91" s="1" t="s">
        <v>235</v>
      </c>
      <c r="AX91" s="1" t="s">
        <v>119</v>
      </c>
      <c r="AY91" s="1" t="s">
        <v>192</v>
      </c>
      <c r="AZ91" s="1" t="s">
        <v>125</v>
      </c>
    </row>
    <row r="92" spans="1:52" x14ac:dyDescent="0.55000000000000004">
      <c r="A92" s="1" t="s">
        <v>159</v>
      </c>
      <c r="B92" s="1">
        <v>6</v>
      </c>
      <c r="C92" s="1">
        <v>74400</v>
      </c>
      <c r="D92" s="1">
        <v>47465.04</v>
      </c>
      <c r="E92" s="1" t="s">
        <v>48</v>
      </c>
      <c r="F92" s="1">
        <v>238.46153846153845</v>
      </c>
      <c r="G92" s="1">
        <v>3.4559643255295427</v>
      </c>
      <c r="H92" s="1" t="s">
        <v>49</v>
      </c>
      <c r="I92" s="1" t="s">
        <v>82</v>
      </c>
      <c r="J92" s="1" t="s">
        <v>51</v>
      </c>
      <c r="K92" s="1" t="s">
        <v>106</v>
      </c>
      <c r="L92" s="1">
        <v>1</v>
      </c>
      <c r="M92" s="1" t="s">
        <v>112</v>
      </c>
      <c r="N92" s="1">
        <v>1</v>
      </c>
      <c r="O92" s="1" t="s">
        <v>54</v>
      </c>
      <c r="P92" s="1">
        <v>0</v>
      </c>
      <c r="Q92" s="1" t="s">
        <v>180</v>
      </c>
      <c r="R92" s="1">
        <v>1</v>
      </c>
      <c r="S92" s="1" t="s">
        <v>73</v>
      </c>
      <c r="T92" s="1">
        <v>1</v>
      </c>
      <c r="U92" s="1" t="s">
        <v>74</v>
      </c>
      <c r="V92" s="1">
        <v>1</v>
      </c>
      <c r="W92" s="1" t="s">
        <v>58</v>
      </c>
      <c r="X92" s="1">
        <v>1</v>
      </c>
      <c r="Y92" s="1">
        <v>200</v>
      </c>
      <c r="Z92" s="1" t="s">
        <v>59</v>
      </c>
      <c r="AA92" s="1" t="s">
        <v>60</v>
      </c>
      <c r="AB92" s="1" t="s">
        <v>75</v>
      </c>
      <c r="AC92" s="2" t="s">
        <v>32</v>
      </c>
      <c r="AD92" s="1" t="s">
        <v>236</v>
      </c>
      <c r="AE92" s="1" t="s">
        <v>25</v>
      </c>
      <c r="AF92" s="1" t="s">
        <v>63</v>
      </c>
      <c r="AG92" s="1" t="s">
        <v>27</v>
      </c>
      <c r="AH92" s="1" t="s">
        <v>63</v>
      </c>
      <c r="AI92" s="1" t="s">
        <v>63</v>
      </c>
      <c r="AJ92" s="1" t="s">
        <v>63</v>
      </c>
      <c r="AK92" s="1" t="s">
        <v>63</v>
      </c>
      <c r="AL92" s="1" t="s">
        <v>32</v>
      </c>
      <c r="AM92" s="1" t="s">
        <v>63</v>
      </c>
      <c r="AN92" s="1" t="s">
        <v>63</v>
      </c>
      <c r="AO92" s="1" t="s">
        <v>63</v>
      </c>
      <c r="AP92" s="1" t="s">
        <v>63</v>
      </c>
      <c r="AQ92" s="1" t="s">
        <v>63</v>
      </c>
      <c r="AR92" s="1" t="s">
        <v>63</v>
      </c>
      <c r="AS92" s="1" t="s">
        <v>63</v>
      </c>
      <c r="AT92" s="1" t="s">
        <v>98</v>
      </c>
      <c r="AU92" s="1" t="s">
        <v>99</v>
      </c>
      <c r="AV92" s="1" t="s">
        <v>64</v>
      </c>
      <c r="AW92" s="1" t="s">
        <v>118</v>
      </c>
      <c r="AX92" s="1" t="s">
        <v>119</v>
      </c>
      <c r="AY92" s="1" t="s">
        <v>192</v>
      </c>
      <c r="AZ92" s="1" t="s">
        <v>145</v>
      </c>
    </row>
    <row r="93" spans="1:52" x14ac:dyDescent="0.55000000000000004">
      <c r="A93" s="1" t="s">
        <v>159</v>
      </c>
      <c r="B93" s="1">
        <v>6</v>
      </c>
      <c r="C93" s="1">
        <v>74400</v>
      </c>
      <c r="D93" s="1">
        <v>47465.04</v>
      </c>
      <c r="E93" s="1" t="s">
        <v>48</v>
      </c>
      <c r="F93" s="1">
        <v>238.46153846153845</v>
      </c>
      <c r="G93" s="1">
        <v>3.4559643255295427</v>
      </c>
      <c r="H93" s="1" t="s">
        <v>49</v>
      </c>
      <c r="I93" s="1" t="s">
        <v>82</v>
      </c>
      <c r="J93" s="1" t="s">
        <v>51</v>
      </c>
      <c r="K93" s="1" t="s">
        <v>106</v>
      </c>
      <c r="L93" s="1">
        <v>1</v>
      </c>
      <c r="M93" s="1" t="s">
        <v>112</v>
      </c>
      <c r="N93" s="1">
        <v>1</v>
      </c>
      <c r="O93" s="1" t="s">
        <v>54</v>
      </c>
      <c r="P93" s="1">
        <v>0</v>
      </c>
      <c r="Q93" s="1" t="s">
        <v>180</v>
      </c>
      <c r="R93" s="1">
        <v>1</v>
      </c>
      <c r="S93" s="1" t="s">
        <v>73</v>
      </c>
      <c r="T93" s="1">
        <v>1</v>
      </c>
      <c r="U93" s="1" t="s">
        <v>57</v>
      </c>
      <c r="V93" s="1">
        <v>0</v>
      </c>
      <c r="W93" s="1" t="s">
        <v>58</v>
      </c>
      <c r="X93" s="1">
        <v>1</v>
      </c>
      <c r="Y93" s="1">
        <v>250</v>
      </c>
      <c r="Z93" s="1" t="s">
        <v>137</v>
      </c>
      <c r="AA93" s="1" t="s">
        <v>229</v>
      </c>
      <c r="AB93" s="1" t="s">
        <v>75</v>
      </c>
      <c r="AC93" s="2" t="s">
        <v>32</v>
      </c>
      <c r="AD93" s="1" t="s">
        <v>237</v>
      </c>
      <c r="AE93" s="1" t="s">
        <v>25</v>
      </c>
      <c r="AF93" s="1" t="s">
        <v>63</v>
      </c>
      <c r="AG93" s="1" t="s">
        <v>27</v>
      </c>
      <c r="AH93" s="1" t="s">
        <v>63</v>
      </c>
      <c r="AI93" s="1" t="s">
        <v>63</v>
      </c>
      <c r="AJ93" s="1" t="s">
        <v>63</v>
      </c>
      <c r="AK93" s="1" t="s">
        <v>63</v>
      </c>
      <c r="AL93" s="1" t="s">
        <v>32</v>
      </c>
      <c r="AM93" s="1" t="s">
        <v>63</v>
      </c>
      <c r="AN93" s="1" t="s">
        <v>63</v>
      </c>
      <c r="AO93" s="1" t="s">
        <v>63</v>
      </c>
      <c r="AP93" s="1" t="s">
        <v>63</v>
      </c>
      <c r="AQ93" s="1" t="s">
        <v>63</v>
      </c>
      <c r="AR93" s="1" t="s">
        <v>63</v>
      </c>
      <c r="AS93" s="1" t="s">
        <v>63</v>
      </c>
      <c r="AT93" s="1" t="s">
        <v>98</v>
      </c>
      <c r="AU93" s="1" t="s">
        <v>99</v>
      </c>
      <c r="AV93" s="1" t="s">
        <v>64</v>
      </c>
      <c r="AW93" s="1" t="s">
        <v>103</v>
      </c>
      <c r="AX93" s="1" t="s">
        <v>66</v>
      </c>
      <c r="AY93" s="1" t="s">
        <v>104</v>
      </c>
      <c r="AZ93" s="1" t="s">
        <v>125</v>
      </c>
    </row>
    <row r="94" spans="1:52" x14ac:dyDescent="0.55000000000000004">
      <c r="A94" s="1" t="s">
        <v>159</v>
      </c>
      <c r="B94" s="1">
        <v>5</v>
      </c>
      <c r="C94" s="1">
        <v>74400</v>
      </c>
      <c r="D94" s="1">
        <v>47465.04</v>
      </c>
      <c r="E94" s="1" t="s">
        <v>48</v>
      </c>
      <c r="F94" s="1">
        <v>238.46153846153845</v>
      </c>
      <c r="G94" s="1">
        <v>3.4559643255295427</v>
      </c>
      <c r="H94" s="1" t="s">
        <v>49</v>
      </c>
      <c r="I94" s="1" t="s">
        <v>82</v>
      </c>
      <c r="J94" s="1" t="s">
        <v>51</v>
      </c>
      <c r="K94" s="1" t="s">
        <v>52</v>
      </c>
      <c r="L94" s="1">
        <v>0</v>
      </c>
      <c r="M94" s="1" t="s">
        <v>112</v>
      </c>
      <c r="N94" s="1">
        <v>1</v>
      </c>
      <c r="O94" s="1" t="s">
        <v>54</v>
      </c>
      <c r="P94" s="1">
        <v>0</v>
      </c>
      <c r="Q94" s="1" t="s">
        <v>180</v>
      </c>
      <c r="R94" s="1">
        <v>1</v>
      </c>
      <c r="S94" s="1" t="s">
        <v>73</v>
      </c>
      <c r="T94" s="1">
        <v>1</v>
      </c>
      <c r="U94" s="1" t="s">
        <v>57</v>
      </c>
      <c r="V94" s="1">
        <v>0</v>
      </c>
      <c r="W94" s="1" t="s">
        <v>58</v>
      </c>
      <c r="X94" s="1">
        <v>1</v>
      </c>
      <c r="Y94" s="1">
        <v>120</v>
      </c>
      <c r="Z94" s="1" t="s">
        <v>137</v>
      </c>
      <c r="AA94" s="1" t="s">
        <v>229</v>
      </c>
      <c r="AB94" s="1" t="s">
        <v>75</v>
      </c>
      <c r="AC94" s="2" t="s">
        <v>33</v>
      </c>
      <c r="AD94" s="1" t="s">
        <v>238</v>
      </c>
      <c r="AE94" s="1" t="s">
        <v>25</v>
      </c>
      <c r="AF94" s="1" t="s">
        <v>63</v>
      </c>
      <c r="AG94" s="1" t="s">
        <v>27</v>
      </c>
      <c r="AH94" s="1" t="s">
        <v>63</v>
      </c>
      <c r="AI94" s="1" t="s">
        <v>63</v>
      </c>
      <c r="AJ94" s="1" t="s">
        <v>63</v>
      </c>
      <c r="AK94" s="1" t="s">
        <v>63</v>
      </c>
      <c r="AL94" s="1" t="s">
        <v>63</v>
      </c>
      <c r="AM94" s="1" t="s">
        <v>33</v>
      </c>
      <c r="AN94" s="1" t="s">
        <v>63</v>
      </c>
      <c r="AO94" s="1" t="s">
        <v>63</v>
      </c>
      <c r="AP94" s="1" t="s">
        <v>63</v>
      </c>
      <c r="AQ94" s="1" t="s">
        <v>63</v>
      </c>
      <c r="AR94" s="1" t="s">
        <v>63</v>
      </c>
      <c r="AS94" s="1" t="s">
        <v>63</v>
      </c>
      <c r="AT94" s="1" t="s">
        <v>116</v>
      </c>
      <c r="AU94" s="1" t="s">
        <v>117</v>
      </c>
      <c r="AV94" s="1" t="s">
        <v>64</v>
      </c>
      <c r="AW94" s="1" t="s">
        <v>103</v>
      </c>
      <c r="AX94" s="1" t="s">
        <v>66</v>
      </c>
      <c r="AY94" s="1" t="s">
        <v>104</v>
      </c>
      <c r="AZ94" s="1" t="s">
        <v>125</v>
      </c>
    </row>
    <row r="95" spans="1:52" x14ac:dyDescent="0.55000000000000004">
      <c r="A95" s="1" t="s">
        <v>159</v>
      </c>
      <c r="B95" s="1">
        <v>4</v>
      </c>
      <c r="C95" s="1">
        <v>77200</v>
      </c>
      <c r="D95" s="1">
        <v>47465.04</v>
      </c>
      <c r="E95" s="1" t="s">
        <v>48</v>
      </c>
      <c r="F95" s="1">
        <v>247.43589743589743</v>
      </c>
      <c r="G95" s="1">
        <v>3.5860274990709771</v>
      </c>
      <c r="H95" s="1" t="s">
        <v>49</v>
      </c>
      <c r="I95" s="1" t="s">
        <v>101</v>
      </c>
      <c r="J95" s="1" t="s">
        <v>51</v>
      </c>
      <c r="K95" s="1" t="s">
        <v>106</v>
      </c>
      <c r="L95" s="1">
        <v>1</v>
      </c>
      <c r="M95" s="1" t="s">
        <v>112</v>
      </c>
      <c r="N95" s="1">
        <v>1</v>
      </c>
      <c r="O95" s="1" t="s">
        <v>107</v>
      </c>
      <c r="P95" s="1">
        <v>1</v>
      </c>
      <c r="Q95" s="1" t="s">
        <v>180</v>
      </c>
      <c r="R95" s="1">
        <v>1</v>
      </c>
      <c r="S95" s="1" t="s">
        <v>73</v>
      </c>
      <c r="T95" s="1">
        <v>1</v>
      </c>
      <c r="U95" s="1" t="s">
        <v>74</v>
      </c>
      <c r="V95" s="1">
        <v>1</v>
      </c>
      <c r="W95" s="1" t="s">
        <v>58</v>
      </c>
      <c r="X95" s="1">
        <v>1</v>
      </c>
      <c r="Y95" s="1">
        <v>125</v>
      </c>
      <c r="Z95" s="1" t="s">
        <v>59</v>
      </c>
      <c r="AA95" s="1" t="s">
        <v>60</v>
      </c>
      <c r="AB95" s="1" t="s">
        <v>75</v>
      </c>
      <c r="AC95" s="2" t="s">
        <v>32</v>
      </c>
      <c r="AD95" s="1" t="s">
        <v>239</v>
      </c>
      <c r="AE95" s="1" t="s">
        <v>25</v>
      </c>
      <c r="AF95" s="1" t="s">
        <v>63</v>
      </c>
      <c r="AG95" s="1" t="s">
        <v>27</v>
      </c>
      <c r="AH95" s="1" t="s">
        <v>63</v>
      </c>
      <c r="AI95" s="1" t="s">
        <v>63</v>
      </c>
      <c r="AJ95" s="1" t="s">
        <v>63</v>
      </c>
      <c r="AK95" s="1" t="s">
        <v>63</v>
      </c>
      <c r="AL95" s="1" t="s">
        <v>32</v>
      </c>
      <c r="AM95" s="1" t="s">
        <v>63</v>
      </c>
      <c r="AN95" s="1" t="s">
        <v>63</v>
      </c>
      <c r="AO95" s="1" t="s">
        <v>63</v>
      </c>
      <c r="AP95" s="1" t="s">
        <v>63</v>
      </c>
      <c r="AQ95" s="1" t="s">
        <v>63</v>
      </c>
      <c r="AR95" s="1" t="s">
        <v>63</v>
      </c>
      <c r="AS95" s="1" t="s">
        <v>63</v>
      </c>
      <c r="AT95" s="1" t="s">
        <v>116</v>
      </c>
      <c r="AU95" s="1" t="s">
        <v>117</v>
      </c>
      <c r="AV95" s="1" t="s">
        <v>64</v>
      </c>
      <c r="AW95" s="1" t="s">
        <v>171</v>
      </c>
      <c r="AX95" s="1" t="s">
        <v>66</v>
      </c>
      <c r="AY95" s="1" t="s">
        <v>104</v>
      </c>
      <c r="AZ95" s="1" t="s">
        <v>67</v>
      </c>
    </row>
    <row r="96" spans="1:52" x14ac:dyDescent="0.55000000000000004">
      <c r="A96" s="1" t="s">
        <v>159</v>
      </c>
      <c r="B96" s="1">
        <v>4</v>
      </c>
      <c r="C96" s="1" t="s">
        <v>240</v>
      </c>
      <c r="D96" s="1">
        <v>47465.04</v>
      </c>
      <c r="E96" s="1" t="s">
        <v>69</v>
      </c>
      <c r="F96" s="1" t="s">
        <v>70</v>
      </c>
      <c r="G96" s="1" t="s">
        <v>70</v>
      </c>
      <c r="H96" s="1" t="s">
        <v>68</v>
      </c>
      <c r="I96" s="1" t="s">
        <v>162</v>
      </c>
      <c r="J96" s="1" t="s">
        <v>51</v>
      </c>
      <c r="K96" s="1" t="s">
        <v>106</v>
      </c>
      <c r="L96" s="1">
        <v>1</v>
      </c>
      <c r="M96" s="1" t="s">
        <v>112</v>
      </c>
      <c r="N96" s="1">
        <v>1</v>
      </c>
      <c r="O96" s="1" t="s">
        <v>107</v>
      </c>
      <c r="P96" s="1">
        <v>1</v>
      </c>
      <c r="Q96" s="1" t="s">
        <v>180</v>
      </c>
      <c r="R96" s="1">
        <v>1</v>
      </c>
      <c r="S96" s="1" t="s">
        <v>56</v>
      </c>
      <c r="T96" s="1">
        <v>0</v>
      </c>
      <c r="U96" s="1" t="s">
        <v>74</v>
      </c>
      <c r="V96" s="1">
        <v>1</v>
      </c>
      <c r="W96" s="1" t="s">
        <v>58</v>
      </c>
      <c r="X96" s="1">
        <v>1</v>
      </c>
      <c r="Y96" s="1">
        <v>600</v>
      </c>
      <c r="Z96" s="1" t="s">
        <v>59</v>
      </c>
      <c r="AA96" s="1" t="s">
        <v>60</v>
      </c>
      <c r="AB96" s="1" t="s">
        <v>61</v>
      </c>
      <c r="AC96" s="2" t="s">
        <v>62</v>
      </c>
      <c r="AD96" s="1" t="s">
        <v>60</v>
      </c>
      <c r="AE96" s="1" t="s">
        <v>63</v>
      </c>
      <c r="AF96" s="1" t="s">
        <v>63</v>
      </c>
      <c r="AG96" s="1" t="s">
        <v>63</v>
      </c>
      <c r="AH96" s="1" t="s">
        <v>63</v>
      </c>
      <c r="AI96" s="1" t="s">
        <v>63</v>
      </c>
      <c r="AJ96" s="1" t="s">
        <v>63</v>
      </c>
      <c r="AK96" s="1" t="s">
        <v>63</v>
      </c>
      <c r="AL96" s="1" t="s">
        <v>63</v>
      </c>
      <c r="AM96" s="1" t="s">
        <v>63</v>
      </c>
      <c r="AN96" s="1" t="s">
        <v>63</v>
      </c>
      <c r="AO96" s="1" t="s">
        <v>63</v>
      </c>
      <c r="AP96" s="1" t="s">
        <v>63</v>
      </c>
      <c r="AQ96" s="1" t="s">
        <v>63</v>
      </c>
      <c r="AR96" s="1" t="s">
        <v>63</v>
      </c>
      <c r="AS96" s="1" t="s">
        <v>63</v>
      </c>
      <c r="AT96" s="1">
        <v>0</v>
      </c>
      <c r="AU96" s="1" t="s">
        <v>181</v>
      </c>
      <c r="AV96" s="1" t="s">
        <v>64</v>
      </c>
      <c r="AW96" s="1" t="s">
        <v>182</v>
      </c>
      <c r="AX96" s="1" t="s">
        <v>66</v>
      </c>
      <c r="AY96" s="1" t="s">
        <v>104</v>
      </c>
      <c r="AZ96" s="1" t="s">
        <v>125</v>
      </c>
    </row>
    <row r="97" spans="1:52" x14ac:dyDescent="0.55000000000000004">
      <c r="A97" s="1" t="s">
        <v>159</v>
      </c>
      <c r="B97" s="1">
        <v>7</v>
      </c>
      <c r="C97" s="1">
        <v>250000</v>
      </c>
      <c r="D97" s="1">
        <v>47465.04</v>
      </c>
      <c r="E97" s="1" t="s">
        <v>100</v>
      </c>
      <c r="F97" s="1">
        <v>801.28205128205127</v>
      </c>
      <c r="G97" s="1">
        <v>11.612783351913787</v>
      </c>
      <c r="H97" s="1" t="s">
        <v>141</v>
      </c>
      <c r="I97" s="1" t="s">
        <v>80</v>
      </c>
      <c r="J97" s="1" t="s">
        <v>81</v>
      </c>
      <c r="K97" s="1" t="s">
        <v>106</v>
      </c>
      <c r="L97" s="1">
        <v>1</v>
      </c>
      <c r="M97" s="1" t="s">
        <v>112</v>
      </c>
      <c r="N97" s="1">
        <v>1</v>
      </c>
      <c r="O97" s="1" t="s">
        <v>107</v>
      </c>
      <c r="P97" s="1">
        <v>1</v>
      </c>
      <c r="Q97" s="1" t="s">
        <v>180</v>
      </c>
      <c r="R97" s="1">
        <v>1</v>
      </c>
      <c r="S97" s="1" t="s">
        <v>73</v>
      </c>
      <c r="T97" s="1">
        <v>1</v>
      </c>
      <c r="U97" s="1" t="s">
        <v>74</v>
      </c>
      <c r="V97" s="1">
        <v>1</v>
      </c>
      <c r="W97" s="1" t="s">
        <v>58</v>
      </c>
      <c r="X97" s="1">
        <v>1</v>
      </c>
      <c r="Y97" s="1">
        <v>70</v>
      </c>
      <c r="Z97" s="1" t="s">
        <v>59</v>
      </c>
      <c r="AA97" s="1" t="s">
        <v>60</v>
      </c>
      <c r="AB97" s="1" t="s">
        <v>75</v>
      </c>
      <c r="AC97" s="2" t="s">
        <v>26</v>
      </c>
      <c r="AD97" s="1" t="s">
        <v>241</v>
      </c>
      <c r="AE97" s="1" t="s">
        <v>25</v>
      </c>
      <c r="AF97" s="1" t="s">
        <v>26</v>
      </c>
      <c r="AG97" s="1" t="s">
        <v>27</v>
      </c>
      <c r="AH97" s="1" t="s">
        <v>63</v>
      </c>
      <c r="AI97" s="1" t="s">
        <v>63</v>
      </c>
      <c r="AJ97" s="1" t="s">
        <v>63</v>
      </c>
      <c r="AK97" s="1" t="s">
        <v>63</v>
      </c>
      <c r="AL97" s="1" t="s">
        <v>63</v>
      </c>
      <c r="AM97" s="1" t="s">
        <v>63</v>
      </c>
      <c r="AN97" s="1" t="s">
        <v>63</v>
      </c>
      <c r="AO97" s="1" t="s">
        <v>63</v>
      </c>
      <c r="AP97" s="1" t="s">
        <v>63</v>
      </c>
      <c r="AQ97" s="1" t="s">
        <v>63</v>
      </c>
      <c r="AR97" s="1" t="s">
        <v>63</v>
      </c>
      <c r="AS97" s="1" t="s">
        <v>63</v>
      </c>
      <c r="AT97" s="1" t="s">
        <v>116</v>
      </c>
      <c r="AU97" s="1" t="s">
        <v>117</v>
      </c>
      <c r="AV97" s="1" t="s">
        <v>64</v>
      </c>
      <c r="AW97" s="1" t="s">
        <v>182</v>
      </c>
      <c r="AX97" s="1" t="s">
        <v>66</v>
      </c>
      <c r="AY97" s="1" t="s">
        <v>104</v>
      </c>
      <c r="AZ97" s="1" t="s">
        <v>67</v>
      </c>
    </row>
    <row r="98" spans="1:52" x14ac:dyDescent="0.55000000000000004">
      <c r="A98" s="1" t="s">
        <v>159</v>
      </c>
      <c r="B98" s="1">
        <v>8</v>
      </c>
      <c r="C98" s="1">
        <v>90000</v>
      </c>
      <c r="D98" s="1">
        <v>47465.04</v>
      </c>
      <c r="E98" s="1" t="s">
        <v>100</v>
      </c>
      <c r="F98" s="1">
        <v>288.46153846153845</v>
      </c>
      <c r="G98" s="1">
        <v>4.1806020066889626</v>
      </c>
      <c r="H98" s="1" t="s">
        <v>79</v>
      </c>
      <c r="I98" s="1" t="s">
        <v>71</v>
      </c>
      <c r="J98" s="1" t="s">
        <v>72</v>
      </c>
      <c r="K98" s="1" t="s">
        <v>106</v>
      </c>
      <c r="L98" s="1">
        <v>1</v>
      </c>
      <c r="M98" s="1" t="s">
        <v>112</v>
      </c>
      <c r="N98" s="1">
        <v>1</v>
      </c>
      <c r="O98" s="1" t="s">
        <v>107</v>
      </c>
      <c r="P98" s="1">
        <v>1</v>
      </c>
      <c r="Q98" s="1" t="s">
        <v>55</v>
      </c>
      <c r="R98" s="1">
        <v>0</v>
      </c>
      <c r="S98" s="1" t="s">
        <v>56</v>
      </c>
      <c r="T98" s="1">
        <v>0</v>
      </c>
      <c r="U98" s="1" t="s">
        <v>57</v>
      </c>
      <c r="V98" s="1">
        <v>0</v>
      </c>
      <c r="W98" s="1" t="s">
        <v>58</v>
      </c>
      <c r="X98" s="1">
        <v>1</v>
      </c>
      <c r="Y98" s="1">
        <v>200</v>
      </c>
      <c r="Z98" s="1" t="s">
        <v>59</v>
      </c>
      <c r="AA98" s="1" t="s">
        <v>60</v>
      </c>
      <c r="AB98" s="1" t="s">
        <v>75</v>
      </c>
      <c r="AC98" s="2" t="s">
        <v>62</v>
      </c>
      <c r="AD98" s="1" t="s">
        <v>60</v>
      </c>
      <c r="AE98" s="1" t="s">
        <v>25</v>
      </c>
      <c r="AF98" s="1" t="s">
        <v>63</v>
      </c>
      <c r="AG98" s="1" t="s">
        <v>63</v>
      </c>
      <c r="AH98" s="1" t="s">
        <v>63</v>
      </c>
      <c r="AI98" s="1" t="s">
        <v>63</v>
      </c>
      <c r="AJ98" s="1" t="s">
        <v>63</v>
      </c>
      <c r="AK98" s="1" t="s">
        <v>63</v>
      </c>
      <c r="AL98" s="1" t="s">
        <v>63</v>
      </c>
      <c r="AM98" s="1" t="s">
        <v>63</v>
      </c>
      <c r="AN98" s="1" t="s">
        <v>63</v>
      </c>
      <c r="AO98" s="1" t="s">
        <v>87</v>
      </c>
      <c r="AP98" s="1" t="s">
        <v>63</v>
      </c>
      <c r="AQ98" s="1" t="s">
        <v>63</v>
      </c>
      <c r="AR98" s="1" t="s">
        <v>63</v>
      </c>
      <c r="AS98" s="1" t="s">
        <v>63</v>
      </c>
      <c r="AT98" s="1" t="s">
        <v>98</v>
      </c>
      <c r="AU98" s="1" t="s">
        <v>99</v>
      </c>
      <c r="AV98" s="1" t="s">
        <v>64</v>
      </c>
      <c r="AW98" s="1" t="s">
        <v>103</v>
      </c>
      <c r="AX98" s="1" t="s">
        <v>66</v>
      </c>
      <c r="AY98" s="1" t="s">
        <v>104</v>
      </c>
      <c r="AZ98" s="1" t="s">
        <v>67</v>
      </c>
    </row>
    <row r="99" spans="1:52" x14ac:dyDescent="0.55000000000000004">
      <c r="A99" s="1" t="s">
        <v>159</v>
      </c>
      <c r="B99" s="1">
        <v>5</v>
      </c>
      <c r="C99" s="1" t="s">
        <v>240</v>
      </c>
      <c r="D99" s="1">
        <v>47465.04</v>
      </c>
      <c r="E99" s="1" t="s">
        <v>69</v>
      </c>
      <c r="F99" s="1" t="s">
        <v>70</v>
      </c>
      <c r="G99" s="1" t="s">
        <v>70</v>
      </c>
      <c r="H99" s="1" t="s">
        <v>68</v>
      </c>
      <c r="I99" s="1" t="s">
        <v>242</v>
      </c>
      <c r="J99" s="1" t="s">
        <v>166</v>
      </c>
      <c r="K99" s="1" t="s">
        <v>106</v>
      </c>
      <c r="L99" s="1">
        <v>1</v>
      </c>
      <c r="M99" s="1" t="s">
        <v>112</v>
      </c>
      <c r="N99" s="1">
        <v>1</v>
      </c>
      <c r="O99" s="1" t="s">
        <v>107</v>
      </c>
      <c r="P99" s="1">
        <v>1</v>
      </c>
      <c r="Q99" s="1" t="s">
        <v>180</v>
      </c>
      <c r="R99" s="1">
        <v>1</v>
      </c>
      <c r="S99" s="1" t="s">
        <v>56</v>
      </c>
      <c r="T99" s="1">
        <v>0</v>
      </c>
      <c r="U99" s="1" t="s">
        <v>74</v>
      </c>
      <c r="V99" s="1">
        <v>1</v>
      </c>
      <c r="W99" s="1" t="s">
        <v>58</v>
      </c>
      <c r="X99" s="1">
        <v>1</v>
      </c>
      <c r="Y99" s="1">
        <v>300</v>
      </c>
      <c r="Z99" s="1" t="s">
        <v>59</v>
      </c>
      <c r="AA99" s="1" t="s">
        <v>60</v>
      </c>
      <c r="AB99" s="1" t="s">
        <v>61</v>
      </c>
      <c r="AC99" s="2" t="s">
        <v>62</v>
      </c>
      <c r="AD99" s="1" t="s">
        <v>60</v>
      </c>
      <c r="AE99" s="1" t="s">
        <v>63</v>
      </c>
      <c r="AF99" s="1" t="s">
        <v>63</v>
      </c>
      <c r="AG99" s="1" t="s">
        <v>63</v>
      </c>
      <c r="AH99" s="1" t="s">
        <v>63</v>
      </c>
      <c r="AI99" s="1" t="s">
        <v>63</v>
      </c>
      <c r="AJ99" s="1" t="s">
        <v>63</v>
      </c>
      <c r="AK99" s="1" t="s">
        <v>63</v>
      </c>
      <c r="AL99" s="1" t="s">
        <v>63</v>
      </c>
      <c r="AM99" s="1" t="s">
        <v>63</v>
      </c>
      <c r="AN99" s="1" t="s">
        <v>63</v>
      </c>
      <c r="AO99" s="1" t="s">
        <v>63</v>
      </c>
      <c r="AP99" s="1" t="s">
        <v>63</v>
      </c>
      <c r="AQ99" s="1" t="s">
        <v>63</v>
      </c>
      <c r="AR99" s="1" t="s">
        <v>63</v>
      </c>
      <c r="AS99" s="1" t="s">
        <v>63</v>
      </c>
      <c r="AT99" s="1">
        <v>0</v>
      </c>
      <c r="AU99" s="1" t="s">
        <v>181</v>
      </c>
      <c r="AV99" s="1" t="s">
        <v>64</v>
      </c>
      <c r="AW99" s="1" t="s">
        <v>118</v>
      </c>
      <c r="AX99" s="1" t="s">
        <v>66</v>
      </c>
      <c r="AY99" s="1" t="s">
        <v>104</v>
      </c>
      <c r="AZ99" s="1" t="s">
        <v>67</v>
      </c>
    </row>
    <row r="100" spans="1:52" x14ac:dyDescent="0.55000000000000004">
      <c r="A100" s="1" t="s">
        <v>159</v>
      </c>
      <c r="B100" s="1">
        <v>3</v>
      </c>
      <c r="C100" s="1">
        <v>37200</v>
      </c>
      <c r="D100" s="1">
        <v>47465.04</v>
      </c>
      <c r="E100" s="1" t="s">
        <v>79</v>
      </c>
      <c r="F100" s="1">
        <v>119.23076923076923</v>
      </c>
      <c r="G100" s="1">
        <v>1.7279821627647713</v>
      </c>
      <c r="H100" s="1" t="s">
        <v>79</v>
      </c>
      <c r="I100" s="1" t="s">
        <v>82</v>
      </c>
      <c r="J100" s="1" t="s">
        <v>51</v>
      </c>
      <c r="K100" s="1" t="s">
        <v>52</v>
      </c>
      <c r="L100" s="1">
        <v>0</v>
      </c>
      <c r="M100" s="1" t="s">
        <v>112</v>
      </c>
      <c r="N100" s="1">
        <v>1</v>
      </c>
      <c r="O100" s="1" t="s">
        <v>107</v>
      </c>
      <c r="P100" s="1">
        <v>1</v>
      </c>
      <c r="Q100" s="1" t="s">
        <v>180</v>
      </c>
      <c r="R100" s="1">
        <v>1</v>
      </c>
      <c r="S100" s="1" t="s">
        <v>56</v>
      </c>
      <c r="T100" s="1">
        <v>0</v>
      </c>
      <c r="U100" s="1" t="s">
        <v>57</v>
      </c>
      <c r="V100" s="1">
        <v>0</v>
      </c>
      <c r="W100" s="1" t="s">
        <v>58</v>
      </c>
      <c r="X100" s="1">
        <v>1</v>
      </c>
      <c r="Y100" s="1">
        <v>220</v>
      </c>
      <c r="Z100" s="1" t="s">
        <v>126</v>
      </c>
      <c r="AA100" s="1" t="s">
        <v>127</v>
      </c>
      <c r="AB100" s="1" t="s">
        <v>61</v>
      </c>
      <c r="AC100" s="2" t="s">
        <v>62</v>
      </c>
      <c r="AD100" s="1" t="s">
        <v>60</v>
      </c>
      <c r="AE100" s="1" t="s">
        <v>63</v>
      </c>
      <c r="AF100" s="1" t="s">
        <v>63</v>
      </c>
      <c r="AG100" s="1" t="s">
        <v>63</v>
      </c>
      <c r="AH100" s="1" t="s">
        <v>63</v>
      </c>
      <c r="AI100" s="1" t="s">
        <v>63</v>
      </c>
      <c r="AJ100" s="1" t="s">
        <v>63</v>
      </c>
      <c r="AK100" s="1" t="s">
        <v>63</v>
      </c>
      <c r="AL100" s="1" t="s">
        <v>63</v>
      </c>
      <c r="AM100" s="1" t="s">
        <v>63</v>
      </c>
      <c r="AN100" s="1" t="s">
        <v>63</v>
      </c>
      <c r="AO100" s="1" t="s">
        <v>63</v>
      </c>
      <c r="AP100" s="1" t="s">
        <v>63</v>
      </c>
      <c r="AQ100" s="1" t="s">
        <v>63</v>
      </c>
      <c r="AR100" s="1" t="s">
        <v>63</v>
      </c>
      <c r="AS100" s="1" t="s">
        <v>63</v>
      </c>
      <c r="AT100" s="1">
        <v>0</v>
      </c>
      <c r="AU100" s="1" t="s">
        <v>181</v>
      </c>
      <c r="AV100" s="1" t="s">
        <v>64</v>
      </c>
      <c r="AW100" s="1" t="s">
        <v>118</v>
      </c>
      <c r="AX100" s="1" t="s">
        <v>119</v>
      </c>
      <c r="AY100" s="1" t="s">
        <v>192</v>
      </c>
      <c r="AZ100" s="1" t="s">
        <v>125</v>
      </c>
    </row>
    <row r="101" spans="1:52" x14ac:dyDescent="0.55000000000000004">
      <c r="A101" s="1" t="s">
        <v>159</v>
      </c>
      <c r="B101" s="1">
        <v>9</v>
      </c>
      <c r="C101" s="1">
        <v>160000</v>
      </c>
      <c r="D101" s="1">
        <v>47465.04</v>
      </c>
      <c r="E101" s="1" t="s">
        <v>100</v>
      </c>
      <c r="F101" s="1">
        <v>512.82051282051282</v>
      </c>
      <c r="G101" s="1">
        <v>7.4321813452248238</v>
      </c>
      <c r="H101" s="1" t="s">
        <v>49</v>
      </c>
      <c r="I101" s="1" t="s">
        <v>162</v>
      </c>
      <c r="J101" s="1" t="s">
        <v>51</v>
      </c>
      <c r="K101" s="1" t="s">
        <v>106</v>
      </c>
      <c r="L101" s="1">
        <v>1</v>
      </c>
      <c r="M101" s="1" t="s">
        <v>112</v>
      </c>
      <c r="N101" s="1">
        <v>1</v>
      </c>
      <c r="O101" s="1" t="s">
        <v>54</v>
      </c>
      <c r="P101" s="1">
        <v>0</v>
      </c>
      <c r="Q101" s="1" t="s">
        <v>180</v>
      </c>
      <c r="R101" s="1">
        <v>1</v>
      </c>
      <c r="S101" s="1" t="s">
        <v>73</v>
      </c>
      <c r="T101" s="1">
        <v>1</v>
      </c>
      <c r="U101" s="1" t="s">
        <v>74</v>
      </c>
      <c r="V101" s="1">
        <v>1</v>
      </c>
      <c r="W101" s="1" t="s">
        <v>58</v>
      </c>
      <c r="X101" s="1">
        <v>1</v>
      </c>
      <c r="Y101" s="1">
        <v>240</v>
      </c>
      <c r="Z101" s="1" t="s">
        <v>126</v>
      </c>
      <c r="AA101" s="1" t="s">
        <v>127</v>
      </c>
      <c r="AB101" s="1" t="s">
        <v>75</v>
      </c>
      <c r="AC101" s="2" t="s">
        <v>138</v>
      </c>
      <c r="AD101" s="1" t="s">
        <v>243</v>
      </c>
      <c r="AE101" s="1" t="s">
        <v>25</v>
      </c>
      <c r="AF101" s="1" t="s">
        <v>63</v>
      </c>
      <c r="AG101" s="1" t="s">
        <v>63</v>
      </c>
      <c r="AH101" s="1" t="s">
        <v>63</v>
      </c>
      <c r="AI101" s="1" t="s">
        <v>63</v>
      </c>
      <c r="AJ101" s="1" t="s">
        <v>63</v>
      </c>
      <c r="AK101" s="1" t="s">
        <v>63</v>
      </c>
      <c r="AL101" s="1" t="s">
        <v>63</v>
      </c>
      <c r="AM101" s="1" t="s">
        <v>63</v>
      </c>
      <c r="AN101" s="1" t="s">
        <v>63</v>
      </c>
      <c r="AO101" s="1" t="s">
        <v>63</v>
      </c>
      <c r="AP101" s="1" t="s">
        <v>63</v>
      </c>
      <c r="AQ101" s="1" t="s">
        <v>63</v>
      </c>
      <c r="AR101" s="1" t="s">
        <v>63</v>
      </c>
      <c r="AS101" s="1" t="s">
        <v>63</v>
      </c>
      <c r="AT101" s="1">
        <v>0</v>
      </c>
      <c r="AU101" s="1" t="s">
        <v>181</v>
      </c>
      <c r="AV101" s="1" t="s">
        <v>64</v>
      </c>
      <c r="AW101" s="1" t="s">
        <v>171</v>
      </c>
      <c r="AX101" s="1" t="s">
        <v>66</v>
      </c>
      <c r="AY101" s="1" t="s">
        <v>104</v>
      </c>
      <c r="AZ101" s="1" t="s">
        <v>67</v>
      </c>
    </row>
    <row r="102" spans="1:52" x14ac:dyDescent="0.55000000000000004">
      <c r="A102" s="1" t="s">
        <v>159</v>
      </c>
      <c r="B102" s="1">
        <v>4</v>
      </c>
      <c r="C102" s="1">
        <v>74000</v>
      </c>
      <c r="D102" s="1">
        <v>47465.04</v>
      </c>
      <c r="E102" s="1" t="s">
        <v>48</v>
      </c>
      <c r="F102" s="1">
        <v>237.17948717948718</v>
      </c>
      <c r="G102" s="1">
        <v>3.4373838721664809</v>
      </c>
      <c r="H102" s="1" t="s">
        <v>79</v>
      </c>
      <c r="I102" s="1" t="s">
        <v>80</v>
      </c>
      <c r="J102" s="1" t="s">
        <v>81</v>
      </c>
      <c r="K102" s="1" t="s">
        <v>106</v>
      </c>
      <c r="L102" s="1">
        <v>1</v>
      </c>
      <c r="M102" s="1" t="s">
        <v>112</v>
      </c>
      <c r="N102" s="1">
        <v>1</v>
      </c>
      <c r="O102" s="1" t="s">
        <v>107</v>
      </c>
      <c r="P102" s="1">
        <v>1</v>
      </c>
      <c r="Q102" s="1" t="s">
        <v>55</v>
      </c>
      <c r="R102" s="1">
        <v>0</v>
      </c>
      <c r="S102" s="1" t="s">
        <v>73</v>
      </c>
      <c r="T102" s="1">
        <v>1</v>
      </c>
      <c r="U102" s="1" t="s">
        <v>74</v>
      </c>
      <c r="V102" s="1">
        <v>1</v>
      </c>
      <c r="W102" s="1" t="s">
        <v>58</v>
      </c>
      <c r="X102" s="1">
        <v>1</v>
      </c>
      <c r="Y102" s="1">
        <v>120</v>
      </c>
      <c r="Z102" s="1" t="s">
        <v>83</v>
      </c>
      <c r="AA102" s="1" t="s">
        <v>244</v>
      </c>
      <c r="AB102" s="1" t="s">
        <v>75</v>
      </c>
      <c r="AC102" s="2" t="s">
        <v>245</v>
      </c>
      <c r="AD102" s="1" t="s">
        <v>246</v>
      </c>
      <c r="AE102" s="1" t="s">
        <v>63</v>
      </c>
      <c r="AF102" s="1" t="s">
        <v>63</v>
      </c>
      <c r="AG102" s="1" t="s">
        <v>63</v>
      </c>
      <c r="AH102" s="1" t="s">
        <v>63</v>
      </c>
      <c r="AI102" s="1" t="s">
        <v>63</v>
      </c>
      <c r="AJ102" s="1" t="s">
        <v>63</v>
      </c>
      <c r="AK102" s="1" t="s">
        <v>124</v>
      </c>
      <c r="AL102" s="1" t="s">
        <v>63</v>
      </c>
      <c r="AM102" s="1" t="s">
        <v>63</v>
      </c>
      <c r="AN102" s="1" t="s">
        <v>63</v>
      </c>
      <c r="AO102" s="1" t="s">
        <v>63</v>
      </c>
      <c r="AP102" s="1" t="s">
        <v>63</v>
      </c>
      <c r="AQ102" s="1" t="s">
        <v>37</v>
      </c>
      <c r="AR102" s="1" t="s">
        <v>63</v>
      </c>
      <c r="AS102" s="1" t="s">
        <v>63</v>
      </c>
      <c r="AT102" s="1">
        <v>0</v>
      </c>
      <c r="AU102" s="1" t="s">
        <v>181</v>
      </c>
      <c r="AV102" s="1" t="s">
        <v>64</v>
      </c>
      <c r="AW102" s="1" t="s">
        <v>247</v>
      </c>
      <c r="AX102" s="1" t="s">
        <v>119</v>
      </c>
      <c r="AY102" s="1" t="s">
        <v>192</v>
      </c>
      <c r="AZ102" s="1" t="s">
        <v>145</v>
      </c>
    </row>
    <row r="103" spans="1:52" x14ac:dyDescent="0.55000000000000004">
      <c r="A103" s="1" t="s">
        <v>159</v>
      </c>
      <c r="B103" s="1">
        <v>4</v>
      </c>
      <c r="C103" s="1">
        <v>180000</v>
      </c>
      <c r="D103" s="1">
        <v>47465.04</v>
      </c>
      <c r="E103" s="1" t="s">
        <v>100</v>
      </c>
      <c r="F103" s="1">
        <v>576.92307692307691</v>
      </c>
      <c r="G103" s="1">
        <v>8.3612040133779253</v>
      </c>
      <c r="H103" s="1" t="s">
        <v>49</v>
      </c>
      <c r="I103" s="1" t="s">
        <v>162</v>
      </c>
      <c r="J103" s="1" t="s">
        <v>51</v>
      </c>
      <c r="K103" s="1" t="s">
        <v>106</v>
      </c>
      <c r="L103" s="1">
        <v>1</v>
      </c>
      <c r="M103" s="1" t="s">
        <v>112</v>
      </c>
      <c r="N103" s="1">
        <v>1</v>
      </c>
      <c r="O103" s="1" t="s">
        <v>107</v>
      </c>
      <c r="P103" s="1">
        <v>1</v>
      </c>
      <c r="Q103" s="1" t="s">
        <v>55</v>
      </c>
      <c r="R103" s="1">
        <v>0</v>
      </c>
      <c r="S103" s="1" t="s">
        <v>73</v>
      </c>
      <c r="T103" s="1">
        <v>1</v>
      </c>
      <c r="U103" s="1" t="s">
        <v>57</v>
      </c>
      <c r="V103" s="1">
        <v>0</v>
      </c>
      <c r="W103" s="1" t="s">
        <v>58</v>
      </c>
      <c r="X103" s="1">
        <v>1</v>
      </c>
      <c r="Y103" s="1">
        <v>120</v>
      </c>
      <c r="Z103" s="1" t="s">
        <v>59</v>
      </c>
      <c r="AA103" s="1" t="s">
        <v>60</v>
      </c>
      <c r="AB103" s="1" t="s">
        <v>75</v>
      </c>
      <c r="AC103" s="2" t="s">
        <v>138</v>
      </c>
      <c r="AD103" s="1" t="s">
        <v>148</v>
      </c>
      <c r="AE103" s="1" t="s">
        <v>25</v>
      </c>
      <c r="AF103" s="1" t="s">
        <v>63</v>
      </c>
      <c r="AG103" s="1" t="s">
        <v>63</v>
      </c>
      <c r="AH103" s="1" t="s">
        <v>63</v>
      </c>
      <c r="AI103" s="1" t="s">
        <v>63</v>
      </c>
      <c r="AJ103" s="1" t="s">
        <v>63</v>
      </c>
      <c r="AK103" s="1" t="s">
        <v>63</v>
      </c>
      <c r="AL103" s="1" t="s">
        <v>63</v>
      </c>
      <c r="AM103" s="1" t="s">
        <v>63</v>
      </c>
      <c r="AN103" s="1" t="s">
        <v>63</v>
      </c>
      <c r="AO103" s="1" t="s">
        <v>87</v>
      </c>
      <c r="AP103" s="1" t="s">
        <v>63</v>
      </c>
      <c r="AQ103" s="1" t="s">
        <v>63</v>
      </c>
      <c r="AR103" s="1" t="s">
        <v>63</v>
      </c>
      <c r="AS103" s="1" t="s">
        <v>63</v>
      </c>
      <c r="AT103" s="1">
        <v>0</v>
      </c>
      <c r="AU103" s="1" t="s">
        <v>181</v>
      </c>
      <c r="AV103" s="1" t="s">
        <v>64</v>
      </c>
      <c r="AW103" s="1" t="s">
        <v>118</v>
      </c>
      <c r="AX103" s="1" t="s">
        <v>66</v>
      </c>
      <c r="AY103" s="1" t="s">
        <v>104</v>
      </c>
      <c r="AZ103" s="1" t="s">
        <v>217</v>
      </c>
    </row>
    <row r="104" spans="1:52" x14ac:dyDescent="0.55000000000000004">
      <c r="A104" s="1" t="s">
        <v>159</v>
      </c>
      <c r="B104" s="1">
        <v>6</v>
      </c>
      <c r="C104" s="1">
        <v>74400</v>
      </c>
      <c r="D104" s="1">
        <v>47465.04</v>
      </c>
      <c r="E104" s="1" t="s">
        <v>48</v>
      </c>
      <c r="F104" s="1">
        <v>238.46153846153845</v>
      </c>
      <c r="G104" s="1">
        <v>3.4559643255295427</v>
      </c>
      <c r="H104" s="1" t="s">
        <v>79</v>
      </c>
      <c r="I104" s="1" t="s">
        <v>71</v>
      </c>
      <c r="J104" s="1" t="s">
        <v>72</v>
      </c>
      <c r="K104" s="1" t="s">
        <v>52</v>
      </c>
      <c r="L104" s="1">
        <v>0</v>
      </c>
      <c r="M104" s="1" t="s">
        <v>112</v>
      </c>
      <c r="N104" s="1">
        <v>1</v>
      </c>
      <c r="O104" s="1" t="s">
        <v>107</v>
      </c>
      <c r="P104" s="1">
        <v>1</v>
      </c>
      <c r="Q104" s="1" t="s">
        <v>180</v>
      </c>
      <c r="R104" s="1">
        <v>1</v>
      </c>
      <c r="S104" s="1" t="s">
        <v>73</v>
      </c>
      <c r="T104" s="1">
        <v>1</v>
      </c>
      <c r="U104" s="1" t="s">
        <v>57</v>
      </c>
      <c r="V104" s="1">
        <v>0</v>
      </c>
      <c r="W104" s="1" t="s">
        <v>58</v>
      </c>
      <c r="X104" s="1">
        <v>1</v>
      </c>
      <c r="Y104" s="1">
        <v>80</v>
      </c>
      <c r="Z104" s="1" t="s">
        <v>83</v>
      </c>
      <c r="AA104" s="1" t="s">
        <v>244</v>
      </c>
      <c r="AB104" s="1" t="s">
        <v>75</v>
      </c>
      <c r="AC104" s="2" t="s">
        <v>32</v>
      </c>
      <c r="AD104" s="1" t="s">
        <v>248</v>
      </c>
      <c r="AE104" s="1" t="s">
        <v>25</v>
      </c>
      <c r="AF104" s="1" t="s">
        <v>63</v>
      </c>
      <c r="AG104" s="1" t="s">
        <v>63</v>
      </c>
      <c r="AH104" s="1" t="s">
        <v>63</v>
      </c>
      <c r="AI104" s="1" t="s">
        <v>63</v>
      </c>
      <c r="AJ104" s="1" t="s">
        <v>63</v>
      </c>
      <c r="AK104" s="1" t="s">
        <v>63</v>
      </c>
      <c r="AL104" s="1" t="s">
        <v>32</v>
      </c>
      <c r="AM104" s="1" t="s">
        <v>63</v>
      </c>
      <c r="AN104" s="1" t="s">
        <v>63</v>
      </c>
      <c r="AO104" s="1" t="s">
        <v>63</v>
      </c>
      <c r="AP104" s="1" t="s">
        <v>63</v>
      </c>
      <c r="AQ104" s="1" t="s">
        <v>63</v>
      </c>
      <c r="AR104" s="1" t="s">
        <v>63</v>
      </c>
      <c r="AS104" s="1" t="s">
        <v>63</v>
      </c>
      <c r="AT104" s="1" t="s">
        <v>98</v>
      </c>
      <c r="AU104" s="1" t="s">
        <v>99</v>
      </c>
      <c r="AV104" s="1" t="s">
        <v>64</v>
      </c>
      <c r="AW104" s="1" t="s">
        <v>118</v>
      </c>
      <c r="AX104" s="1" t="s">
        <v>66</v>
      </c>
      <c r="AY104" s="1" t="s">
        <v>104</v>
      </c>
      <c r="AZ104" s="1" t="s">
        <v>67</v>
      </c>
    </row>
    <row r="105" spans="1:52" x14ac:dyDescent="0.55000000000000004">
      <c r="A105" s="1" t="s">
        <v>159</v>
      </c>
      <c r="B105" s="1">
        <v>3</v>
      </c>
      <c r="C105" s="1">
        <v>74400</v>
      </c>
      <c r="D105" s="1">
        <v>47465.04</v>
      </c>
      <c r="E105" s="1" t="s">
        <v>48</v>
      </c>
      <c r="F105" s="1">
        <v>238.46153846153845</v>
      </c>
      <c r="G105" s="1">
        <v>3.4559643255295427</v>
      </c>
      <c r="H105" s="1" t="s">
        <v>79</v>
      </c>
      <c r="I105" s="1" t="s">
        <v>71</v>
      </c>
      <c r="J105" s="1" t="s">
        <v>72</v>
      </c>
      <c r="K105" s="1" t="s">
        <v>106</v>
      </c>
      <c r="L105" s="1">
        <v>1</v>
      </c>
      <c r="M105" s="1" t="s">
        <v>112</v>
      </c>
      <c r="N105" s="1">
        <v>1</v>
      </c>
      <c r="O105" s="1" t="s">
        <v>107</v>
      </c>
      <c r="P105" s="1">
        <v>1</v>
      </c>
      <c r="Q105" s="1" t="s">
        <v>55</v>
      </c>
      <c r="R105" s="1">
        <v>0</v>
      </c>
      <c r="S105" s="1" t="s">
        <v>73</v>
      </c>
      <c r="T105" s="1">
        <v>1</v>
      </c>
      <c r="U105" s="1" t="s">
        <v>57</v>
      </c>
      <c r="V105" s="1">
        <v>0</v>
      </c>
      <c r="W105" s="1" t="s">
        <v>58</v>
      </c>
      <c r="X105" s="1">
        <v>1</v>
      </c>
      <c r="Y105" s="1">
        <v>200</v>
      </c>
      <c r="Z105" s="1" t="s">
        <v>59</v>
      </c>
      <c r="AA105" s="1" t="s">
        <v>60</v>
      </c>
      <c r="AB105" s="1" t="s">
        <v>75</v>
      </c>
      <c r="AC105" s="2" t="s">
        <v>124</v>
      </c>
      <c r="AD105" s="1" t="s">
        <v>249</v>
      </c>
      <c r="AE105" s="1" t="s">
        <v>25</v>
      </c>
      <c r="AF105" s="1" t="s">
        <v>63</v>
      </c>
      <c r="AG105" s="1" t="s">
        <v>63</v>
      </c>
      <c r="AH105" s="1" t="s">
        <v>63</v>
      </c>
      <c r="AI105" s="1" t="s">
        <v>63</v>
      </c>
      <c r="AJ105" s="1" t="s">
        <v>63</v>
      </c>
      <c r="AK105" s="1" t="s">
        <v>124</v>
      </c>
      <c r="AL105" s="1" t="s">
        <v>63</v>
      </c>
      <c r="AM105" s="1" t="s">
        <v>63</v>
      </c>
      <c r="AN105" s="1" t="s">
        <v>63</v>
      </c>
      <c r="AO105" s="1" t="s">
        <v>63</v>
      </c>
      <c r="AP105" s="1" t="s">
        <v>63</v>
      </c>
      <c r="AQ105" s="1" t="s">
        <v>63</v>
      </c>
      <c r="AR105" s="1" t="s">
        <v>63</v>
      </c>
      <c r="AS105" s="1" t="s">
        <v>63</v>
      </c>
      <c r="AT105" s="1" t="s">
        <v>98</v>
      </c>
      <c r="AU105" s="1" t="s">
        <v>99</v>
      </c>
      <c r="AV105" s="1" t="s">
        <v>64</v>
      </c>
      <c r="AW105" s="1" t="s">
        <v>103</v>
      </c>
      <c r="AX105" s="1" t="s">
        <v>66</v>
      </c>
      <c r="AY105" s="1" t="s">
        <v>104</v>
      </c>
    </row>
    <row r="106" spans="1:52" x14ac:dyDescent="0.55000000000000004">
      <c r="A106" s="1" t="s">
        <v>159</v>
      </c>
      <c r="B106" s="1">
        <v>3</v>
      </c>
      <c r="C106" s="1">
        <v>156000</v>
      </c>
      <c r="D106" s="1">
        <v>47465.04</v>
      </c>
      <c r="E106" s="1" t="s">
        <v>100</v>
      </c>
      <c r="F106" s="1">
        <v>500</v>
      </c>
      <c r="G106" s="1">
        <v>7.2463768115942031</v>
      </c>
      <c r="H106" s="1" t="s">
        <v>49</v>
      </c>
      <c r="I106" s="1" t="s">
        <v>165</v>
      </c>
      <c r="J106" s="1" t="s">
        <v>166</v>
      </c>
      <c r="K106" s="1" t="s">
        <v>106</v>
      </c>
      <c r="L106" s="1">
        <v>1</v>
      </c>
      <c r="M106" s="1" t="s">
        <v>112</v>
      </c>
      <c r="N106" s="1">
        <v>1</v>
      </c>
      <c r="O106" s="1" t="s">
        <v>54</v>
      </c>
      <c r="P106" s="1">
        <v>0</v>
      </c>
      <c r="Q106" s="1" t="s">
        <v>217</v>
      </c>
      <c r="R106" s="1">
        <v>0</v>
      </c>
      <c r="S106" s="1" t="s">
        <v>73</v>
      </c>
      <c r="T106" s="1">
        <v>1</v>
      </c>
      <c r="U106" s="1" t="s">
        <v>57</v>
      </c>
      <c r="V106" s="1">
        <v>0</v>
      </c>
      <c r="W106" s="1" t="s">
        <v>58</v>
      </c>
      <c r="X106" s="1">
        <v>1</v>
      </c>
      <c r="Y106" s="1">
        <v>80</v>
      </c>
      <c r="Z106" s="1" t="s">
        <v>59</v>
      </c>
      <c r="AA106" s="1" t="s">
        <v>60</v>
      </c>
      <c r="AB106" s="1" t="s">
        <v>75</v>
      </c>
      <c r="AC106" s="2" t="s">
        <v>138</v>
      </c>
      <c r="AD106" s="1" t="s">
        <v>148</v>
      </c>
      <c r="AE106" s="1" t="s">
        <v>63</v>
      </c>
      <c r="AF106" s="1" t="s">
        <v>26</v>
      </c>
      <c r="AG106" s="1" t="s">
        <v>63</v>
      </c>
      <c r="AH106" s="1" t="s">
        <v>63</v>
      </c>
      <c r="AI106" s="1" t="s">
        <v>29</v>
      </c>
      <c r="AJ106" s="1" t="s">
        <v>63</v>
      </c>
      <c r="AK106" s="1" t="s">
        <v>63</v>
      </c>
      <c r="AL106" s="1" t="s">
        <v>63</v>
      </c>
      <c r="AM106" s="1" t="s">
        <v>63</v>
      </c>
      <c r="AN106" s="1" t="s">
        <v>63</v>
      </c>
      <c r="AO106" s="1" t="s">
        <v>63</v>
      </c>
      <c r="AP106" s="1" t="s">
        <v>63</v>
      </c>
      <c r="AQ106" s="1" t="s">
        <v>63</v>
      </c>
      <c r="AR106" s="1" t="s">
        <v>63</v>
      </c>
      <c r="AS106" s="1" t="s">
        <v>63</v>
      </c>
      <c r="AT106" s="1" t="s">
        <v>77</v>
      </c>
      <c r="AU106" s="1" t="s">
        <v>78</v>
      </c>
      <c r="AV106" s="1" t="s">
        <v>64</v>
      </c>
      <c r="AW106" s="1" t="s">
        <v>65</v>
      </c>
      <c r="AX106" s="1" t="s">
        <v>250</v>
      </c>
      <c r="AZ106" s="1" t="s">
        <v>125</v>
      </c>
    </row>
    <row r="107" spans="1:52" x14ac:dyDescent="0.55000000000000004">
      <c r="A107" s="1" t="s">
        <v>251</v>
      </c>
      <c r="B107" s="1">
        <v>6</v>
      </c>
      <c r="C107" s="1">
        <v>128000</v>
      </c>
      <c r="D107" s="1">
        <v>47465.04</v>
      </c>
      <c r="E107" s="1" t="s">
        <v>100</v>
      </c>
      <c r="F107" s="1">
        <v>410.25641025641022</v>
      </c>
      <c r="G107" s="1">
        <v>5.9457450761798585</v>
      </c>
      <c r="H107" s="1" t="s">
        <v>49</v>
      </c>
      <c r="I107" s="1" t="s">
        <v>136</v>
      </c>
      <c r="J107" s="1" t="s">
        <v>51</v>
      </c>
      <c r="K107" s="1" t="s">
        <v>106</v>
      </c>
      <c r="L107" s="1">
        <v>1</v>
      </c>
      <c r="M107" s="1" t="s">
        <v>112</v>
      </c>
      <c r="N107" s="1">
        <v>1</v>
      </c>
      <c r="O107" s="1" t="s">
        <v>54</v>
      </c>
      <c r="P107" s="1">
        <v>0</v>
      </c>
      <c r="Q107" s="1" t="s">
        <v>55</v>
      </c>
      <c r="R107" s="1">
        <v>0</v>
      </c>
      <c r="S107" s="1" t="s">
        <v>73</v>
      </c>
      <c r="T107" s="1">
        <v>1</v>
      </c>
      <c r="U107" s="1" t="s">
        <v>74</v>
      </c>
      <c r="V107" s="1">
        <v>1</v>
      </c>
      <c r="W107" s="1" t="s">
        <v>58</v>
      </c>
      <c r="X107" s="1">
        <v>1</v>
      </c>
      <c r="Y107" s="1">
        <v>400</v>
      </c>
      <c r="Z107" s="1" t="s">
        <v>83</v>
      </c>
      <c r="AA107" s="1" t="s">
        <v>134</v>
      </c>
      <c r="AB107" s="1" t="s">
        <v>75</v>
      </c>
      <c r="AC107" s="2" t="s">
        <v>252</v>
      </c>
      <c r="AD107" s="1" t="s">
        <v>253</v>
      </c>
      <c r="AE107" s="1" t="s">
        <v>25</v>
      </c>
      <c r="AF107" s="1" t="s">
        <v>63</v>
      </c>
      <c r="AG107" s="1" t="s">
        <v>63</v>
      </c>
      <c r="AH107" s="1" t="s">
        <v>63</v>
      </c>
      <c r="AI107" s="1" t="s">
        <v>29</v>
      </c>
      <c r="AJ107" s="1" t="s">
        <v>63</v>
      </c>
      <c r="AK107" s="1" t="s">
        <v>63</v>
      </c>
      <c r="AL107" s="1" t="s">
        <v>63</v>
      </c>
      <c r="AM107" s="1" t="s">
        <v>63</v>
      </c>
      <c r="AN107" s="1" t="s">
        <v>63</v>
      </c>
      <c r="AO107" s="1" t="s">
        <v>87</v>
      </c>
      <c r="AP107" s="1" t="s">
        <v>63</v>
      </c>
      <c r="AQ107" s="1" t="s">
        <v>63</v>
      </c>
      <c r="AR107" s="1" t="s">
        <v>63</v>
      </c>
      <c r="AS107" s="1" t="s">
        <v>39</v>
      </c>
      <c r="AT107" s="1" t="s">
        <v>116</v>
      </c>
      <c r="AU107" s="1" t="s">
        <v>117</v>
      </c>
      <c r="AV107" s="1" t="s">
        <v>64</v>
      </c>
      <c r="AW107" s="1" t="s">
        <v>254</v>
      </c>
      <c r="AX107" s="1" t="s">
        <v>119</v>
      </c>
      <c r="AY107" s="1" t="s">
        <v>104</v>
      </c>
      <c r="AZ107" s="1" t="s">
        <v>67</v>
      </c>
    </row>
    <row r="108" spans="1:52" x14ac:dyDescent="0.55000000000000004">
      <c r="A108" s="1" t="s">
        <v>251</v>
      </c>
      <c r="B108" s="1">
        <v>4</v>
      </c>
      <c r="C108" s="1">
        <v>100000</v>
      </c>
      <c r="D108" s="1">
        <v>47465.04</v>
      </c>
      <c r="E108" s="1" t="s">
        <v>100</v>
      </c>
      <c r="F108" s="1">
        <v>320.51282051282055</v>
      </c>
      <c r="G108" s="1">
        <v>4.6451133407655156</v>
      </c>
      <c r="H108" s="1" t="s">
        <v>49</v>
      </c>
      <c r="I108" s="1" t="s">
        <v>101</v>
      </c>
      <c r="J108" s="1" t="s">
        <v>51</v>
      </c>
      <c r="K108" s="1" t="s">
        <v>52</v>
      </c>
      <c r="L108" s="1">
        <v>0</v>
      </c>
      <c r="M108" s="1" t="s">
        <v>112</v>
      </c>
      <c r="N108" s="1">
        <v>1</v>
      </c>
      <c r="O108" s="1" t="s">
        <v>54</v>
      </c>
      <c r="P108" s="1">
        <v>0</v>
      </c>
      <c r="Q108" s="1" t="s">
        <v>55</v>
      </c>
      <c r="R108" s="1">
        <v>0</v>
      </c>
      <c r="S108" s="1" t="s">
        <v>73</v>
      </c>
      <c r="T108" s="1">
        <v>1</v>
      </c>
      <c r="U108" s="1" t="s">
        <v>74</v>
      </c>
      <c r="V108" s="1">
        <v>1</v>
      </c>
      <c r="W108" s="1" t="s">
        <v>58</v>
      </c>
      <c r="X108" s="1">
        <v>1</v>
      </c>
      <c r="Y108" s="1">
        <v>400</v>
      </c>
      <c r="Z108" s="1" t="s">
        <v>83</v>
      </c>
      <c r="AA108" s="1" t="s">
        <v>134</v>
      </c>
      <c r="AB108" s="1" t="s">
        <v>75</v>
      </c>
      <c r="AC108" s="2" t="s">
        <v>255</v>
      </c>
      <c r="AD108" s="1" t="s">
        <v>256</v>
      </c>
      <c r="AE108" s="1" t="s">
        <v>25</v>
      </c>
      <c r="AF108" s="1" t="s">
        <v>63</v>
      </c>
      <c r="AG108" s="1" t="s">
        <v>63</v>
      </c>
      <c r="AH108" s="1" t="s">
        <v>63</v>
      </c>
      <c r="AI108" s="1" t="s">
        <v>63</v>
      </c>
      <c r="AJ108" s="1" t="s">
        <v>63</v>
      </c>
      <c r="AK108" s="1" t="s">
        <v>63</v>
      </c>
      <c r="AL108" s="1" t="s">
        <v>32</v>
      </c>
      <c r="AM108" s="1" t="s">
        <v>63</v>
      </c>
      <c r="AN108" s="1" t="s">
        <v>63</v>
      </c>
      <c r="AO108" s="1" t="s">
        <v>87</v>
      </c>
      <c r="AP108" s="1" t="s">
        <v>63</v>
      </c>
      <c r="AQ108" s="1" t="s">
        <v>37</v>
      </c>
      <c r="AR108" s="1" t="s">
        <v>63</v>
      </c>
      <c r="AS108" s="1" t="s">
        <v>39</v>
      </c>
      <c r="AT108" s="1" t="s">
        <v>116</v>
      </c>
      <c r="AU108" s="1" t="s">
        <v>117</v>
      </c>
      <c r="AV108" s="1" t="s">
        <v>64</v>
      </c>
      <c r="AW108" s="1" t="s">
        <v>103</v>
      </c>
      <c r="AX108" s="1" t="s">
        <v>66</v>
      </c>
      <c r="AY108" s="1" t="s">
        <v>104</v>
      </c>
      <c r="AZ108" s="1" t="s">
        <v>67</v>
      </c>
    </row>
    <row r="109" spans="1:52" x14ac:dyDescent="0.55000000000000004">
      <c r="A109" s="1" t="s">
        <v>251</v>
      </c>
      <c r="B109" s="1">
        <v>7</v>
      </c>
      <c r="C109" s="1">
        <v>30000</v>
      </c>
      <c r="D109" s="1">
        <v>47465.04</v>
      </c>
      <c r="E109" s="1" t="s">
        <v>79</v>
      </c>
      <c r="F109" s="1">
        <v>96.15384615384616</v>
      </c>
      <c r="G109" s="1">
        <v>1.3935340022296545</v>
      </c>
      <c r="H109" s="1" t="s">
        <v>79</v>
      </c>
      <c r="I109" s="1" t="s">
        <v>162</v>
      </c>
      <c r="J109" s="1" t="s">
        <v>51</v>
      </c>
      <c r="K109" s="1" t="s">
        <v>52</v>
      </c>
      <c r="L109" s="1">
        <v>0</v>
      </c>
      <c r="M109" s="1" t="s">
        <v>112</v>
      </c>
      <c r="N109" s="1">
        <v>1</v>
      </c>
      <c r="O109" s="1" t="s">
        <v>54</v>
      </c>
      <c r="P109" s="1">
        <v>0</v>
      </c>
      <c r="Q109" s="1" t="s">
        <v>55</v>
      </c>
      <c r="R109" s="1">
        <v>0</v>
      </c>
      <c r="S109" s="1" t="s">
        <v>73</v>
      </c>
      <c r="T109" s="1">
        <v>1</v>
      </c>
      <c r="U109" s="1" t="s">
        <v>74</v>
      </c>
      <c r="V109" s="1">
        <v>1</v>
      </c>
      <c r="W109" s="1" t="s">
        <v>58</v>
      </c>
      <c r="X109" s="1">
        <v>1</v>
      </c>
      <c r="Y109" s="1">
        <v>80</v>
      </c>
      <c r="Z109" s="1" t="s">
        <v>83</v>
      </c>
      <c r="AA109" s="1" t="s">
        <v>84</v>
      </c>
      <c r="AB109" s="1" t="s">
        <v>75</v>
      </c>
      <c r="AC109" s="2" t="s">
        <v>252</v>
      </c>
      <c r="AD109" s="1" t="s">
        <v>257</v>
      </c>
      <c r="AE109" s="1" t="s">
        <v>25</v>
      </c>
      <c r="AF109" s="1" t="s">
        <v>63</v>
      </c>
      <c r="AG109" s="1" t="s">
        <v>63</v>
      </c>
      <c r="AH109" s="1" t="s">
        <v>63</v>
      </c>
      <c r="AI109" s="1" t="s">
        <v>63</v>
      </c>
      <c r="AJ109" s="1" t="s">
        <v>63</v>
      </c>
      <c r="AK109" s="1" t="s">
        <v>124</v>
      </c>
      <c r="AL109" s="1" t="s">
        <v>63</v>
      </c>
      <c r="AM109" s="1" t="s">
        <v>63</v>
      </c>
      <c r="AN109" s="1" t="s">
        <v>63</v>
      </c>
      <c r="AO109" s="1" t="s">
        <v>87</v>
      </c>
      <c r="AP109" s="1" t="s">
        <v>63</v>
      </c>
      <c r="AQ109" s="1" t="s">
        <v>63</v>
      </c>
      <c r="AR109" s="1" t="s">
        <v>63</v>
      </c>
      <c r="AS109" s="1" t="s">
        <v>39</v>
      </c>
      <c r="AT109" s="1" t="s">
        <v>116</v>
      </c>
      <c r="AU109" s="1" t="s">
        <v>117</v>
      </c>
      <c r="AV109" s="1" t="s">
        <v>64</v>
      </c>
      <c r="AW109" s="1" t="s">
        <v>103</v>
      </c>
      <c r="AX109" s="1" t="s">
        <v>66</v>
      </c>
      <c r="AY109" s="1" t="s">
        <v>104</v>
      </c>
      <c r="AZ109" s="1" t="s">
        <v>125</v>
      </c>
    </row>
    <row r="110" spans="1:52" x14ac:dyDescent="0.55000000000000004">
      <c r="A110" s="1" t="s">
        <v>251</v>
      </c>
      <c r="B110" s="1">
        <v>5</v>
      </c>
      <c r="C110" s="1">
        <v>50000</v>
      </c>
      <c r="D110" s="1">
        <v>47465.04</v>
      </c>
      <c r="E110" s="1" t="s">
        <v>48</v>
      </c>
      <c r="F110" s="1">
        <v>160.25641025641028</v>
      </c>
      <c r="G110" s="1">
        <v>2.3225566703827578</v>
      </c>
      <c r="H110" s="1" t="s">
        <v>79</v>
      </c>
      <c r="I110" s="1" t="s">
        <v>162</v>
      </c>
      <c r="J110" s="1" t="s">
        <v>51</v>
      </c>
      <c r="K110" s="1" t="s">
        <v>106</v>
      </c>
      <c r="L110" s="1">
        <v>1</v>
      </c>
      <c r="M110" s="1" t="s">
        <v>112</v>
      </c>
      <c r="N110" s="1">
        <v>1</v>
      </c>
      <c r="O110" s="1" t="s">
        <v>54</v>
      </c>
      <c r="P110" s="1">
        <v>0</v>
      </c>
      <c r="Q110" s="1" t="s">
        <v>180</v>
      </c>
      <c r="R110" s="1">
        <v>1</v>
      </c>
      <c r="S110" s="1" t="s">
        <v>73</v>
      </c>
      <c r="T110" s="1">
        <v>1</v>
      </c>
      <c r="U110" s="1" t="s">
        <v>74</v>
      </c>
      <c r="V110" s="1">
        <v>1</v>
      </c>
      <c r="W110" s="1" t="s">
        <v>58</v>
      </c>
      <c r="X110" s="1">
        <v>1</v>
      </c>
      <c r="Y110" s="1">
        <v>2400</v>
      </c>
      <c r="Z110" s="1" t="s">
        <v>83</v>
      </c>
      <c r="AA110" s="1" t="s">
        <v>84</v>
      </c>
      <c r="AB110" s="1" t="s">
        <v>75</v>
      </c>
      <c r="AC110" s="2" t="s">
        <v>252</v>
      </c>
      <c r="AD110" s="1" t="s">
        <v>257</v>
      </c>
      <c r="AE110" s="1" t="s">
        <v>25</v>
      </c>
      <c r="AF110" s="1" t="s">
        <v>63</v>
      </c>
      <c r="AG110" s="1" t="s">
        <v>63</v>
      </c>
      <c r="AH110" s="1" t="s">
        <v>63</v>
      </c>
      <c r="AI110" s="1" t="s">
        <v>63</v>
      </c>
      <c r="AJ110" s="1" t="s">
        <v>63</v>
      </c>
      <c r="AK110" s="1" t="s">
        <v>124</v>
      </c>
      <c r="AL110" s="1" t="s">
        <v>63</v>
      </c>
      <c r="AM110" s="1" t="s">
        <v>63</v>
      </c>
      <c r="AN110" s="1" t="s">
        <v>63</v>
      </c>
      <c r="AO110" s="1" t="s">
        <v>87</v>
      </c>
      <c r="AP110" s="1" t="s">
        <v>36</v>
      </c>
      <c r="AQ110" s="1" t="s">
        <v>63</v>
      </c>
      <c r="AR110" s="1" t="s">
        <v>38</v>
      </c>
      <c r="AS110" s="1" t="s">
        <v>39</v>
      </c>
      <c r="AT110" s="1" t="s">
        <v>116</v>
      </c>
      <c r="AU110" s="1" t="s">
        <v>117</v>
      </c>
      <c r="AV110" s="1" t="s">
        <v>64</v>
      </c>
      <c r="AW110" s="1" t="s">
        <v>103</v>
      </c>
      <c r="AX110" s="1" t="s">
        <v>154</v>
      </c>
      <c r="AY110" s="1" t="s">
        <v>104</v>
      </c>
      <c r="AZ110" s="1" t="s">
        <v>67</v>
      </c>
    </row>
    <row r="111" spans="1:52" x14ac:dyDescent="0.55000000000000004">
      <c r="A111" s="1" t="s">
        <v>251</v>
      </c>
      <c r="B111" s="1">
        <v>4</v>
      </c>
      <c r="C111" s="1">
        <v>30000</v>
      </c>
      <c r="D111" s="1">
        <v>47465.04</v>
      </c>
      <c r="E111" s="1" t="s">
        <v>79</v>
      </c>
      <c r="F111" s="1">
        <v>96.15384615384616</v>
      </c>
      <c r="G111" s="1">
        <v>1.3935340022296545</v>
      </c>
      <c r="H111" s="1" t="s">
        <v>79</v>
      </c>
      <c r="I111" s="1" t="s">
        <v>80</v>
      </c>
      <c r="J111" s="1" t="s">
        <v>81</v>
      </c>
      <c r="K111" s="1" t="s">
        <v>52</v>
      </c>
      <c r="L111" s="1">
        <v>0</v>
      </c>
      <c r="M111" s="1" t="s">
        <v>53</v>
      </c>
      <c r="N111" s="1">
        <v>0</v>
      </c>
      <c r="O111" s="1" t="s">
        <v>107</v>
      </c>
      <c r="P111" s="1">
        <v>1</v>
      </c>
      <c r="Q111" s="1" t="s">
        <v>180</v>
      </c>
      <c r="R111" s="1">
        <v>1</v>
      </c>
      <c r="S111" s="1" t="s">
        <v>73</v>
      </c>
      <c r="T111" s="1">
        <v>1</v>
      </c>
      <c r="U111" s="1" t="s">
        <v>74</v>
      </c>
      <c r="V111" s="1">
        <v>1</v>
      </c>
      <c r="W111" s="1" t="s">
        <v>58</v>
      </c>
      <c r="X111" s="1">
        <v>1</v>
      </c>
      <c r="Y111" s="1">
        <v>320</v>
      </c>
      <c r="Z111" s="1" t="s">
        <v>83</v>
      </c>
      <c r="AA111" s="1" t="s">
        <v>84</v>
      </c>
      <c r="AB111" s="1" t="s">
        <v>75</v>
      </c>
      <c r="AC111" s="2" t="s">
        <v>255</v>
      </c>
      <c r="AD111" s="1" t="s">
        <v>258</v>
      </c>
      <c r="AE111" s="1" t="s">
        <v>25</v>
      </c>
      <c r="AF111" s="1" t="s">
        <v>63</v>
      </c>
      <c r="AG111" s="1" t="s">
        <v>63</v>
      </c>
      <c r="AH111" s="1" t="s">
        <v>63</v>
      </c>
      <c r="AI111" s="1" t="s">
        <v>63</v>
      </c>
      <c r="AJ111" s="1" t="s">
        <v>63</v>
      </c>
      <c r="AK111" s="1" t="s">
        <v>124</v>
      </c>
      <c r="AL111" s="1" t="s">
        <v>63</v>
      </c>
      <c r="AM111" s="1" t="s">
        <v>63</v>
      </c>
      <c r="AN111" s="1" t="s">
        <v>63</v>
      </c>
      <c r="AO111" s="1" t="s">
        <v>87</v>
      </c>
      <c r="AP111" s="1" t="s">
        <v>63</v>
      </c>
      <c r="AQ111" s="1" t="s">
        <v>63</v>
      </c>
      <c r="AR111" s="1" t="s">
        <v>63</v>
      </c>
      <c r="AS111" s="1" t="s">
        <v>39</v>
      </c>
      <c r="AT111" s="1" t="s">
        <v>116</v>
      </c>
      <c r="AU111" s="1" t="s">
        <v>117</v>
      </c>
      <c r="AV111" s="1" t="s">
        <v>64</v>
      </c>
      <c r="AW111" s="1" t="s">
        <v>103</v>
      </c>
      <c r="AX111" s="1" t="s">
        <v>66</v>
      </c>
    </row>
    <row r="112" spans="1:52" x14ac:dyDescent="0.55000000000000004">
      <c r="A112" s="1" t="s">
        <v>251</v>
      </c>
      <c r="B112" s="1">
        <v>7</v>
      </c>
      <c r="C112" s="1">
        <v>30000</v>
      </c>
      <c r="D112" s="1">
        <v>47465.04</v>
      </c>
      <c r="E112" s="1" t="s">
        <v>79</v>
      </c>
      <c r="F112" s="1">
        <v>96.15384615384616</v>
      </c>
      <c r="G112" s="1">
        <v>1.3935340022296545</v>
      </c>
      <c r="H112" s="1" t="s">
        <v>79</v>
      </c>
      <c r="I112" s="1" t="s">
        <v>162</v>
      </c>
      <c r="J112" s="1" t="s">
        <v>51</v>
      </c>
      <c r="K112" s="1" t="s">
        <v>52</v>
      </c>
      <c r="L112" s="1">
        <v>0</v>
      </c>
      <c r="M112" s="1" t="s">
        <v>112</v>
      </c>
      <c r="N112" s="1">
        <v>1</v>
      </c>
      <c r="O112" s="1" t="s">
        <v>54</v>
      </c>
      <c r="P112" s="1">
        <v>0</v>
      </c>
      <c r="Q112" s="1" t="s">
        <v>55</v>
      </c>
      <c r="R112" s="1">
        <v>0</v>
      </c>
      <c r="S112" s="1" t="s">
        <v>73</v>
      </c>
      <c r="T112" s="1">
        <v>1</v>
      </c>
      <c r="U112" s="1" t="s">
        <v>74</v>
      </c>
      <c r="V112" s="1">
        <v>1</v>
      </c>
      <c r="W112" s="1" t="s">
        <v>58</v>
      </c>
      <c r="X112" s="1">
        <v>1</v>
      </c>
      <c r="Y112" s="1">
        <v>80</v>
      </c>
      <c r="Z112" s="1" t="s">
        <v>83</v>
      </c>
      <c r="AA112" s="1" t="s">
        <v>84</v>
      </c>
      <c r="AB112" s="1" t="s">
        <v>75</v>
      </c>
      <c r="AC112" s="2" t="s">
        <v>259</v>
      </c>
      <c r="AD112" s="1" t="s">
        <v>260</v>
      </c>
      <c r="AE112" s="1" t="s">
        <v>25</v>
      </c>
      <c r="AF112" s="1" t="s">
        <v>63</v>
      </c>
      <c r="AG112" s="1" t="s">
        <v>63</v>
      </c>
      <c r="AH112" s="1" t="s">
        <v>63</v>
      </c>
      <c r="AI112" s="1" t="s">
        <v>63</v>
      </c>
      <c r="AJ112" s="1" t="s">
        <v>63</v>
      </c>
      <c r="AK112" s="1" t="s">
        <v>124</v>
      </c>
      <c r="AL112" s="1" t="s">
        <v>63</v>
      </c>
      <c r="AM112" s="1" t="s">
        <v>63</v>
      </c>
      <c r="AN112" s="1" t="s">
        <v>63</v>
      </c>
      <c r="AO112" s="1" t="s">
        <v>87</v>
      </c>
      <c r="AP112" s="1" t="s">
        <v>63</v>
      </c>
      <c r="AQ112" s="1" t="s">
        <v>63</v>
      </c>
      <c r="AR112" s="1" t="s">
        <v>63</v>
      </c>
      <c r="AS112" s="1" t="s">
        <v>39</v>
      </c>
      <c r="AT112" s="1" t="s">
        <v>116</v>
      </c>
      <c r="AU112" s="1" t="s">
        <v>117</v>
      </c>
      <c r="AV112" s="1" t="s">
        <v>64</v>
      </c>
      <c r="AW112" s="1" t="s">
        <v>103</v>
      </c>
      <c r="AX112" s="1" t="s">
        <v>66</v>
      </c>
      <c r="AY112" s="1" t="s">
        <v>104</v>
      </c>
      <c r="AZ112" s="1" t="s">
        <v>125</v>
      </c>
    </row>
    <row r="113" spans="1:52" x14ac:dyDescent="0.55000000000000004">
      <c r="A113" s="1" t="s">
        <v>251</v>
      </c>
      <c r="B113" s="1">
        <v>5</v>
      </c>
      <c r="C113" s="1">
        <v>40000</v>
      </c>
      <c r="D113" s="1">
        <v>47465.04</v>
      </c>
      <c r="E113" s="1" t="s">
        <v>79</v>
      </c>
      <c r="F113" s="1">
        <v>128.2051282051282</v>
      </c>
      <c r="G113" s="1">
        <v>1.8580453363062059</v>
      </c>
      <c r="H113" s="1" t="s">
        <v>79</v>
      </c>
      <c r="I113" s="1" t="s">
        <v>136</v>
      </c>
      <c r="J113" s="1" t="s">
        <v>51</v>
      </c>
      <c r="K113" s="1" t="s">
        <v>106</v>
      </c>
      <c r="L113" s="1">
        <v>1</v>
      </c>
      <c r="M113" s="1" t="s">
        <v>112</v>
      </c>
      <c r="N113" s="1">
        <v>1</v>
      </c>
      <c r="O113" s="1" t="s">
        <v>107</v>
      </c>
      <c r="P113" s="1">
        <v>1</v>
      </c>
      <c r="Q113" s="1" t="s">
        <v>55</v>
      </c>
      <c r="R113" s="1">
        <v>0</v>
      </c>
      <c r="S113" s="1" t="s">
        <v>73</v>
      </c>
      <c r="T113" s="1">
        <v>1</v>
      </c>
      <c r="U113" s="1" t="s">
        <v>74</v>
      </c>
      <c r="V113" s="1">
        <v>1</v>
      </c>
      <c r="W113" s="1" t="s">
        <v>58</v>
      </c>
      <c r="X113" s="1">
        <v>1</v>
      </c>
      <c r="Y113" s="1">
        <v>500</v>
      </c>
      <c r="Z113" s="1" t="s">
        <v>83</v>
      </c>
      <c r="AA113" s="1" t="s">
        <v>84</v>
      </c>
      <c r="AB113" s="1" t="s">
        <v>75</v>
      </c>
      <c r="AC113" s="2" t="s">
        <v>261</v>
      </c>
      <c r="AD113" s="1" t="s">
        <v>262</v>
      </c>
      <c r="AE113" s="1" t="s">
        <v>25</v>
      </c>
      <c r="AF113" s="1" t="s">
        <v>63</v>
      </c>
      <c r="AG113" s="1" t="s">
        <v>63</v>
      </c>
      <c r="AH113" s="1" t="s">
        <v>63</v>
      </c>
      <c r="AI113" s="1" t="s">
        <v>63</v>
      </c>
      <c r="AJ113" s="1" t="s">
        <v>63</v>
      </c>
      <c r="AK113" s="1" t="s">
        <v>124</v>
      </c>
      <c r="AL113" s="1" t="s">
        <v>63</v>
      </c>
      <c r="AM113" s="1" t="s">
        <v>63</v>
      </c>
      <c r="AN113" s="1" t="s">
        <v>63</v>
      </c>
      <c r="AO113" s="1" t="s">
        <v>87</v>
      </c>
      <c r="AP113" s="1" t="s">
        <v>63</v>
      </c>
      <c r="AQ113" s="1" t="s">
        <v>63</v>
      </c>
      <c r="AR113" s="1" t="s">
        <v>38</v>
      </c>
      <c r="AS113" s="1" t="s">
        <v>39</v>
      </c>
      <c r="AT113" s="1" t="s">
        <v>116</v>
      </c>
      <c r="AU113" s="1" t="s">
        <v>117</v>
      </c>
      <c r="AV113" s="1" t="s">
        <v>64</v>
      </c>
      <c r="AW113" s="1" t="s">
        <v>103</v>
      </c>
      <c r="AX113" s="1" t="s">
        <v>66</v>
      </c>
      <c r="AY113" s="1" t="s">
        <v>104</v>
      </c>
      <c r="AZ113" s="1" t="s">
        <v>263</v>
      </c>
    </row>
    <row r="114" spans="1:52" x14ac:dyDescent="0.55000000000000004">
      <c r="A114" s="1" t="s">
        <v>251</v>
      </c>
      <c r="B114" s="1">
        <v>3</v>
      </c>
      <c r="C114" s="1">
        <v>50000</v>
      </c>
      <c r="D114" s="1">
        <v>47465.04</v>
      </c>
      <c r="E114" s="1" t="s">
        <v>48</v>
      </c>
      <c r="F114" s="1">
        <v>160.25641025641028</v>
      </c>
      <c r="G114" s="1">
        <v>2.3225566703827578</v>
      </c>
      <c r="H114" s="1" t="s">
        <v>79</v>
      </c>
      <c r="I114" s="1" t="s">
        <v>71</v>
      </c>
      <c r="J114" s="1" t="s">
        <v>72</v>
      </c>
      <c r="K114" s="1" t="s">
        <v>52</v>
      </c>
      <c r="L114" s="1">
        <v>0</v>
      </c>
      <c r="M114" s="1" t="s">
        <v>112</v>
      </c>
      <c r="N114" s="1">
        <v>1</v>
      </c>
      <c r="O114" s="1" t="s">
        <v>54</v>
      </c>
      <c r="P114" s="1">
        <v>0</v>
      </c>
      <c r="Q114" s="1" t="s">
        <v>55</v>
      </c>
      <c r="R114" s="1">
        <v>0</v>
      </c>
      <c r="S114" s="1" t="s">
        <v>73</v>
      </c>
      <c r="T114" s="1">
        <v>1</v>
      </c>
      <c r="U114" s="1" t="s">
        <v>74</v>
      </c>
      <c r="V114" s="1">
        <v>1</v>
      </c>
      <c r="W114" s="1" t="s">
        <v>58</v>
      </c>
      <c r="X114" s="1">
        <v>1</v>
      </c>
      <c r="Y114" s="1">
        <v>300</v>
      </c>
      <c r="Z114" s="1" t="s">
        <v>83</v>
      </c>
      <c r="AA114" s="1" t="s">
        <v>83</v>
      </c>
      <c r="AB114" s="1" t="s">
        <v>75</v>
      </c>
      <c r="AC114" s="2" t="s">
        <v>261</v>
      </c>
      <c r="AD114" s="1" t="s">
        <v>262</v>
      </c>
      <c r="AE114" s="1" t="s">
        <v>63</v>
      </c>
      <c r="AF114" s="1" t="s">
        <v>63</v>
      </c>
      <c r="AG114" s="1" t="s">
        <v>63</v>
      </c>
      <c r="AH114" s="1" t="s">
        <v>63</v>
      </c>
      <c r="AI114" s="1" t="s">
        <v>63</v>
      </c>
      <c r="AJ114" s="1" t="s">
        <v>63</v>
      </c>
      <c r="AK114" s="1" t="s">
        <v>63</v>
      </c>
      <c r="AL114" s="1" t="s">
        <v>63</v>
      </c>
      <c r="AM114" s="1" t="s">
        <v>63</v>
      </c>
      <c r="AN114" s="1" t="s">
        <v>63</v>
      </c>
      <c r="AO114" s="1" t="s">
        <v>63</v>
      </c>
      <c r="AP114" s="1" t="s">
        <v>63</v>
      </c>
      <c r="AQ114" s="1" t="s">
        <v>37</v>
      </c>
      <c r="AR114" s="1" t="s">
        <v>63</v>
      </c>
      <c r="AS114" s="1" t="s">
        <v>39</v>
      </c>
      <c r="AT114" s="1" t="s">
        <v>264</v>
      </c>
      <c r="AU114" s="1" t="s">
        <v>181</v>
      </c>
      <c r="AV114" s="1" t="s">
        <v>64</v>
      </c>
      <c r="AW114" s="1" t="s">
        <v>103</v>
      </c>
      <c r="AX114" s="1" t="s">
        <v>66</v>
      </c>
      <c r="AY114" s="1" t="s">
        <v>104</v>
      </c>
      <c r="AZ114" s="1" t="s">
        <v>265</v>
      </c>
    </row>
    <row r="115" spans="1:52" x14ac:dyDescent="0.55000000000000004">
      <c r="A115" s="1" t="s">
        <v>251</v>
      </c>
      <c r="B115" s="1">
        <v>5</v>
      </c>
      <c r="C115" s="1">
        <v>60000</v>
      </c>
      <c r="D115" s="1">
        <v>47465.04</v>
      </c>
      <c r="E115" s="1" t="s">
        <v>48</v>
      </c>
      <c r="F115" s="1">
        <v>192.30769230769232</v>
      </c>
      <c r="G115" s="1">
        <v>2.787068004459309</v>
      </c>
      <c r="H115" s="1" t="s">
        <v>79</v>
      </c>
      <c r="I115" s="1" t="s">
        <v>50</v>
      </c>
      <c r="J115" s="1" t="s">
        <v>51</v>
      </c>
      <c r="K115" s="1" t="s">
        <v>52</v>
      </c>
      <c r="L115" s="1">
        <v>0</v>
      </c>
      <c r="M115" s="1" t="s">
        <v>112</v>
      </c>
      <c r="N115" s="1">
        <v>1</v>
      </c>
      <c r="O115" s="1" t="s">
        <v>54</v>
      </c>
      <c r="P115" s="1">
        <v>0</v>
      </c>
      <c r="Q115" s="1" t="s">
        <v>55</v>
      </c>
      <c r="R115" s="1">
        <v>0</v>
      </c>
      <c r="S115" s="1" t="s">
        <v>73</v>
      </c>
      <c r="T115" s="1">
        <v>1</v>
      </c>
      <c r="U115" s="1" t="s">
        <v>74</v>
      </c>
      <c r="V115" s="1">
        <v>1</v>
      </c>
      <c r="W115" s="1" t="s">
        <v>58</v>
      </c>
      <c r="X115" s="1">
        <v>1</v>
      </c>
      <c r="Y115" s="1">
        <v>720</v>
      </c>
      <c r="Z115" s="1" t="s">
        <v>59</v>
      </c>
      <c r="AA115" s="1" t="s">
        <v>60</v>
      </c>
      <c r="AB115" s="1" t="s">
        <v>75</v>
      </c>
      <c r="AC115" s="2" t="s">
        <v>266</v>
      </c>
      <c r="AD115" s="1" t="s">
        <v>267</v>
      </c>
      <c r="AE115" s="1" t="s">
        <v>25</v>
      </c>
      <c r="AF115" s="1" t="s">
        <v>63</v>
      </c>
      <c r="AG115" s="1" t="s">
        <v>63</v>
      </c>
      <c r="AH115" s="1" t="s">
        <v>63</v>
      </c>
      <c r="AI115" s="1" t="s">
        <v>63</v>
      </c>
      <c r="AJ115" s="1" t="s">
        <v>63</v>
      </c>
      <c r="AK115" s="1" t="s">
        <v>63</v>
      </c>
      <c r="AL115" s="1" t="s">
        <v>32</v>
      </c>
      <c r="AM115" s="1" t="s">
        <v>63</v>
      </c>
      <c r="AN115" s="1" t="s">
        <v>63</v>
      </c>
      <c r="AO115" s="1" t="s">
        <v>87</v>
      </c>
      <c r="AP115" s="1" t="s">
        <v>63</v>
      </c>
      <c r="AQ115" s="1" t="s">
        <v>37</v>
      </c>
      <c r="AR115" s="1" t="s">
        <v>63</v>
      </c>
      <c r="AS115" s="1" t="s">
        <v>39</v>
      </c>
      <c r="AT115" s="1" t="s">
        <v>116</v>
      </c>
      <c r="AU115" s="1" t="s">
        <v>117</v>
      </c>
      <c r="AV115" s="1" t="s">
        <v>64</v>
      </c>
      <c r="AW115" s="1" t="s">
        <v>103</v>
      </c>
      <c r="AX115" s="1" t="s">
        <v>66</v>
      </c>
      <c r="AY115" s="1" t="s">
        <v>104</v>
      </c>
      <c r="AZ115" s="1" t="s">
        <v>265</v>
      </c>
    </row>
    <row r="116" spans="1:52" x14ac:dyDescent="0.55000000000000004">
      <c r="A116" s="1" t="s">
        <v>251</v>
      </c>
      <c r="B116" s="1">
        <v>4</v>
      </c>
      <c r="C116" s="1" t="s">
        <v>68</v>
      </c>
      <c r="D116" s="1">
        <v>47465.04</v>
      </c>
      <c r="E116" s="1" t="s">
        <v>69</v>
      </c>
      <c r="F116" s="1" t="s">
        <v>70</v>
      </c>
      <c r="G116" s="1" t="s">
        <v>70</v>
      </c>
      <c r="H116" s="1" t="s">
        <v>68</v>
      </c>
      <c r="I116" s="1" t="s">
        <v>71</v>
      </c>
      <c r="J116" s="1" t="s">
        <v>72</v>
      </c>
      <c r="K116" s="1" t="s">
        <v>52</v>
      </c>
      <c r="L116" s="1">
        <v>0</v>
      </c>
      <c r="M116" s="1" t="s">
        <v>112</v>
      </c>
      <c r="N116" s="1">
        <v>1</v>
      </c>
      <c r="O116" s="1" t="s">
        <v>54</v>
      </c>
      <c r="P116" s="1">
        <v>0</v>
      </c>
      <c r="Q116" s="1" t="s">
        <v>55</v>
      </c>
      <c r="R116" s="1">
        <v>0</v>
      </c>
      <c r="S116" s="1" t="s">
        <v>73</v>
      </c>
      <c r="T116" s="1">
        <v>1</v>
      </c>
      <c r="U116" s="1" t="s">
        <v>74</v>
      </c>
      <c r="V116" s="1">
        <v>1</v>
      </c>
      <c r="W116" s="1" t="s">
        <v>58</v>
      </c>
      <c r="X116" s="1">
        <v>1</v>
      </c>
      <c r="Y116" s="1">
        <v>900</v>
      </c>
      <c r="Z116" s="1" t="s">
        <v>126</v>
      </c>
      <c r="AA116" s="1" t="s">
        <v>127</v>
      </c>
      <c r="AB116" s="1" t="s">
        <v>75</v>
      </c>
      <c r="AC116" s="2" t="s">
        <v>268</v>
      </c>
      <c r="AD116" s="1" t="s">
        <v>269</v>
      </c>
      <c r="AE116" s="1" t="s">
        <v>25</v>
      </c>
      <c r="AF116" s="1" t="s">
        <v>63</v>
      </c>
      <c r="AG116" s="1" t="s">
        <v>63</v>
      </c>
      <c r="AH116" s="1" t="s">
        <v>63</v>
      </c>
      <c r="AI116" s="1" t="s">
        <v>63</v>
      </c>
      <c r="AJ116" s="1" t="s">
        <v>63</v>
      </c>
      <c r="AK116" s="1" t="s">
        <v>124</v>
      </c>
      <c r="AL116" s="1" t="s">
        <v>63</v>
      </c>
      <c r="AM116" s="1" t="s">
        <v>33</v>
      </c>
      <c r="AN116" s="1" t="s">
        <v>63</v>
      </c>
      <c r="AO116" s="1" t="s">
        <v>87</v>
      </c>
      <c r="AP116" s="1" t="s">
        <v>63</v>
      </c>
      <c r="AQ116" s="1" t="s">
        <v>37</v>
      </c>
      <c r="AR116" s="1" t="s">
        <v>63</v>
      </c>
      <c r="AS116" s="1" t="s">
        <v>39</v>
      </c>
      <c r="AT116" s="1" t="s">
        <v>116</v>
      </c>
      <c r="AU116" s="1" t="s">
        <v>117</v>
      </c>
      <c r="AV116" s="1" t="s">
        <v>64</v>
      </c>
      <c r="AW116" s="1" t="s">
        <v>103</v>
      </c>
      <c r="AX116" s="1" t="s">
        <v>119</v>
      </c>
      <c r="AY116" s="1" t="s">
        <v>192</v>
      </c>
      <c r="AZ116" s="1" t="s">
        <v>125</v>
      </c>
    </row>
    <row r="117" spans="1:52" x14ac:dyDescent="0.55000000000000004">
      <c r="A117" s="1" t="s">
        <v>251</v>
      </c>
      <c r="B117" s="1">
        <v>5</v>
      </c>
      <c r="C117" s="1">
        <v>70000</v>
      </c>
      <c r="D117" s="1">
        <v>47465.04</v>
      </c>
      <c r="E117" s="1" t="s">
        <v>48</v>
      </c>
      <c r="F117" s="1">
        <v>224.35897435897434</v>
      </c>
      <c r="G117" s="1">
        <v>3.2515793385358598</v>
      </c>
      <c r="H117" s="1" t="s">
        <v>79</v>
      </c>
      <c r="I117" s="1" t="s">
        <v>71</v>
      </c>
      <c r="J117" s="1" t="s">
        <v>72</v>
      </c>
      <c r="K117" s="1" t="s">
        <v>106</v>
      </c>
      <c r="L117" s="1">
        <v>1</v>
      </c>
      <c r="M117" s="1" t="s">
        <v>112</v>
      </c>
      <c r="N117" s="1">
        <v>1</v>
      </c>
      <c r="O117" s="1" t="s">
        <v>54</v>
      </c>
      <c r="P117" s="1">
        <v>0</v>
      </c>
      <c r="Q117" s="1" t="s">
        <v>55</v>
      </c>
      <c r="R117" s="1">
        <v>0</v>
      </c>
      <c r="S117" s="1" t="s">
        <v>73</v>
      </c>
      <c r="T117" s="1">
        <v>1</v>
      </c>
      <c r="U117" s="1" t="s">
        <v>74</v>
      </c>
      <c r="V117" s="1">
        <v>1</v>
      </c>
      <c r="W117" s="1" t="s">
        <v>58</v>
      </c>
      <c r="X117" s="1">
        <v>1</v>
      </c>
      <c r="Y117" s="1">
        <v>360</v>
      </c>
      <c r="Z117" s="1" t="s">
        <v>126</v>
      </c>
      <c r="AA117" s="1" t="s">
        <v>127</v>
      </c>
      <c r="AB117" s="1" t="s">
        <v>75</v>
      </c>
      <c r="AC117" s="2" t="s">
        <v>270</v>
      </c>
      <c r="AD117" s="1" t="s">
        <v>271</v>
      </c>
      <c r="AE117" s="1" t="s">
        <v>63</v>
      </c>
      <c r="AF117" s="1" t="s">
        <v>63</v>
      </c>
      <c r="AG117" s="1" t="s">
        <v>63</v>
      </c>
      <c r="AH117" s="1" t="s">
        <v>63</v>
      </c>
      <c r="AI117" s="1" t="s">
        <v>63</v>
      </c>
      <c r="AJ117" s="1" t="s">
        <v>63</v>
      </c>
      <c r="AK117" s="1" t="s">
        <v>124</v>
      </c>
      <c r="AL117" s="1" t="s">
        <v>63</v>
      </c>
      <c r="AM117" s="1" t="s">
        <v>63</v>
      </c>
      <c r="AN117" s="1" t="s">
        <v>63</v>
      </c>
      <c r="AO117" s="1" t="s">
        <v>63</v>
      </c>
      <c r="AP117" s="1" t="s">
        <v>63</v>
      </c>
      <c r="AQ117" s="1" t="s">
        <v>37</v>
      </c>
      <c r="AR117" s="1" t="s">
        <v>63</v>
      </c>
      <c r="AS117" s="1" t="s">
        <v>39</v>
      </c>
      <c r="AT117" s="1" t="s">
        <v>264</v>
      </c>
      <c r="AU117" s="1" t="s">
        <v>181</v>
      </c>
      <c r="AV117" s="1" t="s">
        <v>64</v>
      </c>
      <c r="AW117" s="1" t="s">
        <v>103</v>
      </c>
      <c r="AX117" s="1" t="s">
        <v>66</v>
      </c>
      <c r="AY117" s="1" t="s">
        <v>104</v>
      </c>
      <c r="AZ117" s="1" t="s">
        <v>67</v>
      </c>
    </row>
    <row r="118" spans="1:52" x14ac:dyDescent="0.55000000000000004">
      <c r="A118" s="1" t="s">
        <v>251</v>
      </c>
      <c r="B118" s="1">
        <v>5</v>
      </c>
      <c r="C118" s="1">
        <v>30000</v>
      </c>
      <c r="D118" s="1">
        <v>47465.04</v>
      </c>
      <c r="E118" s="1" t="s">
        <v>79</v>
      </c>
      <c r="F118" s="1">
        <v>96.15384615384616</v>
      </c>
      <c r="G118" s="1">
        <v>1.3935340022296545</v>
      </c>
      <c r="H118" s="1" t="s">
        <v>79</v>
      </c>
      <c r="I118" s="1" t="s">
        <v>162</v>
      </c>
      <c r="J118" s="1" t="s">
        <v>51</v>
      </c>
      <c r="K118" s="1" t="s">
        <v>106</v>
      </c>
      <c r="L118" s="1">
        <v>1</v>
      </c>
      <c r="M118" s="1" t="s">
        <v>112</v>
      </c>
      <c r="N118" s="1">
        <v>1</v>
      </c>
      <c r="O118" s="1" t="s">
        <v>54</v>
      </c>
      <c r="P118" s="1">
        <v>0</v>
      </c>
      <c r="Q118" s="1" t="s">
        <v>55</v>
      </c>
      <c r="R118" s="1">
        <v>0</v>
      </c>
      <c r="S118" s="1" t="s">
        <v>73</v>
      </c>
      <c r="T118" s="1">
        <v>1</v>
      </c>
      <c r="U118" s="1" t="s">
        <v>74</v>
      </c>
      <c r="V118" s="1">
        <v>1</v>
      </c>
      <c r="W118" s="1" t="s">
        <v>58</v>
      </c>
      <c r="X118" s="1">
        <v>1</v>
      </c>
      <c r="Y118" s="1">
        <v>600</v>
      </c>
      <c r="Z118" s="1" t="s">
        <v>83</v>
      </c>
      <c r="AA118" s="1" t="s">
        <v>134</v>
      </c>
      <c r="AB118" s="1" t="s">
        <v>75</v>
      </c>
      <c r="AC118" s="2" t="s">
        <v>259</v>
      </c>
      <c r="AD118" s="1" t="s">
        <v>260</v>
      </c>
      <c r="AE118" s="1" t="s">
        <v>25</v>
      </c>
      <c r="AF118" s="1" t="s">
        <v>63</v>
      </c>
      <c r="AG118" s="1" t="s">
        <v>63</v>
      </c>
      <c r="AH118" s="1" t="s">
        <v>63</v>
      </c>
      <c r="AI118" s="1" t="s">
        <v>63</v>
      </c>
      <c r="AJ118" s="1" t="s">
        <v>30</v>
      </c>
      <c r="AK118" s="1" t="s">
        <v>124</v>
      </c>
      <c r="AL118" s="1" t="s">
        <v>32</v>
      </c>
      <c r="AM118" s="1" t="s">
        <v>63</v>
      </c>
      <c r="AN118" s="1" t="s">
        <v>63</v>
      </c>
      <c r="AO118" s="1" t="s">
        <v>87</v>
      </c>
      <c r="AP118" s="1" t="s">
        <v>63</v>
      </c>
      <c r="AQ118" s="1" t="s">
        <v>63</v>
      </c>
      <c r="AR118" s="1" t="s">
        <v>63</v>
      </c>
      <c r="AS118" s="1" t="s">
        <v>39</v>
      </c>
      <c r="AT118" s="1" t="s">
        <v>116</v>
      </c>
      <c r="AU118" s="1" t="s">
        <v>117</v>
      </c>
      <c r="AV118" s="1" t="s">
        <v>64</v>
      </c>
      <c r="AW118" s="1" t="s">
        <v>272</v>
      </c>
      <c r="AX118" s="1" t="s">
        <v>66</v>
      </c>
      <c r="AY118" s="1" t="s">
        <v>192</v>
      </c>
      <c r="AZ118" s="1" t="s">
        <v>125</v>
      </c>
    </row>
    <row r="119" spans="1:52" x14ac:dyDescent="0.55000000000000004">
      <c r="A119" s="1" t="s">
        <v>251</v>
      </c>
      <c r="B119" s="1">
        <v>5</v>
      </c>
      <c r="C119" s="1">
        <v>30000</v>
      </c>
      <c r="D119" s="1">
        <v>47465.04</v>
      </c>
      <c r="E119" s="1" t="s">
        <v>79</v>
      </c>
      <c r="F119" s="1">
        <v>96.15384615384616</v>
      </c>
      <c r="G119" s="1">
        <v>1.3935340022296545</v>
      </c>
      <c r="H119" s="1" t="s">
        <v>79</v>
      </c>
      <c r="I119" s="1" t="s">
        <v>80</v>
      </c>
      <c r="J119" s="1" t="s">
        <v>81</v>
      </c>
      <c r="K119" s="1" t="s">
        <v>106</v>
      </c>
      <c r="L119" s="1">
        <v>1</v>
      </c>
      <c r="M119" s="1" t="s">
        <v>112</v>
      </c>
      <c r="N119" s="1">
        <v>1</v>
      </c>
      <c r="O119" s="1" t="s">
        <v>54</v>
      </c>
      <c r="P119" s="1">
        <v>0</v>
      </c>
      <c r="Q119" s="1" t="s">
        <v>55</v>
      </c>
      <c r="R119" s="1">
        <v>0</v>
      </c>
      <c r="S119" s="1" t="s">
        <v>73</v>
      </c>
      <c r="T119" s="1">
        <v>1</v>
      </c>
      <c r="U119" s="1" t="s">
        <v>74</v>
      </c>
      <c r="V119" s="1">
        <v>1</v>
      </c>
      <c r="W119" s="1" t="s">
        <v>58</v>
      </c>
      <c r="X119" s="1">
        <v>1</v>
      </c>
      <c r="Y119" s="1">
        <v>400</v>
      </c>
      <c r="Z119" s="1" t="s">
        <v>83</v>
      </c>
      <c r="AA119" s="1" t="s">
        <v>244</v>
      </c>
      <c r="AB119" s="1" t="s">
        <v>75</v>
      </c>
      <c r="AC119" s="2" t="s">
        <v>273</v>
      </c>
      <c r="AD119" s="1" t="s">
        <v>274</v>
      </c>
      <c r="AE119" s="1" t="s">
        <v>25</v>
      </c>
      <c r="AF119" s="1" t="s">
        <v>63</v>
      </c>
      <c r="AG119" s="1" t="s">
        <v>63</v>
      </c>
      <c r="AH119" s="1" t="s">
        <v>63</v>
      </c>
      <c r="AI119" s="1" t="s">
        <v>63</v>
      </c>
      <c r="AJ119" s="1" t="s">
        <v>30</v>
      </c>
      <c r="AK119" s="1" t="s">
        <v>124</v>
      </c>
      <c r="AL119" s="1" t="s">
        <v>32</v>
      </c>
      <c r="AM119" s="1" t="s">
        <v>63</v>
      </c>
      <c r="AN119" s="1" t="s">
        <v>63</v>
      </c>
      <c r="AO119" s="1" t="s">
        <v>87</v>
      </c>
      <c r="AP119" s="1" t="s">
        <v>36</v>
      </c>
      <c r="AQ119" s="1" t="s">
        <v>63</v>
      </c>
      <c r="AR119" s="1" t="s">
        <v>63</v>
      </c>
      <c r="AS119" s="1" t="s">
        <v>39</v>
      </c>
      <c r="AT119" s="1" t="s">
        <v>116</v>
      </c>
      <c r="AU119" s="1" t="s">
        <v>117</v>
      </c>
      <c r="AV119" s="1" t="s">
        <v>64</v>
      </c>
      <c r="AW119" s="1" t="s">
        <v>103</v>
      </c>
      <c r="AX119" s="1" t="s">
        <v>66</v>
      </c>
      <c r="AY119" s="1" t="s">
        <v>104</v>
      </c>
      <c r="AZ119" s="1" t="s">
        <v>217</v>
      </c>
    </row>
    <row r="120" spans="1:52" x14ac:dyDescent="0.55000000000000004">
      <c r="A120" s="1" t="s">
        <v>251</v>
      </c>
      <c r="B120" s="1">
        <v>10</v>
      </c>
      <c r="C120" s="1">
        <v>57000</v>
      </c>
      <c r="D120" s="1">
        <v>47465.04</v>
      </c>
      <c r="E120" s="1" t="s">
        <v>48</v>
      </c>
      <c r="F120" s="1">
        <v>182.69230769230768</v>
      </c>
      <c r="G120" s="1">
        <v>2.6477146042363433</v>
      </c>
      <c r="H120" s="1" t="s">
        <v>79</v>
      </c>
      <c r="I120" s="1" t="s">
        <v>162</v>
      </c>
      <c r="J120" s="1" t="s">
        <v>51</v>
      </c>
      <c r="K120" s="1" t="s">
        <v>106</v>
      </c>
      <c r="L120" s="1">
        <v>1</v>
      </c>
      <c r="M120" s="1" t="s">
        <v>112</v>
      </c>
      <c r="N120" s="1">
        <v>1</v>
      </c>
      <c r="O120" s="1" t="s">
        <v>54</v>
      </c>
      <c r="P120" s="1">
        <v>0</v>
      </c>
      <c r="Q120" s="1" t="s">
        <v>55</v>
      </c>
      <c r="R120" s="1">
        <v>0</v>
      </c>
      <c r="S120" s="1" t="s">
        <v>73</v>
      </c>
      <c r="T120" s="1">
        <v>1</v>
      </c>
      <c r="U120" s="1" t="s">
        <v>74</v>
      </c>
      <c r="V120" s="1">
        <v>1</v>
      </c>
      <c r="W120" s="1" t="s">
        <v>58</v>
      </c>
      <c r="X120" s="1">
        <v>1</v>
      </c>
      <c r="Y120" s="1">
        <v>750</v>
      </c>
      <c r="Z120" s="1" t="s">
        <v>83</v>
      </c>
      <c r="AA120" s="1" t="s">
        <v>244</v>
      </c>
      <c r="AB120" s="1" t="s">
        <v>75</v>
      </c>
      <c r="AC120" s="2" t="s">
        <v>261</v>
      </c>
      <c r="AD120" s="1" t="s">
        <v>262</v>
      </c>
      <c r="AE120" s="1" t="s">
        <v>25</v>
      </c>
      <c r="AF120" s="1" t="s">
        <v>63</v>
      </c>
      <c r="AG120" s="1" t="s">
        <v>63</v>
      </c>
      <c r="AH120" s="1" t="s">
        <v>63</v>
      </c>
      <c r="AI120" s="1" t="s">
        <v>63</v>
      </c>
      <c r="AJ120" s="1" t="s">
        <v>30</v>
      </c>
      <c r="AK120" s="1" t="s">
        <v>124</v>
      </c>
      <c r="AL120" s="1" t="s">
        <v>32</v>
      </c>
      <c r="AM120" s="1" t="s">
        <v>63</v>
      </c>
      <c r="AN120" s="1" t="s">
        <v>63</v>
      </c>
      <c r="AO120" s="1" t="s">
        <v>87</v>
      </c>
      <c r="AP120" s="1" t="s">
        <v>36</v>
      </c>
      <c r="AQ120" s="1" t="s">
        <v>63</v>
      </c>
      <c r="AR120" s="1" t="s">
        <v>63</v>
      </c>
      <c r="AS120" s="1" t="s">
        <v>39</v>
      </c>
      <c r="AT120" s="1" t="s">
        <v>116</v>
      </c>
      <c r="AU120" s="1" t="s">
        <v>117</v>
      </c>
      <c r="AV120" s="1" t="s">
        <v>140</v>
      </c>
      <c r="AW120" s="1" t="s">
        <v>275</v>
      </c>
      <c r="AX120" s="1" t="s">
        <v>66</v>
      </c>
      <c r="AY120" s="1" t="s">
        <v>104</v>
      </c>
      <c r="AZ120" s="1" t="s">
        <v>125</v>
      </c>
    </row>
    <row r="121" spans="1:52" x14ac:dyDescent="0.55000000000000004">
      <c r="A121" s="1" t="s">
        <v>251</v>
      </c>
      <c r="B121" s="1">
        <v>14</v>
      </c>
      <c r="C121" s="1" t="s">
        <v>68</v>
      </c>
      <c r="D121" s="1">
        <v>47465.04</v>
      </c>
      <c r="E121" s="1" t="s">
        <v>69</v>
      </c>
      <c r="F121" s="1" t="s">
        <v>70</v>
      </c>
      <c r="G121" s="1" t="s">
        <v>70</v>
      </c>
      <c r="H121" s="1" t="s">
        <v>68</v>
      </c>
      <c r="I121" s="1" t="s">
        <v>71</v>
      </c>
      <c r="J121" s="1" t="s">
        <v>72</v>
      </c>
      <c r="K121" s="1" t="s">
        <v>106</v>
      </c>
      <c r="L121" s="1">
        <v>1</v>
      </c>
      <c r="M121" s="1" t="s">
        <v>112</v>
      </c>
      <c r="N121" s="1">
        <v>1</v>
      </c>
      <c r="O121" s="1" t="s">
        <v>54</v>
      </c>
      <c r="P121" s="1">
        <v>0</v>
      </c>
      <c r="Q121" s="1" t="s">
        <v>55</v>
      </c>
      <c r="R121" s="1">
        <v>0</v>
      </c>
      <c r="S121" s="1" t="s">
        <v>73</v>
      </c>
      <c r="T121" s="1">
        <v>1</v>
      </c>
      <c r="U121" s="1" t="s">
        <v>74</v>
      </c>
      <c r="V121" s="1">
        <v>1</v>
      </c>
      <c r="W121" s="1" t="s">
        <v>58</v>
      </c>
      <c r="X121" s="1">
        <v>1</v>
      </c>
      <c r="Y121" s="1">
        <v>80</v>
      </c>
      <c r="Z121" s="1" t="s">
        <v>59</v>
      </c>
      <c r="AA121" s="1" t="s">
        <v>60</v>
      </c>
      <c r="AB121" s="1" t="s">
        <v>75</v>
      </c>
      <c r="AC121" s="2" t="s">
        <v>276</v>
      </c>
      <c r="AD121" s="1" t="s">
        <v>277</v>
      </c>
      <c r="AE121" s="1" t="s">
        <v>25</v>
      </c>
      <c r="AF121" s="1" t="s">
        <v>63</v>
      </c>
      <c r="AG121" s="1" t="s">
        <v>63</v>
      </c>
      <c r="AH121" s="1" t="s">
        <v>63</v>
      </c>
      <c r="AI121" s="1" t="s">
        <v>63</v>
      </c>
      <c r="AJ121" s="1" t="s">
        <v>30</v>
      </c>
      <c r="AK121" s="1" t="s">
        <v>124</v>
      </c>
      <c r="AL121" s="1" t="s">
        <v>32</v>
      </c>
      <c r="AM121" s="1" t="s">
        <v>63</v>
      </c>
      <c r="AN121" s="1" t="s">
        <v>63</v>
      </c>
      <c r="AO121" s="1" t="s">
        <v>87</v>
      </c>
      <c r="AP121" s="1" t="s">
        <v>36</v>
      </c>
      <c r="AQ121" s="1" t="s">
        <v>63</v>
      </c>
      <c r="AR121" s="1" t="s">
        <v>63</v>
      </c>
      <c r="AS121" s="1" t="s">
        <v>39</v>
      </c>
      <c r="AT121" s="1" t="s">
        <v>116</v>
      </c>
      <c r="AU121" s="1" t="s">
        <v>117</v>
      </c>
      <c r="AV121" s="1" t="s">
        <v>64</v>
      </c>
      <c r="AW121" s="1" t="s">
        <v>275</v>
      </c>
      <c r="AX121" s="1" t="s">
        <v>66</v>
      </c>
      <c r="AY121" s="1" t="s">
        <v>104</v>
      </c>
      <c r="AZ121" s="1" t="s">
        <v>125</v>
      </c>
    </row>
    <row r="122" spans="1:52" x14ac:dyDescent="0.55000000000000004">
      <c r="A122" s="1" t="s">
        <v>251</v>
      </c>
      <c r="B122" s="1">
        <v>4</v>
      </c>
      <c r="C122" s="1">
        <v>500000</v>
      </c>
      <c r="D122" s="1">
        <v>47465.04</v>
      </c>
      <c r="E122" s="1" t="s">
        <v>100</v>
      </c>
      <c r="F122" s="1">
        <v>1602.5641025641025</v>
      </c>
      <c r="G122" s="1">
        <v>23.225566703827575</v>
      </c>
      <c r="H122" s="1" t="s">
        <v>141</v>
      </c>
      <c r="I122" s="1" t="s">
        <v>80</v>
      </c>
      <c r="J122" s="1" t="s">
        <v>81</v>
      </c>
      <c r="K122" s="1" t="s">
        <v>106</v>
      </c>
      <c r="L122" s="1">
        <v>1</v>
      </c>
      <c r="M122" s="1" t="s">
        <v>112</v>
      </c>
      <c r="N122" s="1">
        <v>1</v>
      </c>
      <c r="O122" s="1" t="s">
        <v>54</v>
      </c>
      <c r="P122" s="1">
        <v>0</v>
      </c>
      <c r="Q122" s="1" t="s">
        <v>55</v>
      </c>
      <c r="R122" s="1">
        <v>0</v>
      </c>
      <c r="S122" s="1" t="s">
        <v>73</v>
      </c>
      <c r="T122" s="1">
        <v>1</v>
      </c>
      <c r="U122" s="1" t="s">
        <v>74</v>
      </c>
      <c r="V122" s="1">
        <v>1</v>
      </c>
      <c r="W122" s="1" t="s">
        <v>58</v>
      </c>
      <c r="X122" s="1">
        <v>1</v>
      </c>
      <c r="Y122" s="1">
        <v>500</v>
      </c>
      <c r="Z122" s="1" t="s">
        <v>83</v>
      </c>
      <c r="AA122" s="1" t="s">
        <v>244</v>
      </c>
      <c r="AB122" s="1" t="s">
        <v>75</v>
      </c>
      <c r="AC122" s="2" t="s">
        <v>261</v>
      </c>
      <c r="AD122" s="1" t="s">
        <v>278</v>
      </c>
      <c r="AE122" s="1" t="s">
        <v>25</v>
      </c>
      <c r="AF122" s="1" t="s">
        <v>63</v>
      </c>
      <c r="AG122" s="1" t="s">
        <v>63</v>
      </c>
      <c r="AH122" s="1" t="s">
        <v>63</v>
      </c>
      <c r="AI122" s="1" t="s">
        <v>63</v>
      </c>
      <c r="AJ122" s="1" t="s">
        <v>63</v>
      </c>
      <c r="AK122" s="1" t="s">
        <v>63</v>
      </c>
      <c r="AL122" s="1" t="s">
        <v>63</v>
      </c>
      <c r="AM122" s="1" t="s">
        <v>63</v>
      </c>
      <c r="AN122" s="1" t="s">
        <v>63</v>
      </c>
      <c r="AO122" s="1" t="s">
        <v>87</v>
      </c>
      <c r="AP122" s="1" t="s">
        <v>63</v>
      </c>
      <c r="AQ122" s="1" t="s">
        <v>63</v>
      </c>
      <c r="AR122" s="1" t="s">
        <v>63</v>
      </c>
      <c r="AS122" s="1" t="s">
        <v>39</v>
      </c>
      <c r="AT122" s="1" t="s">
        <v>116</v>
      </c>
      <c r="AU122" s="1" t="s">
        <v>117</v>
      </c>
      <c r="AV122" s="1" t="s">
        <v>140</v>
      </c>
      <c r="AW122" s="1" t="s">
        <v>279</v>
      </c>
      <c r="AX122" s="1" t="s">
        <v>66</v>
      </c>
      <c r="AY122" s="1" t="s">
        <v>104</v>
      </c>
    </row>
    <row r="123" spans="1:52" x14ac:dyDescent="0.55000000000000004">
      <c r="A123" s="1" t="s">
        <v>251</v>
      </c>
      <c r="B123" s="1">
        <v>6</v>
      </c>
      <c r="C123" s="1">
        <v>50000</v>
      </c>
      <c r="D123" s="1">
        <v>47465.04</v>
      </c>
      <c r="E123" s="1" t="s">
        <v>48</v>
      </c>
      <c r="F123" s="1">
        <v>160.25641025641028</v>
      </c>
      <c r="G123" s="1">
        <v>2.3225566703827578</v>
      </c>
      <c r="H123" s="1" t="s">
        <v>79</v>
      </c>
      <c r="I123" s="1" t="s">
        <v>80</v>
      </c>
      <c r="J123" s="1" t="s">
        <v>81</v>
      </c>
      <c r="K123" s="1" t="s">
        <v>106</v>
      </c>
      <c r="L123" s="1">
        <v>1</v>
      </c>
      <c r="M123" s="1" t="s">
        <v>112</v>
      </c>
      <c r="N123" s="1">
        <v>1</v>
      </c>
      <c r="O123" s="1" t="s">
        <v>54</v>
      </c>
      <c r="P123" s="1">
        <v>0</v>
      </c>
      <c r="Q123" s="1" t="s">
        <v>55</v>
      </c>
      <c r="R123" s="1">
        <v>0</v>
      </c>
      <c r="S123" s="1" t="s">
        <v>73</v>
      </c>
      <c r="T123" s="1">
        <v>1</v>
      </c>
      <c r="U123" s="1" t="s">
        <v>74</v>
      </c>
      <c r="V123" s="1">
        <v>1</v>
      </c>
      <c r="W123" s="1" t="s">
        <v>58</v>
      </c>
      <c r="X123" s="1">
        <v>1</v>
      </c>
      <c r="Y123" s="1">
        <v>480</v>
      </c>
      <c r="Z123" s="1" t="s">
        <v>83</v>
      </c>
      <c r="AA123" s="1" t="s">
        <v>134</v>
      </c>
      <c r="AB123" s="1" t="s">
        <v>75</v>
      </c>
      <c r="AC123" s="2" t="s">
        <v>280</v>
      </c>
      <c r="AD123" s="1" t="s">
        <v>281</v>
      </c>
      <c r="AE123" s="1" t="s">
        <v>25</v>
      </c>
      <c r="AF123" s="1" t="s">
        <v>63</v>
      </c>
      <c r="AG123" s="1" t="s">
        <v>63</v>
      </c>
      <c r="AH123" s="1" t="s">
        <v>63</v>
      </c>
      <c r="AI123" s="1" t="s">
        <v>63</v>
      </c>
      <c r="AJ123" s="1" t="s">
        <v>63</v>
      </c>
      <c r="AK123" s="1" t="s">
        <v>63</v>
      </c>
      <c r="AL123" s="1" t="s">
        <v>63</v>
      </c>
      <c r="AM123" s="1" t="s">
        <v>63</v>
      </c>
      <c r="AN123" s="1" t="s">
        <v>63</v>
      </c>
      <c r="AO123" s="1" t="s">
        <v>87</v>
      </c>
      <c r="AP123" s="1" t="s">
        <v>63</v>
      </c>
      <c r="AQ123" s="1" t="s">
        <v>63</v>
      </c>
      <c r="AR123" s="1" t="s">
        <v>63</v>
      </c>
      <c r="AS123" s="1" t="s">
        <v>39</v>
      </c>
      <c r="AT123" s="1" t="s">
        <v>116</v>
      </c>
      <c r="AU123" s="1" t="s">
        <v>117</v>
      </c>
      <c r="AV123" s="1" t="s">
        <v>64</v>
      </c>
      <c r="AW123" s="1" t="s">
        <v>103</v>
      </c>
      <c r="AX123" s="1" t="s">
        <v>66</v>
      </c>
      <c r="AY123" s="1" t="s">
        <v>104</v>
      </c>
      <c r="AZ123" s="1" t="s">
        <v>125</v>
      </c>
    </row>
    <row r="124" spans="1:52" x14ac:dyDescent="0.55000000000000004">
      <c r="A124" s="1" t="s">
        <v>251</v>
      </c>
      <c r="B124" s="1">
        <v>2</v>
      </c>
      <c r="C124" s="1">
        <v>6000</v>
      </c>
      <c r="D124" s="1">
        <v>47465.04</v>
      </c>
      <c r="E124" s="1" t="s">
        <v>79</v>
      </c>
      <c r="F124" s="1">
        <v>19.23076923076923</v>
      </c>
      <c r="G124" s="1">
        <v>0.27870680044593088</v>
      </c>
      <c r="H124" s="1" t="s">
        <v>79</v>
      </c>
      <c r="I124" s="1" t="s">
        <v>101</v>
      </c>
      <c r="J124" s="1" t="s">
        <v>51</v>
      </c>
      <c r="K124" s="1" t="s">
        <v>106</v>
      </c>
      <c r="L124" s="1">
        <v>1</v>
      </c>
      <c r="M124" s="1" t="s">
        <v>112</v>
      </c>
      <c r="N124" s="1">
        <v>1</v>
      </c>
      <c r="O124" s="1" t="s">
        <v>54</v>
      </c>
      <c r="P124" s="1">
        <v>0</v>
      </c>
      <c r="Q124" s="1" t="s">
        <v>55</v>
      </c>
      <c r="R124" s="1">
        <v>0</v>
      </c>
      <c r="S124" s="1" t="s">
        <v>73</v>
      </c>
      <c r="T124" s="1">
        <v>1</v>
      </c>
      <c r="U124" s="1" t="s">
        <v>74</v>
      </c>
      <c r="V124" s="1">
        <v>1</v>
      </c>
      <c r="W124" s="1" t="s">
        <v>58</v>
      </c>
      <c r="X124" s="1">
        <v>1</v>
      </c>
      <c r="Y124" s="1">
        <v>200</v>
      </c>
      <c r="Z124" s="1" t="s">
        <v>59</v>
      </c>
      <c r="AA124" s="1" t="s">
        <v>60</v>
      </c>
      <c r="AB124" s="1" t="s">
        <v>75</v>
      </c>
      <c r="AC124" s="2" t="s">
        <v>39</v>
      </c>
      <c r="AD124" s="1" t="s">
        <v>282</v>
      </c>
      <c r="AE124" s="1" t="s">
        <v>25</v>
      </c>
      <c r="AF124" s="1" t="s">
        <v>26</v>
      </c>
      <c r="AG124" s="1" t="s">
        <v>63</v>
      </c>
      <c r="AH124" s="1" t="s">
        <v>28</v>
      </c>
      <c r="AI124" s="1" t="s">
        <v>63</v>
      </c>
      <c r="AJ124" s="1" t="s">
        <v>63</v>
      </c>
      <c r="AK124" s="1" t="s">
        <v>63</v>
      </c>
      <c r="AL124" s="1" t="s">
        <v>32</v>
      </c>
      <c r="AM124" s="1" t="s">
        <v>63</v>
      </c>
      <c r="AN124" s="1" t="s">
        <v>63</v>
      </c>
      <c r="AO124" s="1" t="s">
        <v>63</v>
      </c>
      <c r="AP124" s="1" t="s">
        <v>63</v>
      </c>
      <c r="AQ124" s="1" t="s">
        <v>63</v>
      </c>
      <c r="AR124" s="1" t="s">
        <v>63</v>
      </c>
      <c r="AS124" s="1" t="s">
        <v>39</v>
      </c>
      <c r="AT124" s="1" t="s">
        <v>116</v>
      </c>
      <c r="AU124" s="1" t="s">
        <v>117</v>
      </c>
      <c r="AV124" s="1" t="s">
        <v>64</v>
      </c>
      <c r="AW124" s="1" t="s">
        <v>103</v>
      </c>
      <c r="AX124" s="1" t="s">
        <v>66</v>
      </c>
      <c r="AY124" s="1" t="s">
        <v>104</v>
      </c>
      <c r="AZ124" s="1" t="s">
        <v>125</v>
      </c>
    </row>
    <row r="125" spans="1:52" x14ac:dyDescent="0.55000000000000004">
      <c r="A125" s="1" t="s">
        <v>251</v>
      </c>
      <c r="B125" s="1">
        <v>5</v>
      </c>
      <c r="C125" s="1" t="s">
        <v>240</v>
      </c>
      <c r="D125" s="1">
        <v>47465.04</v>
      </c>
      <c r="E125" s="1" t="s">
        <v>69</v>
      </c>
      <c r="F125" s="1" t="s">
        <v>70</v>
      </c>
      <c r="G125" s="1" t="s">
        <v>70</v>
      </c>
      <c r="H125" s="1" t="s">
        <v>68</v>
      </c>
      <c r="I125" s="1" t="s">
        <v>162</v>
      </c>
      <c r="J125" s="1" t="s">
        <v>51</v>
      </c>
      <c r="K125" s="1" t="s">
        <v>106</v>
      </c>
      <c r="L125" s="1">
        <v>1</v>
      </c>
      <c r="M125" s="1" t="s">
        <v>112</v>
      </c>
      <c r="N125" s="1">
        <v>1</v>
      </c>
      <c r="O125" s="1" t="s">
        <v>54</v>
      </c>
      <c r="P125" s="1">
        <v>0</v>
      </c>
      <c r="Q125" s="1" t="s">
        <v>55</v>
      </c>
      <c r="R125" s="1">
        <v>0</v>
      </c>
      <c r="S125" s="1" t="s">
        <v>73</v>
      </c>
      <c r="T125" s="1">
        <v>1</v>
      </c>
      <c r="U125" s="1" t="s">
        <v>74</v>
      </c>
      <c r="V125" s="1">
        <v>1</v>
      </c>
      <c r="W125" s="1" t="s">
        <v>58</v>
      </c>
      <c r="X125" s="1">
        <v>1</v>
      </c>
      <c r="Y125" s="1">
        <v>200</v>
      </c>
      <c r="Z125" s="1" t="s">
        <v>83</v>
      </c>
      <c r="AA125" s="1" t="s">
        <v>244</v>
      </c>
      <c r="AB125" s="1" t="s">
        <v>75</v>
      </c>
      <c r="AC125" s="2" t="s">
        <v>283</v>
      </c>
      <c r="AD125" s="1" t="s">
        <v>284</v>
      </c>
      <c r="AE125" s="1" t="s">
        <v>63</v>
      </c>
      <c r="AF125" s="1" t="s">
        <v>63</v>
      </c>
      <c r="AG125" s="1" t="s">
        <v>63</v>
      </c>
      <c r="AH125" s="1" t="s">
        <v>63</v>
      </c>
      <c r="AI125" s="1" t="s">
        <v>63</v>
      </c>
      <c r="AJ125" s="1" t="s">
        <v>63</v>
      </c>
      <c r="AK125" s="1" t="s">
        <v>63</v>
      </c>
      <c r="AL125" s="1" t="s">
        <v>63</v>
      </c>
      <c r="AM125" s="1" t="s">
        <v>63</v>
      </c>
      <c r="AN125" s="1" t="s">
        <v>63</v>
      </c>
      <c r="AO125" s="1" t="s">
        <v>63</v>
      </c>
      <c r="AP125" s="1" t="s">
        <v>63</v>
      </c>
      <c r="AQ125" s="1" t="s">
        <v>37</v>
      </c>
      <c r="AR125" s="1" t="s">
        <v>63</v>
      </c>
      <c r="AS125" s="1" t="s">
        <v>39</v>
      </c>
      <c r="AT125" s="1" t="s">
        <v>264</v>
      </c>
      <c r="AU125" s="1" t="s">
        <v>181</v>
      </c>
      <c r="AV125" s="1" t="s">
        <v>64</v>
      </c>
      <c r="AW125" s="1" t="s">
        <v>171</v>
      </c>
      <c r="AX125" s="1" t="s">
        <v>66</v>
      </c>
      <c r="AY125" s="1" t="s">
        <v>104</v>
      </c>
      <c r="AZ125" s="1" t="s">
        <v>67</v>
      </c>
    </row>
    <row r="126" spans="1:52" x14ac:dyDescent="0.55000000000000004">
      <c r="A126" s="1" t="s">
        <v>251</v>
      </c>
      <c r="B126" s="1">
        <v>4</v>
      </c>
      <c r="C126" s="1">
        <v>34800</v>
      </c>
      <c r="D126" s="1">
        <v>47465.04</v>
      </c>
      <c r="E126" s="1" t="s">
        <v>79</v>
      </c>
      <c r="F126" s="1">
        <v>111.53846153846153</v>
      </c>
      <c r="G126" s="1">
        <v>1.616499442586399</v>
      </c>
      <c r="H126" s="1" t="s">
        <v>79</v>
      </c>
      <c r="I126" s="1" t="s">
        <v>71</v>
      </c>
      <c r="J126" s="1" t="s">
        <v>72</v>
      </c>
      <c r="K126" s="1" t="s">
        <v>106</v>
      </c>
      <c r="L126" s="1">
        <v>1</v>
      </c>
      <c r="M126" s="1" t="s">
        <v>112</v>
      </c>
      <c r="N126" s="1">
        <v>1</v>
      </c>
      <c r="O126" s="1" t="s">
        <v>54</v>
      </c>
      <c r="P126" s="1">
        <v>0</v>
      </c>
      <c r="Q126" s="1" t="s">
        <v>55</v>
      </c>
      <c r="R126" s="1">
        <v>0</v>
      </c>
      <c r="S126" s="1" t="s">
        <v>73</v>
      </c>
      <c r="T126" s="1">
        <v>1</v>
      </c>
      <c r="U126" s="1" t="s">
        <v>74</v>
      </c>
      <c r="V126" s="1">
        <v>1</v>
      </c>
      <c r="W126" s="1" t="s">
        <v>58</v>
      </c>
      <c r="X126" s="1">
        <v>1</v>
      </c>
      <c r="Y126" s="1">
        <v>500</v>
      </c>
      <c r="Z126" s="1" t="s">
        <v>83</v>
      </c>
      <c r="AA126" s="1" t="s">
        <v>94</v>
      </c>
      <c r="AB126" s="1" t="s">
        <v>75</v>
      </c>
      <c r="AC126" s="2" t="s">
        <v>285</v>
      </c>
      <c r="AD126" s="1" t="s">
        <v>286</v>
      </c>
      <c r="AE126" s="1" t="s">
        <v>25</v>
      </c>
      <c r="AF126" s="1" t="s">
        <v>63</v>
      </c>
      <c r="AG126" s="1" t="s">
        <v>63</v>
      </c>
      <c r="AH126" s="1" t="s">
        <v>28</v>
      </c>
      <c r="AI126" s="1" t="s">
        <v>63</v>
      </c>
      <c r="AJ126" s="1" t="s">
        <v>63</v>
      </c>
      <c r="AK126" s="1" t="s">
        <v>63</v>
      </c>
      <c r="AL126" s="1" t="s">
        <v>63</v>
      </c>
      <c r="AM126" s="1" t="s">
        <v>33</v>
      </c>
      <c r="AN126" s="1" t="s">
        <v>63</v>
      </c>
      <c r="AO126" s="1" t="s">
        <v>87</v>
      </c>
      <c r="AP126" s="1" t="s">
        <v>63</v>
      </c>
      <c r="AQ126" s="1" t="s">
        <v>63</v>
      </c>
      <c r="AR126" s="1" t="s">
        <v>63</v>
      </c>
      <c r="AS126" s="1" t="s">
        <v>39</v>
      </c>
      <c r="AT126" s="1" t="s">
        <v>116</v>
      </c>
      <c r="AU126" s="1" t="s">
        <v>117</v>
      </c>
      <c r="AV126" s="1" t="s">
        <v>64</v>
      </c>
      <c r="AW126" s="1" t="s">
        <v>103</v>
      </c>
      <c r="AX126" s="1" t="s">
        <v>66</v>
      </c>
      <c r="AY126" s="1" t="s">
        <v>104</v>
      </c>
      <c r="AZ126" s="1" t="s">
        <v>67</v>
      </c>
    </row>
    <row r="127" spans="1:52" x14ac:dyDescent="0.55000000000000004">
      <c r="A127" s="1" t="s">
        <v>251</v>
      </c>
      <c r="B127" s="1">
        <v>2</v>
      </c>
      <c r="C127" s="1">
        <v>6000</v>
      </c>
      <c r="D127" s="1">
        <v>47465.04</v>
      </c>
      <c r="E127" s="1" t="s">
        <v>79</v>
      </c>
      <c r="F127" s="1">
        <v>19.23076923076923</v>
      </c>
      <c r="G127" s="1">
        <v>0.27870680044593088</v>
      </c>
      <c r="H127" s="1" t="s">
        <v>79</v>
      </c>
      <c r="I127" s="1" t="s">
        <v>82</v>
      </c>
      <c r="J127" s="1" t="s">
        <v>51</v>
      </c>
      <c r="K127" s="1" t="s">
        <v>106</v>
      </c>
      <c r="L127" s="1">
        <v>1</v>
      </c>
      <c r="M127" s="1" t="s">
        <v>112</v>
      </c>
      <c r="N127" s="1">
        <v>1</v>
      </c>
      <c r="O127" s="1" t="s">
        <v>54</v>
      </c>
      <c r="P127" s="1">
        <v>0</v>
      </c>
      <c r="Q127" s="1" t="s">
        <v>55</v>
      </c>
      <c r="R127" s="1">
        <v>0</v>
      </c>
      <c r="S127" s="1" t="s">
        <v>73</v>
      </c>
      <c r="T127" s="1">
        <v>1</v>
      </c>
      <c r="U127" s="1" t="s">
        <v>74</v>
      </c>
      <c r="V127" s="1">
        <v>1</v>
      </c>
      <c r="W127" s="1" t="s">
        <v>58</v>
      </c>
      <c r="X127" s="1">
        <v>1</v>
      </c>
      <c r="Y127" s="1">
        <v>720</v>
      </c>
      <c r="Z127" s="1" t="s">
        <v>83</v>
      </c>
      <c r="AA127" s="1" t="s">
        <v>244</v>
      </c>
      <c r="AB127" s="1" t="s">
        <v>75</v>
      </c>
      <c r="AC127" s="2" t="s">
        <v>285</v>
      </c>
      <c r="AD127" s="1" t="s">
        <v>287</v>
      </c>
      <c r="AE127" s="1" t="s">
        <v>25</v>
      </c>
      <c r="AF127" s="1" t="s">
        <v>63</v>
      </c>
      <c r="AG127" s="1" t="s">
        <v>63</v>
      </c>
      <c r="AH127" s="1" t="s">
        <v>63</v>
      </c>
      <c r="AI127" s="1" t="s">
        <v>63</v>
      </c>
      <c r="AJ127" s="1" t="s">
        <v>63</v>
      </c>
      <c r="AK127" s="1" t="s">
        <v>63</v>
      </c>
      <c r="AL127" s="1" t="s">
        <v>32</v>
      </c>
      <c r="AM127" s="1" t="s">
        <v>63</v>
      </c>
      <c r="AN127" s="1" t="s">
        <v>63</v>
      </c>
      <c r="AO127" s="1" t="s">
        <v>87</v>
      </c>
      <c r="AP127" s="1" t="s">
        <v>63</v>
      </c>
      <c r="AQ127" s="1" t="s">
        <v>37</v>
      </c>
      <c r="AR127" s="1" t="s">
        <v>63</v>
      </c>
      <c r="AS127" s="1" t="s">
        <v>39</v>
      </c>
      <c r="AT127" s="1" t="s">
        <v>116</v>
      </c>
      <c r="AU127" s="1" t="s">
        <v>117</v>
      </c>
      <c r="AV127" s="1" t="s">
        <v>64</v>
      </c>
      <c r="AW127" s="1" t="s">
        <v>103</v>
      </c>
      <c r="AX127" s="1" t="s">
        <v>66</v>
      </c>
      <c r="AY127" s="1" t="s">
        <v>104</v>
      </c>
      <c r="AZ127" s="1" t="s">
        <v>125</v>
      </c>
    </row>
    <row r="128" spans="1:52" x14ac:dyDescent="0.55000000000000004">
      <c r="A128" s="1" t="s">
        <v>251</v>
      </c>
      <c r="B128" s="1">
        <v>5</v>
      </c>
      <c r="C128" s="1">
        <v>6000</v>
      </c>
      <c r="D128" s="1">
        <v>47465.04</v>
      </c>
      <c r="E128" s="1" t="s">
        <v>79</v>
      </c>
      <c r="F128" s="1">
        <v>19.23076923076923</v>
      </c>
      <c r="G128" s="1">
        <v>0.27870680044593088</v>
      </c>
      <c r="H128" s="1" t="s">
        <v>79</v>
      </c>
      <c r="I128" s="1" t="s">
        <v>71</v>
      </c>
      <c r="J128" s="1" t="s">
        <v>72</v>
      </c>
      <c r="K128" s="1" t="s">
        <v>106</v>
      </c>
      <c r="L128" s="1">
        <v>1</v>
      </c>
      <c r="M128" s="1" t="s">
        <v>112</v>
      </c>
      <c r="N128" s="1">
        <v>1</v>
      </c>
      <c r="O128" s="1" t="s">
        <v>54</v>
      </c>
      <c r="P128" s="1">
        <v>0</v>
      </c>
      <c r="Q128" s="1" t="s">
        <v>55</v>
      </c>
      <c r="R128" s="1">
        <v>0</v>
      </c>
      <c r="S128" s="1" t="s">
        <v>73</v>
      </c>
      <c r="T128" s="1">
        <v>1</v>
      </c>
      <c r="U128" s="1" t="s">
        <v>74</v>
      </c>
      <c r="V128" s="1">
        <v>1</v>
      </c>
      <c r="W128" s="1" t="s">
        <v>58</v>
      </c>
      <c r="X128" s="1">
        <v>1</v>
      </c>
      <c r="Y128" s="1">
        <v>600</v>
      </c>
      <c r="Z128" s="1" t="s">
        <v>126</v>
      </c>
      <c r="AA128" s="1" t="s">
        <v>127</v>
      </c>
      <c r="AB128" s="1" t="s">
        <v>75</v>
      </c>
      <c r="AC128" s="2" t="s">
        <v>285</v>
      </c>
      <c r="AD128" s="1" t="s">
        <v>287</v>
      </c>
      <c r="AE128" s="1" t="s">
        <v>25</v>
      </c>
      <c r="AF128" s="1" t="s">
        <v>63</v>
      </c>
      <c r="AG128" s="1" t="s">
        <v>27</v>
      </c>
      <c r="AH128" s="1" t="s">
        <v>63</v>
      </c>
      <c r="AI128" s="1" t="s">
        <v>63</v>
      </c>
      <c r="AJ128" s="1" t="s">
        <v>63</v>
      </c>
      <c r="AK128" s="1" t="s">
        <v>63</v>
      </c>
      <c r="AL128" s="1" t="s">
        <v>32</v>
      </c>
      <c r="AM128" s="1" t="s">
        <v>33</v>
      </c>
      <c r="AN128" s="1" t="s">
        <v>63</v>
      </c>
      <c r="AO128" s="1" t="s">
        <v>63</v>
      </c>
      <c r="AP128" s="1" t="s">
        <v>63</v>
      </c>
      <c r="AQ128" s="1" t="s">
        <v>37</v>
      </c>
      <c r="AR128" s="1" t="s">
        <v>63</v>
      </c>
      <c r="AS128" s="1" t="s">
        <v>39</v>
      </c>
      <c r="AT128" s="1" t="s">
        <v>116</v>
      </c>
      <c r="AU128" s="1" t="s">
        <v>117</v>
      </c>
      <c r="AV128" s="1" t="s">
        <v>64</v>
      </c>
      <c r="AW128" s="1" t="s">
        <v>103</v>
      </c>
      <c r="AX128" s="1" t="s">
        <v>66</v>
      </c>
      <c r="AY128" s="1" t="s">
        <v>104</v>
      </c>
      <c r="AZ128" s="1" t="s">
        <v>125</v>
      </c>
    </row>
    <row r="129" spans="1:52" x14ac:dyDescent="0.55000000000000004">
      <c r="A129" s="1" t="s">
        <v>251</v>
      </c>
      <c r="B129" s="1">
        <v>3</v>
      </c>
      <c r="C129" s="1">
        <v>5000</v>
      </c>
      <c r="D129" s="1">
        <v>47465.04</v>
      </c>
      <c r="E129" s="1" t="s">
        <v>79</v>
      </c>
      <c r="F129" s="1">
        <v>16.025641025641026</v>
      </c>
      <c r="G129" s="1">
        <v>0.23225566703827574</v>
      </c>
      <c r="H129" s="1" t="s">
        <v>79</v>
      </c>
      <c r="I129" s="1" t="s">
        <v>71</v>
      </c>
      <c r="J129" s="1" t="s">
        <v>72</v>
      </c>
      <c r="K129" s="1" t="s">
        <v>106</v>
      </c>
      <c r="L129" s="1">
        <v>1</v>
      </c>
      <c r="M129" s="1" t="s">
        <v>112</v>
      </c>
      <c r="N129" s="1">
        <v>1</v>
      </c>
      <c r="O129" s="1" t="s">
        <v>54</v>
      </c>
      <c r="P129" s="1">
        <v>0</v>
      </c>
      <c r="Q129" s="1" t="s">
        <v>55</v>
      </c>
      <c r="R129" s="1">
        <v>0</v>
      </c>
      <c r="S129" s="1" t="s">
        <v>73</v>
      </c>
      <c r="T129" s="1">
        <v>1</v>
      </c>
      <c r="U129" s="1" t="s">
        <v>74</v>
      </c>
      <c r="V129" s="1">
        <v>1</v>
      </c>
      <c r="W129" s="1" t="s">
        <v>58</v>
      </c>
      <c r="X129" s="1">
        <v>1</v>
      </c>
      <c r="Y129" s="1">
        <v>800</v>
      </c>
      <c r="Z129" s="1" t="s">
        <v>126</v>
      </c>
      <c r="AA129" s="1" t="s">
        <v>127</v>
      </c>
      <c r="AB129" s="1" t="s">
        <v>75</v>
      </c>
      <c r="AC129" s="2" t="s">
        <v>285</v>
      </c>
      <c r="AD129" s="1" t="s">
        <v>287</v>
      </c>
      <c r="AE129" s="1" t="s">
        <v>25</v>
      </c>
      <c r="AF129" s="1" t="s">
        <v>63</v>
      </c>
      <c r="AG129" s="1" t="s">
        <v>63</v>
      </c>
      <c r="AH129" s="1" t="s">
        <v>63</v>
      </c>
      <c r="AI129" s="1" t="s">
        <v>63</v>
      </c>
      <c r="AJ129" s="1" t="s">
        <v>63</v>
      </c>
      <c r="AK129" s="1" t="s">
        <v>63</v>
      </c>
      <c r="AL129" s="1" t="s">
        <v>32</v>
      </c>
      <c r="AM129" s="1" t="s">
        <v>63</v>
      </c>
      <c r="AN129" s="1" t="s">
        <v>63</v>
      </c>
      <c r="AO129" s="1" t="s">
        <v>87</v>
      </c>
      <c r="AP129" s="1" t="s">
        <v>63</v>
      </c>
      <c r="AQ129" s="1" t="s">
        <v>37</v>
      </c>
      <c r="AR129" s="1" t="s">
        <v>63</v>
      </c>
      <c r="AS129" s="1" t="s">
        <v>39</v>
      </c>
      <c r="AT129" s="1" t="s">
        <v>116</v>
      </c>
      <c r="AU129" s="1" t="s">
        <v>117</v>
      </c>
      <c r="AV129" s="1" t="s">
        <v>64</v>
      </c>
      <c r="AW129" s="1" t="s">
        <v>103</v>
      </c>
      <c r="AX129" s="1" t="s">
        <v>66</v>
      </c>
      <c r="AY129" s="1" t="s">
        <v>104</v>
      </c>
      <c r="AZ129" s="1" t="s">
        <v>125</v>
      </c>
    </row>
    <row r="130" spans="1:52" x14ac:dyDescent="0.55000000000000004">
      <c r="A130" s="1" t="s">
        <v>251</v>
      </c>
      <c r="B130" s="1">
        <v>3</v>
      </c>
      <c r="C130" s="1">
        <v>190000</v>
      </c>
      <c r="D130" s="1">
        <v>47465.04</v>
      </c>
      <c r="E130" s="1" t="s">
        <v>100</v>
      </c>
      <c r="F130" s="1">
        <v>608.97435897435901</v>
      </c>
      <c r="G130" s="1">
        <v>8.8257153474544783</v>
      </c>
      <c r="H130" s="1" t="s">
        <v>49</v>
      </c>
      <c r="I130" s="1" t="s">
        <v>50</v>
      </c>
      <c r="J130" s="1" t="s">
        <v>51</v>
      </c>
      <c r="K130" s="1" t="s">
        <v>106</v>
      </c>
      <c r="L130" s="1">
        <v>1</v>
      </c>
      <c r="M130" s="1" t="s">
        <v>112</v>
      </c>
      <c r="N130" s="1">
        <v>1</v>
      </c>
      <c r="O130" s="1" t="s">
        <v>107</v>
      </c>
      <c r="P130" s="1">
        <v>1</v>
      </c>
      <c r="Q130" s="1" t="s">
        <v>55</v>
      </c>
      <c r="R130" s="1">
        <v>0</v>
      </c>
      <c r="S130" s="1" t="s">
        <v>73</v>
      </c>
      <c r="T130" s="1">
        <v>1</v>
      </c>
      <c r="U130" s="1" t="s">
        <v>74</v>
      </c>
      <c r="V130" s="1">
        <v>1</v>
      </c>
      <c r="W130" s="1" t="s">
        <v>58</v>
      </c>
      <c r="X130" s="1">
        <v>1</v>
      </c>
      <c r="Y130" s="1">
        <v>340</v>
      </c>
      <c r="Z130" s="1" t="s">
        <v>83</v>
      </c>
      <c r="AA130" s="1" t="s">
        <v>134</v>
      </c>
      <c r="AB130" s="1" t="s">
        <v>75</v>
      </c>
      <c r="AC130" s="2" t="s">
        <v>288</v>
      </c>
      <c r="AD130" s="1" t="s">
        <v>289</v>
      </c>
      <c r="AE130" s="1" t="s">
        <v>25</v>
      </c>
      <c r="AF130" s="1" t="s">
        <v>63</v>
      </c>
      <c r="AG130" s="1" t="s">
        <v>63</v>
      </c>
      <c r="AH130" s="1" t="s">
        <v>63</v>
      </c>
      <c r="AI130" s="1" t="s">
        <v>63</v>
      </c>
      <c r="AJ130" s="1" t="s">
        <v>30</v>
      </c>
      <c r="AK130" s="1" t="s">
        <v>63</v>
      </c>
      <c r="AL130" s="1" t="s">
        <v>32</v>
      </c>
      <c r="AM130" s="1" t="s">
        <v>33</v>
      </c>
      <c r="AN130" s="1" t="s">
        <v>63</v>
      </c>
      <c r="AO130" s="1" t="s">
        <v>63</v>
      </c>
      <c r="AP130" s="1" t="s">
        <v>63</v>
      </c>
      <c r="AQ130" s="1" t="s">
        <v>37</v>
      </c>
      <c r="AR130" s="1" t="s">
        <v>63</v>
      </c>
      <c r="AS130" s="1" t="s">
        <v>39</v>
      </c>
      <c r="AT130" s="1" t="s">
        <v>116</v>
      </c>
      <c r="AU130" s="1" t="s">
        <v>117</v>
      </c>
      <c r="AV130" s="1" t="s">
        <v>64</v>
      </c>
      <c r="AW130" s="1" t="s">
        <v>103</v>
      </c>
      <c r="AX130" s="1" t="s">
        <v>66</v>
      </c>
      <c r="AY130" s="1" t="s">
        <v>104</v>
      </c>
      <c r="AZ130" s="1" t="s">
        <v>290</v>
      </c>
    </row>
    <row r="131" spans="1:52" x14ac:dyDescent="0.55000000000000004">
      <c r="A131" s="1" t="s">
        <v>251</v>
      </c>
      <c r="B131" s="1">
        <v>6</v>
      </c>
      <c r="C131" s="1">
        <v>6000</v>
      </c>
      <c r="D131" s="1">
        <v>47465.04</v>
      </c>
      <c r="E131" s="1" t="s">
        <v>79</v>
      </c>
      <c r="F131" s="1">
        <v>19.23076923076923</v>
      </c>
      <c r="G131" s="1">
        <v>0.27870680044593088</v>
      </c>
      <c r="H131" s="1" t="s">
        <v>79</v>
      </c>
      <c r="I131" s="1" t="s">
        <v>71</v>
      </c>
      <c r="J131" s="1" t="s">
        <v>72</v>
      </c>
      <c r="K131" s="1" t="s">
        <v>106</v>
      </c>
      <c r="L131" s="1">
        <v>1</v>
      </c>
      <c r="M131" s="1" t="s">
        <v>112</v>
      </c>
      <c r="N131" s="1">
        <v>1</v>
      </c>
      <c r="O131" s="1" t="s">
        <v>54</v>
      </c>
      <c r="P131" s="1">
        <v>0</v>
      </c>
      <c r="Q131" s="1" t="s">
        <v>55</v>
      </c>
      <c r="R131" s="1">
        <v>0</v>
      </c>
      <c r="S131" s="1" t="s">
        <v>73</v>
      </c>
      <c r="T131" s="1">
        <v>1</v>
      </c>
      <c r="U131" s="1" t="s">
        <v>74</v>
      </c>
      <c r="V131" s="1">
        <v>1</v>
      </c>
      <c r="W131" s="1" t="s">
        <v>58</v>
      </c>
      <c r="X131" s="1">
        <v>1</v>
      </c>
      <c r="Y131" s="1">
        <v>500</v>
      </c>
      <c r="Z131" s="1" t="s">
        <v>83</v>
      </c>
      <c r="AA131" s="1" t="s">
        <v>134</v>
      </c>
      <c r="AB131" s="1" t="s">
        <v>75</v>
      </c>
      <c r="AC131" s="2" t="s">
        <v>39</v>
      </c>
      <c r="AD131" s="1" t="s">
        <v>291</v>
      </c>
      <c r="AE131" s="1" t="s">
        <v>25</v>
      </c>
      <c r="AF131" s="1" t="s">
        <v>63</v>
      </c>
      <c r="AG131" s="1" t="s">
        <v>63</v>
      </c>
      <c r="AH131" s="1" t="s">
        <v>63</v>
      </c>
      <c r="AI131" s="1" t="s">
        <v>63</v>
      </c>
      <c r="AJ131" s="1" t="s">
        <v>63</v>
      </c>
      <c r="AK131" s="1" t="s">
        <v>63</v>
      </c>
      <c r="AL131" s="1" t="s">
        <v>63</v>
      </c>
      <c r="AM131" s="1" t="s">
        <v>63</v>
      </c>
      <c r="AN131" s="1" t="s">
        <v>63</v>
      </c>
      <c r="AO131" s="1" t="s">
        <v>87</v>
      </c>
      <c r="AP131" s="1" t="s">
        <v>63</v>
      </c>
      <c r="AQ131" s="1" t="s">
        <v>63</v>
      </c>
      <c r="AR131" s="1" t="s">
        <v>63</v>
      </c>
      <c r="AS131" s="1" t="s">
        <v>39</v>
      </c>
      <c r="AT131" s="1" t="s">
        <v>116</v>
      </c>
      <c r="AU131" s="1" t="s">
        <v>117</v>
      </c>
      <c r="AV131" s="1" t="s">
        <v>64</v>
      </c>
      <c r="AW131" s="1" t="s">
        <v>103</v>
      </c>
      <c r="AX131" s="1" t="s">
        <v>66</v>
      </c>
      <c r="AY131" s="1" t="s">
        <v>104</v>
      </c>
      <c r="AZ131" s="1" t="s">
        <v>125</v>
      </c>
    </row>
    <row r="132" spans="1:52" x14ac:dyDescent="0.55000000000000004">
      <c r="A132" s="1" t="s">
        <v>251</v>
      </c>
      <c r="B132" s="1">
        <v>6</v>
      </c>
      <c r="C132" s="1">
        <v>6000</v>
      </c>
      <c r="D132" s="1">
        <v>47465.04</v>
      </c>
      <c r="E132" s="1" t="s">
        <v>79</v>
      </c>
      <c r="F132" s="1">
        <v>19.23076923076923</v>
      </c>
      <c r="G132" s="1">
        <v>0.27870680044593088</v>
      </c>
      <c r="H132" s="1" t="s">
        <v>79</v>
      </c>
      <c r="I132" s="1" t="s">
        <v>71</v>
      </c>
      <c r="J132" s="1" t="s">
        <v>72</v>
      </c>
      <c r="K132" s="1" t="s">
        <v>106</v>
      </c>
      <c r="L132" s="1">
        <v>1</v>
      </c>
      <c r="M132" s="1" t="s">
        <v>112</v>
      </c>
      <c r="N132" s="1">
        <v>1</v>
      </c>
      <c r="O132" s="1" t="s">
        <v>54</v>
      </c>
      <c r="P132" s="1">
        <v>0</v>
      </c>
      <c r="Q132" s="1" t="s">
        <v>55</v>
      </c>
      <c r="R132" s="1">
        <v>0</v>
      </c>
      <c r="S132" s="1" t="s">
        <v>56</v>
      </c>
      <c r="T132" s="1">
        <v>0</v>
      </c>
      <c r="U132" s="1" t="s">
        <v>57</v>
      </c>
      <c r="V132" s="1">
        <v>0</v>
      </c>
      <c r="W132" s="1" t="s">
        <v>58</v>
      </c>
      <c r="X132" s="1">
        <v>1</v>
      </c>
      <c r="Y132" s="1">
        <v>250</v>
      </c>
      <c r="Z132" s="1" t="s">
        <v>83</v>
      </c>
      <c r="AA132" s="1" t="s">
        <v>94</v>
      </c>
      <c r="AB132" s="1" t="s">
        <v>75</v>
      </c>
      <c r="AC132" s="2" t="s">
        <v>39</v>
      </c>
      <c r="AD132" s="1" t="s">
        <v>292</v>
      </c>
      <c r="AE132" s="1" t="s">
        <v>25</v>
      </c>
      <c r="AF132" s="1" t="s">
        <v>63</v>
      </c>
      <c r="AG132" s="1" t="s">
        <v>63</v>
      </c>
      <c r="AH132" s="1" t="s">
        <v>63</v>
      </c>
      <c r="AI132" s="1" t="s">
        <v>63</v>
      </c>
      <c r="AJ132" s="1" t="s">
        <v>30</v>
      </c>
      <c r="AK132" s="1" t="s">
        <v>63</v>
      </c>
      <c r="AL132" s="1" t="s">
        <v>63</v>
      </c>
      <c r="AM132" s="1" t="s">
        <v>63</v>
      </c>
      <c r="AN132" s="1" t="s">
        <v>63</v>
      </c>
      <c r="AO132" s="1" t="s">
        <v>87</v>
      </c>
      <c r="AP132" s="1" t="s">
        <v>63</v>
      </c>
      <c r="AQ132" s="1" t="s">
        <v>63</v>
      </c>
      <c r="AR132" s="1" t="s">
        <v>63</v>
      </c>
      <c r="AS132" s="1" t="s">
        <v>39</v>
      </c>
      <c r="AT132" s="1" t="s">
        <v>116</v>
      </c>
      <c r="AU132" s="1" t="s">
        <v>117</v>
      </c>
      <c r="AV132" s="1" t="s">
        <v>64</v>
      </c>
      <c r="AW132" s="1" t="s">
        <v>293</v>
      </c>
      <c r="AX132" s="1" t="s">
        <v>66</v>
      </c>
      <c r="AY132" s="1" t="s">
        <v>104</v>
      </c>
      <c r="AZ132" s="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90D1-6F97-4B89-AE4A-CC872B31D779}">
  <dimension ref="A1:Y210"/>
  <sheetViews>
    <sheetView workbookViewId="0">
      <selection activeCell="G25" sqref="G25"/>
    </sheetView>
  </sheetViews>
  <sheetFormatPr defaultRowHeight="14.4" x14ac:dyDescent="0.55000000000000004"/>
  <sheetData>
    <row r="1" spans="1:25" s="5" customFormat="1" x14ac:dyDescent="0.55000000000000004">
      <c r="A1" s="5" t="s">
        <v>294</v>
      </c>
      <c r="B1" s="5">
        <v>1987</v>
      </c>
      <c r="C1" s="5">
        <v>1988</v>
      </c>
      <c r="D1" s="5">
        <v>1989</v>
      </c>
      <c r="E1" s="5">
        <v>1992</v>
      </c>
      <c r="F1" s="5">
        <v>1993</v>
      </c>
      <c r="G1" s="5">
        <v>1994</v>
      </c>
      <c r="H1" s="5">
        <v>1997</v>
      </c>
      <c r="I1" s="5">
        <v>1998</v>
      </c>
      <c r="J1" s="5">
        <v>1999</v>
      </c>
      <c r="K1" s="5">
        <v>2000</v>
      </c>
      <c r="L1" s="5">
        <v>2001</v>
      </c>
      <c r="M1" s="5">
        <v>2003</v>
      </c>
      <c r="N1" s="5">
        <v>2004</v>
      </c>
      <c r="O1" s="5">
        <v>2006</v>
      </c>
      <c r="P1" s="5">
        <v>2008</v>
      </c>
      <c r="Q1" s="5">
        <v>2009</v>
      </c>
      <c r="R1" s="5">
        <v>2010</v>
      </c>
      <c r="S1" s="5">
        <v>2011</v>
      </c>
      <c r="T1" s="5">
        <v>2014</v>
      </c>
      <c r="U1" s="5">
        <v>2015</v>
      </c>
      <c r="V1" s="5">
        <v>2016</v>
      </c>
      <c r="W1" s="5">
        <v>2017</v>
      </c>
      <c r="X1" s="5">
        <v>2018</v>
      </c>
      <c r="Y1" s="5">
        <v>2019</v>
      </c>
    </row>
    <row r="2" spans="1:25" x14ac:dyDescent="0.55000000000000004">
      <c r="A2" t="s">
        <v>295</v>
      </c>
      <c r="B2">
        <v>0.66371999999999998</v>
      </c>
      <c r="C2">
        <v>0.68594999999999995</v>
      </c>
      <c r="D2">
        <v>0.68142000000000003</v>
      </c>
      <c r="E2">
        <v>0.36448999999999998</v>
      </c>
      <c r="F2">
        <v>0.48235</v>
      </c>
      <c r="G2">
        <v>0.60919999999999996</v>
      </c>
      <c r="H2">
        <v>0.69230999999999998</v>
      </c>
      <c r="I2">
        <v>0.57303000000000004</v>
      </c>
      <c r="J2">
        <v>0.4</v>
      </c>
      <c r="K2">
        <v>0.55813999999999997</v>
      </c>
      <c r="L2">
        <v>0.49397999999999997</v>
      </c>
      <c r="M2">
        <v>0.54762</v>
      </c>
      <c r="N2">
        <v>0.51219999999999999</v>
      </c>
      <c r="O2">
        <v>0.53488000000000002</v>
      </c>
      <c r="P2">
        <v>0.56627000000000005</v>
      </c>
      <c r="Q2">
        <v>0.44828000000000001</v>
      </c>
      <c r="R2">
        <v>0.54454999999999998</v>
      </c>
      <c r="S2">
        <v>0.55556000000000005</v>
      </c>
      <c r="T2">
        <v>0.42391000000000001</v>
      </c>
      <c r="U2">
        <v>0.44286999999999999</v>
      </c>
      <c r="V2">
        <v>0.43953999999999999</v>
      </c>
      <c r="W2">
        <v>0.44234000000000001</v>
      </c>
      <c r="X2">
        <v>0.44136999999999998</v>
      </c>
      <c r="Y2">
        <v>0.40909000000000001</v>
      </c>
    </row>
    <row r="3" spans="1:25" x14ac:dyDescent="0.55000000000000004">
      <c r="A3" t="s">
        <v>296</v>
      </c>
      <c r="B3">
        <v>0.65956999999999999</v>
      </c>
      <c r="C3">
        <v>0.67308000000000001</v>
      </c>
      <c r="D3">
        <v>0.67273000000000005</v>
      </c>
      <c r="E3">
        <v>0.38318000000000002</v>
      </c>
      <c r="F3">
        <v>0.56818000000000002</v>
      </c>
      <c r="G3">
        <v>0.66666999999999998</v>
      </c>
      <c r="H3">
        <v>0.69091000000000002</v>
      </c>
      <c r="I3">
        <v>0.63441000000000003</v>
      </c>
      <c r="J3">
        <v>0.5</v>
      </c>
      <c r="K3">
        <v>0.64285999999999999</v>
      </c>
      <c r="L3">
        <v>0.59091000000000005</v>
      </c>
      <c r="M3">
        <v>0.65956999999999999</v>
      </c>
      <c r="N3">
        <v>0.63441000000000003</v>
      </c>
      <c r="O3">
        <v>0.63441000000000003</v>
      </c>
      <c r="P3">
        <v>0.63043000000000005</v>
      </c>
      <c r="Q3">
        <v>0.54839000000000004</v>
      </c>
      <c r="R3">
        <v>0.63107000000000002</v>
      </c>
      <c r="S3">
        <v>0.625</v>
      </c>
      <c r="T3">
        <v>0.46771000000000001</v>
      </c>
      <c r="U3">
        <v>0.47056999999999999</v>
      </c>
      <c r="V3">
        <v>0.47205999999999998</v>
      </c>
      <c r="W3">
        <v>0.46084000000000003</v>
      </c>
      <c r="X3">
        <v>0.47608</v>
      </c>
      <c r="Y3">
        <v>0.43891999999999998</v>
      </c>
    </row>
    <row r="4" spans="1:25" x14ac:dyDescent="0.55000000000000004">
      <c r="A4" t="s">
        <v>297</v>
      </c>
      <c r="B4">
        <v>0.64210999999999996</v>
      </c>
      <c r="C4">
        <v>0.61817999999999995</v>
      </c>
      <c r="D4">
        <v>0.70174999999999998</v>
      </c>
      <c r="E4">
        <v>0.33333000000000002</v>
      </c>
      <c r="F4">
        <v>0.48148000000000002</v>
      </c>
      <c r="G4">
        <v>0.62963000000000002</v>
      </c>
      <c r="H4">
        <v>0.71962999999999999</v>
      </c>
      <c r="I4">
        <v>0.63217999999999996</v>
      </c>
      <c r="J4">
        <v>0.45262999999999998</v>
      </c>
      <c r="K4">
        <v>0.59523999999999999</v>
      </c>
      <c r="L4">
        <v>0.50649</v>
      </c>
      <c r="M4">
        <v>0.65115999999999996</v>
      </c>
      <c r="N4">
        <v>0.59036</v>
      </c>
      <c r="O4">
        <v>0.60919999999999996</v>
      </c>
      <c r="P4">
        <v>0.61363999999999996</v>
      </c>
      <c r="Q4">
        <v>0.47499999999999998</v>
      </c>
      <c r="R4">
        <v>0.59091000000000005</v>
      </c>
      <c r="S4">
        <v>0.57142999999999999</v>
      </c>
      <c r="T4">
        <v>0.40173999999999999</v>
      </c>
      <c r="U4">
        <v>0.40417999999999998</v>
      </c>
      <c r="V4">
        <v>0.42535000000000001</v>
      </c>
      <c r="W4">
        <v>0.41321000000000002</v>
      </c>
      <c r="X4">
        <v>0.42359999999999998</v>
      </c>
      <c r="Y4">
        <v>0.40212999999999999</v>
      </c>
    </row>
    <row r="5" spans="1:25" x14ac:dyDescent="0.55000000000000004">
      <c r="A5" t="s">
        <v>298</v>
      </c>
      <c r="B5">
        <v>0.64151000000000002</v>
      </c>
      <c r="C5">
        <v>0.67691999999999997</v>
      </c>
      <c r="D5">
        <v>0.69564999999999999</v>
      </c>
      <c r="E5">
        <v>0.26606000000000002</v>
      </c>
      <c r="F5">
        <v>0.46067000000000002</v>
      </c>
      <c r="G5">
        <v>0.63461999999999996</v>
      </c>
      <c r="H5">
        <v>0.71223000000000003</v>
      </c>
      <c r="I5">
        <v>0.625</v>
      </c>
      <c r="J5">
        <v>0.38318000000000002</v>
      </c>
      <c r="K5">
        <v>0.65137999999999996</v>
      </c>
      <c r="L5">
        <v>0.51578999999999997</v>
      </c>
      <c r="M5">
        <v>0.63963999999999999</v>
      </c>
      <c r="N5">
        <v>0.62963000000000002</v>
      </c>
      <c r="O5">
        <v>0.62161999999999995</v>
      </c>
      <c r="P5">
        <v>0.64285999999999999</v>
      </c>
      <c r="Q5">
        <v>0.47916999999999998</v>
      </c>
      <c r="R5">
        <v>0.57894999999999996</v>
      </c>
      <c r="S5">
        <v>0.61468</v>
      </c>
      <c r="T5">
        <v>0.48272999999999999</v>
      </c>
      <c r="U5">
        <v>0.48909999999999998</v>
      </c>
      <c r="V5">
        <v>0.48753000000000002</v>
      </c>
      <c r="W5">
        <v>0.48118</v>
      </c>
      <c r="X5">
        <v>0.40603</v>
      </c>
      <c r="Y5">
        <v>0.47554000000000002</v>
      </c>
    </row>
    <row r="6" spans="1:25" x14ac:dyDescent="0.55000000000000004">
      <c r="A6" t="s">
        <v>299</v>
      </c>
      <c r="B6">
        <v>0.64</v>
      </c>
      <c r="C6">
        <v>0.61111000000000004</v>
      </c>
      <c r="D6">
        <v>0.66666999999999998</v>
      </c>
      <c r="E6">
        <v>0.36282999999999999</v>
      </c>
      <c r="F6">
        <v>0.46834999999999999</v>
      </c>
      <c r="G6">
        <v>0.61904999999999999</v>
      </c>
      <c r="H6">
        <v>0.71153999999999995</v>
      </c>
      <c r="I6">
        <v>0.63217999999999996</v>
      </c>
      <c r="J6">
        <v>0.48454000000000003</v>
      </c>
      <c r="K6">
        <v>0.63158000000000003</v>
      </c>
      <c r="L6">
        <v>0.56410000000000005</v>
      </c>
      <c r="M6">
        <v>0.59494000000000002</v>
      </c>
      <c r="N6">
        <v>0.62666999999999995</v>
      </c>
      <c r="O6">
        <v>0.54430000000000001</v>
      </c>
      <c r="P6">
        <v>0.60975999999999997</v>
      </c>
      <c r="Q6">
        <v>0.49367</v>
      </c>
      <c r="R6">
        <v>0.6</v>
      </c>
      <c r="S6">
        <v>0.55844000000000005</v>
      </c>
      <c r="T6">
        <v>0.37972</v>
      </c>
      <c r="U6">
        <v>0.38516</v>
      </c>
      <c r="V6">
        <v>0.41243000000000002</v>
      </c>
      <c r="W6">
        <v>0.40738999999999997</v>
      </c>
      <c r="X6">
        <v>0.39694000000000002</v>
      </c>
      <c r="Y6">
        <v>0.39849000000000001</v>
      </c>
    </row>
    <row r="7" spans="1:25" x14ac:dyDescent="0.55000000000000004">
      <c r="A7" t="s">
        <v>300</v>
      </c>
      <c r="B7">
        <v>0.63636000000000004</v>
      </c>
      <c r="C7">
        <v>0.68223999999999996</v>
      </c>
      <c r="D7">
        <v>0.70689999999999997</v>
      </c>
      <c r="E7">
        <v>0.34578999999999999</v>
      </c>
      <c r="F7">
        <v>0.45882000000000001</v>
      </c>
      <c r="G7">
        <v>0.64210999999999996</v>
      </c>
      <c r="H7">
        <v>0.71186000000000005</v>
      </c>
      <c r="I7">
        <v>0.61616000000000004</v>
      </c>
      <c r="J7">
        <v>0.46</v>
      </c>
      <c r="K7">
        <v>0.63829999999999998</v>
      </c>
      <c r="L7">
        <v>0.54544999999999999</v>
      </c>
      <c r="M7">
        <v>0.64583000000000002</v>
      </c>
      <c r="N7">
        <v>0.63829999999999998</v>
      </c>
      <c r="O7">
        <v>0.63829999999999998</v>
      </c>
      <c r="P7">
        <v>0.62222</v>
      </c>
      <c r="Q7">
        <v>0.47619</v>
      </c>
      <c r="R7">
        <v>0.60416999999999998</v>
      </c>
      <c r="S7">
        <v>0.57777999999999996</v>
      </c>
      <c r="T7">
        <v>0.42599999999999999</v>
      </c>
      <c r="U7">
        <v>0.43434</v>
      </c>
      <c r="V7">
        <v>0.43967000000000001</v>
      </c>
      <c r="W7">
        <v>0.43802999999999997</v>
      </c>
      <c r="X7">
        <v>0.43714999999999998</v>
      </c>
      <c r="Y7">
        <v>0.41438000000000003</v>
      </c>
    </row>
    <row r="8" spans="1:25" x14ac:dyDescent="0.55000000000000004">
      <c r="A8" t="s">
        <v>301</v>
      </c>
      <c r="B8">
        <v>0.62887000000000004</v>
      </c>
      <c r="C8">
        <v>0.64356000000000002</v>
      </c>
      <c r="D8">
        <v>0.69747999999999999</v>
      </c>
      <c r="E8">
        <v>0.35135</v>
      </c>
      <c r="F8">
        <v>0.48315000000000002</v>
      </c>
      <c r="G8">
        <v>0.64947999999999995</v>
      </c>
      <c r="H8">
        <v>0.71186000000000005</v>
      </c>
      <c r="I8">
        <v>0.64705999999999997</v>
      </c>
      <c r="J8">
        <v>0.48076999999999998</v>
      </c>
      <c r="K8">
        <v>0.55056000000000005</v>
      </c>
      <c r="L8">
        <v>0.50561999999999996</v>
      </c>
      <c r="M8">
        <v>0.625</v>
      </c>
      <c r="N8">
        <v>0.61702000000000001</v>
      </c>
      <c r="O8">
        <v>0.6129</v>
      </c>
      <c r="P8">
        <v>0.59140000000000004</v>
      </c>
      <c r="Q8">
        <v>0.35897000000000001</v>
      </c>
      <c r="R8">
        <v>0.54639000000000004</v>
      </c>
      <c r="S8">
        <v>0.54762</v>
      </c>
      <c r="T8">
        <v>0.40116000000000002</v>
      </c>
      <c r="U8">
        <v>0.39711000000000002</v>
      </c>
      <c r="V8">
        <v>0.39728000000000002</v>
      </c>
      <c r="W8">
        <v>0.38135999999999998</v>
      </c>
      <c r="X8">
        <v>0.40772999999999998</v>
      </c>
      <c r="Y8">
        <v>0.40645999999999999</v>
      </c>
    </row>
    <row r="9" spans="1:25" x14ac:dyDescent="0.55000000000000004">
      <c r="A9" t="s">
        <v>302</v>
      </c>
      <c r="B9">
        <v>0.62666999999999995</v>
      </c>
      <c r="C9">
        <v>0.52941000000000005</v>
      </c>
      <c r="D9">
        <v>0.65517000000000003</v>
      </c>
      <c r="E9">
        <v>0.28814000000000001</v>
      </c>
      <c r="F9">
        <v>0.47619</v>
      </c>
      <c r="G9">
        <v>0.6</v>
      </c>
      <c r="H9">
        <v>0.67442000000000002</v>
      </c>
      <c r="I9">
        <v>0.56164000000000003</v>
      </c>
      <c r="J9">
        <v>0.39583000000000002</v>
      </c>
      <c r="K9">
        <v>0.52112999999999998</v>
      </c>
      <c r="L9">
        <v>0.46666999999999997</v>
      </c>
      <c r="M9">
        <v>0.63636000000000004</v>
      </c>
      <c r="N9">
        <v>0.57745999999999997</v>
      </c>
      <c r="O9">
        <v>0.51429000000000002</v>
      </c>
      <c r="P9">
        <v>0.52112999999999998</v>
      </c>
      <c r="Q9">
        <v>0.42857000000000001</v>
      </c>
      <c r="R9">
        <v>0.5</v>
      </c>
      <c r="S9">
        <v>0.52632000000000001</v>
      </c>
      <c r="T9">
        <v>0.36448999999999998</v>
      </c>
      <c r="U9">
        <v>0.37230999999999997</v>
      </c>
      <c r="V9">
        <v>0.37892999999999999</v>
      </c>
      <c r="W9">
        <v>0.37358000000000002</v>
      </c>
      <c r="X9">
        <v>0.37225999999999998</v>
      </c>
      <c r="Y9">
        <v>0.34913</v>
      </c>
    </row>
    <row r="10" spans="1:25" x14ac:dyDescent="0.55000000000000004">
      <c r="A10" t="s">
        <v>303</v>
      </c>
      <c r="B10">
        <v>0.625</v>
      </c>
      <c r="C10">
        <v>0.63461999999999996</v>
      </c>
      <c r="D10">
        <v>0.67857000000000001</v>
      </c>
      <c r="E10">
        <v>0.28845999999999999</v>
      </c>
      <c r="F10">
        <v>0.41176000000000001</v>
      </c>
      <c r="G10">
        <v>0.59550999999999998</v>
      </c>
      <c r="H10">
        <v>0.67308000000000001</v>
      </c>
      <c r="I10">
        <v>0.54839000000000004</v>
      </c>
      <c r="J10">
        <v>0.39216000000000001</v>
      </c>
      <c r="K10">
        <v>0.56098000000000003</v>
      </c>
      <c r="L10">
        <v>0.48148000000000002</v>
      </c>
      <c r="M10">
        <v>0.58140000000000003</v>
      </c>
      <c r="N10">
        <v>0.52500000000000002</v>
      </c>
      <c r="O10">
        <v>0.57777999999999996</v>
      </c>
      <c r="P10">
        <v>0.58621000000000001</v>
      </c>
      <c r="Q10">
        <v>0.42857000000000001</v>
      </c>
      <c r="R10">
        <v>0.51648000000000005</v>
      </c>
      <c r="S10">
        <v>0.50617000000000001</v>
      </c>
      <c r="T10">
        <v>0.40938999999999998</v>
      </c>
      <c r="U10">
        <v>0.41115000000000002</v>
      </c>
      <c r="V10">
        <v>0.41148000000000001</v>
      </c>
      <c r="W10">
        <v>0.40422999999999998</v>
      </c>
      <c r="X10">
        <v>0.40560000000000002</v>
      </c>
      <c r="Y10">
        <v>0.38508999999999999</v>
      </c>
    </row>
    <row r="11" spans="1:25" x14ac:dyDescent="0.55000000000000004">
      <c r="A11" t="s">
        <v>304</v>
      </c>
      <c r="B11">
        <v>0.61165000000000003</v>
      </c>
      <c r="C11">
        <v>0.37142999999999998</v>
      </c>
      <c r="D11">
        <v>0.65217000000000003</v>
      </c>
      <c r="E11">
        <v>0.30357000000000001</v>
      </c>
      <c r="F11">
        <v>0.46392</v>
      </c>
      <c r="G11">
        <v>0.57894999999999996</v>
      </c>
      <c r="H11">
        <v>0.66071000000000002</v>
      </c>
      <c r="I11">
        <v>0.57142999999999999</v>
      </c>
      <c r="J11">
        <v>0.43636000000000003</v>
      </c>
      <c r="K11">
        <v>0.56322000000000005</v>
      </c>
      <c r="L11">
        <v>0.52808999999999995</v>
      </c>
      <c r="M11">
        <v>0.57777999999999996</v>
      </c>
      <c r="N11">
        <v>0.53488000000000002</v>
      </c>
      <c r="O11">
        <v>0.55556000000000005</v>
      </c>
      <c r="P11">
        <v>0.57777999999999996</v>
      </c>
      <c r="Q11">
        <v>0.37778</v>
      </c>
      <c r="R11">
        <v>0.43434</v>
      </c>
      <c r="S11">
        <v>0.55556000000000005</v>
      </c>
      <c r="T11">
        <v>0.39490999999999998</v>
      </c>
      <c r="U11">
        <v>0.40406999999999998</v>
      </c>
      <c r="V11">
        <v>0.40629999999999999</v>
      </c>
      <c r="W11">
        <v>0.39717999999999998</v>
      </c>
      <c r="X11">
        <v>0.41204000000000002</v>
      </c>
      <c r="Y11">
        <v>0.38729000000000002</v>
      </c>
    </row>
    <row r="12" spans="1:25" x14ac:dyDescent="0.55000000000000004">
      <c r="A12" t="s">
        <v>305</v>
      </c>
      <c r="B12">
        <v>0.61111000000000004</v>
      </c>
      <c r="C12">
        <v>0.625</v>
      </c>
      <c r="D12">
        <v>0.65908999999999995</v>
      </c>
      <c r="E12">
        <v>0.37391000000000002</v>
      </c>
      <c r="F12">
        <v>0.51898999999999995</v>
      </c>
      <c r="G12">
        <v>0.61111000000000004</v>
      </c>
      <c r="H12">
        <v>0.67059000000000002</v>
      </c>
      <c r="I12">
        <v>0.57745999999999997</v>
      </c>
      <c r="J12">
        <v>0.42857000000000001</v>
      </c>
      <c r="K12">
        <v>0.53846000000000005</v>
      </c>
      <c r="L12">
        <v>0.44928000000000001</v>
      </c>
      <c r="M12">
        <v>0.59419999999999995</v>
      </c>
      <c r="N12">
        <v>0.58209</v>
      </c>
      <c r="O12">
        <v>0.46875</v>
      </c>
      <c r="P12">
        <v>0.52112999999999998</v>
      </c>
      <c r="Q12">
        <v>0.43242999999999998</v>
      </c>
      <c r="R12">
        <v>0.54217000000000004</v>
      </c>
      <c r="S12">
        <v>0.49296000000000001</v>
      </c>
      <c r="T12">
        <v>0.30807000000000001</v>
      </c>
      <c r="U12">
        <v>0.32124000000000003</v>
      </c>
      <c r="V12">
        <v>0.31646000000000002</v>
      </c>
      <c r="W12">
        <v>0.31546000000000002</v>
      </c>
      <c r="X12">
        <v>0.32475999999999999</v>
      </c>
      <c r="Y12">
        <v>0.28401999999999999</v>
      </c>
    </row>
    <row r="13" spans="1:25" x14ac:dyDescent="0.55000000000000004">
      <c r="A13" t="s">
        <v>306</v>
      </c>
      <c r="B13">
        <v>0.60824999999999996</v>
      </c>
      <c r="C13">
        <v>0.61817999999999995</v>
      </c>
      <c r="D13">
        <v>0.64102999999999999</v>
      </c>
      <c r="E13">
        <v>0.29091</v>
      </c>
      <c r="F13">
        <v>0.37208999999999998</v>
      </c>
      <c r="G13">
        <v>0.6</v>
      </c>
      <c r="H13">
        <v>0.68142000000000003</v>
      </c>
      <c r="I13">
        <v>0.6</v>
      </c>
      <c r="J13">
        <v>0.47170000000000001</v>
      </c>
      <c r="K13">
        <v>0.58536999999999995</v>
      </c>
      <c r="L13">
        <v>0.52500000000000002</v>
      </c>
      <c r="M13">
        <v>0.60465000000000002</v>
      </c>
      <c r="N13">
        <v>0.64044999999999996</v>
      </c>
      <c r="O13">
        <v>0.61363999999999996</v>
      </c>
      <c r="P13">
        <v>0.64947999999999995</v>
      </c>
      <c r="Q13">
        <v>0.50561999999999996</v>
      </c>
      <c r="R13">
        <v>0.62375999999999998</v>
      </c>
      <c r="S13">
        <v>0.60870000000000002</v>
      </c>
      <c r="T13">
        <v>0.43136999999999998</v>
      </c>
      <c r="U13">
        <v>0.43573000000000001</v>
      </c>
      <c r="V13">
        <v>0.44102000000000002</v>
      </c>
      <c r="W13">
        <v>0.42421999999999999</v>
      </c>
      <c r="X13">
        <v>0.45051999999999998</v>
      </c>
      <c r="Y13">
        <v>0.41743999999999998</v>
      </c>
    </row>
    <row r="14" spans="1:25" x14ac:dyDescent="0.55000000000000004">
      <c r="A14" t="s">
        <v>307</v>
      </c>
      <c r="B14">
        <v>0.60526000000000002</v>
      </c>
      <c r="C14">
        <v>0.60919999999999996</v>
      </c>
      <c r="D14">
        <v>0.64044999999999996</v>
      </c>
      <c r="E14">
        <v>0.28571000000000002</v>
      </c>
      <c r="F14">
        <v>0.44118000000000002</v>
      </c>
      <c r="G14">
        <v>0.56757000000000002</v>
      </c>
      <c r="H14">
        <v>0.67347000000000001</v>
      </c>
      <c r="I14">
        <v>0.59036</v>
      </c>
      <c r="J14">
        <v>0.41572999999999999</v>
      </c>
      <c r="K14">
        <v>0.56410000000000005</v>
      </c>
      <c r="L14">
        <v>0.47944999999999999</v>
      </c>
      <c r="M14">
        <v>0.59523999999999999</v>
      </c>
      <c r="N14">
        <v>0.52632000000000001</v>
      </c>
      <c r="O14">
        <v>0.53659000000000001</v>
      </c>
      <c r="P14">
        <v>0.55556000000000005</v>
      </c>
      <c r="Q14">
        <v>0.44</v>
      </c>
      <c r="R14">
        <v>0.52500000000000002</v>
      </c>
      <c r="S14">
        <v>0.54054000000000002</v>
      </c>
      <c r="T14">
        <v>0.38784999999999997</v>
      </c>
      <c r="U14">
        <v>0.39678999999999998</v>
      </c>
      <c r="V14">
        <v>0.37935000000000002</v>
      </c>
      <c r="W14">
        <v>0.38313000000000003</v>
      </c>
      <c r="X14">
        <v>0.38701000000000002</v>
      </c>
      <c r="Y14">
        <v>0.36202000000000001</v>
      </c>
    </row>
    <row r="15" spans="1:25" x14ac:dyDescent="0.55000000000000004">
      <c r="A15" t="s">
        <v>308</v>
      </c>
      <c r="B15">
        <v>0.60526000000000002</v>
      </c>
      <c r="C15">
        <v>0.57647000000000004</v>
      </c>
      <c r="D15">
        <v>0.61797999999999997</v>
      </c>
      <c r="E15">
        <v>0.31868000000000002</v>
      </c>
      <c r="F15">
        <v>0.41935</v>
      </c>
      <c r="G15">
        <v>0.59375</v>
      </c>
      <c r="H15">
        <v>0.66264999999999996</v>
      </c>
      <c r="I15">
        <v>0.50724999999999998</v>
      </c>
      <c r="J15">
        <v>0.39473999999999998</v>
      </c>
      <c r="K15">
        <v>0.5625</v>
      </c>
      <c r="L15">
        <v>0.41935</v>
      </c>
      <c r="M15">
        <v>0.52542</v>
      </c>
      <c r="N15">
        <v>0.58209</v>
      </c>
      <c r="O15">
        <v>0.54286000000000001</v>
      </c>
      <c r="P15">
        <v>0.57745999999999997</v>
      </c>
      <c r="Q15">
        <v>0.45455000000000001</v>
      </c>
      <c r="R15">
        <v>0.5</v>
      </c>
      <c r="S15">
        <v>0.49253999999999998</v>
      </c>
      <c r="T15">
        <v>0.32612999999999998</v>
      </c>
      <c r="U15">
        <v>0.34258</v>
      </c>
      <c r="V15">
        <v>0.36232999999999999</v>
      </c>
      <c r="W15">
        <v>0.33260000000000001</v>
      </c>
      <c r="X15">
        <v>0.36002000000000001</v>
      </c>
      <c r="Y15">
        <v>0.33073000000000002</v>
      </c>
    </row>
    <row r="16" spans="1:25" x14ac:dyDescent="0.55000000000000004">
      <c r="A16" t="s">
        <v>309</v>
      </c>
      <c r="B16">
        <v>0.59550999999999998</v>
      </c>
      <c r="C16">
        <v>0.64</v>
      </c>
      <c r="D16">
        <v>0.67857000000000001</v>
      </c>
      <c r="E16">
        <v>0.35088000000000003</v>
      </c>
      <c r="F16">
        <v>0.43209999999999998</v>
      </c>
      <c r="G16">
        <v>0.56627000000000005</v>
      </c>
      <c r="H16">
        <v>0.70093000000000005</v>
      </c>
      <c r="I16">
        <v>0.59550999999999998</v>
      </c>
      <c r="J16">
        <v>0.42268</v>
      </c>
      <c r="K16">
        <v>0.58536999999999995</v>
      </c>
      <c r="L16">
        <v>0.50617000000000001</v>
      </c>
      <c r="M16">
        <v>0.6</v>
      </c>
      <c r="N16">
        <v>0.56962000000000002</v>
      </c>
      <c r="O16">
        <v>0.56098000000000003</v>
      </c>
      <c r="P16">
        <v>0.57499999999999996</v>
      </c>
      <c r="Q16">
        <v>0.42499999999999999</v>
      </c>
      <c r="R16">
        <v>0.54022999999999999</v>
      </c>
      <c r="S16">
        <v>0.55000000000000004</v>
      </c>
      <c r="T16">
        <v>0.37975999999999999</v>
      </c>
      <c r="U16">
        <v>0.38522000000000001</v>
      </c>
      <c r="V16">
        <v>0.39781</v>
      </c>
      <c r="W16">
        <v>0.38505</v>
      </c>
      <c r="X16">
        <v>0.3876</v>
      </c>
      <c r="Y16">
        <v>0.36288999999999999</v>
      </c>
    </row>
    <row r="17" spans="1:25" x14ac:dyDescent="0.55000000000000004">
      <c r="A17" t="s">
        <v>310</v>
      </c>
      <c r="B17">
        <v>0.59419999999999995</v>
      </c>
      <c r="C17">
        <v>0.63158000000000003</v>
      </c>
      <c r="D17">
        <v>0.60919999999999996</v>
      </c>
      <c r="E17">
        <v>0.33333000000000002</v>
      </c>
      <c r="F17">
        <v>0.47059000000000001</v>
      </c>
      <c r="G17">
        <v>0.58209</v>
      </c>
      <c r="H17">
        <v>0.66666999999999998</v>
      </c>
      <c r="I17">
        <v>0.57333000000000001</v>
      </c>
      <c r="J17">
        <v>0.43902000000000002</v>
      </c>
      <c r="K17">
        <v>0.56521999999999994</v>
      </c>
      <c r="L17">
        <v>0.49253999999999998</v>
      </c>
      <c r="M17">
        <v>0.61111000000000004</v>
      </c>
      <c r="N17">
        <v>0.60526000000000002</v>
      </c>
      <c r="O17">
        <v>0.57499999999999996</v>
      </c>
      <c r="P17">
        <v>0.58442000000000005</v>
      </c>
      <c r="Q17">
        <v>0.44736999999999999</v>
      </c>
      <c r="R17">
        <v>0.60494000000000003</v>
      </c>
      <c r="S17">
        <v>0.54430000000000001</v>
      </c>
      <c r="T17">
        <v>0.37845000000000001</v>
      </c>
      <c r="U17">
        <v>0.3821</v>
      </c>
      <c r="V17">
        <v>0.38051000000000001</v>
      </c>
      <c r="W17">
        <v>0.37985000000000002</v>
      </c>
      <c r="X17">
        <v>0.39399000000000001</v>
      </c>
      <c r="Y17">
        <v>0.37104999999999999</v>
      </c>
    </row>
    <row r="18" spans="1:25" x14ac:dyDescent="0.55000000000000004">
      <c r="A18" t="s">
        <v>311</v>
      </c>
      <c r="B18">
        <v>0.59140000000000004</v>
      </c>
      <c r="C18">
        <v>0.62617</v>
      </c>
      <c r="D18">
        <v>0.66371999999999998</v>
      </c>
      <c r="E18">
        <v>0.31579000000000002</v>
      </c>
      <c r="F18">
        <v>0.40909000000000001</v>
      </c>
      <c r="G18">
        <v>0.57647000000000004</v>
      </c>
      <c r="H18">
        <v>0.67857000000000001</v>
      </c>
      <c r="I18">
        <v>0.54544999999999999</v>
      </c>
      <c r="J18">
        <v>0.32673000000000002</v>
      </c>
      <c r="K18">
        <v>0.58621000000000001</v>
      </c>
      <c r="L18">
        <v>0.52941000000000005</v>
      </c>
      <c r="M18">
        <v>0.54022999999999999</v>
      </c>
      <c r="N18">
        <v>0.55813999999999997</v>
      </c>
      <c r="O18">
        <v>0.52381</v>
      </c>
      <c r="P18">
        <v>0.54022999999999999</v>
      </c>
      <c r="Q18">
        <v>0.36470999999999998</v>
      </c>
      <c r="R18">
        <v>0.53846000000000005</v>
      </c>
      <c r="S18">
        <v>0.54544999999999999</v>
      </c>
      <c r="T18">
        <v>0.37914999999999999</v>
      </c>
      <c r="U18">
        <v>0.39692</v>
      </c>
      <c r="V18">
        <v>0.36227999999999999</v>
      </c>
      <c r="W18">
        <v>0.34850999999999999</v>
      </c>
      <c r="X18">
        <v>0.40776000000000001</v>
      </c>
      <c r="Y18">
        <v>0.35043999999999997</v>
      </c>
    </row>
    <row r="19" spans="1:25" x14ac:dyDescent="0.55000000000000004">
      <c r="A19" t="s">
        <v>312</v>
      </c>
      <c r="B19">
        <v>0.58823999999999999</v>
      </c>
      <c r="C19">
        <v>0.60465000000000002</v>
      </c>
      <c r="D19">
        <v>0.67059000000000002</v>
      </c>
      <c r="E19">
        <v>0.31429000000000001</v>
      </c>
      <c r="F19">
        <v>0.54430000000000001</v>
      </c>
      <c r="G19">
        <v>0.59375</v>
      </c>
      <c r="H19">
        <v>0.69696999999999998</v>
      </c>
      <c r="I19">
        <v>0.56521999999999994</v>
      </c>
      <c r="J19">
        <v>0.46809000000000001</v>
      </c>
      <c r="K19">
        <v>0.61194000000000004</v>
      </c>
      <c r="L19">
        <v>0.52112999999999998</v>
      </c>
      <c r="M19">
        <v>0.57377</v>
      </c>
      <c r="N19">
        <v>0.54098000000000002</v>
      </c>
      <c r="O19">
        <v>0.54544999999999999</v>
      </c>
      <c r="P19">
        <v>0.53125</v>
      </c>
      <c r="Q19">
        <v>0.45945999999999998</v>
      </c>
      <c r="R19">
        <v>0.52632000000000001</v>
      </c>
      <c r="S19">
        <v>0.58823999999999999</v>
      </c>
      <c r="T19">
        <v>0.34194999999999998</v>
      </c>
      <c r="U19">
        <v>0.36248999999999998</v>
      </c>
      <c r="V19">
        <v>0.30997000000000002</v>
      </c>
      <c r="W19">
        <v>0.36392999999999998</v>
      </c>
      <c r="X19">
        <v>0.33121</v>
      </c>
      <c r="Y19">
        <v>0.30836999999999998</v>
      </c>
    </row>
    <row r="20" spans="1:25" x14ac:dyDescent="0.55000000000000004">
      <c r="A20" t="s">
        <v>313</v>
      </c>
      <c r="B20">
        <v>0.58823999999999999</v>
      </c>
      <c r="C20">
        <v>0.64556999999999998</v>
      </c>
      <c r="D20">
        <v>0.62963000000000002</v>
      </c>
      <c r="E20">
        <v>0.34090999999999999</v>
      </c>
      <c r="F20">
        <v>0.52381</v>
      </c>
      <c r="G20">
        <v>0.60655999999999999</v>
      </c>
      <c r="H20">
        <v>0.61111000000000004</v>
      </c>
      <c r="I20">
        <v>0.54839000000000004</v>
      </c>
      <c r="J20">
        <v>0.40844999999999998</v>
      </c>
      <c r="K20">
        <v>0.55556000000000005</v>
      </c>
      <c r="L20">
        <v>0.50819999999999999</v>
      </c>
      <c r="M20">
        <v>0.47826000000000002</v>
      </c>
      <c r="N20">
        <v>0.53846000000000005</v>
      </c>
      <c r="O20">
        <v>0.58209</v>
      </c>
      <c r="P20">
        <v>0.58823999999999999</v>
      </c>
      <c r="Q20">
        <v>0.47826000000000002</v>
      </c>
      <c r="R20">
        <v>0.54930000000000001</v>
      </c>
      <c r="S20">
        <v>0.5625</v>
      </c>
      <c r="T20">
        <v>0.33250999999999997</v>
      </c>
      <c r="U20">
        <v>0.34545999999999999</v>
      </c>
      <c r="V20">
        <v>0.35687000000000002</v>
      </c>
      <c r="W20">
        <v>0.32140000000000002</v>
      </c>
      <c r="X20">
        <v>0.37135000000000001</v>
      </c>
      <c r="Y20">
        <v>0.34086</v>
      </c>
    </row>
    <row r="21" spans="1:25" x14ac:dyDescent="0.55000000000000004">
      <c r="A21" t="s">
        <v>314</v>
      </c>
      <c r="B21">
        <v>0.58696000000000004</v>
      </c>
      <c r="C21">
        <v>0.60784000000000005</v>
      </c>
      <c r="D21">
        <v>0.65766000000000002</v>
      </c>
      <c r="E21">
        <v>0.30435000000000001</v>
      </c>
      <c r="F21">
        <v>0.38823999999999997</v>
      </c>
      <c r="G21">
        <v>0.59091000000000005</v>
      </c>
      <c r="H21">
        <v>0.67567999999999995</v>
      </c>
      <c r="I21">
        <v>0.56989000000000001</v>
      </c>
      <c r="J21">
        <v>0.39216000000000001</v>
      </c>
      <c r="K21">
        <v>0.59036</v>
      </c>
      <c r="L21">
        <v>0.5</v>
      </c>
      <c r="M21">
        <v>0.57777999999999996</v>
      </c>
      <c r="N21">
        <v>0.50617000000000001</v>
      </c>
      <c r="O21">
        <v>0.55813999999999997</v>
      </c>
      <c r="P21">
        <v>0.59523999999999999</v>
      </c>
      <c r="Q21">
        <v>0.41463</v>
      </c>
      <c r="R21">
        <v>0.5</v>
      </c>
      <c r="S21">
        <v>0.54217000000000004</v>
      </c>
      <c r="T21">
        <v>0.36675999999999997</v>
      </c>
      <c r="U21">
        <v>0.38466</v>
      </c>
      <c r="V21">
        <v>0.38764999999999999</v>
      </c>
      <c r="W21">
        <v>0.38457000000000002</v>
      </c>
      <c r="X21">
        <v>0.40254000000000001</v>
      </c>
      <c r="Y21">
        <v>0.37164000000000003</v>
      </c>
    </row>
    <row r="22" spans="1:25" x14ac:dyDescent="0.55000000000000004">
      <c r="A22" t="s">
        <v>315</v>
      </c>
      <c r="B22">
        <v>0.58559000000000005</v>
      </c>
      <c r="C22">
        <v>0.64515999999999996</v>
      </c>
      <c r="D22">
        <v>0.67164000000000001</v>
      </c>
      <c r="E22">
        <v>0.26606000000000002</v>
      </c>
      <c r="F22">
        <v>0.44085999999999997</v>
      </c>
      <c r="G22">
        <v>0.64602000000000004</v>
      </c>
      <c r="H22">
        <v>0.68181999999999998</v>
      </c>
      <c r="I22">
        <v>0.52475000000000005</v>
      </c>
      <c r="J22">
        <v>0.38181999999999999</v>
      </c>
      <c r="K22">
        <v>0.50538000000000005</v>
      </c>
      <c r="L22">
        <v>0.47727000000000003</v>
      </c>
      <c r="M22">
        <v>0.61616000000000004</v>
      </c>
      <c r="N22">
        <v>0.60416999999999998</v>
      </c>
      <c r="O22">
        <v>0.6</v>
      </c>
      <c r="P22">
        <v>0.59140000000000004</v>
      </c>
      <c r="Q22">
        <v>0.52173999999999998</v>
      </c>
      <c r="R22">
        <v>0.62161999999999995</v>
      </c>
      <c r="S22">
        <v>0.59596000000000005</v>
      </c>
      <c r="T22">
        <v>0.44621</v>
      </c>
      <c r="U22">
        <v>0.46293000000000001</v>
      </c>
      <c r="V22">
        <v>0.44857000000000002</v>
      </c>
      <c r="W22">
        <v>0.42737000000000003</v>
      </c>
      <c r="X22">
        <v>0.46997</v>
      </c>
      <c r="Y22">
        <v>0.42496</v>
      </c>
    </row>
    <row r="23" spans="1:25" x14ac:dyDescent="0.55000000000000004">
      <c r="A23" t="s">
        <v>316</v>
      </c>
      <c r="B23">
        <v>0.58491000000000004</v>
      </c>
      <c r="C23">
        <v>0.55556000000000005</v>
      </c>
      <c r="D23">
        <v>0.65078999999999998</v>
      </c>
      <c r="E23">
        <v>0.23077</v>
      </c>
      <c r="F23">
        <v>0.35632000000000003</v>
      </c>
      <c r="G23">
        <v>0.54639000000000004</v>
      </c>
      <c r="H23">
        <v>0.62602000000000002</v>
      </c>
      <c r="I23">
        <v>0.45097999999999999</v>
      </c>
      <c r="J23">
        <v>0.26606000000000002</v>
      </c>
      <c r="K23">
        <v>0.54</v>
      </c>
      <c r="L23">
        <v>0.37634000000000001</v>
      </c>
      <c r="M23">
        <v>0.58094999999999997</v>
      </c>
      <c r="N23">
        <v>0.50514999999999999</v>
      </c>
      <c r="O23">
        <v>0.56189999999999996</v>
      </c>
      <c r="P23">
        <v>0.54717000000000005</v>
      </c>
      <c r="Q23">
        <v>0.36170000000000002</v>
      </c>
      <c r="R23">
        <v>0.38889000000000001</v>
      </c>
      <c r="S23">
        <v>0.48</v>
      </c>
      <c r="T23">
        <v>0.40614</v>
      </c>
      <c r="U23">
        <v>0.37797999999999998</v>
      </c>
      <c r="V23">
        <v>0.41843000000000002</v>
      </c>
      <c r="W23">
        <v>0.39450000000000002</v>
      </c>
      <c r="X23">
        <v>0.41636000000000001</v>
      </c>
      <c r="Y23">
        <v>0.41765000000000002</v>
      </c>
    </row>
    <row r="24" spans="1:25" x14ac:dyDescent="0.55000000000000004">
      <c r="A24" t="s">
        <v>317</v>
      </c>
      <c r="B24">
        <v>0.58442000000000005</v>
      </c>
      <c r="C24">
        <v>0.67815999999999999</v>
      </c>
      <c r="D24">
        <v>0.65590999999999999</v>
      </c>
      <c r="E24">
        <v>0.36</v>
      </c>
      <c r="F24">
        <v>0.49397999999999997</v>
      </c>
      <c r="G24">
        <v>0.60526000000000002</v>
      </c>
      <c r="H24">
        <v>0.69564999999999999</v>
      </c>
      <c r="I24">
        <v>0.55262999999999995</v>
      </c>
      <c r="J24">
        <v>0.42268</v>
      </c>
      <c r="K24">
        <v>0.55881999999999998</v>
      </c>
      <c r="L24">
        <v>0.49332999999999999</v>
      </c>
      <c r="M24">
        <v>0.61643999999999999</v>
      </c>
      <c r="N24">
        <v>0.56521999999999994</v>
      </c>
      <c r="O24">
        <v>0.56164000000000003</v>
      </c>
      <c r="P24">
        <v>0.53425</v>
      </c>
      <c r="Q24">
        <v>0.44736999999999999</v>
      </c>
      <c r="R24">
        <v>0.54022999999999999</v>
      </c>
      <c r="S24">
        <v>0.50685000000000002</v>
      </c>
      <c r="T24">
        <v>0.34716000000000002</v>
      </c>
      <c r="U24">
        <v>0.34455999999999998</v>
      </c>
      <c r="V24">
        <v>0.37935999999999998</v>
      </c>
      <c r="W24">
        <v>0.36348999999999998</v>
      </c>
      <c r="X24">
        <v>0.35843999999999998</v>
      </c>
      <c r="Y24">
        <v>0.33557999999999999</v>
      </c>
    </row>
    <row r="25" spans="1:25" x14ac:dyDescent="0.55000000000000004">
      <c r="A25" t="s">
        <v>318</v>
      </c>
      <c r="B25">
        <v>0.58333000000000002</v>
      </c>
      <c r="C25">
        <v>0.64356000000000002</v>
      </c>
      <c r="D25">
        <v>0.70435000000000003</v>
      </c>
      <c r="E25">
        <v>0.41593000000000002</v>
      </c>
      <c r="F25">
        <v>0.56322000000000005</v>
      </c>
      <c r="G25">
        <v>0.64044999999999996</v>
      </c>
      <c r="H25">
        <v>0.72477000000000003</v>
      </c>
      <c r="I25">
        <v>0.59550999999999998</v>
      </c>
      <c r="J25">
        <v>0.43434</v>
      </c>
      <c r="K25">
        <v>0.6</v>
      </c>
      <c r="L25">
        <v>0.56818000000000002</v>
      </c>
      <c r="M25">
        <v>0.63265000000000005</v>
      </c>
      <c r="N25">
        <v>0.60440000000000005</v>
      </c>
      <c r="O25">
        <v>0.62</v>
      </c>
      <c r="P25">
        <v>0.62887000000000004</v>
      </c>
      <c r="Q25">
        <v>0.50561999999999996</v>
      </c>
      <c r="R25">
        <v>0.58333000000000002</v>
      </c>
      <c r="S25">
        <v>0.53332999999999997</v>
      </c>
      <c r="T25">
        <v>0.41433999999999999</v>
      </c>
      <c r="U25">
        <v>0.41827999999999999</v>
      </c>
      <c r="V25">
        <v>0.43541999999999997</v>
      </c>
      <c r="W25">
        <v>0.42036000000000001</v>
      </c>
      <c r="X25">
        <v>0.43892999999999999</v>
      </c>
      <c r="Y25">
        <v>0.40204000000000001</v>
      </c>
    </row>
    <row r="26" spans="1:25" x14ac:dyDescent="0.55000000000000004">
      <c r="A26" t="s">
        <v>319</v>
      </c>
      <c r="B26">
        <v>0.58242000000000005</v>
      </c>
      <c r="C26">
        <v>0.6</v>
      </c>
      <c r="D26">
        <v>0.61817999999999995</v>
      </c>
      <c r="E26">
        <v>0.32743</v>
      </c>
      <c r="F26">
        <v>0.30952000000000002</v>
      </c>
      <c r="G26">
        <v>0.53846000000000005</v>
      </c>
      <c r="H26">
        <v>0.67567999999999995</v>
      </c>
      <c r="I26">
        <v>0.53846000000000005</v>
      </c>
      <c r="J26">
        <v>0.37254999999999999</v>
      </c>
      <c r="K26">
        <v>0.49425000000000002</v>
      </c>
      <c r="L26">
        <v>0.39759</v>
      </c>
      <c r="M26">
        <v>0.57142999999999999</v>
      </c>
      <c r="N26">
        <v>0.42857000000000001</v>
      </c>
      <c r="O26">
        <v>0.58823999999999999</v>
      </c>
      <c r="P26">
        <v>0.61468</v>
      </c>
      <c r="Q26">
        <v>0.44680999999999998</v>
      </c>
      <c r="R26">
        <v>0.53398000000000001</v>
      </c>
      <c r="S26">
        <v>0.21739</v>
      </c>
      <c r="T26">
        <v>0.32161000000000001</v>
      </c>
      <c r="U26">
        <v>0.34193000000000001</v>
      </c>
      <c r="V26">
        <v>0.38267000000000001</v>
      </c>
      <c r="W26">
        <v>0.36809999999999998</v>
      </c>
      <c r="X26">
        <v>0.42416999999999999</v>
      </c>
      <c r="Y26">
        <v>0.35535</v>
      </c>
    </row>
    <row r="27" spans="1:25" x14ac:dyDescent="0.55000000000000004">
      <c r="A27" t="s">
        <v>320</v>
      </c>
      <c r="B27">
        <v>0.58242000000000005</v>
      </c>
      <c r="C27">
        <v>0.6</v>
      </c>
      <c r="D27">
        <v>0.63461999999999996</v>
      </c>
      <c r="E27">
        <v>0.33333000000000002</v>
      </c>
      <c r="F27">
        <v>0.37348999999999999</v>
      </c>
      <c r="G27">
        <v>0.52381</v>
      </c>
      <c r="H27">
        <v>0.62263999999999997</v>
      </c>
      <c r="I27">
        <v>0.51724000000000003</v>
      </c>
      <c r="J27">
        <v>0.35921999999999998</v>
      </c>
      <c r="K27">
        <v>0.52381</v>
      </c>
      <c r="L27">
        <v>0.35</v>
      </c>
      <c r="M27">
        <v>0.54544999999999999</v>
      </c>
      <c r="N27">
        <v>0.52500000000000002</v>
      </c>
      <c r="O27">
        <v>0.53332999999999997</v>
      </c>
      <c r="P27">
        <v>0.57447000000000004</v>
      </c>
      <c r="Q27">
        <v>0.45455000000000001</v>
      </c>
      <c r="R27">
        <v>0.53534999999999999</v>
      </c>
      <c r="S27">
        <v>0.47253000000000001</v>
      </c>
      <c r="T27">
        <v>0.32829000000000003</v>
      </c>
      <c r="U27">
        <v>0.33034000000000002</v>
      </c>
      <c r="V27">
        <v>0.38706000000000002</v>
      </c>
      <c r="W27">
        <v>0.37019999999999997</v>
      </c>
      <c r="X27">
        <v>0.38105</v>
      </c>
      <c r="Y27">
        <v>0.35935</v>
      </c>
    </row>
    <row r="28" spans="1:25" x14ac:dyDescent="0.55000000000000004">
      <c r="A28" t="s">
        <v>321</v>
      </c>
      <c r="B28">
        <v>0.58094999999999997</v>
      </c>
      <c r="C28">
        <v>0.56757000000000002</v>
      </c>
      <c r="D28">
        <v>0.63200000000000001</v>
      </c>
      <c r="E28">
        <v>0.29730000000000001</v>
      </c>
      <c r="F28">
        <v>0.45055000000000001</v>
      </c>
      <c r="G28">
        <v>0.59550999999999998</v>
      </c>
      <c r="H28">
        <v>0.69642999999999999</v>
      </c>
      <c r="I28">
        <v>0.55318999999999996</v>
      </c>
      <c r="J28">
        <v>0.36448999999999998</v>
      </c>
      <c r="K28">
        <v>0.55056000000000005</v>
      </c>
      <c r="L28">
        <v>0.48235</v>
      </c>
      <c r="M28">
        <v>0.6</v>
      </c>
      <c r="N28">
        <v>0.55813999999999997</v>
      </c>
      <c r="O28">
        <v>0.56818000000000002</v>
      </c>
      <c r="P28">
        <v>0.58621000000000001</v>
      </c>
      <c r="Q28">
        <v>0.44185999999999998</v>
      </c>
      <c r="R28">
        <v>0.54166999999999998</v>
      </c>
      <c r="S28">
        <v>0.54544999999999999</v>
      </c>
      <c r="T28">
        <v>0.38174000000000002</v>
      </c>
      <c r="U28">
        <v>0.36192000000000002</v>
      </c>
      <c r="V28">
        <v>0.41961999999999999</v>
      </c>
      <c r="W28">
        <v>0.38979999999999998</v>
      </c>
      <c r="X28">
        <v>0.39317000000000002</v>
      </c>
      <c r="Y28">
        <v>0.37225000000000003</v>
      </c>
    </row>
    <row r="29" spans="1:25" x14ac:dyDescent="0.55000000000000004">
      <c r="A29" t="s">
        <v>322</v>
      </c>
      <c r="B29">
        <v>0.57777999999999996</v>
      </c>
      <c r="C29">
        <v>0.52</v>
      </c>
      <c r="D29">
        <v>0.59596000000000005</v>
      </c>
      <c r="E29">
        <v>0.23363999999999999</v>
      </c>
      <c r="F29">
        <v>0.38095000000000001</v>
      </c>
      <c r="G29">
        <v>0.51898999999999995</v>
      </c>
      <c r="H29">
        <v>0.64</v>
      </c>
      <c r="I29">
        <v>0.50617000000000001</v>
      </c>
      <c r="J29">
        <v>0.33333000000000002</v>
      </c>
      <c r="K29">
        <v>0.5</v>
      </c>
      <c r="L29">
        <v>0.42857000000000001</v>
      </c>
      <c r="M29">
        <v>0.53247</v>
      </c>
      <c r="N29">
        <v>0.50685000000000002</v>
      </c>
      <c r="O29">
        <v>0.51898999999999995</v>
      </c>
      <c r="P29">
        <v>0.54666999999999999</v>
      </c>
      <c r="Q29">
        <v>0.34939999999999999</v>
      </c>
      <c r="R29">
        <v>0.46067000000000002</v>
      </c>
      <c r="S29">
        <v>0.47499999999999998</v>
      </c>
      <c r="T29">
        <v>0.32907999999999998</v>
      </c>
      <c r="U29">
        <v>0.33842</v>
      </c>
      <c r="V29">
        <v>0.34612999999999999</v>
      </c>
      <c r="W29">
        <v>0.33609</v>
      </c>
      <c r="X29">
        <v>0.35583999999999999</v>
      </c>
      <c r="Y29">
        <v>0.33835999999999999</v>
      </c>
    </row>
    <row r="30" spans="1:25" x14ac:dyDescent="0.55000000000000004">
      <c r="A30" t="s">
        <v>323</v>
      </c>
      <c r="B30">
        <v>0.57777999999999996</v>
      </c>
      <c r="C30">
        <v>0.54166999999999998</v>
      </c>
      <c r="D30">
        <v>0.64485999999999999</v>
      </c>
      <c r="E30">
        <v>0.33333000000000002</v>
      </c>
      <c r="F30">
        <v>0.26828999999999997</v>
      </c>
      <c r="G30">
        <v>0.57142999999999999</v>
      </c>
      <c r="H30">
        <v>0.64705999999999997</v>
      </c>
      <c r="I30">
        <v>0.48235</v>
      </c>
      <c r="J30">
        <v>0.33981</v>
      </c>
      <c r="K30">
        <v>0.51898999999999995</v>
      </c>
      <c r="L30">
        <v>0.38272</v>
      </c>
      <c r="M30">
        <v>0.54762</v>
      </c>
      <c r="N30">
        <v>0.55556000000000005</v>
      </c>
      <c r="O30">
        <v>0.52941000000000005</v>
      </c>
      <c r="P30">
        <v>0.54762</v>
      </c>
      <c r="Q30">
        <v>0.41463</v>
      </c>
      <c r="R30">
        <v>0.52273000000000003</v>
      </c>
      <c r="S30">
        <v>0.46834999999999999</v>
      </c>
      <c r="T30">
        <v>0.35983999999999999</v>
      </c>
      <c r="U30">
        <v>0.35322999999999999</v>
      </c>
      <c r="V30">
        <v>0.38374999999999998</v>
      </c>
      <c r="W30">
        <v>0.37489</v>
      </c>
      <c r="X30">
        <v>0.36873</v>
      </c>
      <c r="Y30">
        <v>0.34308</v>
      </c>
    </row>
    <row r="31" spans="1:25" x14ac:dyDescent="0.55000000000000004">
      <c r="A31" t="s">
        <v>324</v>
      </c>
      <c r="B31">
        <v>0.57691999999999999</v>
      </c>
      <c r="C31">
        <v>0.52727000000000002</v>
      </c>
      <c r="D31">
        <v>0.60606000000000004</v>
      </c>
      <c r="E31">
        <v>0.43136999999999998</v>
      </c>
      <c r="F31">
        <v>0.50724999999999998</v>
      </c>
      <c r="G31">
        <v>0.52</v>
      </c>
      <c r="H31">
        <v>0.64705999999999997</v>
      </c>
      <c r="I31">
        <v>0.44680999999999998</v>
      </c>
      <c r="J31">
        <v>0.47221999999999997</v>
      </c>
      <c r="K31">
        <v>0.42104999999999998</v>
      </c>
      <c r="L31">
        <v>0.45097999999999999</v>
      </c>
      <c r="M31">
        <v>0.42857000000000001</v>
      </c>
      <c r="N31">
        <v>0.5</v>
      </c>
      <c r="O31">
        <v>0.49020000000000002</v>
      </c>
      <c r="P31">
        <v>0.45833000000000002</v>
      </c>
      <c r="Q31">
        <v>0.44262000000000001</v>
      </c>
      <c r="R31">
        <v>0.58209</v>
      </c>
      <c r="S31">
        <v>0.47170000000000001</v>
      </c>
      <c r="T31">
        <v>0.22994000000000001</v>
      </c>
      <c r="U31">
        <v>0.24897</v>
      </c>
      <c r="V31">
        <v>0.23319999999999999</v>
      </c>
      <c r="W31">
        <v>0.22592999999999999</v>
      </c>
      <c r="X31">
        <v>0.24439</v>
      </c>
      <c r="Y31">
        <v>0.20952999999999999</v>
      </c>
    </row>
    <row r="32" spans="1:25" x14ac:dyDescent="0.55000000000000004">
      <c r="A32" t="s">
        <v>325</v>
      </c>
      <c r="B32">
        <v>0.57142999999999999</v>
      </c>
      <c r="C32">
        <v>0.58904000000000001</v>
      </c>
      <c r="D32">
        <v>0.63414999999999999</v>
      </c>
      <c r="E32">
        <v>0.36735000000000001</v>
      </c>
      <c r="F32">
        <v>0.44614999999999999</v>
      </c>
      <c r="G32">
        <v>0.57576000000000005</v>
      </c>
      <c r="H32">
        <v>0.64102999999999999</v>
      </c>
      <c r="I32">
        <v>0.51515</v>
      </c>
      <c r="J32">
        <v>0.375</v>
      </c>
      <c r="K32">
        <v>0.51724000000000003</v>
      </c>
      <c r="L32">
        <v>0.45762999999999998</v>
      </c>
      <c r="M32">
        <v>0.53332999999999997</v>
      </c>
      <c r="N32">
        <v>0.54386000000000001</v>
      </c>
      <c r="O32">
        <v>0.46428999999999998</v>
      </c>
      <c r="P32">
        <v>0.46428999999999998</v>
      </c>
      <c r="Q32">
        <v>0.33333000000000002</v>
      </c>
      <c r="R32">
        <v>0.44828000000000001</v>
      </c>
      <c r="S32">
        <v>0.42857000000000001</v>
      </c>
      <c r="T32">
        <v>0.2112</v>
      </c>
      <c r="U32">
        <v>0.22689000000000001</v>
      </c>
      <c r="V32">
        <v>0.24571000000000001</v>
      </c>
      <c r="W32">
        <v>0.22642999999999999</v>
      </c>
      <c r="X32">
        <v>0.26649</v>
      </c>
      <c r="Y32">
        <v>0.24807999999999999</v>
      </c>
    </row>
    <row r="33" spans="1:25" x14ac:dyDescent="0.55000000000000004">
      <c r="A33" t="s">
        <v>326</v>
      </c>
      <c r="B33">
        <v>0.57142999999999999</v>
      </c>
      <c r="C33">
        <v>0.56818000000000002</v>
      </c>
      <c r="D33">
        <v>0.64356000000000002</v>
      </c>
      <c r="E33">
        <v>0.37287999999999999</v>
      </c>
      <c r="F33">
        <v>0.41176000000000001</v>
      </c>
      <c r="G33">
        <v>0.50617000000000001</v>
      </c>
      <c r="H33">
        <v>0.63265000000000005</v>
      </c>
      <c r="I33">
        <v>0.5</v>
      </c>
      <c r="J33">
        <v>0.35293999999999998</v>
      </c>
      <c r="K33">
        <v>0.51898999999999995</v>
      </c>
      <c r="L33">
        <v>0.42857000000000001</v>
      </c>
      <c r="M33">
        <v>0.5</v>
      </c>
      <c r="N33">
        <v>0.48052</v>
      </c>
      <c r="O33">
        <v>0.50617000000000001</v>
      </c>
      <c r="P33">
        <v>0.51282000000000005</v>
      </c>
      <c r="Q33">
        <v>0.38462000000000002</v>
      </c>
      <c r="R33">
        <v>0.42857000000000001</v>
      </c>
      <c r="S33">
        <v>0.48718</v>
      </c>
      <c r="T33">
        <v>0.31606000000000001</v>
      </c>
      <c r="U33">
        <v>0.32973000000000002</v>
      </c>
      <c r="V33">
        <v>0.35037000000000001</v>
      </c>
      <c r="W33">
        <v>0.33356999999999998</v>
      </c>
      <c r="X33">
        <v>0.36384</v>
      </c>
      <c r="Y33">
        <v>0.31961000000000001</v>
      </c>
    </row>
    <row r="34" spans="1:25" x14ac:dyDescent="0.55000000000000004">
      <c r="A34" t="s">
        <v>327</v>
      </c>
      <c r="B34">
        <v>0.57142999999999999</v>
      </c>
      <c r="C34">
        <v>0.625</v>
      </c>
      <c r="D34">
        <v>0.63636000000000004</v>
      </c>
      <c r="E34">
        <v>0.33333000000000002</v>
      </c>
      <c r="F34">
        <v>0.46875</v>
      </c>
      <c r="G34">
        <v>0.54386000000000001</v>
      </c>
      <c r="H34">
        <v>0.61194000000000004</v>
      </c>
      <c r="I34">
        <v>0.52727000000000002</v>
      </c>
      <c r="J34">
        <v>0.37142999999999998</v>
      </c>
      <c r="K34">
        <v>0.48</v>
      </c>
      <c r="L34">
        <v>0.46154000000000001</v>
      </c>
      <c r="M34">
        <v>0.55101999999999995</v>
      </c>
      <c r="N34">
        <v>0.47826000000000002</v>
      </c>
      <c r="O34">
        <v>0.49153000000000002</v>
      </c>
      <c r="P34">
        <v>0.50943000000000005</v>
      </c>
      <c r="Q34">
        <v>0.33333000000000002</v>
      </c>
      <c r="R34">
        <v>0.5</v>
      </c>
      <c r="S34">
        <v>0.39623000000000003</v>
      </c>
      <c r="T34">
        <v>0.22402</v>
      </c>
      <c r="U34">
        <v>0.23724999999999999</v>
      </c>
      <c r="V34">
        <v>0.20671</v>
      </c>
      <c r="W34">
        <v>0.21747</v>
      </c>
      <c r="X34">
        <v>0.22989000000000001</v>
      </c>
      <c r="Y34">
        <v>0.20505999999999999</v>
      </c>
    </row>
    <row r="35" spans="1:25" x14ac:dyDescent="0.55000000000000004">
      <c r="A35" t="s">
        <v>328</v>
      </c>
      <c r="B35">
        <v>0.56923000000000001</v>
      </c>
      <c r="C35">
        <v>0.47367999999999999</v>
      </c>
      <c r="D35">
        <v>0.63854999999999995</v>
      </c>
      <c r="E35">
        <v>0.29730000000000001</v>
      </c>
      <c r="F35">
        <v>0.45455000000000001</v>
      </c>
      <c r="G35">
        <v>0.54839000000000004</v>
      </c>
      <c r="H35">
        <v>0.65</v>
      </c>
      <c r="I35">
        <v>0.5</v>
      </c>
      <c r="J35">
        <v>0.36585000000000001</v>
      </c>
      <c r="K35">
        <v>0.49153000000000002</v>
      </c>
      <c r="L35">
        <v>0.46875</v>
      </c>
      <c r="M35">
        <v>0.6129</v>
      </c>
      <c r="N35">
        <v>0.56667000000000001</v>
      </c>
      <c r="O35">
        <v>0.51515</v>
      </c>
      <c r="P35">
        <v>0.51724000000000003</v>
      </c>
      <c r="Q35">
        <v>0.39683000000000002</v>
      </c>
      <c r="R35">
        <v>0.55556000000000005</v>
      </c>
      <c r="S35">
        <v>0.49206</v>
      </c>
      <c r="T35">
        <v>0.28544999999999998</v>
      </c>
      <c r="U35">
        <v>0.31133</v>
      </c>
      <c r="V35">
        <v>0.29842000000000002</v>
      </c>
      <c r="W35">
        <v>0.30589</v>
      </c>
      <c r="X35">
        <v>0.30368000000000001</v>
      </c>
      <c r="Y35">
        <v>0.27882000000000001</v>
      </c>
    </row>
    <row r="36" spans="1:25" x14ac:dyDescent="0.55000000000000004">
      <c r="A36" t="s">
        <v>329</v>
      </c>
      <c r="B36">
        <v>0.56923000000000001</v>
      </c>
      <c r="C36">
        <v>0.63380000000000003</v>
      </c>
      <c r="D36">
        <v>0.66264999999999996</v>
      </c>
      <c r="E36">
        <v>0.33333000000000002</v>
      </c>
      <c r="F36">
        <v>0.48052</v>
      </c>
      <c r="G36">
        <v>0.58209</v>
      </c>
      <c r="H36">
        <v>0.62666999999999995</v>
      </c>
      <c r="I36">
        <v>0.53125</v>
      </c>
      <c r="J36">
        <v>0.41572999999999999</v>
      </c>
      <c r="K36">
        <v>0.52542</v>
      </c>
      <c r="L36">
        <v>0.4</v>
      </c>
      <c r="M36">
        <v>0.56923000000000001</v>
      </c>
      <c r="N36">
        <v>0.53332999999999997</v>
      </c>
      <c r="O36">
        <v>0.53846000000000005</v>
      </c>
      <c r="P36">
        <v>0.56521999999999994</v>
      </c>
      <c r="Q36">
        <v>0.43242999999999998</v>
      </c>
      <c r="R36">
        <v>0.52</v>
      </c>
      <c r="S36">
        <v>0.46268999999999999</v>
      </c>
      <c r="T36">
        <v>0.26979999999999998</v>
      </c>
      <c r="U36">
        <v>0.28319</v>
      </c>
      <c r="V36">
        <v>0.30610999999999999</v>
      </c>
      <c r="W36">
        <v>0.27789000000000003</v>
      </c>
      <c r="X36">
        <v>0.29604000000000003</v>
      </c>
      <c r="Y36">
        <v>0.27273999999999998</v>
      </c>
    </row>
    <row r="37" spans="1:25" x14ac:dyDescent="0.55000000000000004">
      <c r="A37" t="s">
        <v>330</v>
      </c>
      <c r="B37">
        <v>0.56862999999999997</v>
      </c>
      <c r="C37">
        <v>0.65573999999999999</v>
      </c>
      <c r="D37">
        <v>0.68420999999999998</v>
      </c>
      <c r="E37">
        <v>0.30908999999999998</v>
      </c>
      <c r="F37">
        <v>0.47253000000000001</v>
      </c>
      <c r="G37">
        <v>0.64356000000000002</v>
      </c>
      <c r="H37">
        <v>0.71901000000000004</v>
      </c>
      <c r="I37">
        <v>0.62744999999999995</v>
      </c>
      <c r="J37">
        <v>0.49532999999999999</v>
      </c>
      <c r="K37">
        <v>0.62104999999999999</v>
      </c>
      <c r="L37">
        <v>0.56044000000000005</v>
      </c>
      <c r="M37">
        <v>0.68317000000000005</v>
      </c>
      <c r="N37">
        <v>0.67010000000000003</v>
      </c>
      <c r="O37">
        <v>0.61702000000000001</v>
      </c>
      <c r="P37">
        <v>0.60824999999999996</v>
      </c>
      <c r="Q37">
        <v>0.51110999999999995</v>
      </c>
      <c r="R37">
        <v>0.63461999999999996</v>
      </c>
      <c r="S37">
        <v>0.60416999999999998</v>
      </c>
      <c r="T37">
        <v>0.42570000000000002</v>
      </c>
      <c r="U37">
        <v>0.43042999999999998</v>
      </c>
      <c r="V37">
        <v>0.42559000000000002</v>
      </c>
      <c r="W37">
        <v>0.41469</v>
      </c>
      <c r="X37">
        <v>0.45387</v>
      </c>
      <c r="Y37">
        <v>0.41171999999999997</v>
      </c>
    </row>
    <row r="38" spans="1:25" x14ac:dyDescent="0.55000000000000004">
      <c r="A38" t="s">
        <v>331</v>
      </c>
      <c r="B38">
        <v>0.56757000000000002</v>
      </c>
      <c r="C38">
        <v>0.57894999999999996</v>
      </c>
      <c r="D38">
        <v>0.60919999999999996</v>
      </c>
      <c r="E38">
        <v>0.29544999999999999</v>
      </c>
      <c r="F38">
        <v>0.45455000000000001</v>
      </c>
      <c r="G38">
        <v>0.56521999999999994</v>
      </c>
      <c r="H38">
        <v>0.63414999999999999</v>
      </c>
      <c r="I38">
        <v>0.51612999999999998</v>
      </c>
      <c r="J38">
        <v>0.41463</v>
      </c>
      <c r="K38">
        <v>0.59419999999999995</v>
      </c>
      <c r="L38">
        <v>0.50724999999999998</v>
      </c>
      <c r="M38">
        <v>0.59458999999999995</v>
      </c>
      <c r="N38">
        <v>0.59458999999999995</v>
      </c>
      <c r="O38">
        <v>0.57499999999999996</v>
      </c>
      <c r="P38">
        <v>0.52500000000000002</v>
      </c>
      <c r="Q38">
        <v>0.42857000000000001</v>
      </c>
      <c r="R38">
        <v>0.52</v>
      </c>
      <c r="S38">
        <v>0.53425</v>
      </c>
      <c r="T38">
        <v>0.35579</v>
      </c>
      <c r="U38">
        <v>0.35471999999999998</v>
      </c>
      <c r="V38">
        <v>0.37913000000000002</v>
      </c>
      <c r="W38">
        <v>0.35691000000000001</v>
      </c>
      <c r="X38">
        <v>0.37279000000000001</v>
      </c>
      <c r="Y38">
        <v>0.34838999999999998</v>
      </c>
    </row>
    <row r="39" spans="1:25" x14ac:dyDescent="0.55000000000000004">
      <c r="A39" t="s">
        <v>332</v>
      </c>
      <c r="B39">
        <v>0.56667000000000001</v>
      </c>
      <c r="C39">
        <v>0.58823999999999999</v>
      </c>
      <c r="D39">
        <v>0.58974000000000004</v>
      </c>
      <c r="E39">
        <v>0.28571000000000002</v>
      </c>
      <c r="F39">
        <v>0.42373</v>
      </c>
      <c r="G39">
        <v>0.53571000000000002</v>
      </c>
      <c r="H39">
        <v>0.65</v>
      </c>
      <c r="I39">
        <v>0.50768999999999997</v>
      </c>
      <c r="J39">
        <v>0.38235000000000002</v>
      </c>
      <c r="K39">
        <v>0.52542</v>
      </c>
      <c r="L39">
        <v>0.44444</v>
      </c>
      <c r="M39">
        <v>0.53190999999999999</v>
      </c>
      <c r="N39">
        <v>0.54386000000000001</v>
      </c>
      <c r="O39">
        <v>0.51429000000000002</v>
      </c>
      <c r="P39">
        <v>0.51515</v>
      </c>
      <c r="Q39">
        <v>0.4</v>
      </c>
      <c r="R39">
        <v>0.47692000000000001</v>
      </c>
      <c r="S39">
        <v>0.42857000000000001</v>
      </c>
      <c r="T39">
        <v>0.31542999999999999</v>
      </c>
      <c r="U39">
        <v>0.33026</v>
      </c>
      <c r="V39">
        <v>0.31026999999999999</v>
      </c>
      <c r="W39">
        <v>0.31718000000000002</v>
      </c>
      <c r="X39">
        <v>0.32905000000000001</v>
      </c>
      <c r="Y39">
        <v>0.31131999999999999</v>
      </c>
    </row>
    <row r="40" spans="1:25" x14ac:dyDescent="0.55000000000000004">
      <c r="A40" t="s">
        <v>333</v>
      </c>
      <c r="B40">
        <v>0.56521999999999994</v>
      </c>
      <c r="C40">
        <v>0.58333000000000002</v>
      </c>
      <c r="D40">
        <v>0.63414999999999999</v>
      </c>
      <c r="E40">
        <v>0.29897000000000001</v>
      </c>
      <c r="F40">
        <v>0.42424000000000001</v>
      </c>
      <c r="G40">
        <v>0.56923000000000001</v>
      </c>
      <c r="H40">
        <v>0.65</v>
      </c>
      <c r="I40">
        <v>0.54054000000000002</v>
      </c>
      <c r="J40">
        <v>0.37930999999999998</v>
      </c>
      <c r="K40">
        <v>0.55556000000000005</v>
      </c>
      <c r="L40">
        <v>0.42857000000000001</v>
      </c>
      <c r="M40">
        <v>0.57745999999999997</v>
      </c>
      <c r="N40">
        <v>0.57745999999999997</v>
      </c>
      <c r="O40">
        <v>0.56757000000000002</v>
      </c>
      <c r="P40">
        <v>0.53247</v>
      </c>
      <c r="Q40">
        <v>0.40540999999999999</v>
      </c>
      <c r="R40">
        <v>0.55556000000000005</v>
      </c>
      <c r="S40">
        <v>0.54054000000000002</v>
      </c>
      <c r="T40">
        <v>0.31646000000000002</v>
      </c>
      <c r="U40">
        <v>0.31862000000000001</v>
      </c>
      <c r="V40">
        <v>0.37386999999999998</v>
      </c>
      <c r="W40">
        <v>0.31007000000000001</v>
      </c>
      <c r="X40">
        <v>0.37119000000000002</v>
      </c>
      <c r="Y40">
        <v>0.34414</v>
      </c>
    </row>
    <row r="41" spans="1:25" x14ac:dyDescent="0.55000000000000004">
      <c r="A41" t="s">
        <v>334</v>
      </c>
      <c r="B41">
        <v>0.56364000000000003</v>
      </c>
      <c r="C41">
        <v>0.58065</v>
      </c>
      <c r="D41">
        <v>0.6</v>
      </c>
      <c r="E41">
        <v>0.33333000000000002</v>
      </c>
      <c r="F41">
        <v>0.48148000000000002</v>
      </c>
      <c r="G41">
        <v>0.57691999999999999</v>
      </c>
      <c r="H41">
        <v>0.62319000000000002</v>
      </c>
      <c r="I41">
        <v>0.50876999999999994</v>
      </c>
      <c r="J41">
        <v>0.43284</v>
      </c>
      <c r="K41">
        <v>0.49091000000000001</v>
      </c>
      <c r="L41">
        <v>0.40350999999999998</v>
      </c>
      <c r="M41">
        <v>0.48</v>
      </c>
      <c r="N41">
        <v>0.6</v>
      </c>
      <c r="O41">
        <v>0.61538000000000004</v>
      </c>
      <c r="P41">
        <v>0.62161999999999995</v>
      </c>
      <c r="Q41">
        <v>0.5</v>
      </c>
      <c r="R41">
        <v>0.61111000000000004</v>
      </c>
      <c r="S41">
        <v>0.55556000000000005</v>
      </c>
      <c r="T41">
        <v>0.37781999999999999</v>
      </c>
      <c r="U41">
        <v>0.36581999999999998</v>
      </c>
      <c r="V41">
        <v>0.39673999999999998</v>
      </c>
      <c r="W41">
        <v>0.35641</v>
      </c>
      <c r="X41">
        <v>0.37475000000000003</v>
      </c>
      <c r="Y41">
        <v>0.36253000000000002</v>
      </c>
    </row>
    <row r="42" spans="1:25" x14ac:dyDescent="0.55000000000000004">
      <c r="A42" t="s">
        <v>335</v>
      </c>
      <c r="B42">
        <v>0.56364000000000003</v>
      </c>
      <c r="C42">
        <v>0.25925999999999999</v>
      </c>
      <c r="D42">
        <v>0.60563</v>
      </c>
      <c r="E42">
        <v>0.32632</v>
      </c>
      <c r="F42">
        <v>0.42373</v>
      </c>
      <c r="G42">
        <v>0.52727000000000002</v>
      </c>
      <c r="H42">
        <v>0.62856999999999996</v>
      </c>
      <c r="I42">
        <v>0.54839000000000004</v>
      </c>
      <c r="J42">
        <v>0.39726</v>
      </c>
      <c r="K42">
        <v>0.56667000000000001</v>
      </c>
      <c r="L42">
        <v>0.5</v>
      </c>
      <c r="M42">
        <v>0.59258999999999995</v>
      </c>
      <c r="N42">
        <v>0.52542</v>
      </c>
      <c r="O42">
        <v>0.53332999999999997</v>
      </c>
      <c r="P42">
        <v>0.54098000000000002</v>
      </c>
      <c r="Q42">
        <v>0.45762999999999998</v>
      </c>
      <c r="R42">
        <v>0.50876999999999994</v>
      </c>
      <c r="S42">
        <v>0.46154000000000001</v>
      </c>
      <c r="T42">
        <v>0.26671</v>
      </c>
      <c r="U42">
        <v>0.26441999999999999</v>
      </c>
      <c r="V42">
        <v>0.24840999999999999</v>
      </c>
      <c r="W42">
        <v>0.20771000000000001</v>
      </c>
      <c r="X42">
        <v>0.21557000000000001</v>
      </c>
      <c r="Y42">
        <v>0.19983999999999999</v>
      </c>
    </row>
    <row r="43" spans="1:25" x14ac:dyDescent="0.55000000000000004">
      <c r="A43" t="s">
        <v>336</v>
      </c>
      <c r="B43">
        <v>0.56322000000000005</v>
      </c>
      <c r="C43">
        <v>0.54762</v>
      </c>
      <c r="D43">
        <v>0.63461999999999996</v>
      </c>
      <c r="E43">
        <v>0.2</v>
      </c>
      <c r="F43">
        <v>0.31818000000000002</v>
      </c>
      <c r="G43">
        <v>0.54217000000000004</v>
      </c>
      <c r="H43">
        <v>0.65049000000000001</v>
      </c>
      <c r="I43">
        <v>0.44185999999999998</v>
      </c>
      <c r="J43">
        <v>0.25234000000000001</v>
      </c>
      <c r="K43">
        <v>0.5</v>
      </c>
      <c r="L43">
        <v>0.39240999999999998</v>
      </c>
      <c r="M43">
        <v>0.58696000000000004</v>
      </c>
      <c r="N43">
        <v>0.53488000000000002</v>
      </c>
      <c r="O43">
        <v>0.58242000000000005</v>
      </c>
      <c r="P43">
        <v>0.51219999999999999</v>
      </c>
      <c r="Q43">
        <v>0.34939999999999999</v>
      </c>
      <c r="R43">
        <v>0.42857000000000001</v>
      </c>
      <c r="S43">
        <v>0.47619</v>
      </c>
      <c r="T43">
        <v>0.37803999999999999</v>
      </c>
      <c r="U43">
        <v>0.36547000000000002</v>
      </c>
      <c r="V43">
        <v>0.41211999999999999</v>
      </c>
      <c r="W43">
        <v>0.36524000000000001</v>
      </c>
      <c r="X43">
        <v>0.38295000000000001</v>
      </c>
      <c r="Y43">
        <v>0.36075000000000002</v>
      </c>
    </row>
    <row r="44" spans="1:25" x14ac:dyDescent="0.55000000000000004">
      <c r="A44" t="s">
        <v>337</v>
      </c>
      <c r="B44">
        <v>0.56098000000000003</v>
      </c>
      <c r="C44">
        <v>0.54544999999999999</v>
      </c>
      <c r="D44">
        <v>0.63636000000000004</v>
      </c>
      <c r="E44">
        <v>0.27083000000000002</v>
      </c>
      <c r="F44">
        <v>0.38889000000000001</v>
      </c>
      <c r="G44">
        <v>0.54430000000000001</v>
      </c>
      <c r="H44">
        <v>0.64947999999999995</v>
      </c>
      <c r="I44">
        <v>0.51807000000000003</v>
      </c>
      <c r="J44">
        <v>0.35632000000000003</v>
      </c>
      <c r="K44">
        <v>0.52</v>
      </c>
      <c r="L44">
        <v>0.41332999999999998</v>
      </c>
      <c r="M44">
        <v>0.54430000000000001</v>
      </c>
      <c r="N44">
        <v>0.56164000000000003</v>
      </c>
      <c r="O44">
        <v>0.52500000000000002</v>
      </c>
      <c r="P44">
        <v>0.55000000000000004</v>
      </c>
      <c r="Q44">
        <v>0.38889000000000001</v>
      </c>
      <c r="R44">
        <v>0.51219999999999999</v>
      </c>
      <c r="S44">
        <v>0.52632000000000001</v>
      </c>
      <c r="T44">
        <v>0.37948999999999999</v>
      </c>
      <c r="U44">
        <v>0.37119000000000002</v>
      </c>
      <c r="V44">
        <v>0.39510000000000001</v>
      </c>
      <c r="W44">
        <v>0.37542999999999999</v>
      </c>
      <c r="X44">
        <v>0.38019999999999998</v>
      </c>
      <c r="Y44">
        <v>0.36575999999999997</v>
      </c>
    </row>
    <row r="45" spans="1:25" x14ac:dyDescent="0.55000000000000004">
      <c r="A45" t="s">
        <v>338</v>
      </c>
      <c r="B45">
        <v>0.56044000000000005</v>
      </c>
      <c r="C45">
        <v>0.62</v>
      </c>
      <c r="D45">
        <v>0.66957</v>
      </c>
      <c r="E45">
        <v>0.29091</v>
      </c>
      <c r="F45">
        <v>0.34939999999999999</v>
      </c>
      <c r="G45">
        <v>0.60919999999999996</v>
      </c>
      <c r="H45">
        <v>0.67618999999999996</v>
      </c>
      <c r="I45">
        <v>0.54544999999999999</v>
      </c>
      <c r="J45">
        <v>0.34615000000000001</v>
      </c>
      <c r="K45">
        <v>0.53488000000000002</v>
      </c>
      <c r="L45">
        <v>0.48148000000000002</v>
      </c>
      <c r="M45">
        <v>0.59140000000000004</v>
      </c>
      <c r="N45">
        <v>0.56818000000000002</v>
      </c>
      <c r="O45">
        <v>0.59574000000000005</v>
      </c>
      <c r="P45">
        <v>0.60440000000000005</v>
      </c>
      <c r="Q45">
        <v>0.45238</v>
      </c>
      <c r="R45">
        <v>0.58333000000000002</v>
      </c>
      <c r="S45">
        <v>0.56818000000000002</v>
      </c>
      <c r="T45">
        <v>0.42801</v>
      </c>
      <c r="U45">
        <v>0.43736000000000003</v>
      </c>
      <c r="V45">
        <v>0.43102000000000001</v>
      </c>
      <c r="W45">
        <v>0.41393999999999997</v>
      </c>
      <c r="X45">
        <v>0.42646000000000001</v>
      </c>
      <c r="Y45">
        <v>0.40178999999999998</v>
      </c>
    </row>
    <row r="46" spans="1:25" x14ac:dyDescent="0.55000000000000004">
      <c r="A46" t="s">
        <v>339</v>
      </c>
      <c r="B46">
        <v>0.55881999999999998</v>
      </c>
      <c r="C46">
        <v>0.65854000000000001</v>
      </c>
      <c r="D46">
        <v>0.66264999999999996</v>
      </c>
      <c r="E46">
        <v>0.33333000000000002</v>
      </c>
      <c r="F46">
        <v>0.50685000000000002</v>
      </c>
      <c r="G46">
        <v>0.55171999999999999</v>
      </c>
      <c r="H46">
        <v>0.63888999999999996</v>
      </c>
      <c r="I46">
        <v>0.51851999999999998</v>
      </c>
      <c r="J46">
        <v>0.42104999999999998</v>
      </c>
      <c r="K46">
        <v>0.48</v>
      </c>
      <c r="L46">
        <v>0.39623000000000003</v>
      </c>
      <c r="M46">
        <v>0.52941000000000005</v>
      </c>
      <c r="N46">
        <v>0.44680999999999998</v>
      </c>
      <c r="O46">
        <v>0.49091000000000001</v>
      </c>
      <c r="P46">
        <v>0.41176000000000001</v>
      </c>
      <c r="Q46">
        <v>0.31034</v>
      </c>
      <c r="R46">
        <v>0.37705</v>
      </c>
      <c r="S46">
        <v>0.42308000000000001</v>
      </c>
      <c r="T46">
        <v>0.22939000000000001</v>
      </c>
      <c r="U46">
        <v>0.23479</v>
      </c>
      <c r="V46">
        <v>0.25428000000000001</v>
      </c>
      <c r="W46">
        <v>0.24551000000000001</v>
      </c>
      <c r="X46">
        <v>0.24276</v>
      </c>
      <c r="Y46">
        <v>0.22341</v>
      </c>
    </row>
    <row r="47" spans="1:25" x14ac:dyDescent="0.55000000000000004">
      <c r="A47" t="s">
        <v>340</v>
      </c>
      <c r="B47">
        <v>0.55813999999999997</v>
      </c>
      <c r="C47">
        <v>6.6669999999999993E-2</v>
      </c>
      <c r="D47">
        <v>0.66037999999999997</v>
      </c>
      <c r="E47">
        <v>0.26733000000000001</v>
      </c>
      <c r="F47">
        <v>0.31429000000000001</v>
      </c>
      <c r="G47">
        <v>0.56757000000000002</v>
      </c>
      <c r="H47">
        <v>0.63441000000000003</v>
      </c>
      <c r="I47">
        <v>0.54217000000000004</v>
      </c>
      <c r="J47">
        <v>0.34090999999999999</v>
      </c>
      <c r="K47">
        <v>0.53247</v>
      </c>
      <c r="L47">
        <v>0.43662000000000001</v>
      </c>
      <c r="M47">
        <v>0.55844000000000005</v>
      </c>
      <c r="N47">
        <v>0.55844000000000005</v>
      </c>
      <c r="O47">
        <v>0.56627000000000005</v>
      </c>
      <c r="P47">
        <v>0.6</v>
      </c>
      <c r="Q47">
        <v>0.46666999999999997</v>
      </c>
      <c r="R47">
        <v>0.56098000000000003</v>
      </c>
      <c r="S47">
        <v>0.55262999999999995</v>
      </c>
      <c r="T47">
        <v>0.38091999999999998</v>
      </c>
      <c r="U47">
        <v>0.36934</v>
      </c>
      <c r="V47">
        <v>0.38689000000000001</v>
      </c>
      <c r="W47">
        <v>0.37452999999999997</v>
      </c>
      <c r="X47">
        <v>0.37813000000000002</v>
      </c>
      <c r="Y47">
        <v>0.35363</v>
      </c>
    </row>
    <row r="48" spans="1:25" x14ac:dyDescent="0.55000000000000004">
      <c r="A48" t="s">
        <v>341</v>
      </c>
      <c r="B48">
        <v>0.55789</v>
      </c>
      <c r="C48">
        <v>0.52475000000000005</v>
      </c>
      <c r="D48">
        <v>0.63302999999999998</v>
      </c>
      <c r="E48">
        <v>0.26923000000000002</v>
      </c>
      <c r="F48">
        <v>0.41176000000000001</v>
      </c>
      <c r="G48">
        <v>0.53659000000000001</v>
      </c>
      <c r="H48">
        <v>0.65137999999999996</v>
      </c>
      <c r="I48">
        <v>0.52808999999999995</v>
      </c>
      <c r="J48">
        <v>0.37254999999999999</v>
      </c>
      <c r="K48">
        <v>0.54762</v>
      </c>
      <c r="L48">
        <v>0.45678999999999997</v>
      </c>
      <c r="M48">
        <v>0.57303000000000004</v>
      </c>
      <c r="N48">
        <v>0.54217000000000004</v>
      </c>
      <c r="O48">
        <v>0.55813999999999997</v>
      </c>
      <c r="P48">
        <v>0.55293999999999999</v>
      </c>
      <c r="Q48">
        <v>0.34117999999999998</v>
      </c>
      <c r="R48">
        <v>0.47826000000000002</v>
      </c>
      <c r="S48">
        <v>0.54022999999999999</v>
      </c>
      <c r="T48">
        <v>0.37126999999999999</v>
      </c>
      <c r="U48">
        <v>0.36738999999999999</v>
      </c>
      <c r="V48">
        <v>0.41452</v>
      </c>
      <c r="W48">
        <v>0.37724999999999997</v>
      </c>
      <c r="X48">
        <v>0.41217999999999999</v>
      </c>
      <c r="Y48">
        <v>0.38725999999999999</v>
      </c>
    </row>
    <row r="49" spans="1:25" x14ac:dyDescent="0.55000000000000004">
      <c r="A49" t="s">
        <v>342</v>
      </c>
      <c r="B49">
        <v>0.55752000000000002</v>
      </c>
      <c r="C49">
        <v>0.63358999999999999</v>
      </c>
      <c r="D49">
        <v>0.67376000000000003</v>
      </c>
      <c r="E49">
        <v>0.25455</v>
      </c>
      <c r="F49">
        <v>0.42857000000000001</v>
      </c>
      <c r="G49">
        <v>0.64102999999999999</v>
      </c>
      <c r="H49">
        <v>0.71428999999999998</v>
      </c>
      <c r="I49">
        <v>0.51851999999999998</v>
      </c>
      <c r="J49">
        <v>0.38052999999999998</v>
      </c>
      <c r="K49">
        <v>0.54639000000000004</v>
      </c>
      <c r="L49">
        <v>0.46809000000000001</v>
      </c>
      <c r="M49">
        <v>0.64815</v>
      </c>
      <c r="N49">
        <v>0.62963000000000002</v>
      </c>
      <c r="O49">
        <v>0.64151000000000002</v>
      </c>
      <c r="P49">
        <v>0.64</v>
      </c>
      <c r="Q49">
        <v>0.5</v>
      </c>
      <c r="R49">
        <v>0.62831999999999999</v>
      </c>
      <c r="S49">
        <v>0.62</v>
      </c>
      <c r="T49">
        <v>0.46353</v>
      </c>
      <c r="U49">
        <v>0.47114</v>
      </c>
      <c r="V49">
        <v>0.47810000000000002</v>
      </c>
      <c r="W49">
        <v>0.47197</v>
      </c>
      <c r="X49">
        <v>0.48518</v>
      </c>
      <c r="Y49">
        <v>0.45773999999999998</v>
      </c>
    </row>
    <row r="50" spans="1:25" x14ac:dyDescent="0.55000000000000004">
      <c r="A50" t="s">
        <v>343</v>
      </c>
      <c r="B50">
        <v>0.55556000000000005</v>
      </c>
      <c r="C50">
        <v>9.2590000000000006E-2</v>
      </c>
      <c r="D50">
        <v>0.63158000000000003</v>
      </c>
      <c r="E50">
        <v>0.23913000000000001</v>
      </c>
      <c r="F50">
        <v>0.35714000000000001</v>
      </c>
      <c r="G50">
        <v>0.55932000000000004</v>
      </c>
      <c r="H50">
        <v>0.625</v>
      </c>
      <c r="I50">
        <v>0.49206</v>
      </c>
      <c r="J50">
        <v>0.28947000000000001</v>
      </c>
      <c r="K50">
        <v>0.45161000000000001</v>
      </c>
      <c r="L50">
        <v>0.40350999999999998</v>
      </c>
      <c r="M50">
        <v>0.54544999999999999</v>
      </c>
      <c r="N50">
        <v>0.50819999999999999</v>
      </c>
      <c r="O50">
        <v>0.56521999999999994</v>
      </c>
      <c r="P50">
        <v>0.55881999999999998</v>
      </c>
      <c r="Q50">
        <v>0.39394000000000001</v>
      </c>
      <c r="R50">
        <v>0.5</v>
      </c>
      <c r="S50">
        <v>0.46875</v>
      </c>
      <c r="T50">
        <v>0.28627000000000002</v>
      </c>
      <c r="U50">
        <v>0.29319000000000001</v>
      </c>
      <c r="V50">
        <v>0.30242000000000002</v>
      </c>
      <c r="W50">
        <v>0.27937000000000001</v>
      </c>
      <c r="X50">
        <v>0.30656</v>
      </c>
      <c r="Y50">
        <v>0.28386</v>
      </c>
    </row>
    <row r="51" spans="1:25" x14ac:dyDescent="0.55000000000000004">
      <c r="A51" t="s">
        <v>344</v>
      </c>
      <c r="B51">
        <v>0.55293999999999999</v>
      </c>
      <c r="C51">
        <v>0.60416999999999998</v>
      </c>
      <c r="D51">
        <v>0.64151000000000002</v>
      </c>
      <c r="E51">
        <v>0.30275000000000002</v>
      </c>
      <c r="F51">
        <v>0.45055000000000001</v>
      </c>
      <c r="G51">
        <v>0.60870000000000002</v>
      </c>
      <c r="H51">
        <v>0.67567999999999995</v>
      </c>
      <c r="I51">
        <v>0.52381</v>
      </c>
      <c r="J51">
        <v>0.32691999999999999</v>
      </c>
      <c r="K51">
        <v>0.52632000000000001</v>
      </c>
      <c r="L51">
        <v>0.48780000000000001</v>
      </c>
      <c r="M51">
        <v>0.57142999999999999</v>
      </c>
      <c r="N51">
        <v>0.55556000000000005</v>
      </c>
      <c r="O51">
        <v>0.55293999999999999</v>
      </c>
      <c r="P51">
        <v>0.53488000000000002</v>
      </c>
      <c r="Q51">
        <v>0.41572999999999999</v>
      </c>
      <c r="R51">
        <v>0.52941000000000005</v>
      </c>
      <c r="S51">
        <v>0.52381</v>
      </c>
      <c r="T51">
        <v>0.37015999999999999</v>
      </c>
      <c r="U51">
        <v>0.38306000000000001</v>
      </c>
      <c r="V51">
        <v>0.39800999999999997</v>
      </c>
      <c r="W51">
        <v>0.38270999999999999</v>
      </c>
      <c r="X51">
        <v>0.39601999999999998</v>
      </c>
      <c r="Y51">
        <v>0.3866</v>
      </c>
    </row>
    <row r="52" spans="1:25" x14ac:dyDescent="0.55000000000000004">
      <c r="A52" t="s">
        <v>345</v>
      </c>
      <c r="B52">
        <v>0.55293999999999999</v>
      </c>
      <c r="C52">
        <v>0.51648000000000005</v>
      </c>
      <c r="D52">
        <v>0.60377000000000003</v>
      </c>
      <c r="E52">
        <v>0.31531999999999999</v>
      </c>
      <c r="F52">
        <v>0.37930999999999998</v>
      </c>
      <c r="G52">
        <v>0.56627000000000005</v>
      </c>
      <c r="H52">
        <v>0.64356000000000002</v>
      </c>
      <c r="I52">
        <v>0.5</v>
      </c>
      <c r="J52">
        <v>0.32673000000000002</v>
      </c>
      <c r="K52">
        <v>0.52941000000000005</v>
      </c>
      <c r="L52">
        <v>0.45678999999999997</v>
      </c>
      <c r="M52">
        <v>0.59550999999999998</v>
      </c>
      <c r="N52">
        <v>0.57142999999999999</v>
      </c>
      <c r="O52">
        <v>0.58140000000000003</v>
      </c>
      <c r="P52">
        <v>0.56322000000000005</v>
      </c>
      <c r="Q52">
        <v>0.39759</v>
      </c>
      <c r="R52">
        <v>0.55318999999999996</v>
      </c>
      <c r="S52">
        <v>0.56322000000000005</v>
      </c>
      <c r="T52">
        <v>0.39340999999999998</v>
      </c>
      <c r="U52">
        <v>0.41039999999999999</v>
      </c>
      <c r="V52">
        <v>0.41252</v>
      </c>
      <c r="W52">
        <v>0.40799999999999997</v>
      </c>
      <c r="X52">
        <v>0.40941</v>
      </c>
      <c r="Y52">
        <v>0.37767000000000001</v>
      </c>
    </row>
    <row r="53" spans="1:25" x14ac:dyDescent="0.55000000000000004">
      <c r="A53" t="s">
        <v>346</v>
      </c>
      <c r="B53">
        <v>0.54762</v>
      </c>
      <c r="C53">
        <v>0.23288</v>
      </c>
      <c r="D53">
        <v>0.62263999999999997</v>
      </c>
      <c r="E53">
        <v>0.29293000000000002</v>
      </c>
      <c r="F53">
        <v>0.36842000000000003</v>
      </c>
      <c r="G53">
        <v>0.55000000000000004</v>
      </c>
      <c r="H53">
        <v>0.64705999999999997</v>
      </c>
      <c r="I53">
        <v>0.52941000000000005</v>
      </c>
      <c r="J53">
        <v>0.36957000000000001</v>
      </c>
      <c r="K53">
        <v>0.54054000000000002</v>
      </c>
      <c r="L53">
        <v>0.45205000000000001</v>
      </c>
      <c r="M53">
        <v>0.47944999999999999</v>
      </c>
      <c r="N53">
        <v>0.52632000000000001</v>
      </c>
      <c r="O53">
        <v>0.5</v>
      </c>
      <c r="P53">
        <v>0.51351000000000002</v>
      </c>
      <c r="Q53">
        <v>0.36</v>
      </c>
      <c r="R53">
        <v>0.44303999999999999</v>
      </c>
      <c r="S53">
        <v>0.45205000000000001</v>
      </c>
      <c r="T53">
        <v>0.33909</v>
      </c>
      <c r="U53">
        <v>0.32579999999999998</v>
      </c>
      <c r="V53">
        <v>0.32131999999999999</v>
      </c>
      <c r="W53">
        <v>0.29815000000000003</v>
      </c>
      <c r="X53">
        <v>0.33768999999999999</v>
      </c>
      <c r="Y53">
        <v>0.28510999999999997</v>
      </c>
    </row>
    <row r="54" spans="1:25" x14ac:dyDescent="0.55000000000000004">
      <c r="A54" t="s">
        <v>347</v>
      </c>
      <c r="B54">
        <v>0.54639000000000004</v>
      </c>
      <c r="C54">
        <v>0.55769000000000002</v>
      </c>
      <c r="D54">
        <v>0.63158000000000003</v>
      </c>
      <c r="E54">
        <v>0.3</v>
      </c>
      <c r="F54">
        <v>0.23077</v>
      </c>
      <c r="G54">
        <v>0.51807000000000003</v>
      </c>
      <c r="H54">
        <v>0.6</v>
      </c>
      <c r="I54">
        <v>0.36264000000000002</v>
      </c>
      <c r="J54">
        <v>0.29411999999999999</v>
      </c>
      <c r="K54">
        <v>0.47126000000000001</v>
      </c>
      <c r="L54">
        <v>0.37348999999999999</v>
      </c>
      <c r="M54">
        <v>0.5625</v>
      </c>
      <c r="N54">
        <v>0.46340999999999999</v>
      </c>
      <c r="O54">
        <v>0.5</v>
      </c>
      <c r="P54">
        <v>0.51110999999999995</v>
      </c>
      <c r="Q54">
        <v>0.37079000000000001</v>
      </c>
      <c r="R54">
        <v>0.4375</v>
      </c>
      <c r="S54">
        <v>0.51063999999999998</v>
      </c>
      <c r="T54">
        <v>0.33178000000000002</v>
      </c>
      <c r="U54">
        <v>0.31673000000000001</v>
      </c>
      <c r="V54">
        <v>0.37374000000000002</v>
      </c>
      <c r="W54">
        <v>0.31746999999999997</v>
      </c>
      <c r="X54">
        <v>0.37522</v>
      </c>
      <c r="Y54">
        <v>0.37441999999999998</v>
      </c>
    </row>
    <row r="55" spans="1:25" x14ac:dyDescent="0.55000000000000004">
      <c r="A55" t="s">
        <v>348</v>
      </c>
      <c r="B55">
        <v>0.54454999999999998</v>
      </c>
      <c r="C55">
        <v>0.61982999999999999</v>
      </c>
      <c r="D55">
        <v>0.68115999999999999</v>
      </c>
      <c r="E55">
        <v>0.24271999999999999</v>
      </c>
      <c r="F55">
        <v>0.35632000000000003</v>
      </c>
      <c r="G55">
        <v>0.63302999999999998</v>
      </c>
      <c r="H55">
        <v>0.69118000000000002</v>
      </c>
      <c r="I55">
        <v>0.49020000000000002</v>
      </c>
      <c r="J55">
        <v>0.33961999999999998</v>
      </c>
      <c r="K55">
        <v>0.50561999999999996</v>
      </c>
      <c r="L55">
        <v>0.44828000000000001</v>
      </c>
      <c r="M55">
        <v>0.60784000000000005</v>
      </c>
      <c r="N55">
        <v>0.59184000000000003</v>
      </c>
      <c r="O55">
        <v>0.62744999999999995</v>
      </c>
      <c r="P55">
        <v>0.61616000000000004</v>
      </c>
      <c r="Q55">
        <v>0.5</v>
      </c>
      <c r="R55">
        <v>0.62068999999999996</v>
      </c>
      <c r="S55">
        <v>0.59184000000000003</v>
      </c>
      <c r="T55">
        <v>0.46242</v>
      </c>
      <c r="U55">
        <v>0.46006999999999998</v>
      </c>
      <c r="V55">
        <v>0.48110000000000003</v>
      </c>
      <c r="W55">
        <v>0.44729999999999998</v>
      </c>
      <c r="X55">
        <v>0.48047000000000001</v>
      </c>
      <c r="Y55">
        <v>0.43357000000000001</v>
      </c>
    </row>
    <row r="56" spans="1:25" x14ac:dyDescent="0.55000000000000004">
      <c r="A56" t="s">
        <v>349</v>
      </c>
      <c r="B56">
        <v>0.54386000000000001</v>
      </c>
      <c r="C56">
        <v>0.54839000000000004</v>
      </c>
      <c r="D56">
        <v>0.60563</v>
      </c>
      <c r="E56">
        <v>0.28089999999999998</v>
      </c>
      <c r="F56">
        <v>0.35848999999999998</v>
      </c>
      <c r="G56">
        <v>0.52727000000000002</v>
      </c>
      <c r="H56">
        <v>0.64556999999999998</v>
      </c>
      <c r="I56">
        <v>0.55556000000000005</v>
      </c>
      <c r="J56">
        <v>0.39726</v>
      </c>
      <c r="K56">
        <v>0.5</v>
      </c>
      <c r="L56">
        <v>0.41378999999999999</v>
      </c>
      <c r="M56">
        <v>0.55556000000000005</v>
      </c>
      <c r="N56">
        <v>0.55932000000000004</v>
      </c>
      <c r="O56">
        <v>0.5625</v>
      </c>
      <c r="P56">
        <v>0.54386000000000001</v>
      </c>
      <c r="Q56">
        <v>0.45762999999999998</v>
      </c>
      <c r="R56">
        <v>0.5</v>
      </c>
      <c r="S56">
        <v>0.47367999999999999</v>
      </c>
      <c r="T56">
        <v>0.29254000000000002</v>
      </c>
      <c r="U56">
        <v>0.30081999999999998</v>
      </c>
      <c r="V56">
        <v>0.28963</v>
      </c>
      <c r="W56">
        <v>0.27417999999999998</v>
      </c>
      <c r="X56">
        <v>0.30048000000000002</v>
      </c>
      <c r="Y56">
        <v>0.28272999999999998</v>
      </c>
    </row>
    <row r="57" spans="1:25" x14ac:dyDescent="0.55000000000000004">
      <c r="A57" t="s">
        <v>350</v>
      </c>
      <c r="B57">
        <v>0.54347999999999996</v>
      </c>
      <c r="C57">
        <v>0.58416000000000001</v>
      </c>
      <c r="D57">
        <v>0.66102000000000005</v>
      </c>
      <c r="E57">
        <v>0.21904999999999999</v>
      </c>
      <c r="F57">
        <v>0.35065000000000002</v>
      </c>
      <c r="G57">
        <v>0.57777999999999996</v>
      </c>
      <c r="H57">
        <v>0.69747999999999999</v>
      </c>
      <c r="I57">
        <v>0.6</v>
      </c>
      <c r="J57">
        <v>0.37863999999999998</v>
      </c>
      <c r="K57">
        <v>0.60440000000000005</v>
      </c>
      <c r="L57">
        <v>0.49397999999999997</v>
      </c>
      <c r="M57">
        <v>0.6129</v>
      </c>
      <c r="N57">
        <v>0.59550999999999998</v>
      </c>
      <c r="O57">
        <v>0.62104999999999999</v>
      </c>
      <c r="P57">
        <v>0.6129</v>
      </c>
      <c r="Q57">
        <v>0.48235</v>
      </c>
      <c r="R57">
        <v>0.60396000000000005</v>
      </c>
      <c r="S57">
        <v>0.59140000000000004</v>
      </c>
      <c r="T57">
        <v>0.41561999999999999</v>
      </c>
      <c r="U57">
        <v>0.40581</v>
      </c>
      <c r="V57">
        <v>0.42416999999999999</v>
      </c>
      <c r="W57">
        <v>0.40293000000000001</v>
      </c>
      <c r="X57">
        <v>0.43580999999999998</v>
      </c>
      <c r="Y57">
        <v>0.41911999999999999</v>
      </c>
    </row>
    <row r="58" spans="1:25" x14ac:dyDescent="0.55000000000000004">
      <c r="A58" t="s">
        <v>351</v>
      </c>
      <c r="B58">
        <v>0.54347999999999996</v>
      </c>
      <c r="C58">
        <v>0.5625</v>
      </c>
      <c r="D58">
        <v>0.67925000000000002</v>
      </c>
      <c r="E58">
        <v>0.33333000000000002</v>
      </c>
      <c r="F58">
        <v>0.44578000000000001</v>
      </c>
      <c r="G58">
        <v>0.54217000000000004</v>
      </c>
      <c r="H58">
        <v>0.64151000000000002</v>
      </c>
      <c r="I58">
        <v>0.45</v>
      </c>
      <c r="J58">
        <v>0.27834999999999999</v>
      </c>
      <c r="K58">
        <v>0.53659000000000001</v>
      </c>
      <c r="L58">
        <v>0.45</v>
      </c>
      <c r="M58">
        <v>0.57303000000000004</v>
      </c>
      <c r="N58">
        <v>0.48780000000000001</v>
      </c>
      <c r="O58">
        <v>0.55813999999999997</v>
      </c>
      <c r="P58">
        <v>0.53846000000000005</v>
      </c>
      <c r="Q58">
        <v>0.3</v>
      </c>
      <c r="R58">
        <v>0.49474000000000001</v>
      </c>
      <c r="S58">
        <v>0.54022999999999999</v>
      </c>
      <c r="T58">
        <v>0.40738000000000002</v>
      </c>
      <c r="U58">
        <v>0.39051999999999998</v>
      </c>
      <c r="V58">
        <v>0.38634000000000002</v>
      </c>
      <c r="W58">
        <v>0.35932999999999998</v>
      </c>
      <c r="X58">
        <v>0.40376000000000001</v>
      </c>
      <c r="Y58">
        <v>0.36424000000000001</v>
      </c>
    </row>
    <row r="59" spans="1:25" x14ac:dyDescent="0.55000000000000004">
      <c r="A59" t="s">
        <v>352</v>
      </c>
      <c r="B59">
        <v>0.54217000000000004</v>
      </c>
      <c r="C59">
        <v>0.53332999999999997</v>
      </c>
      <c r="D59">
        <v>0.59574000000000005</v>
      </c>
      <c r="E59">
        <v>0.29166999999999998</v>
      </c>
      <c r="F59">
        <v>0.37142999999999998</v>
      </c>
      <c r="G59">
        <v>0.55000000000000004</v>
      </c>
      <c r="H59">
        <v>0.68</v>
      </c>
      <c r="I59">
        <v>0.54762</v>
      </c>
      <c r="J59">
        <v>0.37634000000000001</v>
      </c>
      <c r="K59">
        <v>0.58974000000000004</v>
      </c>
      <c r="L59">
        <v>0.51898999999999995</v>
      </c>
      <c r="M59">
        <v>0.60975999999999997</v>
      </c>
      <c r="N59">
        <v>0.58974000000000004</v>
      </c>
      <c r="O59">
        <v>0.59091000000000005</v>
      </c>
      <c r="P59">
        <v>0.59140000000000004</v>
      </c>
      <c r="Q59">
        <v>0.5</v>
      </c>
      <c r="R59">
        <v>0.6</v>
      </c>
      <c r="S59">
        <v>0.56627000000000005</v>
      </c>
      <c r="T59">
        <v>0.41209000000000001</v>
      </c>
      <c r="U59">
        <v>0.40942000000000001</v>
      </c>
      <c r="V59">
        <v>0.42746000000000001</v>
      </c>
      <c r="W59">
        <v>0.38717000000000001</v>
      </c>
      <c r="X59">
        <v>0.42452000000000001</v>
      </c>
      <c r="Y59">
        <v>0.39956000000000003</v>
      </c>
    </row>
    <row r="60" spans="1:25" x14ac:dyDescent="0.55000000000000004">
      <c r="A60" t="s">
        <v>353</v>
      </c>
      <c r="B60">
        <v>0.54217000000000004</v>
      </c>
      <c r="C60">
        <v>0.56521999999999994</v>
      </c>
      <c r="D60">
        <v>0.62</v>
      </c>
      <c r="E60">
        <v>0.28713</v>
      </c>
      <c r="F60">
        <v>0.40844999999999998</v>
      </c>
      <c r="G60">
        <v>0.55844000000000005</v>
      </c>
      <c r="H60">
        <v>0.64583000000000002</v>
      </c>
      <c r="I60">
        <v>0.59036</v>
      </c>
      <c r="J60">
        <v>0.42857000000000001</v>
      </c>
      <c r="K60">
        <v>0.58442000000000005</v>
      </c>
      <c r="L60">
        <v>0.48648999999999998</v>
      </c>
      <c r="M60">
        <v>0.62963000000000002</v>
      </c>
      <c r="N60">
        <v>0.57333000000000001</v>
      </c>
      <c r="O60">
        <v>0.57142999999999999</v>
      </c>
      <c r="P60">
        <v>0.56098000000000003</v>
      </c>
      <c r="Q60">
        <v>0.44303999999999999</v>
      </c>
      <c r="R60">
        <v>0.55056000000000005</v>
      </c>
      <c r="S60">
        <v>0.53247</v>
      </c>
      <c r="T60">
        <v>0.39590999999999998</v>
      </c>
      <c r="U60">
        <v>0.38269999999999998</v>
      </c>
      <c r="V60">
        <v>0.37457000000000001</v>
      </c>
      <c r="W60">
        <v>0.37334000000000001</v>
      </c>
      <c r="X60">
        <v>0.38358999999999999</v>
      </c>
      <c r="Y60">
        <v>0.34947</v>
      </c>
    </row>
    <row r="61" spans="1:25" x14ac:dyDescent="0.55000000000000004">
      <c r="A61" t="s">
        <v>354</v>
      </c>
      <c r="B61">
        <v>0.53571000000000002</v>
      </c>
      <c r="C61">
        <v>0.55881999999999998</v>
      </c>
      <c r="D61">
        <v>0.58730000000000004</v>
      </c>
      <c r="E61">
        <v>0.35652</v>
      </c>
      <c r="F61">
        <v>0.47059000000000001</v>
      </c>
      <c r="G61">
        <v>0.39534999999999998</v>
      </c>
      <c r="H61">
        <v>0.59258999999999995</v>
      </c>
      <c r="I61">
        <v>0.42221999999999998</v>
      </c>
      <c r="J61">
        <v>0.36</v>
      </c>
      <c r="K61">
        <v>0.40909000000000001</v>
      </c>
      <c r="L61">
        <v>0.34883999999999998</v>
      </c>
      <c r="M61">
        <v>0.41176000000000001</v>
      </c>
      <c r="N61">
        <v>0.36585000000000001</v>
      </c>
      <c r="O61">
        <v>0.33333000000000002</v>
      </c>
      <c r="P61">
        <v>0.40426000000000001</v>
      </c>
      <c r="Q61">
        <v>0.32202999999999998</v>
      </c>
      <c r="R61">
        <v>0.37930999999999998</v>
      </c>
      <c r="S61">
        <v>0.27272999999999997</v>
      </c>
      <c r="T61">
        <v>0.17735999999999999</v>
      </c>
      <c r="U61">
        <v>0.18887999999999999</v>
      </c>
      <c r="V61">
        <v>0.21245</v>
      </c>
      <c r="W61">
        <v>0.19119</v>
      </c>
      <c r="X61">
        <v>0.20003000000000001</v>
      </c>
      <c r="Y61">
        <v>0.17651</v>
      </c>
    </row>
    <row r="62" spans="1:25" x14ac:dyDescent="0.55000000000000004">
      <c r="A62" t="s">
        <v>355</v>
      </c>
      <c r="B62">
        <v>0.53425</v>
      </c>
      <c r="C62">
        <v>0.55556000000000005</v>
      </c>
      <c r="D62">
        <v>0.62222</v>
      </c>
      <c r="E62">
        <v>0.26086999999999999</v>
      </c>
      <c r="F62">
        <v>0.38462000000000002</v>
      </c>
      <c r="G62">
        <v>0.57745999999999997</v>
      </c>
      <c r="H62">
        <v>0.67815999999999999</v>
      </c>
      <c r="I62">
        <v>0.49296000000000001</v>
      </c>
      <c r="J62">
        <v>0.35714000000000001</v>
      </c>
      <c r="K62">
        <v>0.54286000000000001</v>
      </c>
      <c r="L62">
        <v>0.47826000000000002</v>
      </c>
      <c r="M62">
        <v>0.53425</v>
      </c>
      <c r="N62">
        <v>0.53622999999999998</v>
      </c>
      <c r="O62">
        <v>0.5</v>
      </c>
      <c r="P62">
        <v>0.51351000000000002</v>
      </c>
      <c r="Q62">
        <v>0.38667000000000001</v>
      </c>
      <c r="R62">
        <v>0.4</v>
      </c>
      <c r="S62">
        <v>0.47944999999999999</v>
      </c>
      <c r="T62">
        <v>0.33418999999999999</v>
      </c>
      <c r="U62">
        <v>0.32606000000000002</v>
      </c>
      <c r="V62">
        <v>0.35707</v>
      </c>
      <c r="W62">
        <v>0.35235</v>
      </c>
      <c r="X62">
        <v>0.36834</v>
      </c>
      <c r="Y62">
        <v>0.32865</v>
      </c>
    </row>
    <row r="63" spans="1:25" x14ac:dyDescent="0.55000000000000004">
      <c r="A63" t="s">
        <v>356</v>
      </c>
      <c r="B63">
        <v>0.53332999999999997</v>
      </c>
      <c r="C63">
        <v>0.60563</v>
      </c>
      <c r="D63">
        <v>0.58904000000000001</v>
      </c>
      <c r="E63">
        <v>0.34782999999999997</v>
      </c>
      <c r="F63">
        <v>0.35848999999999998</v>
      </c>
      <c r="G63">
        <v>0.55171999999999999</v>
      </c>
      <c r="H63">
        <v>0.66666999999999998</v>
      </c>
      <c r="I63">
        <v>0.53125</v>
      </c>
      <c r="J63">
        <v>0.42857000000000001</v>
      </c>
      <c r="K63">
        <v>0.54386000000000001</v>
      </c>
      <c r="L63">
        <v>0.48276000000000002</v>
      </c>
      <c r="M63">
        <v>0.63380000000000003</v>
      </c>
      <c r="N63">
        <v>0.55556000000000005</v>
      </c>
      <c r="O63">
        <v>0.59458999999999995</v>
      </c>
      <c r="P63">
        <v>0.56164000000000003</v>
      </c>
      <c r="Q63">
        <v>0.43284</v>
      </c>
      <c r="R63">
        <v>0.57894999999999996</v>
      </c>
      <c r="S63">
        <v>0.53622999999999998</v>
      </c>
      <c r="T63">
        <v>0.36951000000000001</v>
      </c>
      <c r="U63">
        <v>0.36114000000000002</v>
      </c>
      <c r="V63">
        <v>0.36723</v>
      </c>
      <c r="W63">
        <v>0.35670000000000002</v>
      </c>
      <c r="X63">
        <v>0.3664</v>
      </c>
      <c r="Y63">
        <v>0.33234999999999998</v>
      </c>
    </row>
    <row r="64" spans="1:25" x14ac:dyDescent="0.55000000000000004">
      <c r="A64" t="s">
        <v>357</v>
      </c>
      <c r="B64">
        <v>0.53332999999999997</v>
      </c>
      <c r="C64">
        <v>0.53846000000000005</v>
      </c>
      <c r="D64">
        <v>0.58974000000000004</v>
      </c>
      <c r="E64">
        <v>0.24051</v>
      </c>
      <c r="F64">
        <v>0.35848999999999998</v>
      </c>
      <c r="G64">
        <v>0.48936000000000002</v>
      </c>
      <c r="H64">
        <v>0.63636000000000004</v>
      </c>
      <c r="I64">
        <v>0.52239000000000002</v>
      </c>
      <c r="J64">
        <v>0.34327999999999997</v>
      </c>
      <c r="K64">
        <v>0.52381</v>
      </c>
      <c r="L64">
        <v>0.45762999999999998</v>
      </c>
      <c r="M64">
        <v>0.58065</v>
      </c>
      <c r="N64">
        <v>0.54098000000000002</v>
      </c>
      <c r="O64">
        <v>0.52941000000000005</v>
      </c>
      <c r="P64">
        <v>0.53125</v>
      </c>
      <c r="Q64">
        <v>0.3871</v>
      </c>
      <c r="R64">
        <v>0.50768999999999997</v>
      </c>
      <c r="S64">
        <v>0.47541</v>
      </c>
      <c r="T64">
        <v>0.31968999999999997</v>
      </c>
      <c r="U64">
        <v>0.34698000000000001</v>
      </c>
      <c r="V64">
        <v>0.33776</v>
      </c>
      <c r="W64">
        <v>0.33084000000000002</v>
      </c>
      <c r="X64">
        <v>0.34856999999999999</v>
      </c>
      <c r="Y64">
        <v>0.33165</v>
      </c>
    </row>
    <row r="65" spans="1:25" x14ac:dyDescent="0.55000000000000004">
      <c r="A65" t="s">
        <v>358</v>
      </c>
      <c r="B65">
        <v>0.53332999999999997</v>
      </c>
      <c r="C65">
        <v>0.57576000000000005</v>
      </c>
      <c r="D65">
        <v>0.68067</v>
      </c>
      <c r="E65">
        <v>0.28845999999999999</v>
      </c>
      <c r="F65">
        <v>0.35802</v>
      </c>
      <c r="G65">
        <v>0.55056000000000005</v>
      </c>
      <c r="H65">
        <v>0.69355</v>
      </c>
      <c r="I65">
        <v>0.51063999999999998</v>
      </c>
      <c r="J65">
        <v>0.30769000000000002</v>
      </c>
      <c r="K65">
        <v>0.6</v>
      </c>
      <c r="L65">
        <v>0.45455000000000001</v>
      </c>
      <c r="M65">
        <v>0.53683999999999998</v>
      </c>
      <c r="N65">
        <v>0.51724000000000003</v>
      </c>
      <c r="O65">
        <v>0.51063999999999998</v>
      </c>
      <c r="P65">
        <v>0.53683999999999998</v>
      </c>
      <c r="Q65">
        <v>0.35714000000000001</v>
      </c>
      <c r="R65">
        <v>0.41176000000000001</v>
      </c>
      <c r="S65">
        <v>0.48888999999999999</v>
      </c>
      <c r="T65">
        <v>0.40407999999999999</v>
      </c>
      <c r="U65">
        <v>0.39250000000000002</v>
      </c>
      <c r="V65">
        <v>0.42813000000000001</v>
      </c>
      <c r="W65">
        <v>0.39661999999999997</v>
      </c>
      <c r="X65">
        <v>0.42825000000000002</v>
      </c>
      <c r="Y65">
        <v>0.40816999999999998</v>
      </c>
    </row>
    <row r="66" spans="1:25" x14ac:dyDescent="0.55000000000000004">
      <c r="A66" t="s">
        <v>359</v>
      </c>
      <c r="B66">
        <v>0.53332999999999997</v>
      </c>
      <c r="C66">
        <v>0.24138000000000001</v>
      </c>
      <c r="D66">
        <v>0.6</v>
      </c>
      <c r="E66">
        <v>0.27472999999999997</v>
      </c>
      <c r="F66">
        <v>0.42373</v>
      </c>
      <c r="G66">
        <v>0.54386000000000001</v>
      </c>
      <c r="H66">
        <v>0.62319000000000002</v>
      </c>
      <c r="I66">
        <v>0.49153000000000002</v>
      </c>
      <c r="J66">
        <v>0.35210999999999998</v>
      </c>
      <c r="K66">
        <v>0.51724000000000003</v>
      </c>
      <c r="L66">
        <v>0.42308000000000001</v>
      </c>
      <c r="M66">
        <v>0.55556000000000005</v>
      </c>
      <c r="N66">
        <v>0.54839000000000004</v>
      </c>
      <c r="O66">
        <v>0.52239000000000002</v>
      </c>
      <c r="P66">
        <v>0.55223999999999995</v>
      </c>
      <c r="Q66">
        <v>0.33333000000000002</v>
      </c>
      <c r="R66">
        <v>0.5</v>
      </c>
      <c r="S66">
        <v>0.5</v>
      </c>
      <c r="T66">
        <v>0.28378999999999999</v>
      </c>
      <c r="U66">
        <v>0.29924000000000001</v>
      </c>
      <c r="V66">
        <v>0.32927000000000001</v>
      </c>
      <c r="W66">
        <v>0.28036</v>
      </c>
      <c r="X66">
        <v>0.33689999999999998</v>
      </c>
      <c r="Y66">
        <v>0.34188000000000002</v>
      </c>
    </row>
    <row r="67" spans="1:25" x14ac:dyDescent="0.55000000000000004">
      <c r="A67" t="s">
        <v>360</v>
      </c>
      <c r="B67">
        <v>0.53247</v>
      </c>
      <c r="C67">
        <v>0.54217000000000004</v>
      </c>
      <c r="D67">
        <v>0.61616000000000004</v>
      </c>
      <c r="E67">
        <v>0.33981</v>
      </c>
      <c r="F67">
        <v>0.42857000000000001</v>
      </c>
      <c r="G67">
        <v>0.56098000000000003</v>
      </c>
      <c r="H67">
        <v>0.63265000000000005</v>
      </c>
      <c r="I67">
        <v>0.47367999999999999</v>
      </c>
      <c r="J67">
        <v>0.32584000000000002</v>
      </c>
      <c r="K67">
        <v>0.5</v>
      </c>
      <c r="L67">
        <v>0.31342999999999999</v>
      </c>
      <c r="M67">
        <v>0.42465999999999998</v>
      </c>
      <c r="N67">
        <v>0.53247</v>
      </c>
      <c r="O67">
        <v>0.55293999999999999</v>
      </c>
      <c r="P67">
        <v>0.55813999999999997</v>
      </c>
      <c r="Q67">
        <v>0.39473999999999998</v>
      </c>
      <c r="R67">
        <v>0.51163000000000003</v>
      </c>
      <c r="S67">
        <v>0.58696000000000004</v>
      </c>
      <c r="T67">
        <v>0.28391</v>
      </c>
      <c r="U67">
        <v>0.27334000000000003</v>
      </c>
      <c r="V67">
        <v>0.37831999999999999</v>
      </c>
      <c r="W67">
        <v>0.35715999999999998</v>
      </c>
      <c r="X67">
        <v>0.38996999999999998</v>
      </c>
      <c r="Y67">
        <v>0.37020999999999998</v>
      </c>
    </row>
    <row r="68" spans="1:25" x14ac:dyDescent="0.55000000000000004">
      <c r="A68" t="s">
        <v>361</v>
      </c>
      <c r="B68">
        <v>0.53247</v>
      </c>
      <c r="C68">
        <v>0.53659000000000001</v>
      </c>
      <c r="D68">
        <v>0.64705999999999997</v>
      </c>
      <c r="E68">
        <v>0.35135</v>
      </c>
      <c r="F68">
        <v>0.45</v>
      </c>
      <c r="G68">
        <v>0.57499999999999996</v>
      </c>
      <c r="H68">
        <v>0.66666999999999998</v>
      </c>
      <c r="I68">
        <v>0.56627000000000005</v>
      </c>
      <c r="J68">
        <v>0.4</v>
      </c>
      <c r="K68">
        <v>0.58536999999999995</v>
      </c>
      <c r="L68">
        <v>0.44303999999999999</v>
      </c>
      <c r="M68">
        <v>0.58536999999999995</v>
      </c>
      <c r="N68">
        <v>0.56962000000000002</v>
      </c>
      <c r="O68">
        <v>0.56098000000000003</v>
      </c>
      <c r="P68">
        <v>0.57647000000000004</v>
      </c>
      <c r="Q68">
        <v>0.45882000000000001</v>
      </c>
      <c r="R68">
        <v>0.54639000000000004</v>
      </c>
      <c r="S68">
        <v>0.57142999999999999</v>
      </c>
      <c r="T68">
        <v>0.36271999999999999</v>
      </c>
      <c r="U68">
        <v>0.38307999999999998</v>
      </c>
      <c r="V68">
        <v>0.36185</v>
      </c>
      <c r="W68">
        <v>0.35716999999999999</v>
      </c>
      <c r="X68">
        <v>0.38585999999999998</v>
      </c>
      <c r="Y68">
        <v>0.37772</v>
      </c>
    </row>
    <row r="69" spans="1:25" x14ac:dyDescent="0.55000000000000004">
      <c r="A69" t="s">
        <v>362</v>
      </c>
      <c r="B69">
        <v>0.53247</v>
      </c>
      <c r="C69">
        <v>0.56627000000000005</v>
      </c>
      <c r="D69">
        <v>0.57647000000000004</v>
      </c>
      <c r="E69">
        <v>0.33912999999999999</v>
      </c>
      <c r="F69">
        <v>0.45455000000000001</v>
      </c>
      <c r="G69">
        <v>0.54286000000000001</v>
      </c>
      <c r="H69">
        <v>0.64285999999999999</v>
      </c>
      <c r="I69">
        <v>0.47944999999999999</v>
      </c>
      <c r="J69">
        <v>0.34939999999999999</v>
      </c>
      <c r="K69">
        <v>0.51612999999999998</v>
      </c>
      <c r="L69">
        <v>0.375</v>
      </c>
      <c r="M69">
        <v>0.46875</v>
      </c>
      <c r="N69">
        <v>0.55556000000000005</v>
      </c>
      <c r="O69">
        <v>0.53425</v>
      </c>
      <c r="P69">
        <v>0.54286000000000001</v>
      </c>
      <c r="Q69">
        <v>0.42857000000000001</v>
      </c>
      <c r="R69">
        <v>0.41666999999999998</v>
      </c>
      <c r="S69">
        <v>0.48570999999999998</v>
      </c>
      <c r="T69">
        <v>0.30012</v>
      </c>
      <c r="U69">
        <v>0.29948000000000002</v>
      </c>
      <c r="V69">
        <v>0.32244</v>
      </c>
      <c r="W69">
        <v>0.28769</v>
      </c>
      <c r="X69">
        <v>0.32988000000000001</v>
      </c>
      <c r="Y69">
        <v>0.31218000000000001</v>
      </c>
    </row>
    <row r="70" spans="1:25" x14ac:dyDescent="0.55000000000000004">
      <c r="A70" t="s">
        <v>363</v>
      </c>
      <c r="B70">
        <v>0.53190999999999999</v>
      </c>
      <c r="C70">
        <v>0.52941000000000005</v>
      </c>
      <c r="D70">
        <v>0.58621000000000001</v>
      </c>
      <c r="E70">
        <v>0.20354</v>
      </c>
      <c r="F70">
        <v>0.30120000000000002</v>
      </c>
      <c r="G70">
        <v>0.51648000000000005</v>
      </c>
      <c r="H70">
        <v>0.61404000000000003</v>
      </c>
      <c r="I70">
        <v>0.51578999999999997</v>
      </c>
      <c r="J70">
        <v>0.31373000000000001</v>
      </c>
      <c r="K70">
        <v>0.52808999999999995</v>
      </c>
      <c r="L70">
        <v>0.44185999999999998</v>
      </c>
      <c r="M70">
        <v>0.52173999999999998</v>
      </c>
      <c r="N70">
        <v>0.50561999999999996</v>
      </c>
      <c r="O70">
        <v>0.52083000000000002</v>
      </c>
      <c r="P70">
        <v>0.55789</v>
      </c>
      <c r="Q70">
        <v>0.39326</v>
      </c>
      <c r="R70">
        <v>0.45455000000000001</v>
      </c>
      <c r="S70">
        <v>0.46067000000000002</v>
      </c>
      <c r="T70">
        <v>0.37757000000000002</v>
      </c>
      <c r="U70">
        <v>0.37697999999999998</v>
      </c>
      <c r="V70">
        <v>0.39430999999999999</v>
      </c>
      <c r="W70">
        <v>0.37702999999999998</v>
      </c>
      <c r="X70">
        <v>0.40292</v>
      </c>
      <c r="Y70">
        <v>0.34825</v>
      </c>
    </row>
    <row r="71" spans="1:25" x14ac:dyDescent="0.55000000000000004">
      <c r="A71" t="s">
        <v>364</v>
      </c>
      <c r="B71">
        <v>0.53190999999999999</v>
      </c>
      <c r="C71">
        <v>0.45945999999999998</v>
      </c>
      <c r="D71">
        <v>0.59375</v>
      </c>
      <c r="E71">
        <v>0.33333000000000002</v>
      </c>
      <c r="F71">
        <v>0.45097999999999999</v>
      </c>
      <c r="G71">
        <v>0.38775999999999999</v>
      </c>
      <c r="H71">
        <v>0.62161999999999995</v>
      </c>
      <c r="I71">
        <v>0.48</v>
      </c>
      <c r="J71">
        <v>0.36364000000000002</v>
      </c>
      <c r="K71">
        <v>0.5</v>
      </c>
      <c r="L71">
        <v>0.43396000000000001</v>
      </c>
      <c r="M71">
        <v>0.52</v>
      </c>
      <c r="N71">
        <v>0.50943000000000005</v>
      </c>
      <c r="O71">
        <v>0.53846000000000005</v>
      </c>
      <c r="P71">
        <v>0.57377</v>
      </c>
      <c r="Q71">
        <v>0.45762999999999998</v>
      </c>
      <c r="R71">
        <v>0.6</v>
      </c>
      <c r="S71">
        <v>0.50876999999999994</v>
      </c>
      <c r="T71">
        <v>0.31134000000000001</v>
      </c>
      <c r="U71">
        <v>0.30123</v>
      </c>
      <c r="V71">
        <v>0.32382</v>
      </c>
      <c r="W71">
        <v>0.29705999999999999</v>
      </c>
      <c r="X71">
        <v>0.31395000000000001</v>
      </c>
      <c r="Y71">
        <v>0.29712</v>
      </c>
    </row>
    <row r="72" spans="1:25" x14ac:dyDescent="0.55000000000000004">
      <c r="A72" t="s">
        <v>365</v>
      </c>
      <c r="B72">
        <v>0.53190999999999999</v>
      </c>
      <c r="C72">
        <v>0.48936000000000002</v>
      </c>
      <c r="D72">
        <v>0.56667000000000001</v>
      </c>
      <c r="E72">
        <v>0.28260999999999997</v>
      </c>
      <c r="F72">
        <v>0.43396000000000001</v>
      </c>
      <c r="G72">
        <v>0.45</v>
      </c>
      <c r="H72">
        <v>0.58823999999999999</v>
      </c>
      <c r="I72">
        <v>0.42221999999999998</v>
      </c>
      <c r="J72">
        <v>0.34247</v>
      </c>
      <c r="K72">
        <v>0.38095000000000001</v>
      </c>
      <c r="L72">
        <v>0.40426000000000001</v>
      </c>
      <c r="M72">
        <v>0.44444</v>
      </c>
      <c r="N72">
        <v>0.40540999999999999</v>
      </c>
      <c r="O72">
        <v>0.46938999999999997</v>
      </c>
      <c r="P72">
        <v>0.44680999999999998</v>
      </c>
      <c r="Q72">
        <v>0.38462000000000002</v>
      </c>
      <c r="R72">
        <v>0.48148000000000002</v>
      </c>
      <c r="S72">
        <v>0.40909000000000001</v>
      </c>
      <c r="T72">
        <v>0.23930999999999999</v>
      </c>
      <c r="U72">
        <v>0.23768</v>
      </c>
      <c r="V72">
        <v>0.22897000000000001</v>
      </c>
      <c r="W72">
        <v>0.22850000000000001</v>
      </c>
      <c r="X72">
        <v>0.20333000000000001</v>
      </c>
      <c r="Y72">
        <v>0.19127</v>
      </c>
    </row>
    <row r="73" spans="1:25" x14ac:dyDescent="0.55000000000000004">
      <c r="A73" t="s">
        <v>366</v>
      </c>
      <c r="B73">
        <v>0.52941000000000005</v>
      </c>
      <c r="C73">
        <v>0.55171999999999999</v>
      </c>
      <c r="D73">
        <v>0.60563</v>
      </c>
      <c r="E73">
        <v>0.375</v>
      </c>
      <c r="F73">
        <v>0.39623000000000003</v>
      </c>
      <c r="G73">
        <v>0.5</v>
      </c>
      <c r="H73">
        <v>0.66154000000000002</v>
      </c>
      <c r="I73">
        <v>0.48</v>
      </c>
      <c r="J73">
        <v>0.39726</v>
      </c>
      <c r="K73">
        <v>0.46938999999999997</v>
      </c>
      <c r="L73">
        <v>0.36</v>
      </c>
      <c r="M73">
        <v>0.52727000000000002</v>
      </c>
      <c r="N73">
        <v>0.51851999999999998</v>
      </c>
      <c r="O73">
        <v>0.48387000000000002</v>
      </c>
      <c r="P73">
        <v>0.50819999999999999</v>
      </c>
      <c r="Q73">
        <v>0.39683000000000002</v>
      </c>
      <c r="R73">
        <v>0.53125</v>
      </c>
      <c r="S73">
        <v>0.43859999999999999</v>
      </c>
      <c r="T73">
        <v>0.29729</v>
      </c>
      <c r="U73">
        <v>0.29061999999999999</v>
      </c>
      <c r="V73">
        <v>0.30640000000000001</v>
      </c>
      <c r="W73">
        <v>0.29847000000000001</v>
      </c>
      <c r="X73">
        <v>0.30485000000000001</v>
      </c>
      <c r="Y73">
        <v>0.28239999999999998</v>
      </c>
    </row>
    <row r="74" spans="1:25" x14ac:dyDescent="0.55000000000000004">
      <c r="A74" t="s">
        <v>367</v>
      </c>
      <c r="B74">
        <v>0.52727000000000002</v>
      </c>
      <c r="C74">
        <v>0.58065</v>
      </c>
      <c r="D74">
        <v>0.6</v>
      </c>
      <c r="E74">
        <v>0.29411999999999999</v>
      </c>
      <c r="F74">
        <v>0.41935</v>
      </c>
      <c r="G74">
        <v>0.52727000000000002</v>
      </c>
      <c r="H74">
        <v>0.61904999999999999</v>
      </c>
      <c r="I74">
        <v>0.48148000000000002</v>
      </c>
      <c r="J74">
        <v>0.35210999999999998</v>
      </c>
      <c r="K74">
        <v>0.42857000000000001</v>
      </c>
      <c r="L74">
        <v>0.34544999999999998</v>
      </c>
      <c r="M74">
        <v>0.47826000000000002</v>
      </c>
      <c r="N74">
        <v>0.38095000000000001</v>
      </c>
      <c r="O74">
        <v>0.47170000000000001</v>
      </c>
      <c r="P74">
        <v>0.45097999999999999</v>
      </c>
      <c r="Q74">
        <v>0.35714000000000001</v>
      </c>
      <c r="R74">
        <v>0.54839000000000004</v>
      </c>
      <c r="S74">
        <v>0.45097999999999999</v>
      </c>
      <c r="T74">
        <v>0.23291000000000001</v>
      </c>
      <c r="U74">
        <v>0.24706</v>
      </c>
      <c r="V74">
        <v>0.24562999999999999</v>
      </c>
      <c r="W74">
        <v>0.24524000000000001</v>
      </c>
      <c r="X74">
        <v>0.23682</v>
      </c>
      <c r="Y74">
        <v>0.23552999999999999</v>
      </c>
    </row>
    <row r="75" spans="1:25" x14ac:dyDescent="0.55000000000000004">
      <c r="A75" t="s">
        <v>368</v>
      </c>
      <c r="B75">
        <v>0.52632000000000001</v>
      </c>
      <c r="C75">
        <v>0.50649</v>
      </c>
      <c r="D75">
        <v>0.57142999999999999</v>
      </c>
      <c r="E75">
        <v>0.20408000000000001</v>
      </c>
      <c r="F75">
        <v>0.21739</v>
      </c>
      <c r="G75">
        <v>0.47059000000000001</v>
      </c>
      <c r="H75">
        <v>0.51807000000000003</v>
      </c>
      <c r="I75">
        <v>0.44736999999999999</v>
      </c>
      <c r="J75">
        <v>0.27059</v>
      </c>
      <c r="K75">
        <v>0.44928000000000001</v>
      </c>
      <c r="L75">
        <v>0.3125</v>
      </c>
      <c r="M75">
        <v>0.41538000000000003</v>
      </c>
      <c r="N75">
        <v>0.46268999999999999</v>
      </c>
      <c r="O75">
        <v>0.44614999999999999</v>
      </c>
      <c r="P75">
        <v>0.43284</v>
      </c>
      <c r="Q75">
        <v>0.24637999999999999</v>
      </c>
      <c r="R75">
        <v>0.40540999999999999</v>
      </c>
      <c r="S75">
        <v>0.42424000000000001</v>
      </c>
      <c r="T75">
        <v>0.25139</v>
      </c>
      <c r="U75">
        <v>0.27243000000000001</v>
      </c>
      <c r="V75">
        <v>0.31807999999999997</v>
      </c>
      <c r="W75">
        <v>0.25931999999999999</v>
      </c>
      <c r="X75">
        <v>0.28317999999999999</v>
      </c>
      <c r="Y75">
        <v>0.27096999999999999</v>
      </c>
    </row>
    <row r="76" spans="1:25" x14ac:dyDescent="0.55000000000000004">
      <c r="A76" t="s">
        <v>369</v>
      </c>
      <c r="B76">
        <v>0.52542</v>
      </c>
      <c r="C76">
        <v>0.55556000000000005</v>
      </c>
      <c r="D76">
        <v>0.57894999999999996</v>
      </c>
      <c r="E76">
        <v>0.19625999999999999</v>
      </c>
      <c r="F76">
        <v>0.38235000000000002</v>
      </c>
      <c r="G76">
        <v>0.50876999999999994</v>
      </c>
      <c r="H76">
        <v>0.58209</v>
      </c>
      <c r="I76">
        <v>0.44444</v>
      </c>
      <c r="J76">
        <v>0.32500000000000001</v>
      </c>
      <c r="K76">
        <v>0.41666999999999998</v>
      </c>
      <c r="L76">
        <v>0.40740999999999999</v>
      </c>
      <c r="M76">
        <v>0.45097999999999999</v>
      </c>
      <c r="N76">
        <v>0.49020000000000002</v>
      </c>
      <c r="O76">
        <v>0.45762999999999998</v>
      </c>
      <c r="P76">
        <v>0.43332999999999999</v>
      </c>
      <c r="Q76">
        <v>0.32307999999999998</v>
      </c>
      <c r="R76">
        <v>0.48570999999999998</v>
      </c>
      <c r="S76">
        <v>0.45762999999999998</v>
      </c>
      <c r="T76">
        <v>0.28637000000000001</v>
      </c>
      <c r="U76">
        <v>0.28804000000000002</v>
      </c>
      <c r="V76">
        <v>0.29235</v>
      </c>
      <c r="W76">
        <v>0.2732</v>
      </c>
      <c r="X76">
        <v>0.28373999999999999</v>
      </c>
      <c r="Y76">
        <v>0.23796999999999999</v>
      </c>
    </row>
    <row r="77" spans="1:25" x14ac:dyDescent="0.55000000000000004">
      <c r="A77" t="s">
        <v>370</v>
      </c>
      <c r="B77">
        <v>0.52500000000000002</v>
      </c>
      <c r="C77">
        <v>0.50588</v>
      </c>
      <c r="D77">
        <v>0.61224000000000001</v>
      </c>
      <c r="E77">
        <v>0.22414000000000001</v>
      </c>
      <c r="F77">
        <v>0.34939999999999999</v>
      </c>
      <c r="G77">
        <v>0.5</v>
      </c>
      <c r="H77">
        <v>0.64947999999999995</v>
      </c>
      <c r="I77">
        <v>0.52500000000000002</v>
      </c>
      <c r="J77">
        <v>0.34737000000000001</v>
      </c>
      <c r="K77">
        <v>0.50685000000000002</v>
      </c>
      <c r="L77">
        <v>0.42857000000000001</v>
      </c>
      <c r="M77">
        <v>0.56098000000000003</v>
      </c>
      <c r="N77">
        <v>0.5</v>
      </c>
      <c r="O77">
        <v>0.55844000000000005</v>
      </c>
      <c r="P77">
        <v>0.50724999999999998</v>
      </c>
      <c r="Q77">
        <v>0.40540999999999999</v>
      </c>
      <c r="R77">
        <v>0.52381</v>
      </c>
      <c r="S77">
        <v>0.54054000000000002</v>
      </c>
      <c r="T77">
        <v>0.33305000000000001</v>
      </c>
      <c r="U77">
        <v>0.35842000000000002</v>
      </c>
      <c r="V77">
        <v>0.38646999999999998</v>
      </c>
      <c r="W77">
        <v>0.38524999999999998</v>
      </c>
      <c r="X77">
        <v>0.39071</v>
      </c>
      <c r="Y77">
        <v>0.36531000000000002</v>
      </c>
    </row>
    <row r="78" spans="1:25" x14ac:dyDescent="0.55000000000000004">
      <c r="A78" t="s">
        <v>371</v>
      </c>
      <c r="B78">
        <v>0.52381</v>
      </c>
      <c r="C78">
        <v>0.53534999999999999</v>
      </c>
      <c r="D78">
        <v>0.68852000000000002</v>
      </c>
      <c r="E78">
        <v>0.19608</v>
      </c>
      <c r="F78">
        <v>0.36709000000000003</v>
      </c>
      <c r="G78">
        <v>0.58140000000000003</v>
      </c>
      <c r="H78">
        <v>0.67520999999999998</v>
      </c>
      <c r="I78">
        <v>0.50561999999999996</v>
      </c>
      <c r="J78">
        <v>0.23810000000000001</v>
      </c>
      <c r="K78">
        <v>0.57647000000000004</v>
      </c>
      <c r="L78">
        <v>0.41771999999999998</v>
      </c>
      <c r="M78">
        <v>0.57447000000000004</v>
      </c>
      <c r="N78">
        <v>0.45</v>
      </c>
      <c r="O78">
        <v>0.55789</v>
      </c>
      <c r="P78">
        <v>0.52688000000000001</v>
      </c>
      <c r="Q78">
        <v>0.36364000000000002</v>
      </c>
      <c r="R78">
        <v>0.39129999999999998</v>
      </c>
      <c r="S78">
        <v>0.48888999999999999</v>
      </c>
      <c r="T78">
        <v>0.39977000000000001</v>
      </c>
      <c r="U78">
        <v>0.35952000000000001</v>
      </c>
      <c r="V78">
        <v>0.40784999999999999</v>
      </c>
      <c r="W78">
        <v>0.36745</v>
      </c>
      <c r="X78">
        <v>0.41036</v>
      </c>
      <c r="Y78">
        <v>0.40505999999999998</v>
      </c>
    </row>
    <row r="79" spans="1:25" x14ac:dyDescent="0.55000000000000004">
      <c r="A79" t="s">
        <v>372</v>
      </c>
      <c r="B79">
        <v>0.52</v>
      </c>
      <c r="C79">
        <v>0.54098000000000002</v>
      </c>
      <c r="D79">
        <v>0.56164000000000003</v>
      </c>
      <c r="E79">
        <v>0.22917000000000001</v>
      </c>
      <c r="F79">
        <v>0.35714000000000001</v>
      </c>
      <c r="G79">
        <v>0.44680999999999998</v>
      </c>
      <c r="H79">
        <v>0.63380000000000003</v>
      </c>
      <c r="I79">
        <v>0.49091000000000001</v>
      </c>
      <c r="J79">
        <v>0.35210999999999998</v>
      </c>
      <c r="K79">
        <v>0.46938999999999997</v>
      </c>
      <c r="L79">
        <v>0.38462000000000002</v>
      </c>
      <c r="M79">
        <v>0.51851999999999998</v>
      </c>
      <c r="N79">
        <v>0.46938999999999997</v>
      </c>
      <c r="O79">
        <v>0.48276000000000002</v>
      </c>
      <c r="P79">
        <v>0.47367999999999999</v>
      </c>
      <c r="Q79">
        <v>0.34426000000000001</v>
      </c>
      <c r="R79">
        <v>0.3871</v>
      </c>
      <c r="S79">
        <v>0.46428999999999998</v>
      </c>
      <c r="T79">
        <v>0.27537</v>
      </c>
      <c r="U79">
        <v>0.25267000000000001</v>
      </c>
      <c r="V79">
        <v>0.16664999999999999</v>
      </c>
      <c r="W79">
        <v>0.25429000000000002</v>
      </c>
      <c r="X79">
        <v>0.26546999999999998</v>
      </c>
      <c r="Y79">
        <v>0.28012999999999999</v>
      </c>
    </row>
    <row r="80" spans="1:25" x14ac:dyDescent="0.55000000000000004">
      <c r="A80" t="s">
        <v>373</v>
      </c>
      <c r="B80">
        <v>0.51898999999999995</v>
      </c>
      <c r="C80">
        <v>0.5</v>
      </c>
      <c r="D80">
        <v>0.55318999999999996</v>
      </c>
      <c r="E80">
        <v>0.20430000000000001</v>
      </c>
      <c r="F80">
        <v>0.34426000000000001</v>
      </c>
      <c r="G80">
        <v>0.48570999999999998</v>
      </c>
      <c r="H80">
        <v>0.58762999999999999</v>
      </c>
      <c r="I80">
        <v>0.51282000000000005</v>
      </c>
      <c r="J80">
        <v>0.35632000000000003</v>
      </c>
      <c r="K80">
        <v>0.51219999999999999</v>
      </c>
      <c r="L80">
        <v>0.39129999999999998</v>
      </c>
      <c r="M80">
        <v>0.46666999999999997</v>
      </c>
      <c r="N80">
        <v>0.44</v>
      </c>
      <c r="O80">
        <v>0.52808999999999995</v>
      </c>
      <c r="P80">
        <v>0.5</v>
      </c>
      <c r="Q80">
        <v>0.32394000000000001</v>
      </c>
      <c r="R80">
        <v>0.40260000000000001</v>
      </c>
      <c r="S80">
        <v>0.48148000000000002</v>
      </c>
      <c r="T80">
        <v>0.35339999999999999</v>
      </c>
      <c r="U80">
        <v>0.32538</v>
      </c>
      <c r="V80">
        <v>0.33124999999999999</v>
      </c>
      <c r="W80">
        <v>0.30985000000000001</v>
      </c>
      <c r="X80">
        <v>0.32289000000000001</v>
      </c>
      <c r="Y80">
        <v>0.33195000000000002</v>
      </c>
    </row>
    <row r="81" spans="1:25" x14ac:dyDescent="0.55000000000000004">
      <c r="A81" t="s">
        <v>374</v>
      </c>
      <c r="B81">
        <v>0.51851999999999998</v>
      </c>
      <c r="C81">
        <v>0.375</v>
      </c>
      <c r="D81">
        <v>0.55556000000000005</v>
      </c>
      <c r="E81">
        <v>0.37036999999999998</v>
      </c>
      <c r="F81">
        <v>0.47367999999999999</v>
      </c>
      <c r="G81">
        <v>0.42221999999999998</v>
      </c>
      <c r="H81">
        <v>0.58065</v>
      </c>
      <c r="I81">
        <v>0.45455000000000001</v>
      </c>
      <c r="J81">
        <v>0.38235000000000002</v>
      </c>
      <c r="K81">
        <v>0.41463</v>
      </c>
      <c r="L81">
        <v>0.37778</v>
      </c>
      <c r="M81">
        <v>0.47619</v>
      </c>
      <c r="N81">
        <v>0.42857000000000001</v>
      </c>
      <c r="O81">
        <v>0.50943000000000005</v>
      </c>
      <c r="P81">
        <v>0.45097999999999999</v>
      </c>
      <c r="Q81">
        <v>0.34544999999999998</v>
      </c>
      <c r="R81">
        <v>0.48276000000000002</v>
      </c>
      <c r="S81">
        <v>0.375</v>
      </c>
      <c r="T81">
        <v>0.21346000000000001</v>
      </c>
      <c r="U81">
        <v>0.22792000000000001</v>
      </c>
      <c r="V81">
        <v>0.17393</v>
      </c>
      <c r="W81">
        <v>0.21232000000000001</v>
      </c>
      <c r="X81">
        <v>0.19924</v>
      </c>
      <c r="Y81">
        <v>0.18265999999999999</v>
      </c>
    </row>
    <row r="82" spans="1:25" x14ac:dyDescent="0.55000000000000004">
      <c r="A82" t="s">
        <v>375</v>
      </c>
      <c r="B82">
        <v>0.51851999999999998</v>
      </c>
      <c r="C82">
        <v>0.57377</v>
      </c>
      <c r="D82">
        <v>0.53846000000000005</v>
      </c>
      <c r="E82">
        <v>0.30357000000000001</v>
      </c>
      <c r="F82">
        <v>0.49332999999999999</v>
      </c>
      <c r="G82">
        <v>0.54386000000000001</v>
      </c>
      <c r="H82">
        <v>0.58209</v>
      </c>
      <c r="I82">
        <v>0.45455000000000001</v>
      </c>
      <c r="J82">
        <v>0.40476000000000001</v>
      </c>
      <c r="K82">
        <v>0.48</v>
      </c>
      <c r="L82">
        <v>0.40983999999999998</v>
      </c>
      <c r="M82">
        <v>0.5</v>
      </c>
      <c r="N82">
        <v>0.48</v>
      </c>
      <c r="O82">
        <v>0.43859999999999999</v>
      </c>
      <c r="P82">
        <v>0.51851999999999998</v>
      </c>
      <c r="Q82">
        <v>0.36364000000000002</v>
      </c>
      <c r="R82">
        <v>0.49296000000000001</v>
      </c>
      <c r="S82">
        <v>0.40350999999999998</v>
      </c>
      <c r="T82">
        <v>0.25216</v>
      </c>
      <c r="U82">
        <v>0.26240000000000002</v>
      </c>
      <c r="V82">
        <v>0.27528000000000002</v>
      </c>
      <c r="W82">
        <v>0.26278000000000001</v>
      </c>
      <c r="X82">
        <v>0.27540999999999999</v>
      </c>
      <c r="Y82">
        <v>0.22414999999999999</v>
      </c>
    </row>
    <row r="83" spans="1:25" x14ac:dyDescent="0.55000000000000004">
      <c r="A83" t="s">
        <v>376</v>
      </c>
      <c r="B83">
        <v>0.51612999999999998</v>
      </c>
      <c r="C83">
        <v>0.57499999999999996</v>
      </c>
      <c r="D83">
        <v>0.6</v>
      </c>
      <c r="E83">
        <v>0.32758999999999999</v>
      </c>
      <c r="F83">
        <v>0.42104999999999998</v>
      </c>
      <c r="G83">
        <v>0.50819999999999999</v>
      </c>
      <c r="H83">
        <v>0.63636000000000004</v>
      </c>
      <c r="I83">
        <v>0.48485</v>
      </c>
      <c r="J83">
        <v>0.40229999999999999</v>
      </c>
      <c r="K83">
        <v>0.47541</v>
      </c>
      <c r="L83">
        <v>0.41935</v>
      </c>
      <c r="M83">
        <v>0.54098000000000002</v>
      </c>
      <c r="N83">
        <v>0.49206</v>
      </c>
      <c r="O83">
        <v>0.5</v>
      </c>
      <c r="P83">
        <v>0.45161000000000001</v>
      </c>
      <c r="Q83">
        <v>0.35293999999999998</v>
      </c>
      <c r="R83">
        <v>0.45455000000000001</v>
      </c>
      <c r="S83">
        <v>0.41935</v>
      </c>
      <c r="T83">
        <v>0.25073000000000001</v>
      </c>
      <c r="U83">
        <v>0.27048</v>
      </c>
      <c r="V83">
        <v>0.24510000000000001</v>
      </c>
      <c r="W83">
        <v>0.25224999999999997</v>
      </c>
      <c r="X83">
        <v>0.26940999999999998</v>
      </c>
      <c r="Y83">
        <v>0.25901999999999997</v>
      </c>
    </row>
    <row r="84" spans="1:25" x14ac:dyDescent="0.55000000000000004">
      <c r="A84" t="s">
        <v>377</v>
      </c>
      <c r="B84">
        <v>0.51578999999999997</v>
      </c>
      <c r="C84">
        <v>0.49020000000000002</v>
      </c>
      <c r="D84">
        <v>0.60684000000000005</v>
      </c>
      <c r="E84">
        <v>0.26</v>
      </c>
      <c r="F84">
        <v>0.29268</v>
      </c>
      <c r="G84">
        <v>0.53332999999999997</v>
      </c>
      <c r="H84">
        <v>0.62712000000000001</v>
      </c>
      <c r="I84">
        <v>0.5</v>
      </c>
      <c r="J84">
        <v>0.21648999999999999</v>
      </c>
      <c r="K84">
        <v>0.53190999999999999</v>
      </c>
      <c r="L84">
        <v>0.47727000000000003</v>
      </c>
      <c r="M84">
        <v>0.55789</v>
      </c>
      <c r="N84">
        <v>0.52808999999999995</v>
      </c>
      <c r="O84">
        <v>0.58823999999999999</v>
      </c>
      <c r="P84">
        <v>0.57999999999999996</v>
      </c>
      <c r="Q84">
        <v>0.40909000000000001</v>
      </c>
      <c r="R84">
        <v>0.48980000000000001</v>
      </c>
      <c r="S84">
        <v>0.54639000000000004</v>
      </c>
      <c r="T84">
        <v>0.41711999999999999</v>
      </c>
      <c r="U84">
        <v>0.41547000000000001</v>
      </c>
      <c r="V84">
        <v>0.44355</v>
      </c>
      <c r="W84">
        <v>0.41347</v>
      </c>
      <c r="X84">
        <v>0.44285999999999998</v>
      </c>
      <c r="Y84">
        <v>0.42087000000000002</v>
      </c>
    </row>
    <row r="85" spans="1:25" x14ac:dyDescent="0.55000000000000004">
      <c r="A85" t="s">
        <v>378</v>
      </c>
      <c r="B85">
        <v>0.51578999999999997</v>
      </c>
      <c r="C85">
        <v>0.59258999999999995</v>
      </c>
      <c r="D85">
        <v>0.66412000000000004</v>
      </c>
      <c r="E85">
        <v>0.24324000000000001</v>
      </c>
      <c r="F85">
        <v>0.36264000000000002</v>
      </c>
      <c r="G85">
        <v>0.60784000000000005</v>
      </c>
      <c r="H85">
        <v>0.69466000000000006</v>
      </c>
      <c r="I85">
        <v>0.53703999999999996</v>
      </c>
      <c r="J85">
        <v>0.31531999999999999</v>
      </c>
      <c r="K85">
        <v>0.59258999999999995</v>
      </c>
      <c r="L85">
        <v>0.48</v>
      </c>
      <c r="M85">
        <v>0.5</v>
      </c>
      <c r="N85">
        <v>0.48454000000000003</v>
      </c>
      <c r="O85">
        <v>0.57576000000000005</v>
      </c>
      <c r="P85">
        <v>0.56862999999999997</v>
      </c>
      <c r="Q85">
        <v>0.38297999999999999</v>
      </c>
      <c r="R85">
        <v>0.47748000000000002</v>
      </c>
      <c r="S85">
        <v>0.53190999999999999</v>
      </c>
      <c r="T85">
        <v>0.43914999999999998</v>
      </c>
      <c r="U85">
        <v>0.42401</v>
      </c>
      <c r="V85">
        <v>0.42216999999999999</v>
      </c>
      <c r="W85">
        <v>0.3861</v>
      </c>
      <c r="X85">
        <v>0.41387000000000002</v>
      </c>
      <c r="Y85">
        <v>0.41732000000000002</v>
      </c>
    </row>
    <row r="86" spans="1:25" x14ac:dyDescent="0.55000000000000004">
      <c r="A86" t="s">
        <v>379</v>
      </c>
      <c r="B86">
        <v>0.51515</v>
      </c>
      <c r="C86">
        <v>0.49332999999999999</v>
      </c>
      <c r="D86">
        <v>0.54544999999999999</v>
      </c>
      <c r="E86">
        <v>0.26733000000000001</v>
      </c>
      <c r="F86">
        <v>0.33333000000000002</v>
      </c>
      <c r="G86">
        <v>0.54544999999999999</v>
      </c>
      <c r="H86">
        <v>0.62024999999999997</v>
      </c>
      <c r="I86">
        <v>0.46478999999999998</v>
      </c>
      <c r="J86">
        <v>0.35714000000000001</v>
      </c>
      <c r="K86">
        <v>0.52941000000000005</v>
      </c>
      <c r="L86">
        <v>0.40983999999999998</v>
      </c>
      <c r="M86">
        <v>0.48387000000000002</v>
      </c>
      <c r="N86">
        <v>0.5</v>
      </c>
      <c r="O86">
        <v>0.50685000000000002</v>
      </c>
      <c r="P86">
        <v>0.48570999999999998</v>
      </c>
      <c r="Q86">
        <v>0.35210999999999998</v>
      </c>
      <c r="R86">
        <v>0.44444</v>
      </c>
      <c r="S86">
        <v>0.45713999999999999</v>
      </c>
      <c r="T86">
        <v>0.30815999999999999</v>
      </c>
      <c r="U86">
        <v>0.31141000000000002</v>
      </c>
      <c r="V86">
        <v>0.35205999999999998</v>
      </c>
      <c r="W86">
        <v>0.31569000000000003</v>
      </c>
      <c r="X86">
        <v>0.36187999999999998</v>
      </c>
      <c r="Y86">
        <v>0.32455000000000001</v>
      </c>
    </row>
    <row r="87" spans="1:25" x14ac:dyDescent="0.55000000000000004">
      <c r="A87" t="s">
        <v>380</v>
      </c>
      <c r="B87">
        <v>0.51515</v>
      </c>
      <c r="C87">
        <v>0.59494000000000002</v>
      </c>
      <c r="D87">
        <v>0.62222</v>
      </c>
      <c r="E87">
        <v>0.33883999999999997</v>
      </c>
      <c r="F87">
        <v>0.42169000000000001</v>
      </c>
      <c r="G87">
        <v>0.53425</v>
      </c>
      <c r="H87">
        <v>0.61904999999999999</v>
      </c>
      <c r="I87">
        <v>0.52</v>
      </c>
      <c r="J87">
        <v>0.29897000000000001</v>
      </c>
      <c r="K87">
        <v>0.46666999999999997</v>
      </c>
      <c r="L87">
        <v>0.41176000000000001</v>
      </c>
      <c r="M87">
        <v>0.53622999999999998</v>
      </c>
      <c r="N87">
        <v>0.52239000000000002</v>
      </c>
      <c r="O87">
        <v>0.48570999999999998</v>
      </c>
      <c r="P87">
        <v>0.47826000000000002</v>
      </c>
      <c r="Q87">
        <v>0.39473999999999998</v>
      </c>
      <c r="R87">
        <v>0.50588</v>
      </c>
      <c r="S87">
        <v>0.46478999999999998</v>
      </c>
      <c r="T87">
        <v>0.32378000000000001</v>
      </c>
      <c r="U87">
        <v>0.35974</v>
      </c>
      <c r="V87">
        <v>0.34432000000000001</v>
      </c>
      <c r="W87">
        <v>0.35776999999999998</v>
      </c>
      <c r="X87">
        <v>0.35614000000000001</v>
      </c>
      <c r="Y87">
        <v>0.31175999999999998</v>
      </c>
    </row>
    <row r="88" spans="1:25" x14ac:dyDescent="0.55000000000000004">
      <c r="A88" t="s">
        <v>381</v>
      </c>
      <c r="B88">
        <v>0.51456000000000002</v>
      </c>
      <c r="C88">
        <v>0.6</v>
      </c>
      <c r="D88">
        <v>0.62902999999999998</v>
      </c>
      <c r="E88">
        <v>0.22642000000000001</v>
      </c>
      <c r="F88">
        <v>0.34831000000000001</v>
      </c>
      <c r="G88">
        <v>0.62161999999999995</v>
      </c>
      <c r="H88">
        <v>0.65354000000000001</v>
      </c>
      <c r="I88">
        <v>0.55962999999999996</v>
      </c>
      <c r="J88">
        <v>0.33961999999999998</v>
      </c>
      <c r="K88">
        <v>0.49451000000000001</v>
      </c>
      <c r="L88">
        <v>0.43590000000000001</v>
      </c>
      <c r="M88">
        <v>0.59596000000000005</v>
      </c>
      <c r="N88">
        <v>0.57894999999999996</v>
      </c>
      <c r="O88">
        <v>0.55293999999999999</v>
      </c>
      <c r="P88">
        <v>0.57303000000000004</v>
      </c>
      <c r="Q88">
        <v>0.47619</v>
      </c>
      <c r="R88">
        <v>0.55769000000000002</v>
      </c>
      <c r="S88">
        <v>0.54839000000000004</v>
      </c>
      <c r="T88">
        <v>0.43772</v>
      </c>
      <c r="U88">
        <v>0.44263999999999998</v>
      </c>
      <c r="V88">
        <v>0.44507000000000002</v>
      </c>
      <c r="W88">
        <v>0.42196</v>
      </c>
      <c r="X88">
        <v>0.46037</v>
      </c>
      <c r="Y88">
        <v>0.40960000000000002</v>
      </c>
    </row>
    <row r="89" spans="1:25" x14ac:dyDescent="0.55000000000000004">
      <c r="A89" t="s">
        <v>382</v>
      </c>
      <c r="B89">
        <v>0.51402000000000003</v>
      </c>
      <c r="C89">
        <v>0.47541</v>
      </c>
      <c r="D89">
        <v>0.62121000000000004</v>
      </c>
      <c r="E89">
        <v>0.2233</v>
      </c>
      <c r="F89">
        <v>0.37208999999999998</v>
      </c>
      <c r="G89">
        <v>0.55556000000000005</v>
      </c>
      <c r="H89">
        <v>0.61982999999999999</v>
      </c>
      <c r="I89">
        <v>0.48515000000000003</v>
      </c>
      <c r="J89">
        <v>0.32039000000000001</v>
      </c>
      <c r="K89">
        <v>0.5</v>
      </c>
      <c r="L89">
        <v>0.31034</v>
      </c>
      <c r="M89">
        <v>0.46938999999999997</v>
      </c>
      <c r="N89">
        <v>0.48387000000000002</v>
      </c>
      <c r="O89">
        <v>0.53398000000000001</v>
      </c>
      <c r="P89">
        <v>0.53398000000000001</v>
      </c>
      <c r="Q89">
        <v>0.38946999999999998</v>
      </c>
      <c r="R89">
        <v>0.48076999999999998</v>
      </c>
      <c r="S89">
        <v>0.52576999999999996</v>
      </c>
      <c r="T89">
        <v>0.42777999999999999</v>
      </c>
      <c r="U89">
        <v>0.42557</v>
      </c>
      <c r="V89">
        <v>0.41508</v>
      </c>
      <c r="W89">
        <v>0.41893999999999998</v>
      </c>
      <c r="X89">
        <v>0.43520999999999999</v>
      </c>
      <c r="Y89">
        <v>0.39917000000000002</v>
      </c>
    </row>
    <row r="90" spans="1:25" x14ac:dyDescent="0.55000000000000004">
      <c r="A90" t="s">
        <v>383</v>
      </c>
      <c r="B90">
        <v>0.51282000000000005</v>
      </c>
      <c r="C90">
        <v>0.52381</v>
      </c>
      <c r="D90">
        <v>0.60824999999999996</v>
      </c>
      <c r="E90">
        <v>0.26956999999999998</v>
      </c>
      <c r="F90">
        <v>0.36470999999999998</v>
      </c>
      <c r="G90">
        <v>0.55844000000000005</v>
      </c>
      <c r="H90">
        <v>0.64044999999999996</v>
      </c>
      <c r="I90">
        <v>0.51898999999999995</v>
      </c>
      <c r="J90">
        <v>0.29293000000000002</v>
      </c>
      <c r="K90">
        <v>0.51429000000000002</v>
      </c>
      <c r="L90">
        <v>0.42465999999999998</v>
      </c>
      <c r="M90">
        <v>0.57333000000000001</v>
      </c>
      <c r="N90">
        <v>0.51429000000000002</v>
      </c>
      <c r="O90">
        <v>0.50685000000000002</v>
      </c>
      <c r="P90">
        <v>0.51351000000000002</v>
      </c>
      <c r="Q90">
        <v>0.33333000000000002</v>
      </c>
      <c r="R90">
        <v>0.51219999999999999</v>
      </c>
      <c r="S90">
        <v>0.50685000000000002</v>
      </c>
      <c r="T90">
        <v>0.31162000000000001</v>
      </c>
      <c r="U90">
        <v>0.31225999999999998</v>
      </c>
      <c r="V90">
        <v>0.34320000000000001</v>
      </c>
      <c r="W90">
        <v>0.31719999999999998</v>
      </c>
      <c r="X90">
        <v>0.34016000000000002</v>
      </c>
      <c r="Y90">
        <v>0.30671999999999999</v>
      </c>
    </row>
    <row r="91" spans="1:25" x14ac:dyDescent="0.55000000000000004">
      <c r="A91" t="s">
        <v>384</v>
      </c>
      <c r="B91">
        <v>0.51019999999999999</v>
      </c>
      <c r="C91">
        <v>0.52727000000000002</v>
      </c>
      <c r="D91">
        <v>0.56923000000000001</v>
      </c>
      <c r="E91">
        <v>0.27906999999999998</v>
      </c>
      <c r="F91">
        <v>0.41176000000000001</v>
      </c>
      <c r="G91">
        <v>0.5</v>
      </c>
      <c r="H91">
        <v>0.60563</v>
      </c>
      <c r="I91">
        <v>0.50876999999999994</v>
      </c>
      <c r="J91">
        <v>0.40844999999999998</v>
      </c>
      <c r="K91">
        <v>0.50876999999999994</v>
      </c>
      <c r="L91">
        <v>0.4</v>
      </c>
      <c r="M91">
        <v>0.55556000000000005</v>
      </c>
      <c r="N91">
        <v>0.54386000000000001</v>
      </c>
      <c r="O91">
        <v>0.53125</v>
      </c>
      <c r="P91">
        <v>0.56667000000000001</v>
      </c>
      <c r="Q91">
        <v>0.4</v>
      </c>
      <c r="R91">
        <v>0.53846000000000005</v>
      </c>
      <c r="S91">
        <v>0.54098000000000002</v>
      </c>
      <c r="T91">
        <v>0.33017000000000002</v>
      </c>
      <c r="U91">
        <v>0.31913000000000002</v>
      </c>
      <c r="V91">
        <v>0.33783999999999997</v>
      </c>
      <c r="W91">
        <v>0.30824000000000001</v>
      </c>
      <c r="X91">
        <v>0.34893000000000002</v>
      </c>
      <c r="Y91">
        <v>0.31448999999999999</v>
      </c>
    </row>
    <row r="92" spans="1:25" x14ac:dyDescent="0.55000000000000004">
      <c r="A92" t="s">
        <v>385</v>
      </c>
      <c r="B92">
        <v>0.50943000000000005</v>
      </c>
      <c r="C92">
        <v>0.57377</v>
      </c>
      <c r="D92">
        <v>0.60563</v>
      </c>
      <c r="E92">
        <v>0.35185</v>
      </c>
      <c r="F92">
        <v>0.44118000000000002</v>
      </c>
      <c r="G92">
        <v>0.56364000000000003</v>
      </c>
      <c r="H92">
        <v>0.61643999999999999</v>
      </c>
      <c r="I92">
        <v>0.52542</v>
      </c>
      <c r="J92">
        <v>0.45</v>
      </c>
      <c r="K92">
        <v>0.52941000000000005</v>
      </c>
      <c r="L92">
        <v>0.43859999999999999</v>
      </c>
      <c r="M92">
        <v>0.48837000000000003</v>
      </c>
      <c r="N92">
        <v>0.53846000000000005</v>
      </c>
      <c r="O92">
        <v>0.47367999999999999</v>
      </c>
      <c r="P92">
        <v>0.51851999999999998</v>
      </c>
      <c r="Q92">
        <v>0.46032000000000001</v>
      </c>
      <c r="R92">
        <v>0.55881999999999998</v>
      </c>
      <c r="S92">
        <v>0.49153000000000002</v>
      </c>
      <c r="T92">
        <v>0.28866999999999998</v>
      </c>
      <c r="U92">
        <v>0.29951</v>
      </c>
      <c r="V92">
        <v>0.28882000000000002</v>
      </c>
      <c r="W92">
        <v>0.28338000000000002</v>
      </c>
      <c r="X92">
        <v>0.29315000000000002</v>
      </c>
      <c r="Y92">
        <v>0.26860000000000001</v>
      </c>
    </row>
    <row r="93" spans="1:25" x14ac:dyDescent="0.55000000000000004">
      <c r="A93" t="s">
        <v>386</v>
      </c>
      <c r="B93">
        <v>0.50819999999999999</v>
      </c>
      <c r="C93">
        <v>0.53846000000000005</v>
      </c>
      <c r="D93">
        <v>0.48718</v>
      </c>
      <c r="E93">
        <v>0.21518999999999999</v>
      </c>
      <c r="F93">
        <v>0.34615000000000001</v>
      </c>
      <c r="G93">
        <v>0.48276000000000002</v>
      </c>
      <c r="H93">
        <v>0.56962000000000002</v>
      </c>
      <c r="I93">
        <v>0.41935</v>
      </c>
      <c r="J93">
        <v>0.28571000000000002</v>
      </c>
      <c r="K93">
        <v>0.5</v>
      </c>
      <c r="L93">
        <v>0.40983999999999998</v>
      </c>
      <c r="M93">
        <v>0.51612999999999998</v>
      </c>
      <c r="N93">
        <v>0.50819999999999999</v>
      </c>
      <c r="O93">
        <v>0.54054000000000002</v>
      </c>
      <c r="P93">
        <v>0.51351000000000002</v>
      </c>
      <c r="Q93">
        <v>0.34327999999999997</v>
      </c>
      <c r="R93">
        <v>0.49296000000000001</v>
      </c>
      <c r="S93">
        <v>0.48570999999999998</v>
      </c>
      <c r="T93">
        <v>0.35061999999999999</v>
      </c>
      <c r="U93">
        <v>0.34194000000000002</v>
      </c>
      <c r="V93">
        <v>0.34469</v>
      </c>
      <c r="W93">
        <v>0.33467000000000002</v>
      </c>
      <c r="X93">
        <v>0.35874</v>
      </c>
      <c r="Y93">
        <v>0.33839000000000002</v>
      </c>
    </row>
    <row r="94" spans="1:25" x14ac:dyDescent="0.55000000000000004">
      <c r="A94" t="s">
        <v>387</v>
      </c>
      <c r="B94">
        <v>0.50685000000000002</v>
      </c>
      <c r="C94">
        <v>0.53247</v>
      </c>
      <c r="D94">
        <v>0.56521999999999994</v>
      </c>
      <c r="E94">
        <v>0.28000000000000003</v>
      </c>
      <c r="F94">
        <v>0.41176000000000001</v>
      </c>
      <c r="G94">
        <v>0.48485</v>
      </c>
      <c r="H94">
        <v>0.61797999999999997</v>
      </c>
      <c r="I94">
        <v>0.37837999999999999</v>
      </c>
      <c r="J94">
        <v>0.29670000000000002</v>
      </c>
      <c r="K94">
        <v>0.50724999999999998</v>
      </c>
      <c r="L94">
        <v>0.44118000000000002</v>
      </c>
      <c r="M94">
        <v>0.6</v>
      </c>
      <c r="N94">
        <v>0.52112999999999998</v>
      </c>
      <c r="O94">
        <v>0.55262999999999995</v>
      </c>
      <c r="P94">
        <v>0.53247</v>
      </c>
      <c r="Q94">
        <v>0.42465999999999998</v>
      </c>
      <c r="R94">
        <v>0.52941000000000005</v>
      </c>
      <c r="S94">
        <v>0.50685000000000002</v>
      </c>
      <c r="T94">
        <v>0.35520000000000002</v>
      </c>
      <c r="U94">
        <v>0.37981999999999999</v>
      </c>
      <c r="V94">
        <v>0.34488000000000002</v>
      </c>
      <c r="W94">
        <v>0.37065999999999999</v>
      </c>
      <c r="X94">
        <v>0.38235999999999998</v>
      </c>
      <c r="Y94">
        <v>0.32902999999999999</v>
      </c>
    </row>
    <row r="95" spans="1:25" x14ac:dyDescent="0.55000000000000004">
      <c r="A95" t="s">
        <v>388</v>
      </c>
      <c r="B95">
        <v>0.50649</v>
      </c>
      <c r="C95">
        <v>0.54022999999999999</v>
      </c>
      <c r="D95">
        <v>0.55318999999999996</v>
      </c>
      <c r="E95">
        <v>0.24271999999999999</v>
      </c>
      <c r="F95">
        <v>0.4</v>
      </c>
      <c r="G95">
        <v>0.52</v>
      </c>
      <c r="H95">
        <v>0.57647000000000004</v>
      </c>
      <c r="I95">
        <v>0.45</v>
      </c>
      <c r="J95">
        <v>0.33333000000000002</v>
      </c>
      <c r="K95">
        <v>0.46666999999999997</v>
      </c>
      <c r="L95">
        <v>0.45205000000000001</v>
      </c>
      <c r="M95">
        <v>0.55556000000000005</v>
      </c>
      <c r="N95">
        <v>0.56098000000000003</v>
      </c>
      <c r="O95">
        <v>0.54217000000000004</v>
      </c>
      <c r="P95">
        <v>0.51898999999999995</v>
      </c>
      <c r="Q95">
        <v>0.42499999999999999</v>
      </c>
      <c r="R95">
        <v>0.55556000000000005</v>
      </c>
      <c r="S95">
        <v>0.49367</v>
      </c>
      <c r="T95">
        <v>0.35904999999999998</v>
      </c>
      <c r="U95">
        <v>0.39073999999999998</v>
      </c>
      <c r="V95">
        <v>0.38579999999999998</v>
      </c>
      <c r="W95">
        <v>0.37537999999999999</v>
      </c>
      <c r="X95">
        <v>0.37820999999999999</v>
      </c>
      <c r="Y95">
        <v>0.35228999999999999</v>
      </c>
    </row>
    <row r="96" spans="1:25" x14ac:dyDescent="0.55000000000000004">
      <c r="A96" t="s">
        <v>389</v>
      </c>
      <c r="B96">
        <v>0.5</v>
      </c>
      <c r="C96">
        <v>0.51351000000000002</v>
      </c>
      <c r="D96">
        <v>0.57303000000000004</v>
      </c>
      <c r="E96">
        <v>0.25773000000000001</v>
      </c>
      <c r="F96">
        <v>0.30159000000000002</v>
      </c>
      <c r="G96">
        <v>0.48485</v>
      </c>
      <c r="H96">
        <v>0.6</v>
      </c>
      <c r="I96">
        <v>0.45205000000000001</v>
      </c>
      <c r="J96">
        <v>0.28736</v>
      </c>
      <c r="K96">
        <v>0.47059000000000001</v>
      </c>
      <c r="L96">
        <v>0.38235000000000002</v>
      </c>
      <c r="M96">
        <v>0.44444</v>
      </c>
      <c r="N96">
        <v>0.48570999999999998</v>
      </c>
      <c r="O96">
        <v>0.51898999999999995</v>
      </c>
      <c r="P96">
        <v>0.54762</v>
      </c>
      <c r="Q96">
        <v>0.36986000000000002</v>
      </c>
      <c r="R96">
        <v>0.5</v>
      </c>
      <c r="S96">
        <v>0.48718</v>
      </c>
      <c r="T96">
        <v>0.27143</v>
      </c>
      <c r="U96">
        <v>0.25261</v>
      </c>
      <c r="V96">
        <v>0.33212000000000003</v>
      </c>
      <c r="W96">
        <v>0.32213999999999998</v>
      </c>
      <c r="X96">
        <v>0.35749999999999998</v>
      </c>
      <c r="Y96">
        <v>0.31679000000000002</v>
      </c>
    </row>
    <row r="97" spans="1:25" x14ac:dyDescent="0.55000000000000004">
      <c r="A97" t="s">
        <v>390</v>
      </c>
      <c r="B97">
        <v>0.5</v>
      </c>
      <c r="C97">
        <v>0.55171999999999999</v>
      </c>
      <c r="D97">
        <v>0.58974000000000004</v>
      </c>
      <c r="E97">
        <v>0.36081999999999997</v>
      </c>
      <c r="F97">
        <v>0.39285999999999999</v>
      </c>
      <c r="G97">
        <v>0.49091000000000001</v>
      </c>
      <c r="H97">
        <v>0.60563</v>
      </c>
      <c r="I97">
        <v>0.47367999999999999</v>
      </c>
      <c r="J97">
        <v>0.35135</v>
      </c>
      <c r="K97">
        <v>0.46428999999999998</v>
      </c>
      <c r="L97">
        <v>0.39623000000000003</v>
      </c>
      <c r="M97">
        <v>0.52542</v>
      </c>
      <c r="N97">
        <v>0.54386000000000001</v>
      </c>
      <c r="O97">
        <v>0.5</v>
      </c>
      <c r="P97">
        <v>0.5</v>
      </c>
      <c r="Q97">
        <v>0.35385</v>
      </c>
      <c r="R97">
        <v>0.42857000000000001</v>
      </c>
      <c r="S97">
        <v>0.45161000000000001</v>
      </c>
      <c r="T97">
        <v>0.30313000000000001</v>
      </c>
      <c r="U97">
        <v>0.31113000000000002</v>
      </c>
      <c r="V97">
        <v>0.33642</v>
      </c>
      <c r="W97">
        <v>0.32373000000000002</v>
      </c>
      <c r="X97">
        <v>0.3397</v>
      </c>
      <c r="Y97">
        <v>0.31333</v>
      </c>
    </row>
    <row r="98" spans="1:25" x14ac:dyDescent="0.55000000000000004">
      <c r="A98" t="s">
        <v>391</v>
      </c>
      <c r="B98">
        <v>0.5</v>
      </c>
      <c r="C98">
        <v>0.50458999999999998</v>
      </c>
      <c r="D98">
        <v>0.60684000000000005</v>
      </c>
      <c r="E98">
        <v>0.24074000000000001</v>
      </c>
      <c r="F98">
        <v>0.36470999999999998</v>
      </c>
      <c r="G98">
        <v>0.50561999999999996</v>
      </c>
      <c r="H98">
        <v>0.57025000000000003</v>
      </c>
      <c r="I98">
        <v>0.47475000000000001</v>
      </c>
      <c r="J98">
        <v>0.3211</v>
      </c>
      <c r="K98">
        <v>0.37079000000000001</v>
      </c>
      <c r="L98">
        <v>0.33333000000000002</v>
      </c>
      <c r="M98">
        <v>0.46</v>
      </c>
      <c r="N98">
        <v>0.46067000000000002</v>
      </c>
      <c r="O98">
        <v>0.44185999999999998</v>
      </c>
      <c r="P98">
        <v>0.50561999999999996</v>
      </c>
      <c r="Q98">
        <v>0.37348999999999999</v>
      </c>
      <c r="R98">
        <v>0.27450999999999998</v>
      </c>
      <c r="S98">
        <v>0.44185999999999998</v>
      </c>
      <c r="T98">
        <v>0.36264000000000002</v>
      </c>
      <c r="U98">
        <v>0.36320000000000002</v>
      </c>
      <c r="V98">
        <v>0.36762</v>
      </c>
      <c r="W98">
        <v>0.34667999999999999</v>
      </c>
      <c r="X98">
        <v>0.41993999999999998</v>
      </c>
      <c r="Y98">
        <v>0.32408999999999999</v>
      </c>
    </row>
    <row r="99" spans="1:25" x14ac:dyDescent="0.55000000000000004">
      <c r="A99" t="s">
        <v>392</v>
      </c>
      <c r="B99">
        <v>0.5</v>
      </c>
      <c r="C99">
        <v>0.59419999999999995</v>
      </c>
      <c r="D99">
        <v>0.6</v>
      </c>
      <c r="E99">
        <v>0.28089999999999998</v>
      </c>
      <c r="F99">
        <v>0.37036999999999998</v>
      </c>
      <c r="G99">
        <v>0.5</v>
      </c>
      <c r="H99">
        <v>0.6</v>
      </c>
      <c r="I99">
        <v>0.46666999999999997</v>
      </c>
      <c r="J99">
        <v>0.35385</v>
      </c>
      <c r="K99">
        <v>0.48148000000000002</v>
      </c>
      <c r="L99">
        <v>0.39285999999999999</v>
      </c>
      <c r="M99">
        <v>0.50943000000000005</v>
      </c>
      <c r="N99">
        <v>0.49153000000000002</v>
      </c>
      <c r="O99">
        <v>0.49153000000000002</v>
      </c>
      <c r="P99">
        <v>0.47541</v>
      </c>
      <c r="Q99">
        <v>0.38235000000000002</v>
      </c>
      <c r="R99">
        <v>0.46032000000000001</v>
      </c>
      <c r="S99">
        <v>0.4375</v>
      </c>
      <c r="T99">
        <v>0.32690999999999998</v>
      </c>
      <c r="U99">
        <v>0.28972999999999999</v>
      </c>
      <c r="V99">
        <v>0.27960000000000002</v>
      </c>
      <c r="W99">
        <v>0.28710999999999998</v>
      </c>
      <c r="X99">
        <v>0.30187000000000003</v>
      </c>
      <c r="Y99">
        <v>0.25195000000000001</v>
      </c>
    </row>
    <row r="100" spans="1:25" x14ac:dyDescent="0.55000000000000004">
      <c r="A100" t="s">
        <v>393</v>
      </c>
      <c r="B100">
        <v>0.5</v>
      </c>
      <c r="C100">
        <v>0.45455000000000001</v>
      </c>
      <c r="D100">
        <v>0.63077000000000005</v>
      </c>
      <c r="E100">
        <v>0.28155000000000002</v>
      </c>
      <c r="F100">
        <v>0.42373</v>
      </c>
      <c r="G100">
        <v>0.46938999999999997</v>
      </c>
      <c r="H100">
        <v>0.58823999999999999</v>
      </c>
      <c r="I100">
        <v>0.46154000000000001</v>
      </c>
      <c r="J100">
        <v>0.37837999999999999</v>
      </c>
      <c r="K100">
        <v>0.46938999999999997</v>
      </c>
      <c r="L100">
        <v>0.43859999999999999</v>
      </c>
      <c r="M100">
        <v>0.46938999999999997</v>
      </c>
      <c r="N100">
        <v>0.46938999999999997</v>
      </c>
      <c r="O100">
        <v>0.43396000000000001</v>
      </c>
      <c r="P100">
        <v>0.47170000000000001</v>
      </c>
      <c r="Q100">
        <v>0.33333000000000002</v>
      </c>
      <c r="R100">
        <v>0.48387000000000002</v>
      </c>
      <c r="S100">
        <v>0.36170000000000002</v>
      </c>
      <c r="T100">
        <v>0.21185999999999999</v>
      </c>
      <c r="U100">
        <v>0.23091</v>
      </c>
      <c r="V100">
        <v>0.22700000000000001</v>
      </c>
      <c r="W100">
        <v>0.23179</v>
      </c>
      <c r="X100">
        <v>0.25596999999999998</v>
      </c>
      <c r="Y100">
        <v>0.24143000000000001</v>
      </c>
    </row>
    <row r="101" spans="1:25" x14ac:dyDescent="0.55000000000000004">
      <c r="A101" t="s">
        <v>394</v>
      </c>
      <c r="B101">
        <v>0.5</v>
      </c>
      <c r="C101">
        <v>0.33333000000000002</v>
      </c>
      <c r="D101">
        <v>0.57745999999999997</v>
      </c>
      <c r="E101">
        <v>0.30188999999999999</v>
      </c>
      <c r="F101">
        <v>0.47059000000000001</v>
      </c>
      <c r="G101">
        <v>0.51851999999999998</v>
      </c>
      <c r="H101">
        <v>0.63888999999999996</v>
      </c>
      <c r="I101">
        <v>0.49153000000000002</v>
      </c>
      <c r="J101">
        <v>0.38462000000000002</v>
      </c>
      <c r="K101">
        <v>0.46938999999999997</v>
      </c>
      <c r="L101">
        <v>0.34615000000000001</v>
      </c>
      <c r="M101">
        <v>0.48</v>
      </c>
      <c r="N101">
        <v>0.45833000000000002</v>
      </c>
      <c r="O101">
        <v>0.46428999999999998</v>
      </c>
      <c r="P101">
        <v>0.41176000000000001</v>
      </c>
      <c r="Q101">
        <v>0.29825000000000002</v>
      </c>
      <c r="R101">
        <v>0.46666999999999997</v>
      </c>
      <c r="S101">
        <v>0.4</v>
      </c>
      <c r="T101">
        <v>0.20649000000000001</v>
      </c>
      <c r="U101">
        <v>0.21217</v>
      </c>
      <c r="V101">
        <v>0.19747000000000001</v>
      </c>
      <c r="W101">
        <v>0.18914</v>
      </c>
      <c r="X101">
        <v>0.21006</v>
      </c>
      <c r="Y101">
        <v>0.17921999999999999</v>
      </c>
    </row>
    <row r="102" spans="1:25" x14ac:dyDescent="0.55000000000000004">
      <c r="A102" t="s">
        <v>395</v>
      </c>
      <c r="B102">
        <v>0.5</v>
      </c>
      <c r="C102">
        <v>0.47826000000000002</v>
      </c>
      <c r="D102">
        <v>0.58065</v>
      </c>
      <c r="E102">
        <v>0.38144</v>
      </c>
      <c r="F102">
        <v>0.46154000000000001</v>
      </c>
      <c r="G102">
        <v>0.46340999999999999</v>
      </c>
      <c r="H102">
        <v>0.60655999999999999</v>
      </c>
      <c r="I102">
        <v>0.48936000000000002</v>
      </c>
      <c r="J102">
        <v>0.38462000000000002</v>
      </c>
      <c r="K102">
        <v>0.5</v>
      </c>
      <c r="L102">
        <v>0.37778</v>
      </c>
      <c r="M102">
        <v>0.44444</v>
      </c>
      <c r="N102">
        <v>0.42104999999999998</v>
      </c>
      <c r="O102">
        <v>0.49020000000000002</v>
      </c>
      <c r="P102">
        <v>0.47826000000000002</v>
      </c>
      <c r="Q102">
        <v>0.40740999999999999</v>
      </c>
      <c r="R102">
        <v>0.49020000000000002</v>
      </c>
      <c r="S102">
        <v>0.40909000000000001</v>
      </c>
      <c r="T102">
        <v>0.19621</v>
      </c>
      <c r="U102">
        <v>0.19728999999999999</v>
      </c>
      <c r="V102">
        <v>0.19797000000000001</v>
      </c>
      <c r="W102">
        <v>0.18196000000000001</v>
      </c>
      <c r="X102">
        <v>0.1366</v>
      </c>
      <c r="Y102">
        <v>0.11434</v>
      </c>
    </row>
    <row r="103" spans="1:25" x14ac:dyDescent="0.55000000000000004">
      <c r="A103" t="s">
        <v>396</v>
      </c>
      <c r="B103">
        <v>0.5</v>
      </c>
      <c r="C103">
        <v>0.44444</v>
      </c>
      <c r="D103">
        <v>0.56923000000000001</v>
      </c>
      <c r="E103">
        <v>0.23913000000000001</v>
      </c>
      <c r="F103">
        <v>0.28888999999999998</v>
      </c>
      <c r="G103">
        <v>0.46340999999999999</v>
      </c>
      <c r="H103">
        <v>0.58730000000000004</v>
      </c>
      <c r="I103">
        <v>0.5</v>
      </c>
      <c r="J103">
        <v>0.35385</v>
      </c>
      <c r="K103">
        <v>0.48936000000000002</v>
      </c>
      <c r="L103">
        <v>0.41176000000000001</v>
      </c>
      <c r="M103">
        <v>0.43590000000000001</v>
      </c>
      <c r="N103">
        <v>0.51851999999999998</v>
      </c>
      <c r="O103">
        <v>0.56667000000000001</v>
      </c>
      <c r="P103">
        <v>0.51724000000000003</v>
      </c>
      <c r="Q103">
        <v>0.44828000000000001</v>
      </c>
      <c r="R103">
        <v>0.5</v>
      </c>
      <c r="S103">
        <v>0.49020000000000002</v>
      </c>
      <c r="T103">
        <v>0.28716000000000003</v>
      </c>
      <c r="U103">
        <v>0.27955999999999998</v>
      </c>
      <c r="V103">
        <v>0.26140000000000002</v>
      </c>
      <c r="W103">
        <v>0.18906999999999999</v>
      </c>
      <c r="X103">
        <v>0.24464</v>
      </c>
      <c r="Y103">
        <v>0.25483</v>
      </c>
    </row>
    <row r="104" spans="1:25" x14ac:dyDescent="0.55000000000000004">
      <c r="A104" t="s">
        <v>397</v>
      </c>
      <c r="B104">
        <v>0.49474000000000001</v>
      </c>
      <c r="C104">
        <v>0.48148000000000002</v>
      </c>
      <c r="D104">
        <v>0.60655999999999999</v>
      </c>
      <c r="E104">
        <v>0.21495</v>
      </c>
      <c r="F104">
        <v>0.37079000000000001</v>
      </c>
      <c r="G104">
        <v>0.55556000000000005</v>
      </c>
      <c r="H104">
        <v>0.55171999999999999</v>
      </c>
      <c r="I104">
        <v>0.39216000000000001</v>
      </c>
      <c r="J104">
        <v>0.25925999999999999</v>
      </c>
      <c r="K104">
        <v>0.44185999999999998</v>
      </c>
      <c r="L104">
        <v>0.34939999999999999</v>
      </c>
      <c r="M104">
        <v>0.50588</v>
      </c>
      <c r="N104">
        <v>0.46988000000000002</v>
      </c>
      <c r="O104">
        <v>0.49397999999999997</v>
      </c>
      <c r="P104">
        <v>0.54544999999999999</v>
      </c>
      <c r="Q104">
        <v>0.40476000000000001</v>
      </c>
      <c r="R104">
        <v>0.4375</v>
      </c>
      <c r="S104">
        <v>0.49451000000000001</v>
      </c>
      <c r="T104">
        <v>0.44077</v>
      </c>
      <c r="U104">
        <v>0.41245999999999999</v>
      </c>
      <c r="V104">
        <v>0.44896000000000003</v>
      </c>
      <c r="W104">
        <v>0.44683</v>
      </c>
      <c r="X104">
        <v>0.45669999999999999</v>
      </c>
      <c r="Y104">
        <v>0.39690999999999999</v>
      </c>
    </row>
    <row r="105" spans="1:25" x14ac:dyDescent="0.55000000000000004">
      <c r="A105" t="s">
        <v>398</v>
      </c>
      <c r="B105">
        <v>0.49425000000000002</v>
      </c>
      <c r="C105">
        <v>0.48387000000000002</v>
      </c>
      <c r="D105">
        <v>0.61165000000000003</v>
      </c>
      <c r="E105">
        <v>0.21667</v>
      </c>
      <c r="F105">
        <v>0.22727</v>
      </c>
      <c r="G105">
        <v>0.49397999999999997</v>
      </c>
      <c r="H105">
        <v>0.56189999999999996</v>
      </c>
      <c r="I105">
        <v>0.47253000000000001</v>
      </c>
      <c r="J105">
        <v>0.25713999999999998</v>
      </c>
      <c r="K105">
        <v>0.46988000000000002</v>
      </c>
      <c r="L105">
        <v>0.34939999999999999</v>
      </c>
      <c r="M105">
        <v>0.52083000000000002</v>
      </c>
      <c r="N105">
        <v>0.49425000000000002</v>
      </c>
      <c r="O105">
        <v>0.54022999999999999</v>
      </c>
      <c r="P105">
        <v>0.49425000000000002</v>
      </c>
      <c r="Q105">
        <v>0.34883999999999998</v>
      </c>
      <c r="R105">
        <v>0.38297999999999999</v>
      </c>
      <c r="S105">
        <v>0.42221999999999998</v>
      </c>
      <c r="T105">
        <v>0.33617000000000002</v>
      </c>
      <c r="U105">
        <v>0.34001999999999999</v>
      </c>
      <c r="V105">
        <v>0.36638999999999999</v>
      </c>
      <c r="W105">
        <v>0.33485999999999999</v>
      </c>
      <c r="X105">
        <v>0.37485000000000002</v>
      </c>
      <c r="Y105">
        <v>0.34749999999999998</v>
      </c>
    </row>
    <row r="106" spans="1:25" x14ac:dyDescent="0.55000000000000004">
      <c r="A106" t="s">
        <v>399</v>
      </c>
      <c r="B106">
        <v>0.49253999999999998</v>
      </c>
      <c r="C106">
        <v>0.51898999999999995</v>
      </c>
      <c r="D106">
        <v>0.55293999999999999</v>
      </c>
      <c r="E106">
        <v>0.25773000000000001</v>
      </c>
      <c r="F106">
        <v>0.43590000000000001</v>
      </c>
      <c r="G106">
        <v>0.5625</v>
      </c>
      <c r="H106">
        <v>0.6</v>
      </c>
      <c r="I106">
        <v>0.45161000000000001</v>
      </c>
      <c r="J106">
        <v>0.32500000000000001</v>
      </c>
      <c r="K106">
        <v>0.47170000000000001</v>
      </c>
      <c r="L106">
        <v>0.39285999999999999</v>
      </c>
      <c r="M106">
        <v>0.48148000000000002</v>
      </c>
      <c r="N106">
        <v>0.49091000000000001</v>
      </c>
      <c r="O106">
        <v>0.48387000000000002</v>
      </c>
      <c r="P106">
        <v>0.44828000000000001</v>
      </c>
      <c r="Q106">
        <v>0.30159000000000002</v>
      </c>
      <c r="R106">
        <v>0.42857000000000001</v>
      </c>
      <c r="S106">
        <v>0.44444</v>
      </c>
      <c r="T106">
        <v>0.27916000000000002</v>
      </c>
      <c r="U106">
        <v>0.26478000000000002</v>
      </c>
      <c r="V106">
        <v>0.29027999999999998</v>
      </c>
      <c r="W106">
        <v>0.24929000000000001</v>
      </c>
      <c r="X106">
        <v>0.27635999999999999</v>
      </c>
      <c r="Y106">
        <v>0.25821</v>
      </c>
    </row>
    <row r="107" spans="1:25" x14ac:dyDescent="0.55000000000000004">
      <c r="A107" t="s">
        <v>400</v>
      </c>
      <c r="B107">
        <v>0.49253999999999998</v>
      </c>
      <c r="C107">
        <v>0.52</v>
      </c>
      <c r="D107">
        <v>0.56322000000000005</v>
      </c>
      <c r="E107">
        <v>0.25773000000000001</v>
      </c>
      <c r="F107">
        <v>0.19403000000000001</v>
      </c>
      <c r="G107">
        <v>0.45762999999999998</v>
      </c>
      <c r="H107">
        <v>0.56962000000000002</v>
      </c>
      <c r="I107">
        <v>0.4375</v>
      </c>
      <c r="J107">
        <v>0.29411999999999999</v>
      </c>
      <c r="K107">
        <v>0.49153000000000002</v>
      </c>
      <c r="L107">
        <v>0.42373</v>
      </c>
      <c r="M107">
        <v>0.33333000000000002</v>
      </c>
      <c r="N107">
        <v>0.51515</v>
      </c>
      <c r="O107">
        <v>0.47944999999999999</v>
      </c>
      <c r="P107">
        <v>0.47944999999999999</v>
      </c>
      <c r="Q107">
        <v>0.31429000000000001</v>
      </c>
      <c r="R107">
        <v>0.48235</v>
      </c>
      <c r="S107">
        <v>0.49253999999999998</v>
      </c>
      <c r="T107">
        <v>0.34970000000000001</v>
      </c>
      <c r="U107">
        <v>0.33384999999999998</v>
      </c>
      <c r="V107">
        <v>0.35083999999999999</v>
      </c>
      <c r="W107">
        <v>0.33391999999999999</v>
      </c>
      <c r="X107">
        <v>0.27403</v>
      </c>
      <c r="Y107">
        <v>0.32329000000000002</v>
      </c>
    </row>
    <row r="108" spans="1:25" x14ac:dyDescent="0.55000000000000004">
      <c r="A108" t="s">
        <v>401</v>
      </c>
      <c r="B108">
        <v>0.49153000000000002</v>
      </c>
      <c r="C108">
        <v>0.49153000000000002</v>
      </c>
      <c r="D108">
        <v>0.53659000000000001</v>
      </c>
      <c r="E108">
        <v>0.23477999999999999</v>
      </c>
      <c r="F108">
        <v>0.37313000000000002</v>
      </c>
      <c r="G108">
        <v>0.51851999999999998</v>
      </c>
      <c r="H108">
        <v>0.54054000000000002</v>
      </c>
      <c r="I108">
        <v>0.30612</v>
      </c>
      <c r="J108">
        <v>0.26316000000000001</v>
      </c>
      <c r="K108">
        <v>0.41176000000000001</v>
      </c>
      <c r="L108">
        <v>0.29825000000000002</v>
      </c>
      <c r="M108">
        <v>0.46666999999999997</v>
      </c>
      <c r="N108">
        <v>0.43478</v>
      </c>
      <c r="O108">
        <v>0.50876999999999994</v>
      </c>
      <c r="P108">
        <v>0.43396000000000001</v>
      </c>
      <c r="Q108">
        <v>0.25806000000000001</v>
      </c>
      <c r="R108">
        <v>0.39683000000000002</v>
      </c>
      <c r="S108">
        <v>0.36</v>
      </c>
      <c r="T108">
        <v>0.26091999999999999</v>
      </c>
      <c r="U108">
        <v>0.26129999999999998</v>
      </c>
      <c r="V108">
        <v>0.26656999999999997</v>
      </c>
      <c r="W108">
        <v>0.26693</v>
      </c>
      <c r="X108">
        <v>0.27550000000000002</v>
      </c>
      <c r="Y108">
        <v>0.25585999999999998</v>
      </c>
    </row>
    <row r="109" spans="1:25" x14ac:dyDescent="0.55000000000000004">
      <c r="A109" t="s">
        <v>402</v>
      </c>
      <c r="B109">
        <v>0.49091000000000001</v>
      </c>
      <c r="C109">
        <v>0.58209</v>
      </c>
      <c r="D109">
        <v>0.58333000000000002</v>
      </c>
      <c r="E109">
        <v>0.32608999999999999</v>
      </c>
      <c r="F109">
        <v>0.32074999999999998</v>
      </c>
      <c r="G109">
        <v>0.50943000000000005</v>
      </c>
      <c r="H109">
        <v>0.60563</v>
      </c>
      <c r="I109">
        <v>0.48276000000000002</v>
      </c>
      <c r="J109">
        <v>0.35210999999999998</v>
      </c>
      <c r="K109">
        <v>0.51851999999999998</v>
      </c>
      <c r="L109">
        <v>0.40350999999999998</v>
      </c>
      <c r="M109">
        <v>0.49020000000000002</v>
      </c>
      <c r="N109">
        <v>0.52727000000000002</v>
      </c>
      <c r="O109">
        <v>0.45161000000000001</v>
      </c>
      <c r="P109">
        <v>0.46875</v>
      </c>
      <c r="Q109">
        <v>0.33333000000000002</v>
      </c>
      <c r="R109">
        <v>0.50724999999999998</v>
      </c>
      <c r="S109">
        <v>0.49206</v>
      </c>
      <c r="T109">
        <v>0.31667000000000001</v>
      </c>
      <c r="U109">
        <v>0.30175000000000002</v>
      </c>
      <c r="V109">
        <v>0.35346</v>
      </c>
      <c r="W109">
        <v>0.31503999999999999</v>
      </c>
      <c r="X109">
        <v>0.28533999999999998</v>
      </c>
      <c r="Y109">
        <v>0.32671</v>
      </c>
    </row>
    <row r="110" spans="1:25" x14ac:dyDescent="0.55000000000000004">
      <c r="A110" t="s">
        <v>403</v>
      </c>
      <c r="B110">
        <v>0.49020000000000002</v>
      </c>
      <c r="C110">
        <v>0.5</v>
      </c>
      <c r="D110">
        <v>0.57377</v>
      </c>
      <c r="E110">
        <v>0.24</v>
      </c>
      <c r="F110">
        <v>0.37036999999999998</v>
      </c>
      <c r="G110">
        <v>0.5</v>
      </c>
      <c r="H110">
        <v>0.61765000000000003</v>
      </c>
      <c r="I110">
        <v>0.44680999999999998</v>
      </c>
      <c r="J110">
        <v>0.28947000000000001</v>
      </c>
      <c r="K110">
        <v>0.42221999999999998</v>
      </c>
      <c r="L110">
        <v>0.34615000000000001</v>
      </c>
      <c r="M110">
        <v>0.42857000000000001</v>
      </c>
      <c r="N110">
        <v>0.44185999999999998</v>
      </c>
      <c r="O110">
        <v>0.42308000000000001</v>
      </c>
      <c r="P110">
        <v>0.4</v>
      </c>
      <c r="Q110">
        <v>0.31147999999999998</v>
      </c>
      <c r="R110">
        <v>0.46666999999999997</v>
      </c>
      <c r="S110">
        <v>0.38775999999999999</v>
      </c>
      <c r="T110">
        <v>0.22117999999999999</v>
      </c>
      <c r="U110">
        <v>0.17926</v>
      </c>
      <c r="V110">
        <v>0.21759999999999999</v>
      </c>
      <c r="W110">
        <v>0.22345000000000001</v>
      </c>
      <c r="X110">
        <v>0.18987999999999999</v>
      </c>
      <c r="Y110">
        <v>0.18401000000000001</v>
      </c>
    </row>
    <row r="111" spans="1:25" x14ac:dyDescent="0.55000000000000004">
      <c r="A111" t="s">
        <v>404</v>
      </c>
      <c r="B111">
        <v>0.48718</v>
      </c>
      <c r="C111">
        <v>0.49425000000000002</v>
      </c>
      <c r="D111">
        <v>0.6</v>
      </c>
      <c r="E111">
        <v>0.25252999999999998</v>
      </c>
      <c r="F111">
        <v>0.34247</v>
      </c>
      <c r="G111">
        <v>0.50685000000000002</v>
      </c>
      <c r="H111">
        <v>0.59596000000000005</v>
      </c>
      <c r="I111">
        <v>0.55556000000000005</v>
      </c>
      <c r="J111">
        <v>0.35632000000000003</v>
      </c>
      <c r="K111">
        <v>0.54666999999999999</v>
      </c>
      <c r="L111">
        <v>0.43242999999999998</v>
      </c>
      <c r="M111">
        <v>0.60465000000000002</v>
      </c>
      <c r="N111">
        <v>0.61446000000000001</v>
      </c>
      <c r="O111">
        <v>0.58140000000000003</v>
      </c>
      <c r="P111">
        <v>0.59523999999999999</v>
      </c>
      <c r="Q111">
        <v>0.46154000000000001</v>
      </c>
      <c r="R111">
        <v>0.54022999999999999</v>
      </c>
      <c r="S111">
        <v>0.54430000000000001</v>
      </c>
      <c r="T111">
        <v>0.37202000000000002</v>
      </c>
      <c r="U111">
        <v>0.39262999999999998</v>
      </c>
      <c r="V111">
        <v>0.37963000000000002</v>
      </c>
      <c r="W111">
        <v>0.37783</v>
      </c>
      <c r="X111">
        <v>0.41036</v>
      </c>
      <c r="Y111">
        <v>0.38178000000000001</v>
      </c>
    </row>
    <row r="112" spans="1:25" x14ac:dyDescent="0.55000000000000004">
      <c r="A112" t="s">
        <v>405</v>
      </c>
      <c r="B112">
        <v>0.48515000000000003</v>
      </c>
      <c r="C112">
        <v>0.54286000000000001</v>
      </c>
      <c r="D112">
        <v>0.64407000000000003</v>
      </c>
      <c r="E112">
        <v>0.23333000000000001</v>
      </c>
      <c r="F112">
        <v>0.36842000000000003</v>
      </c>
      <c r="G112">
        <v>0.56989000000000001</v>
      </c>
      <c r="H112">
        <v>0.65137999999999996</v>
      </c>
      <c r="I112">
        <v>0.48888999999999999</v>
      </c>
      <c r="J112">
        <v>0.27778000000000003</v>
      </c>
      <c r="K112">
        <v>0.53488000000000002</v>
      </c>
      <c r="L112">
        <v>0.41176000000000001</v>
      </c>
      <c r="M112">
        <v>0.56322000000000005</v>
      </c>
      <c r="N112">
        <v>0.57647000000000004</v>
      </c>
      <c r="O112">
        <v>0.59550999999999998</v>
      </c>
      <c r="P112">
        <v>0.57647000000000004</v>
      </c>
      <c r="Q112">
        <v>0.40476000000000001</v>
      </c>
      <c r="R112">
        <v>0.51063999999999998</v>
      </c>
      <c r="S112">
        <v>0.55293999999999999</v>
      </c>
      <c r="T112">
        <v>0.39739999999999998</v>
      </c>
      <c r="U112">
        <v>0.40509000000000001</v>
      </c>
      <c r="V112">
        <v>0.41267999999999999</v>
      </c>
      <c r="W112">
        <v>0.40240999999999999</v>
      </c>
      <c r="X112">
        <v>0.41178999999999999</v>
      </c>
      <c r="Y112">
        <v>0.38368000000000002</v>
      </c>
    </row>
    <row r="113" spans="1:25" x14ac:dyDescent="0.55000000000000004">
      <c r="A113" t="s">
        <v>406</v>
      </c>
      <c r="B113">
        <v>0.48387000000000002</v>
      </c>
      <c r="C113">
        <v>0.51429000000000002</v>
      </c>
      <c r="D113">
        <v>0.58442000000000005</v>
      </c>
      <c r="E113">
        <v>0.32039000000000001</v>
      </c>
      <c r="F113">
        <v>0.37705</v>
      </c>
      <c r="G113">
        <v>0.45455000000000001</v>
      </c>
      <c r="H113">
        <v>0.57894999999999996</v>
      </c>
      <c r="I113">
        <v>0.47692000000000001</v>
      </c>
      <c r="J113">
        <v>0.37348999999999999</v>
      </c>
      <c r="K113">
        <v>0.48276000000000002</v>
      </c>
      <c r="L113">
        <v>0.41378999999999999</v>
      </c>
      <c r="M113">
        <v>0.48387000000000002</v>
      </c>
      <c r="N113">
        <v>0.42857000000000001</v>
      </c>
      <c r="O113">
        <v>0.47059000000000001</v>
      </c>
      <c r="P113">
        <v>0.46268999999999999</v>
      </c>
      <c r="Q113">
        <v>0.36231999999999998</v>
      </c>
      <c r="R113">
        <v>0.33333000000000002</v>
      </c>
      <c r="S113">
        <v>0.40299000000000001</v>
      </c>
      <c r="T113">
        <v>0.25189</v>
      </c>
      <c r="U113">
        <v>0.23580000000000001</v>
      </c>
      <c r="V113">
        <v>0.28544000000000003</v>
      </c>
      <c r="W113">
        <v>0.23252</v>
      </c>
      <c r="X113">
        <v>0.30693999999999999</v>
      </c>
      <c r="Y113">
        <v>0.28752</v>
      </c>
    </row>
    <row r="114" spans="1:25" x14ac:dyDescent="0.55000000000000004">
      <c r="A114" t="s">
        <v>407</v>
      </c>
      <c r="B114">
        <v>0.48387000000000002</v>
      </c>
      <c r="C114">
        <v>0.58416000000000001</v>
      </c>
      <c r="D114">
        <v>0.64285999999999999</v>
      </c>
      <c r="E114">
        <v>0.32142999999999999</v>
      </c>
      <c r="F114">
        <v>0.44828000000000001</v>
      </c>
      <c r="G114">
        <v>0.6129</v>
      </c>
      <c r="H114">
        <v>0.66666999999999998</v>
      </c>
      <c r="I114">
        <v>0.56989000000000001</v>
      </c>
      <c r="J114">
        <v>0.37863999999999998</v>
      </c>
      <c r="K114">
        <v>0.55000000000000004</v>
      </c>
      <c r="L114">
        <v>0.48148000000000002</v>
      </c>
      <c r="M114">
        <v>0.61363999999999996</v>
      </c>
      <c r="N114">
        <v>0.58025000000000004</v>
      </c>
      <c r="O114">
        <v>0.59091000000000005</v>
      </c>
      <c r="P114">
        <v>0.59091000000000005</v>
      </c>
      <c r="Q114">
        <v>0.47619</v>
      </c>
      <c r="R114">
        <v>0.6</v>
      </c>
      <c r="S114">
        <v>0.56322000000000005</v>
      </c>
      <c r="T114">
        <v>0.40500000000000003</v>
      </c>
      <c r="U114">
        <v>0.40732000000000002</v>
      </c>
      <c r="V114">
        <v>0.43130000000000002</v>
      </c>
      <c r="W114">
        <v>0.40401999999999999</v>
      </c>
      <c r="X114">
        <v>0.42670000000000002</v>
      </c>
      <c r="Y114">
        <v>0.38801999999999998</v>
      </c>
    </row>
    <row r="115" spans="1:25" x14ac:dyDescent="0.55000000000000004">
      <c r="A115" t="s">
        <v>408</v>
      </c>
      <c r="B115">
        <v>0.48387000000000002</v>
      </c>
      <c r="C115">
        <v>0.5</v>
      </c>
      <c r="D115">
        <v>0.52778000000000003</v>
      </c>
      <c r="E115">
        <v>0.23232</v>
      </c>
      <c r="F115">
        <v>0.21875</v>
      </c>
      <c r="G115">
        <v>0.49091000000000001</v>
      </c>
      <c r="H115">
        <v>0.53846000000000005</v>
      </c>
      <c r="I115">
        <v>0.41935</v>
      </c>
      <c r="J115">
        <v>0.22667000000000001</v>
      </c>
      <c r="K115">
        <v>0.47367999999999999</v>
      </c>
      <c r="L115">
        <v>0.38983000000000001</v>
      </c>
      <c r="M115">
        <v>0.50819999999999999</v>
      </c>
      <c r="N115">
        <v>0.5</v>
      </c>
      <c r="O115">
        <v>0.45455000000000001</v>
      </c>
      <c r="P115">
        <v>0.45455000000000001</v>
      </c>
      <c r="Q115">
        <v>0.25</v>
      </c>
      <c r="R115">
        <v>0.47221999999999997</v>
      </c>
      <c r="S115">
        <v>0.42424000000000001</v>
      </c>
      <c r="T115">
        <v>0.30369000000000002</v>
      </c>
      <c r="U115">
        <v>0.30663000000000001</v>
      </c>
      <c r="V115">
        <v>0.33134000000000002</v>
      </c>
      <c r="W115">
        <v>0.30592000000000003</v>
      </c>
      <c r="X115">
        <v>0.27826000000000001</v>
      </c>
      <c r="Y115">
        <v>0.28508</v>
      </c>
    </row>
    <row r="116" spans="1:25" x14ac:dyDescent="0.55000000000000004">
      <c r="A116" t="s">
        <v>409</v>
      </c>
      <c r="B116">
        <v>0.48276000000000002</v>
      </c>
      <c r="C116">
        <v>0.33333000000000002</v>
      </c>
      <c r="D116">
        <v>0.54666999999999999</v>
      </c>
      <c r="E116">
        <v>0.21276999999999999</v>
      </c>
      <c r="F116">
        <v>0.23077</v>
      </c>
      <c r="G116">
        <v>0.44444</v>
      </c>
      <c r="H116">
        <v>0.62963000000000002</v>
      </c>
      <c r="I116">
        <v>0.46666999999999997</v>
      </c>
      <c r="J116">
        <v>0.33333000000000002</v>
      </c>
      <c r="K116">
        <v>0.5</v>
      </c>
      <c r="L116">
        <v>0.37036999999999998</v>
      </c>
      <c r="M116">
        <v>0.48276000000000002</v>
      </c>
      <c r="N116">
        <v>0.46154000000000001</v>
      </c>
      <c r="O116">
        <v>0.48648999999999998</v>
      </c>
      <c r="P116">
        <v>0.50724999999999998</v>
      </c>
      <c r="Q116">
        <v>0.27272999999999997</v>
      </c>
      <c r="R116">
        <v>0.40625</v>
      </c>
      <c r="S116">
        <v>0.43284</v>
      </c>
      <c r="T116">
        <v>0.29465999999999998</v>
      </c>
      <c r="U116">
        <v>0.29637000000000002</v>
      </c>
      <c r="V116">
        <v>0.28401999999999999</v>
      </c>
      <c r="W116">
        <v>0.28016000000000002</v>
      </c>
      <c r="X116">
        <v>0.29994999999999999</v>
      </c>
      <c r="Y116">
        <v>0.29994999999999999</v>
      </c>
    </row>
    <row r="117" spans="1:25" x14ac:dyDescent="0.55000000000000004">
      <c r="A117" t="s">
        <v>410</v>
      </c>
      <c r="B117">
        <v>0.48052</v>
      </c>
      <c r="C117">
        <v>0.52273000000000003</v>
      </c>
      <c r="D117">
        <v>0.6</v>
      </c>
      <c r="E117">
        <v>0.28971999999999998</v>
      </c>
      <c r="F117">
        <v>0.33333000000000002</v>
      </c>
      <c r="G117">
        <v>0.47944999999999999</v>
      </c>
      <c r="H117">
        <v>0.62104999999999999</v>
      </c>
      <c r="I117">
        <v>0.51898999999999995</v>
      </c>
      <c r="J117">
        <v>0.34066000000000002</v>
      </c>
      <c r="K117">
        <v>0.54666999999999999</v>
      </c>
      <c r="L117">
        <v>0.44736999999999999</v>
      </c>
      <c r="M117">
        <v>0.54430000000000001</v>
      </c>
      <c r="N117">
        <v>0.52778000000000003</v>
      </c>
      <c r="O117">
        <v>0.53659000000000001</v>
      </c>
      <c r="P117">
        <v>0.55000000000000004</v>
      </c>
      <c r="Q117">
        <v>0.42499999999999999</v>
      </c>
      <c r="R117">
        <v>0.51110999999999995</v>
      </c>
      <c r="S117">
        <v>0.52500000000000002</v>
      </c>
      <c r="T117">
        <v>0.34094000000000002</v>
      </c>
      <c r="U117">
        <v>0.34937000000000001</v>
      </c>
      <c r="V117">
        <v>0.38418000000000002</v>
      </c>
      <c r="W117">
        <v>0.36163000000000001</v>
      </c>
      <c r="X117">
        <v>0.37983</v>
      </c>
      <c r="Y117">
        <v>0.35787999999999998</v>
      </c>
    </row>
    <row r="118" spans="1:25" x14ac:dyDescent="0.55000000000000004">
      <c r="A118" t="s">
        <v>411</v>
      </c>
      <c r="B118">
        <v>0.48052</v>
      </c>
      <c r="C118">
        <v>0.45678999999999997</v>
      </c>
      <c r="D118">
        <v>0.55101999999999995</v>
      </c>
      <c r="E118">
        <v>0.22642000000000001</v>
      </c>
      <c r="F118">
        <v>0.32432</v>
      </c>
      <c r="G118">
        <v>0.47367999999999999</v>
      </c>
      <c r="H118">
        <v>0.59140000000000004</v>
      </c>
      <c r="I118">
        <v>0.47367999999999999</v>
      </c>
      <c r="J118">
        <v>0.31914999999999999</v>
      </c>
      <c r="K118">
        <v>0.49296000000000001</v>
      </c>
      <c r="L118">
        <v>0.42465999999999998</v>
      </c>
      <c r="M118">
        <v>0.54762</v>
      </c>
      <c r="N118">
        <v>0.57499999999999996</v>
      </c>
      <c r="O118">
        <v>0.56098000000000003</v>
      </c>
      <c r="P118">
        <v>0.56627000000000005</v>
      </c>
      <c r="Q118">
        <v>0.43209999999999998</v>
      </c>
      <c r="R118">
        <v>0.55556000000000005</v>
      </c>
      <c r="S118">
        <v>0.53659000000000001</v>
      </c>
      <c r="T118">
        <v>0.37969999999999998</v>
      </c>
      <c r="U118">
        <v>0.38584000000000002</v>
      </c>
      <c r="V118">
        <v>0.40966999999999998</v>
      </c>
      <c r="W118">
        <v>0.38817000000000002</v>
      </c>
      <c r="X118">
        <v>0.42109000000000002</v>
      </c>
      <c r="Y118">
        <v>0.37401000000000001</v>
      </c>
    </row>
    <row r="119" spans="1:25" x14ac:dyDescent="0.55000000000000004">
      <c r="A119" t="s">
        <v>412</v>
      </c>
      <c r="B119">
        <v>0.48052</v>
      </c>
      <c r="C119">
        <v>0.49397999999999997</v>
      </c>
      <c r="D119">
        <v>0.61616000000000004</v>
      </c>
      <c r="E119">
        <v>0.23200000000000001</v>
      </c>
      <c r="F119">
        <v>0.34145999999999999</v>
      </c>
      <c r="G119">
        <v>0.53846000000000005</v>
      </c>
      <c r="H119">
        <v>0.58823999999999999</v>
      </c>
      <c r="I119">
        <v>0.52381</v>
      </c>
      <c r="J119">
        <v>0.24</v>
      </c>
      <c r="K119">
        <v>0.45205000000000001</v>
      </c>
      <c r="L119">
        <v>0.43209999999999998</v>
      </c>
      <c r="M119">
        <v>0.55000000000000004</v>
      </c>
      <c r="N119">
        <v>0.51282000000000005</v>
      </c>
      <c r="O119">
        <v>0.51898999999999995</v>
      </c>
      <c r="P119">
        <v>0.49367</v>
      </c>
      <c r="Q119">
        <v>0.35714000000000001</v>
      </c>
      <c r="R119">
        <v>0.46237</v>
      </c>
      <c r="S119">
        <v>0.44</v>
      </c>
      <c r="T119">
        <v>0.33245000000000002</v>
      </c>
      <c r="U119">
        <v>0.33276</v>
      </c>
      <c r="V119">
        <v>0.35474</v>
      </c>
      <c r="W119">
        <v>0.34419</v>
      </c>
      <c r="X119">
        <v>0.37154999999999999</v>
      </c>
      <c r="Y119">
        <v>0.34510000000000002</v>
      </c>
    </row>
    <row r="120" spans="1:25" x14ac:dyDescent="0.55000000000000004">
      <c r="A120" t="s">
        <v>413</v>
      </c>
      <c r="B120">
        <v>0.48</v>
      </c>
      <c r="C120">
        <v>0.25925999999999999</v>
      </c>
      <c r="D120">
        <v>0.61111000000000004</v>
      </c>
      <c r="E120">
        <v>0.3271</v>
      </c>
      <c r="F120">
        <v>0.42857000000000001</v>
      </c>
      <c r="G120">
        <v>0.48</v>
      </c>
      <c r="H120">
        <v>0.59419999999999995</v>
      </c>
      <c r="I120">
        <v>0.48148000000000002</v>
      </c>
      <c r="J120">
        <v>0.39726</v>
      </c>
      <c r="K120">
        <v>0.47826000000000002</v>
      </c>
      <c r="L120">
        <v>0.4</v>
      </c>
      <c r="M120">
        <v>0.47826000000000002</v>
      </c>
      <c r="N120">
        <v>0.42221999999999998</v>
      </c>
      <c r="O120">
        <v>0.45455000000000001</v>
      </c>
      <c r="P120">
        <v>0.44</v>
      </c>
      <c r="Q120">
        <v>0.34483000000000003</v>
      </c>
      <c r="R120">
        <v>0.51612999999999998</v>
      </c>
      <c r="S120">
        <v>0.42857000000000001</v>
      </c>
      <c r="T120">
        <v>0.23294999999999999</v>
      </c>
      <c r="U120">
        <v>0.24385999999999999</v>
      </c>
      <c r="V120">
        <v>0.25817000000000001</v>
      </c>
      <c r="W120">
        <v>0.26600000000000001</v>
      </c>
      <c r="X120">
        <v>0.28322999999999998</v>
      </c>
      <c r="Y120">
        <v>0.25956000000000001</v>
      </c>
    </row>
    <row r="121" spans="1:25" x14ac:dyDescent="0.55000000000000004">
      <c r="A121" t="s">
        <v>414</v>
      </c>
      <c r="B121">
        <v>0.47916999999999998</v>
      </c>
      <c r="C121">
        <v>0.47170000000000001</v>
      </c>
      <c r="D121">
        <v>0.61345000000000005</v>
      </c>
      <c r="E121">
        <v>0.21052999999999999</v>
      </c>
      <c r="F121">
        <v>0.25531999999999999</v>
      </c>
      <c r="G121">
        <v>0.52808999999999995</v>
      </c>
      <c r="H121">
        <v>0.64485999999999999</v>
      </c>
      <c r="I121">
        <v>0.54839000000000004</v>
      </c>
      <c r="J121">
        <v>0.30357000000000001</v>
      </c>
      <c r="K121">
        <v>0.56627000000000005</v>
      </c>
      <c r="L121">
        <v>0.44828000000000001</v>
      </c>
      <c r="M121">
        <v>0.57777999999999996</v>
      </c>
      <c r="N121">
        <v>0.54762</v>
      </c>
      <c r="O121">
        <v>0.52381</v>
      </c>
      <c r="P121">
        <v>0.56322000000000005</v>
      </c>
      <c r="Q121">
        <v>0.37208999999999998</v>
      </c>
      <c r="R121">
        <v>0.44553999999999999</v>
      </c>
      <c r="S121">
        <v>0.51219999999999999</v>
      </c>
      <c r="T121">
        <v>0.36385000000000001</v>
      </c>
      <c r="U121">
        <v>0.37036000000000002</v>
      </c>
      <c r="V121">
        <v>0.40439999999999998</v>
      </c>
      <c r="W121">
        <v>0.38618999999999998</v>
      </c>
      <c r="X121">
        <v>0.39089000000000002</v>
      </c>
      <c r="Y121">
        <v>0.36802000000000001</v>
      </c>
    </row>
    <row r="122" spans="1:25" x14ac:dyDescent="0.55000000000000004">
      <c r="A122" t="s">
        <v>415</v>
      </c>
      <c r="B122">
        <v>0.47826000000000002</v>
      </c>
      <c r="C122">
        <v>0.50649</v>
      </c>
      <c r="D122">
        <v>0.54839000000000004</v>
      </c>
      <c r="E122">
        <v>0.2</v>
      </c>
      <c r="F122">
        <v>0.36508000000000002</v>
      </c>
      <c r="G122">
        <v>0.54666999999999999</v>
      </c>
      <c r="H122">
        <v>0.61702000000000001</v>
      </c>
      <c r="I122">
        <v>0.55813999999999997</v>
      </c>
      <c r="J122">
        <v>0.35632000000000003</v>
      </c>
      <c r="K122">
        <v>0.41666999999999998</v>
      </c>
      <c r="L122">
        <v>0.33333000000000002</v>
      </c>
      <c r="M122">
        <v>0.48648999999999998</v>
      </c>
      <c r="N122">
        <v>0.48648999999999998</v>
      </c>
      <c r="O122">
        <v>0.53086</v>
      </c>
      <c r="P122">
        <v>0.53846000000000005</v>
      </c>
      <c r="Q122">
        <v>0.41332999999999998</v>
      </c>
      <c r="R122">
        <v>0.49367</v>
      </c>
      <c r="S122">
        <v>0.52</v>
      </c>
      <c r="T122">
        <v>0.36080000000000001</v>
      </c>
      <c r="U122">
        <v>0.37187999999999999</v>
      </c>
      <c r="V122">
        <v>0.37897999999999998</v>
      </c>
      <c r="W122">
        <v>0.35387999999999997</v>
      </c>
      <c r="X122">
        <v>0.38984000000000002</v>
      </c>
      <c r="Y122">
        <v>0.35981000000000002</v>
      </c>
    </row>
    <row r="123" spans="1:25" x14ac:dyDescent="0.55000000000000004">
      <c r="A123" t="s">
        <v>416</v>
      </c>
      <c r="B123">
        <v>0.47727000000000003</v>
      </c>
      <c r="C123">
        <v>0.52475000000000005</v>
      </c>
      <c r="D123">
        <v>0.65517000000000003</v>
      </c>
      <c r="E123">
        <v>0.26</v>
      </c>
      <c r="F123">
        <v>0.35</v>
      </c>
      <c r="G123">
        <v>0.49425000000000002</v>
      </c>
      <c r="H123">
        <v>0.61817999999999995</v>
      </c>
      <c r="I123">
        <v>0.42221999999999998</v>
      </c>
      <c r="J123">
        <v>0.28713</v>
      </c>
      <c r="K123">
        <v>0.46340999999999999</v>
      </c>
      <c r="L123">
        <v>0.36709000000000003</v>
      </c>
      <c r="M123">
        <v>0.47126000000000001</v>
      </c>
      <c r="N123">
        <v>0.46154000000000001</v>
      </c>
      <c r="O123">
        <v>0.49397999999999997</v>
      </c>
      <c r="P123">
        <v>0.48235</v>
      </c>
      <c r="Q123">
        <v>0.35</v>
      </c>
      <c r="R123">
        <v>0.43529000000000001</v>
      </c>
      <c r="S123">
        <v>0.45678999999999997</v>
      </c>
      <c r="T123">
        <v>0.36870000000000003</v>
      </c>
      <c r="U123">
        <v>0.37554999999999999</v>
      </c>
      <c r="V123">
        <v>0.39560000000000001</v>
      </c>
      <c r="W123">
        <v>0.37595000000000001</v>
      </c>
      <c r="X123">
        <v>0.39934999999999998</v>
      </c>
      <c r="Y123">
        <v>0.35521000000000003</v>
      </c>
    </row>
    <row r="124" spans="1:25" x14ac:dyDescent="0.55000000000000004">
      <c r="A124" t="s">
        <v>417</v>
      </c>
      <c r="B124">
        <v>0.47619</v>
      </c>
      <c r="C124">
        <v>0.62712000000000001</v>
      </c>
      <c r="D124">
        <v>0.59375</v>
      </c>
      <c r="E124">
        <v>0.27834999999999999</v>
      </c>
      <c r="F124">
        <v>0.41935</v>
      </c>
      <c r="G124">
        <v>0.40909000000000001</v>
      </c>
      <c r="H124">
        <v>0.57142999999999999</v>
      </c>
      <c r="I124">
        <v>0.41463</v>
      </c>
      <c r="J124">
        <v>0.3125</v>
      </c>
      <c r="K124">
        <v>0.4</v>
      </c>
      <c r="L124">
        <v>0.36364000000000002</v>
      </c>
      <c r="M124">
        <v>0.42104999999999998</v>
      </c>
      <c r="N124">
        <v>0.36842000000000003</v>
      </c>
      <c r="O124">
        <v>0.39534999999999998</v>
      </c>
      <c r="P124">
        <v>0.33333000000000002</v>
      </c>
      <c r="Q124">
        <v>0.26923000000000002</v>
      </c>
      <c r="R124">
        <v>0.44</v>
      </c>
      <c r="S124">
        <v>0.33333000000000002</v>
      </c>
      <c r="T124">
        <v>0.13900999999999999</v>
      </c>
      <c r="U124">
        <v>0.17282</v>
      </c>
      <c r="V124">
        <v>0.17044000000000001</v>
      </c>
      <c r="W124">
        <v>0.1653</v>
      </c>
      <c r="X124">
        <v>0.17909</v>
      </c>
      <c r="Y124">
        <v>0.16739999999999999</v>
      </c>
    </row>
    <row r="125" spans="1:25" x14ac:dyDescent="0.55000000000000004">
      <c r="A125" t="s">
        <v>418</v>
      </c>
      <c r="B125">
        <v>0.47499999999999998</v>
      </c>
      <c r="C125">
        <v>0.43529000000000001</v>
      </c>
      <c r="D125">
        <v>0.53534999999999999</v>
      </c>
      <c r="E125">
        <v>0.25252999999999998</v>
      </c>
      <c r="F125">
        <v>0.29576999999999998</v>
      </c>
      <c r="G125">
        <v>0.47944999999999999</v>
      </c>
      <c r="H125">
        <v>0.54</v>
      </c>
      <c r="I125">
        <v>0.38462000000000002</v>
      </c>
      <c r="J125">
        <v>0.28260999999999997</v>
      </c>
      <c r="K125">
        <v>0.45</v>
      </c>
      <c r="L125">
        <v>0.32394000000000001</v>
      </c>
      <c r="M125">
        <v>0.47221999999999997</v>
      </c>
      <c r="N125">
        <v>0.44928000000000001</v>
      </c>
      <c r="O125">
        <v>0.46154000000000001</v>
      </c>
      <c r="P125">
        <v>0.46834999999999999</v>
      </c>
      <c r="Q125">
        <v>0.32468000000000002</v>
      </c>
      <c r="R125">
        <v>0.39240999999999998</v>
      </c>
      <c r="S125">
        <v>0.37662000000000001</v>
      </c>
      <c r="T125">
        <v>0.29948000000000002</v>
      </c>
      <c r="U125">
        <v>0.28987000000000002</v>
      </c>
      <c r="V125">
        <v>0.35449999999999998</v>
      </c>
      <c r="W125">
        <v>0.31420999999999999</v>
      </c>
      <c r="X125">
        <v>0.34897</v>
      </c>
      <c r="Y125">
        <v>0.33811999999999998</v>
      </c>
    </row>
    <row r="126" spans="1:25" x14ac:dyDescent="0.55000000000000004">
      <c r="A126" t="s">
        <v>419</v>
      </c>
      <c r="B126">
        <v>0.47499999999999998</v>
      </c>
      <c r="C126">
        <v>0.53332999999999997</v>
      </c>
      <c r="D126">
        <v>0.48515000000000003</v>
      </c>
      <c r="E126">
        <v>0.36282999999999999</v>
      </c>
      <c r="F126">
        <v>0.40740999999999999</v>
      </c>
      <c r="G126">
        <v>0.60919999999999996</v>
      </c>
      <c r="H126">
        <v>0.62375999999999998</v>
      </c>
      <c r="I126">
        <v>0.59550999999999998</v>
      </c>
      <c r="J126">
        <v>0.45455000000000001</v>
      </c>
      <c r="K126">
        <v>0.55556000000000005</v>
      </c>
      <c r="L126">
        <v>0.45205000000000001</v>
      </c>
      <c r="M126">
        <v>0.60975999999999997</v>
      </c>
      <c r="N126">
        <v>0.58025000000000004</v>
      </c>
      <c r="O126">
        <v>0.58025000000000004</v>
      </c>
      <c r="P126">
        <v>0.52632000000000001</v>
      </c>
      <c r="Q126">
        <v>0.39726</v>
      </c>
      <c r="R126">
        <v>0.53086</v>
      </c>
      <c r="S126">
        <v>0.55000000000000004</v>
      </c>
      <c r="T126">
        <v>0.36753999999999998</v>
      </c>
      <c r="U126">
        <v>0.35962</v>
      </c>
      <c r="V126">
        <v>0.40083000000000002</v>
      </c>
      <c r="W126">
        <v>0.35765000000000002</v>
      </c>
      <c r="X126">
        <v>0.40193000000000001</v>
      </c>
      <c r="Y126">
        <v>0.35629</v>
      </c>
    </row>
    <row r="127" spans="1:25" x14ac:dyDescent="0.55000000000000004">
      <c r="A127" t="s">
        <v>420</v>
      </c>
      <c r="B127">
        <v>0.47499999999999998</v>
      </c>
      <c r="C127">
        <v>0.35632000000000003</v>
      </c>
      <c r="D127">
        <v>0.58333000000000002</v>
      </c>
      <c r="E127">
        <v>0.26785999999999999</v>
      </c>
      <c r="F127">
        <v>0.41463</v>
      </c>
      <c r="G127">
        <v>0.49296000000000001</v>
      </c>
      <c r="H127">
        <v>0.54639000000000004</v>
      </c>
      <c r="I127">
        <v>0.52381</v>
      </c>
      <c r="J127">
        <v>0.38297999999999999</v>
      </c>
      <c r="K127">
        <v>0.53247</v>
      </c>
      <c r="L127">
        <v>0.4</v>
      </c>
      <c r="M127">
        <v>0.6</v>
      </c>
      <c r="N127">
        <v>0.55293999999999999</v>
      </c>
      <c r="O127">
        <v>0.55813999999999997</v>
      </c>
      <c r="P127">
        <v>0.50685000000000002</v>
      </c>
      <c r="Q127">
        <v>0.38889000000000001</v>
      </c>
      <c r="R127">
        <v>0.51898999999999995</v>
      </c>
      <c r="S127">
        <v>0.50649</v>
      </c>
      <c r="T127">
        <v>0.29577999999999999</v>
      </c>
      <c r="U127">
        <v>0.30962000000000001</v>
      </c>
      <c r="V127">
        <v>0.31408999999999998</v>
      </c>
      <c r="W127">
        <v>0.30242999999999998</v>
      </c>
      <c r="X127">
        <v>0.35599999999999998</v>
      </c>
      <c r="Y127">
        <v>0.32308999999999999</v>
      </c>
    </row>
    <row r="128" spans="1:25" x14ac:dyDescent="0.55000000000000004">
      <c r="A128" t="s">
        <v>421</v>
      </c>
      <c r="B128">
        <v>0.47170000000000001</v>
      </c>
      <c r="C128">
        <v>0.53571000000000002</v>
      </c>
      <c r="D128">
        <v>0.60563</v>
      </c>
      <c r="E128">
        <v>0.34021000000000001</v>
      </c>
      <c r="F128">
        <v>0.35848999999999998</v>
      </c>
      <c r="G128">
        <v>0.46938999999999997</v>
      </c>
      <c r="H128">
        <v>0.58823999999999999</v>
      </c>
      <c r="I128">
        <v>0.45097999999999999</v>
      </c>
      <c r="J128">
        <v>0.29576999999999998</v>
      </c>
      <c r="K128">
        <v>0.5</v>
      </c>
      <c r="L128">
        <v>0.4</v>
      </c>
      <c r="M128">
        <v>0.50943000000000005</v>
      </c>
      <c r="N128">
        <v>0.47170000000000001</v>
      </c>
      <c r="O128">
        <v>0.49206</v>
      </c>
      <c r="P128">
        <v>0.45455000000000001</v>
      </c>
      <c r="Q128">
        <v>0.32257999999999998</v>
      </c>
      <c r="R128">
        <v>0.48387000000000002</v>
      </c>
      <c r="S128">
        <v>0.41818</v>
      </c>
      <c r="T128">
        <v>0.26538</v>
      </c>
      <c r="U128">
        <v>0.27223999999999998</v>
      </c>
      <c r="V128">
        <v>0.26824999999999999</v>
      </c>
      <c r="W128">
        <v>0.27102999999999999</v>
      </c>
      <c r="X128">
        <v>0.26347999999999999</v>
      </c>
      <c r="Y128">
        <v>0.26125999999999999</v>
      </c>
    </row>
    <row r="129" spans="1:25" x14ac:dyDescent="0.55000000000000004">
      <c r="A129" t="s">
        <v>422</v>
      </c>
      <c r="B129">
        <v>0.47059000000000001</v>
      </c>
      <c r="C129">
        <v>0.52778000000000003</v>
      </c>
      <c r="D129">
        <v>0.57647000000000004</v>
      </c>
      <c r="E129">
        <v>0.26190000000000002</v>
      </c>
      <c r="F129">
        <v>0.33333000000000002</v>
      </c>
      <c r="G129">
        <v>0.48387000000000002</v>
      </c>
      <c r="H129">
        <v>0.62222</v>
      </c>
      <c r="I129">
        <v>0.46875</v>
      </c>
      <c r="J129">
        <v>0.33333000000000002</v>
      </c>
      <c r="K129">
        <v>0.55171999999999999</v>
      </c>
      <c r="L129">
        <v>0.37930999999999998</v>
      </c>
      <c r="M129">
        <v>0.56757000000000002</v>
      </c>
      <c r="N129">
        <v>0.53622999999999998</v>
      </c>
      <c r="O129">
        <v>0.53846000000000005</v>
      </c>
      <c r="P129">
        <v>0.53846000000000005</v>
      </c>
      <c r="Q129">
        <v>0.40844999999999998</v>
      </c>
      <c r="R129">
        <v>0.54430000000000001</v>
      </c>
      <c r="S129">
        <v>0.52112999999999998</v>
      </c>
      <c r="T129">
        <v>0.34555999999999998</v>
      </c>
      <c r="U129">
        <v>0.34781000000000001</v>
      </c>
      <c r="V129">
        <v>0.36592999999999998</v>
      </c>
      <c r="W129">
        <v>0.33405000000000001</v>
      </c>
      <c r="X129">
        <v>0.36675000000000002</v>
      </c>
      <c r="Y129">
        <v>0.32995000000000002</v>
      </c>
    </row>
    <row r="130" spans="1:25" x14ac:dyDescent="0.55000000000000004">
      <c r="A130" t="s">
        <v>423</v>
      </c>
      <c r="B130">
        <v>0.46666999999999997</v>
      </c>
      <c r="C130">
        <v>0.47692000000000001</v>
      </c>
      <c r="D130">
        <v>0.53247</v>
      </c>
      <c r="E130">
        <v>0.22581000000000001</v>
      </c>
      <c r="F130">
        <v>0.16667000000000001</v>
      </c>
      <c r="G130">
        <v>0.44444</v>
      </c>
      <c r="H130">
        <v>0.55262999999999995</v>
      </c>
      <c r="I130">
        <v>0.4</v>
      </c>
      <c r="J130">
        <v>0.22667000000000001</v>
      </c>
      <c r="K130">
        <v>0.47170000000000001</v>
      </c>
      <c r="L130">
        <v>0.33333000000000002</v>
      </c>
      <c r="M130">
        <v>0.51724000000000003</v>
      </c>
      <c r="N130">
        <v>0.49153000000000002</v>
      </c>
      <c r="O130">
        <v>0.48485</v>
      </c>
      <c r="P130">
        <v>0.48570999999999998</v>
      </c>
      <c r="Q130">
        <v>0.33333000000000002</v>
      </c>
      <c r="R130">
        <v>0.45713999999999999</v>
      </c>
      <c r="S130">
        <v>0.44614999999999999</v>
      </c>
      <c r="T130">
        <v>0.29499999999999998</v>
      </c>
      <c r="U130">
        <v>0.30048000000000002</v>
      </c>
      <c r="V130">
        <v>0.30526999999999999</v>
      </c>
      <c r="W130">
        <v>0.28954999999999997</v>
      </c>
      <c r="X130">
        <v>0.2671</v>
      </c>
      <c r="Y130">
        <v>0.30640000000000001</v>
      </c>
    </row>
    <row r="131" spans="1:25" x14ac:dyDescent="0.55000000000000004">
      <c r="A131" t="s">
        <v>424</v>
      </c>
      <c r="B131">
        <v>0.46666999999999997</v>
      </c>
      <c r="C131">
        <v>0.52941000000000005</v>
      </c>
      <c r="D131">
        <v>0.56667000000000001</v>
      </c>
      <c r="E131">
        <v>0.31313000000000002</v>
      </c>
      <c r="F131">
        <v>0.43332999999999999</v>
      </c>
      <c r="G131">
        <v>0.44680999999999998</v>
      </c>
      <c r="H131">
        <v>0.56364000000000003</v>
      </c>
      <c r="I131">
        <v>0.36585000000000001</v>
      </c>
      <c r="J131">
        <v>0.34327999999999997</v>
      </c>
      <c r="K131">
        <v>0.33333000000000002</v>
      </c>
      <c r="L131">
        <v>0.33333000000000002</v>
      </c>
      <c r="M131">
        <v>0.35</v>
      </c>
      <c r="N131">
        <v>0.36585000000000001</v>
      </c>
      <c r="O131">
        <v>0.39129999999999998</v>
      </c>
      <c r="P131">
        <v>0.39534999999999998</v>
      </c>
      <c r="Q131">
        <v>0.28571000000000002</v>
      </c>
      <c r="R131">
        <v>0.41818</v>
      </c>
      <c r="S131">
        <v>0.28571000000000002</v>
      </c>
      <c r="T131">
        <v>0.16761999999999999</v>
      </c>
      <c r="U131">
        <v>0.18337999999999999</v>
      </c>
      <c r="V131">
        <v>0.21009</v>
      </c>
      <c r="W131">
        <v>0.22808</v>
      </c>
      <c r="X131">
        <v>0.19420000000000001</v>
      </c>
      <c r="Y131">
        <v>0.21107999999999999</v>
      </c>
    </row>
    <row r="132" spans="1:25" x14ac:dyDescent="0.55000000000000004">
      <c r="A132" t="s">
        <v>425</v>
      </c>
      <c r="B132">
        <v>0.46428999999999998</v>
      </c>
      <c r="C132">
        <v>0.44828000000000001</v>
      </c>
      <c r="D132">
        <v>0.53846000000000005</v>
      </c>
      <c r="E132">
        <v>0.22222</v>
      </c>
      <c r="F132">
        <v>0.36667</v>
      </c>
      <c r="G132">
        <v>0.5</v>
      </c>
      <c r="H132">
        <v>0.54666999999999999</v>
      </c>
      <c r="I132">
        <v>0.44828000000000001</v>
      </c>
      <c r="J132">
        <v>0.33333000000000002</v>
      </c>
      <c r="K132">
        <v>0.38095000000000001</v>
      </c>
      <c r="L132">
        <v>0.39285999999999999</v>
      </c>
      <c r="M132">
        <v>0.47170000000000001</v>
      </c>
      <c r="N132">
        <v>0.5</v>
      </c>
      <c r="O132">
        <v>0.45455000000000001</v>
      </c>
      <c r="P132">
        <v>0.46154000000000001</v>
      </c>
      <c r="Q132">
        <v>0.4</v>
      </c>
      <c r="R132">
        <v>0.48485</v>
      </c>
      <c r="S132">
        <v>0.44828000000000001</v>
      </c>
      <c r="T132">
        <v>0.30229</v>
      </c>
      <c r="U132">
        <v>0.28765000000000002</v>
      </c>
      <c r="V132">
        <v>0.31598999999999999</v>
      </c>
      <c r="W132">
        <v>0.28545999999999999</v>
      </c>
      <c r="X132">
        <v>0.28370000000000001</v>
      </c>
      <c r="Y132">
        <v>0.27968999999999999</v>
      </c>
    </row>
    <row r="133" spans="1:25" x14ac:dyDescent="0.55000000000000004">
      <c r="A133" t="s">
        <v>426</v>
      </c>
      <c r="B133">
        <v>0.46154000000000001</v>
      </c>
      <c r="C133">
        <v>0.5</v>
      </c>
      <c r="D133">
        <v>0.53425</v>
      </c>
      <c r="E133">
        <v>0.25274999999999997</v>
      </c>
      <c r="F133">
        <v>0.35848999999999998</v>
      </c>
      <c r="G133">
        <v>0.40350999999999998</v>
      </c>
      <c r="H133">
        <v>0.62024999999999997</v>
      </c>
      <c r="I133">
        <v>0.5</v>
      </c>
      <c r="J133">
        <v>0.35065000000000002</v>
      </c>
      <c r="K133">
        <v>0.53332999999999997</v>
      </c>
      <c r="L133">
        <v>0.42373</v>
      </c>
      <c r="M133">
        <v>0.54098000000000002</v>
      </c>
      <c r="N133">
        <v>0.54098000000000002</v>
      </c>
      <c r="O133">
        <v>0.52112999999999998</v>
      </c>
      <c r="P133">
        <v>0.54930000000000001</v>
      </c>
      <c r="Q133">
        <v>0.39129999999999998</v>
      </c>
      <c r="R133">
        <v>0.54054000000000002</v>
      </c>
      <c r="S133">
        <v>0.49253999999999998</v>
      </c>
      <c r="T133">
        <v>0.32740999999999998</v>
      </c>
      <c r="U133">
        <v>0.33851999999999999</v>
      </c>
      <c r="V133">
        <v>0.34974</v>
      </c>
      <c r="W133">
        <v>0.31819999999999998</v>
      </c>
      <c r="X133">
        <v>0.35548999999999997</v>
      </c>
      <c r="Y133">
        <v>0.34738999999999998</v>
      </c>
    </row>
    <row r="134" spans="1:25" x14ac:dyDescent="0.55000000000000004">
      <c r="A134" t="s">
        <v>427</v>
      </c>
      <c r="B134">
        <v>0.45097999999999999</v>
      </c>
      <c r="C134">
        <v>0.44680999999999998</v>
      </c>
      <c r="D134">
        <v>0.57745999999999997</v>
      </c>
      <c r="E134">
        <v>0.28736</v>
      </c>
      <c r="F134">
        <v>0.30612</v>
      </c>
      <c r="G134">
        <v>0.45833000000000002</v>
      </c>
      <c r="H134">
        <v>0.61111000000000004</v>
      </c>
      <c r="I134">
        <v>0.43859999999999999</v>
      </c>
      <c r="J134">
        <v>0.31507000000000002</v>
      </c>
      <c r="K134">
        <v>0.49091000000000001</v>
      </c>
      <c r="L134">
        <v>0.38181999999999999</v>
      </c>
      <c r="M134">
        <v>0.52727000000000002</v>
      </c>
      <c r="N134">
        <v>0.48936000000000002</v>
      </c>
      <c r="O134">
        <v>0.50768999999999997</v>
      </c>
      <c r="P134">
        <v>0.51515</v>
      </c>
      <c r="Q134">
        <v>0.36364000000000002</v>
      </c>
      <c r="R134">
        <v>0.50768999999999997</v>
      </c>
      <c r="S134">
        <v>0.46428999999999998</v>
      </c>
      <c r="T134">
        <v>0.34016999999999997</v>
      </c>
      <c r="U134">
        <v>0.33013999999999999</v>
      </c>
      <c r="V134">
        <v>0.33926000000000001</v>
      </c>
      <c r="W134">
        <v>0.30702000000000002</v>
      </c>
      <c r="X134">
        <v>0.32701000000000002</v>
      </c>
      <c r="Y134">
        <v>0.30941999999999997</v>
      </c>
    </row>
    <row r="135" spans="1:25" x14ac:dyDescent="0.55000000000000004">
      <c r="A135" t="s">
        <v>428</v>
      </c>
      <c r="B135">
        <v>0.45097999999999999</v>
      </c>
      <c r="C135">
        <v>0.33333000000000002</v>
      </c>
      <c r="D135">
        <v>0.50768999999999997</v>
      </c>
      <c r="E135">
        <v>0.31111</v>
      </c>
      <c r="F135">
        <v>0.22449</v>
      </c>
      <c r="G135">
        <v>0.42857000000000001</v>
      </c>
      <c r="H135">
        <v>0.55932000000000004</v>
      </c>
      <c r="I135">
        <v>0.38775999999999999</v>
      </c>
      <c r="J135">
        <v>0.32307999999999998</v>
      </c>
      <c r="K135">
        <v>0.44</v>
      </c>
      <c r="L135">
        <v>0.39129999999999998</v>
      </c>
      <c r="M135">
        <v>0.30232999999999999</v>
      </c>
      <c r="N135">
        <v>0.45833000000000002</v>
      </c>
      <c r="O135">
        <v>0.43859999999999999</v>
      </c>
      <c r="P135">
        <v>0.46032000000000001</v>
      </c>
      <c r="Q135">
        <v>0.32307999999999998</v>
      </c>
      <c r="R135">
        <v>0.38462000000000002</v>
      </c>
      <c r="S135">
        <v>0.3871</v>
      </c>
      <c r="T135">
        <v>0.26943</v>
      </c>
      <c r="U135">
        <v>0.27861999999999998</v>
      </c>
      <c r="V135">
        <v>0.27522999999999997</v>
      </c>
      <c r="W135">
        <v>0.24235000000000001</v>
      </c>
      <c r="X135">
        <v>0.30990000000000001</v>
      </c>
      <c r="Y135">
        <v>0.28055000000000002</v>
      </c>
    </row>
    <row r="136" spans="1:25" x14ac:dyDescent="0.55000000000000004">
      <c r="A136" t="s">
        <v>429</v>
      </c>
      <c r="B136">
        <v>0.44928000000000001</v>
      </c>
      <c r="C136">
        <v>0.48648999999999998</v>
      </c>
      <c r="D136">
        <v>0.52941000000000005</v>
      </c>
      <c r="E136">
        <v>0.18279999999999999</v>
      </c>
      <c r="F136">
        <v>0.29032000000000002</v>
      </c>
      <c r="G136">
        <v>0.43332999999999999</v>
      </c>
      <c r="H136">
        <v>0.54762</v>
      </c>
      <c r="I136">
        <v>0.43662000000000001</v>
      </c>
      <c r="J136">
        <v>0.30952000000000002</v>
      </c>
      <c r="K136">
        <v>0.42857000000000001</v>
      </c>
      <c r="L136">
        <v>0.35385</v>
      </c>
      <c r="M136">
        <v>0.50819999999999999</v>
      </c>
      <c r="N136">
        <v>0.5</v>
      </c>
      <c r="O136">
        <v>0.48570999999999998</v>
      </c>
      <c r="P136">
        <v>0.47826000000000002</v>
      </c>
      <c r="Q136">
        <v>0.39726</v>
      </c>
      <c r="R136">
        <v>0.38889000000000001</v>
      </c>
      <c r="S136">
        <v>0.47944999999999999</v>
      </c>
      <c r="T136">
        <v>0.33301999999999998</v>
      </c>
      <c r="U136">
        <v>0.32586999999999999</v>
      </c>
      <c r="V136">
        <v>0.36714000000000002</v>
      </c>
      <c r="W136">
        <v>0.31269000000000002</v>
      </c>
      <c r="X136">
        <v>0.38052000000000002</v>
      </c>
      <c r="Y136">
        <v>0.30268</v>
      </c>
    </row>
    <row r="137" spans="1:25" x14ac:dyDescent="0.55000000000000004">
      <c r="A137" t="s">
        <v>430</v>
      </c>
      <c r="B137">
        <v>0.44185999999999998</v>
      </c>
      <c r="C137">
        <v>0.5</v>
      </c>
      <c r="D137">
        <v>0.54098000000000002</v>
      </c>
      <c r="E137">
        <v>0.29787000000000002</v>
      </c>
      <c r="F137">
        <v>0.4</v>
      </c>
      <c r="G137">
        <v>0.36842000000000003</v>
      </c>
      <c r="H137">
        <v>0.57142999999999999</v>
      </c>
      <c r="I137">
        <v>0.45455000000000001</v>
      </c>
      <c r="J137">
        <v>0.33333000000000002</v>
      </c>
      <c r="K137">
        <v>0.38889000000000001</v>
      </c>
      <c r="L137">
        <v>0.41666999999999998</v>
      </c>
      <c r="M137">
        <v>0.46666999999999997</v>
      </c>
      <c r="N137">
        <v>0.46340999999999999</v>
      </c>
      <c r="O137">
        <v>0.42857000000000001</v>
      </c>
      <c r="P137">
        <v>0.44680999999999998</v>
      </c>
      <c r="Q137">
        <v>0.29630000000000001</v>
      </c>
      <c r="R137">
        <v>0.44</v>
      </c>
      <c r="S137">
        <v>0.39534999999999998</v>
      </c>
      <c r="T137">
        <v>0.19893</v>
      </c>
      <c r="U137">
        <v>0.24424999999999999</v>
      </c>
      <c r="V137">
        <v>0.25380999999999998</v>
      </c>
      <c r="W137">
        <v>0.22841</v>
      </c>
      <c r="X137">
        <v>0.26708999999999999</v>
      </c>
      <c r="Y137">
        <v>0.23916000000000001</v>
      </c>
    </row>
    <row r="138" spans="1:25" x14ac:dyDescent="0.55000000000000004">
      <c r="A138" t="s">
        <v>431</v>
      </c>
      <c r="B138">
        <v>0.44185999999999998</v>
      </c>
      <c r="C138">
        <v>0.38272</v>
      </c>
      <c r="D138">
        <v>0.59375</v>
      </c>
      <c r="E138">
        <v>0.30769000000000002</v>
      </c>
      <c r="F138">
        <v>0.42857000000000001</v>
      </c>
      <c r="G138">
        <v>0.44185999999999998</v>
      </c>
      <c r="H138">
        <v>0.6</v>
      </c>
      <c r="I138">
        <v>0.43478</v>
      </c>
      <c r="J138">
        <v>0.35385</v>
      </c>
      <c r="K138">
        <v>0.4</v>
      </c>
      <c r="L138">
        <v>0.28571000000000002</v>
      </c>
      <c r="M138">
        <v>0.42857000000000001</v>
      </c>
      <c r="N138">
        <v>0.4</v>
      </c>
      <c r="O138">
        <v>0.44</v>
      </c>
      <c r="P138">
        <v>0.40426000000000001</v>
      </c>
      <c r="Q138">
        <v>0.33333000000000002</v>
      </c>
      <c r="R138">
        <v>0.41935</v>
      </c>
      <c r="S138">
        <v>0.36364000000000002</v>
      </c>
      <c r="T138">
        <v>0.20104</v>
      </c>
      <c r="U138">
        <v>0.19975999999999999</v>
      </c>
      <c r="V138">
        <v>0.19416</v>
      </c>
      <c r="W138">
        <v>0.18984999999999999</v>
      </c>
      <c r="X138">
        <v>0.20463000000000001</v>
      </c>
      <c r="Y138">
        <v>0.16192999999999999</v>
      </c>
    </row>
    <row r="139" spans="1:25" x14ac:dyDescent="0.55000000000000004">
      <c r="A139" t="s">
        <v>432</v>
      </c>
      <c r="B139">
        <v>0.44</v>
      </c>
      <c r="C139">
        <v>0.42373</v>
      </c>
      <c r="D139">
        <v>0.45205000000000001</v>
      </c>
      <c r="E139">
        <v>0.17646999999999999</v>
      </c>
      <c r="F139">
        <v>0.22806999999999999</v>
      </c>
      <c r="G139">
        <v>0.41666999999999998</v>
      </c>
      <c r="H139">
        <v>0.39129999999999998</v>
      </c>
      <c r="I139">
        <v>0.26316000000000001</v>
      </c>
      <c r="J139">
        <v>0.22078</v>
      </c>
      <c r="K139">
        <v>0.4</v>
      </c>
      <c r="L139">
        <v>0.28571000000000002</v>
      </c>
      <c r="M139">
        <v>0.48276000000000002</v>
      </c>
      <c r="N139">
        <v>0.40350999999999998</v>
      </c>
      <c r="O139">
        <v>0.46268999999999999</v>
      </c>
      <c r="P139">
        <v>0.41538000000000003</v>
      </c>
      <c r="Q139">
        <v>0.26153999999999999</v>
      </c>
      <c r="R139">
        <v>0.30303000000000002</v>
      </c>
      <c r="S139">
        <v>0.35483999999999999</v>
      </c>
      <c r="T139">
        <v>0.25436999999999999</v>
      </c>
      <c r="U139">
        <v>0.23419000000000001</v>
      </c>
      <c r="V139">
        <v>0.27011000000000002</v>
      </c>
      <c r="W139">
        <v>0.24911</v>
      </c>
      <c r="X139">
        <v>0.24121999999999999</v>
      </c>
      <c r="Y139">
        <v>0.22142999999999999</v>
      </c>
    </row>
    <row r="140" spans="1:25" x14ac:dyDescent="0.55000000000000004">
      <c r="A140" t="s">
        <v>433</v>
      </c>
      <c r="B140">
        <v>0.44</v>
      </c>
      <c r="C140">
        <v>0.57142999999999999</v>
      </c>
      <c r="D140">
        <v>0.625</v>
      </c>
      <c r="E140">
        <v>0.23404</v>
      </c>
      <c r="F140">
        <v>0.41538000000000003</v>
      </c>
      <c r="G140">
        <v>0.57745999999999997</v>
      </c>
      <c r="H140">
        <v>0.65517000000000003</v>
      </c>
      <c r="I140">
        <v>0.5</v>
      </c>
      <c r="J140">
        <v>0.34939999999999999</v>
      </c>
      <c r="K140">
        <v>0.50724999999999998</v>
      </c>
      <c r="L140">
        <v>0.41176000000000001</v>
      </c>
      <c r="M140">
        <v>0.58333000000000002</v>
      </c>
      <c r="N140">
        <v>0.56521999999999994</v>
      </c>
      <c r="O140">
        <v>0.53846000000000005</v>
      </c>
      <c r="P140">
        <v>0.52</v>
      </c>
      <c r="Q140">
        <v>0.40540999999999999</v>
      </c>
      <c r="R140">
        <v>0.5</v>
      </c>
      <c r="S140">
        <v>0.53247</v>
      </c>
      <c r="T140">
        <v>0.37622</v>
      </c>
      <c r="U140">
        <v>0.38313999999999998</v>
      </c>
      <c r="V140">
        <v>0.36908000000000002</v>
      </c>
      <c r="W140">
        <v>0.36629</v>
      </c>
      <c r="X140">
        <v>0.38580999999999999</v>
      </c>
      <c r="Y140">
        <v>0.36479</v>
      </c>
    </row>
    <row r="141" spans="1:25" x14ac:dyDescent="0.55000000000000004">
      <c r="A141" t="s">
        <v>434</v>
      </c>
      <c r="B141">
        <v>0.44</v>
      </c>
      <c r="C141">
        <v>0.55932000000000004</v>
      </c>
      <c r="D141">
        <v>0.56521999999999994</v>
      </c>
      <c r="E141">
        <v>0.21818000000000001</v>
      </c>
      <c r="F141">
        <v>0.35385</v>
      </c>
      <c r="G141">
        <v>0.46154000000000001</v>
      </c>
      <c r="H141">
        <v>0.60606000000000004</v>
      </c>
      <c r="I141">
        <v>0.41176000000000001</v>
      </c>
      <c r="J141">
        <v>0.33333000000000002</v>
      </c>
      <c r="K141">
        <v>0.44</v>
      </c>
      <c r="L141">
        <v>0.41176000000000001</v>
      </c>
      <c r="M141">
        <v>0.48936000000000002</v>
      </c>
      <c r="N141">
        <v>0.45455000000000001</v>
      </c>
      <c r="O141">
        <v>0.47170000000000001</v>
      </c>
      <c r="P141">
        <v>0.49020000000000002</v>
      </c>
      <c r="Q141">
        <v>0.35593000000000002</v>
      </c>
      <c r="R141">
        <v>0.46032000000000001</v>
      </c>
      <c r="S141">
        <v>0.41818</v>
      </c>
      <c r="T141">
        <v>0.20294000000000001</v>
      </c>
      <c r="U141">
        <v>0.22314999999999999</v>
      </c>
      <c r="V141">
        <v>0.20734</v>
      </c>
      <c r="W141">
        <v>0.21811</v>
      </c>
      <c r="X141">
        <v>0.23</v>
      </c>
      <c r="Y141">
        <v>0.20327999999999999</v>
      </c>
    </row>
    <row r="142" spans="1:25" x14ac:dyDescent="0.55000000000000004">
      <c r="A142" t="s">
        <v>435</v>
      </c>
      <c r="B142">
        <v>0.44</v>
      </c>
      <c r="C142">
        <v>0.51110999999999995</v>
      </c>
      <c r="D142">
        <v>0.57576000000000005</v>
      </c>
      <c r="E142">
        <v>0.32074999999999998</v>
      </c>
      <c r="F142">
        <v>0.45161000000000001</v>
      </c>
      <c r="G142">
        <v>0.50943000000000005</v>
      </c>
      <c r="H142">
        <v>0.58065</v>
      </c>
      <c r="I142">
        <v>0.47170000000000001</v>
      </c>
      <c r="J142">
        <v>0.35</v>
      </c>
      <c r="K142">
        <v>0.49020000000000002</v>
      </c>
      <c r="L142">
        <v>0.41818</v>
      </c>
      <c r="M142">
        <v>0.48</v>
      </c>
      <c r="N142">
        <v>0.46938999999999997</v>
      </c>
      <c r="O142">
        <v>0.43332999999999999</v>
      </c>
      <c r="P142">
        <v>0.43859999999999999</v>
      </c>
      <c r="Q142">
        <v>0.33333000000000002</v>
      </c>
      <c r="R142">
        <v>0.41538000000000003</v>
      </c>
      <c r="S142">
        <v>0.39285999999999999</v>
      </c>
      <c r="T142">
        <v>0.22191</v>
      </c>
      <c r="U142">
        <v>0.24618999999999999</v>
      </c>
      <c r="V142">
        <v>0.22821</v>
      </c>
      <c r="W142">
        <v>0.23665</v>
      </c>
      <c r="X142">
        <v>0.25701000000000002</v>
      </c>
      <c r="Y142">
        <v>0.22586000000000001</v>
      </c>
    </row>
    <row r="143" spans="1:25" x14ac:dyDescent="0.55000000000000004">
      <c r="A143" t="s">
        <v>436</v>
      </c>
      <c r="B143">
        <v>0.43590000000000001</v>
      </c>
      <c r="C143">
        <v>0.52173999999999998</v>
      </c>
      <c r="D143">
        <v>0.53846000000000005</v>
      </c>
      <c r="E143">
        <v>0.32673000000000002</v>
      </c>
      <c r="F143">
        <v>0.40740999999999999</v>
      </c>
      <c r="G143">
        <v>0.42104999999999998</v>
      </c>
      <c r="H143">
        <v>0.51110999999999995</v>
      </c>
      <c r="I143">
        <v>0.29411999999999999</v>
      </c>
      <c r="J143">
        <v>0.31034</v>
      </c>
      <c r="K143">
        <v>0.25</v>
      </c>
      <c r="L143">
        <v>0.24324000000000001</v>
      </c>
      <c r="M143">
        <v>0.3125</v>
      </c>
      <c r="N143">
        <v>0.22581000000000001</v>
      </c>
      <c r="O143">
        <v>0.38462000000000002</v>
      </c>
      <c r="P143">
        <v>0.26316000000000001</v>
      </c>
      <c r="Q143">
        <v>0.17391000000000001</v>
      </c>
      <c r="R143">
        <v>0.37778</v>
      </c>
      <c r="S143">
        <v>0.26316000000000001</v>
      </c>
      <c r="T143">
        <v>0.13783000000000001</v>
      </c>
      <c r="U143">
        <v>0.13602</v>
      </c>
      <c r="V143">
        <v>0.12556999999999999</v>
      </c>
      <c r="W143">
        <v>0.15371000000000001</v>
      </c>
      <c r="X143">
        <v>0.13353999999999999</v>
      </c>
      <c r="Y143">
        <v>0.12734000000000001</v>
      </c>
    </row>
    <row r="144" spans="1:25" x14ac:dyDescent="0.55000000000000004">
      <c r="A144" t="s">
        <v>437</v>
      </c>
      <c r="B144">
        <v>0.43478</v>
      </c>
      <c r="C144">
        <v>0.39285999999999999</v>
      </c>
      <c r="D144">
        <v>0.47059000000000001</v>
      </c>
      <c r="E144">
        <v>0.22917000000000001</v>
      </c>
      <c r="F144">
        <v>0.33333000000000002</v>
      </c>
      <c r="G144">
        <v>0.44680999999999998</v>
      </c>
      <c r="H144">
        <v>0.5</v>
      </c>
      <c r="I144">
        <v>0.41935</v>
      </c>
      <c r="J144">
        <v>0.28000000000000003</v>
      </c>
      <c r="K144">
        <v>0.42857000000000001</v>
      </c>
      <c r="L144">
        <v>0.33333000000000002</v>
      </c>
      <c r="M144">
        <v>0.49091000000000001</v>
      </c>
      <c r="N144">
        <v>0.46428999999999998</v>
      </c>
      <c r="O144">
        <v>0.40625</v>
      </c>
      <c r="P144">
        <v>0.38983000000000001</v>
      </c>
      <c r="Q144">
        <v>0.32257999999999998</v>
      </c>
      <c r="R144">
        <v>0.36364000000000002</v>
      </c>
      <c r="S144">
        <v>0.36842000000000003</v>
      </c>
      <c r="T144">
        <v>0.29648000000000002</v>
      </c>
      <c r="U144">
        <v>0.27739000000000003</v>
      </c>
      <c r="V144">
        <v>0.32039000000000001</v>
      </c>
      <c r="W144">
        <v>0.27587</v>
      </c>
      <c r="X144">
        <v>0.31192999999999999</v>
      </c>
      <c r="Y144">
        <v>0.26756999999999997</v>
      </c>
    </row>
    <row r="145" spans="1:25" x14ac:dyDescent="0.55000000000000004">
      <c r="A145" t="s">
        <v>438</v>
      </c>
      <c r="B145">
        <v>0.43242999999999998</v>
      </c>
      <c r="C145">
        <v>0.36</v>
      </c>
      <c r="D145">
        <v>0.43529000000000001</v>
      </c>
      <c r="E145">
        <v>0.16980999999999999</v>
      </c>
      <c r="F145">
        <v>0.21739</v>
      </c>
      <c r="G145">
        <v>0.33333000000000002</v>
      </c>
      <c r="H145">
        <v>0.48235</v>
      </c>
      <c r="I145">
        <v>0.42857000000000001</v>
      </c>
      <c r="J145">
        <v>0.26828999999999997</v>
      </c>
      <c r="K145">
        <v>0.44118000000000002</v>
      </c>
      <c r="L145">
        <v>0.36110999999999999</v>
      </c>
      <c r="M145">
        <v>0.45455000000000001</v>
      </c>
      <c r="N145">
        <v>0.42424000000000001</v>
      </c>
      <c r="O145">
        <v>0.42465999999999998</v>
      </c>
      <c r="P145">
        <v>0.42465999999999998</v>
      </c>
      <c r="Q145">
        <v>0.30556</v>
      </c>
      <c r="R145">
        <v>0.39473999999999998</v>
      </c>
      <c r="S145">
        <v>0.37142999999999998</v>
      </c>
      <c r="T145">
        <v>0.30670999999999998</v>
      </c>
      <c r="U145">
        <v>0.28655999999999998</v>
      </c>
      <c r="V145">
        <v>0.26941999999999999</v>
      </c>
      <c r="W145">
        <v>0.27581</v>
      </c>
      <c r="X145">
        <v>0.28949999999999998</v>
      </c>
      <c r="Y145">
        <v>0.25753999999999999</v>
      </c>
    </row>
    <row r="146" spans="1:25" x14ac:dyDescent="0.55000000000000004">
      <c r="A146" t="s">
        <v>439</v>
      </c>
      <c r="B146">
        <v>0.42857000000000001</v>
      </c>
      <c r="C146">
        <v>0.5</v>
      </c>
      <c r="D146">
        <v>0.55000000000000004</v>
      </c>
      <c r="E146">
        <v>0.25531999999999999</v>
      </c>
      <c r="F146">
        <v>0.33333000000000002</v>
      </c>
      <c r="G146">
        <v>0.47367999999999999</v>
      </c>
      <c r="H146">
        <v>0.58974000000000004</v>
      </c>
      <c r="I146">
        <v>0.47692000000000001</v>
      </c>
      <c r="J146">
        <v>0.36</v>
      </c>
      <c r="K146">
        <v>0.46666999999999997</v>
      </c>
      <c r="L146">
        <v>0.33333000000000002</v>
      </c>
      <c r="M146">
        <v>0.54839000000000004</v>
      </c>
      <c r="N146">
        <v>0.49153000000000002</v>
      </c>
      <c r="O146">
        <v>0.5</v>
      </c>
      <c r="P146">
        <v>0.47059000000000001</v>
      </c>
      <c r="Q146">
        <v>0.3125</v>
      </c>
      <c r="R146">
        <v>0.42857000000000001</v>
      </c>
      <c r="S146">
        <v>0.3871</v>
      </c>
      <c r="T146">
        <v>0.29010999999999998</v>
      </c>
      <c r="U146">
        <v>0.28465000000000001</v>
      </c>
      <c r="V146">
        <v>0.27921000000000001</v>
      </c>
      <c r="W146">
        <v>0.26791999999999999</v>
      </c>
      <c r="X146">
        <v>0.30087000000000003</v>
      </c>
      <c r="Y146">
        <v>0.29568</v>
      </c>
    </row>
    <row r="147" spans="1:25" x14ac:dyDescent="0.55000000000000004">
      <c r="A147" t="s">
        <v>440</v>
      </c>
      <c r="B147">
        <v>0.42857000000000001</v>
      </c>
      <c r="C147">
        <v>0.49253999999999998</v>
      </c>
      <c r="D147">
        <v>0.57647000000000004</v>
      </c>
      <c r="E147">
        <v>0.27660000000000001</v>
      </c>
      <c r="F147">
        <v>0.39285999999999999</v>
      </c>
      <c r="G147">
        <v>0.49153000000000002</v>
      </c>
      <c r="H147">
        <v>0.58536999999999995</v>
      </c>
      <c r="I147">
        <v>0.44928000000000001</v>
      </c>
      <c r="J147">
        <v>0.32468000000000002</v>
      </c>
      <c r="K147">
        <v>0.45762999999999998</v>
      </c>
      <c r="L147">
        <v>0.3</v>
      </c>
      <c r="M147">
        <v>0.51612999999999998</v>
      </c>
      <c r="N147">
        <v>0.51515</v>
      </c>
      <c r="O147">
        <v>0.48485</v>
      </c>
      <c r="P147">
        <v>0.43284</v>
      </c>
      <c r="Q147">
        <v>0.30159000000000002</v>
      </c>
      <c r="R147">
        <v>0.43284</v>
      </c>
      <c r="S147">
        <v>0.40983999999999998</v>
      </c>
      <c r="T147">
        <v>0.24784999999999999</v>
      </c>
      <c r="U147">
        <v>0.25146000000000002</v>
      </c>
      <c r="V147">
        <v>0.25796000000000002</v>
      </c>
      <c r="W147">
        <v>0.24781</v>
      </c>
      <c r="X147">
        <v>0.30358000000000002</v>
      </c>
      <c r="Y147">
        <v>0.28272000000000003</v>
      </c>
    </row>
    <row r="148" spans="1:25" x14ac:dyDescent="0.55000000000000004">
      <c r="A148" t="s">
        <v>441</v>
      </c>
      <c r="B148">
        <v>0.42857000000000001</v>
      </c>
      <c r="C148">
        <v>0.44303999999999999</v>
      </c>
      <c r="D148">
        <v>0.58762999999999999</v>
      </c>
      <c r="E148">
        <v>0.17544000000000001</v>
      </c>
      <c r="F148">
        <v>0.14285999999999999</v>
      </c>
      <c r="G148">
        <v>0.38462000000000002</v>
      </c>
      <c r="H148">
        <v>0.53846000000000005</v>
      </c>
      <c r="I148">
        <v>0.39726</v>
      </c>
      <c r="J148">
        <v>0.21839</v>
      </c>
      <c r="K148">
        <v>0.40299000000000001</v>
      </c>
      <c r="L148">
        <v>0.26761000000000001</v>
      </c>
      <c r="M148">
        <v>0.48052</v>
      </c>
      <c r="N148">
        <v>0.41176000000000001</v>
      </c>
      <c r="O148">
        <v>0.48718</v>
      </c>
      <c r="P148">
        <v>0.45455000000000001</v>
      </c>
      <c r="Q148">
        <v>0.27027000000000001</v>
      </c>
      <c r="R148">
        <v>0.34145999999999999</v>
      </c>
      <c r="S148">
        <v>0.32352999999999998</v>
      </c>
      <c r="T148">
        <v>0.26071</v>
      </c>
      <c r="U148">
        <v>0.25366</v>
      </c>
      <c r="V148">
        <v>0.25952999999999998</v>
      </c>
      <c r="W148">
        <v>0.22899</v>
      </c>
      <c r="X148">
        <v>0.26173000000000002</v>
      </c>
      <c r="Y148">
        <v>0.23372000000000001</v>
      </c>
    </row>
    <row r="149" spans="1:25" x14ac:dyDescent="0.55000000000000004">
      <c r="A149" t="s">
        <v>442</v>
      </c>
      <c r="B149">
        <v>0.42424000000000001</v>
      </c>
      <c r="C149">
        <v>0.36709000000000003</v>
      </c>
      <c r="D149">
        <v>0.46988000000000002</v>
      </c>
      <c r="E149">
        <v>0.17895</v>
      </c>
      <c r="F149">
        <v>0.30159000000000002</v>
      </c>
      <c r="G149">
        <v>0.37930999999999998</v>
      </c>
      <c r="H149">
        <v>0.46834999999999999</v>
      </c>
      <c r="I149">
        <v>0.43242999999999998</v>
      </c>
      <c r="J149">
        <v>0.19511999999999999</v>
      </c>
      <c r="K149">
        <v>0.42857000000000001</v>
      </c>
      <c r="L149">
        <v>0.40299000000000001</v>
      </c>
      <c r="M149">
        <v>0.5</v>
      </c>
      <c r="N149">
        <v>0.42424000000000001</v>
      </c>
      <c r="O149">
        <v>0.45945999999999998</v>
      </c>
      <c r="P149">
        <v>0.47944999999999999</v>
      </c>
      <c r="Q149">
        <v>0.32352999999999998</v>
      </c>
      <c r="R149">
        <v>0.39726</v>
      </c>
      <c r="S149">
        <v>0.42857000000000001</v>
      </c>
      <c r="T149">
        <v>0.34277000000000002</v>
      </c>
      <c r="U149">
        <v>0.33444000000000002</v>
      </c>
      <c r="V149">
        <v>0.35019</v>
      </c>
      <c r="W149">
        <v>0.32811000000000001</v>
      </c>
      <c r="X149">
        <v>0.36853999999999998</v>
      </c>
      <c r="Y149">
        <v>0.33008999999999999</v>
      </c>
    </row>
    <row r="150" spans="1:25" x14ac:dyDescent="0.55000000000000004">
      <c r="A150" t="s">
        <v>443</v>
      </c>
      <c r="B150">
        <v>0.42221999999999998</v>
      </c>
      <c r="C150">
        <v>0.50876999999999994</v>
      </c>
      <c r="D150">
        <v>0.56667000000000001</v>
      </c>
      <c r="E150">
        <v>0.28394999999999998</v>
      </c>
      <c r="F150">
        <v>0.33333000000000002</v>
      </c>
      <c r="G150">
        <v>0.46666999999999997</v>
      </c>
      <c r="H150">
        <v>0.63380000000000003</v>
      </c>
      <c r="I150">
        <v>0.46154000000000001</v>
      </c>
      <c r="J150">
        <v>0.4</v>
      </c>
      <c r="K150">
        <v>0.52</v>
      </c>
      <c r="L150">
        <v>0.46154000000000001</v>
      </c>
      <c r="M150">
        <v>0.5</v>
      </c>
      <c r="N150">
        <v>0.55932000000000004</v>
      </c>
      <c r="O150">
        <v>0.5</v>
      </c>
      <c r="P150">
        <v>0.50819999999999999</v>
      </c>
      <c r="Q150">
        <v>0.35714000000000001</v>
      </c>
      <c r="R150">
        <v>0.5</v>
      </c>
      <c r="S150">
        <v>0.44444</v>
      </c>
      <c r="T150">
        <v>0.31850000000000001</v>
      </c>
      <c r="U150">
        <v>0.29315000000000002</v>
      </c>
      <c r="V150">
        <v>0.31652999999999998</v>
      </c>
      <c r="W150">
        <v>0.29686000000000001</v>
      </c>
      <c r="X150">
        <v>0.30064000000000002</v>
      </c>
      <c r="Y150">
        <v>0.26902999999999999</v>
      </c>
    </row>
    <row r="151" spans="1:25" x14ac:dyDescent="0.55000000000000004">
      <c r="A151" t="s">
        <v>444</v>
      </c>
      <c r="B151">
        <v>0.42221999999999998</v>
      </c>
      <c r="C151">
        <v>0.46938999999999997</v>
      </c>
      <c r="D151">
        <v>0.54544999999999999</v>
      </c>
      <c r="E151">
        <v>0.31313000000000002</v>
      </c>
      <c r="F151">
        <v>0.34615000000000001</v>
      </c>
      <c r="G151">
        <v>0.36364000000000002</v>
      </c>
      <c r="H151">
        <v>0.53846000000000005</v>
      </c>
      <c r="I151">
        <v>0.34615000000000001</v>
      </c>
      <c r="J151">
        <v>0.25713999999999998</v>
      </c>
      <c r="K151">
        <v>0.40909000000000001</v>
      </c>
      <c r="L151">
        <v>0.37254999999999999</v>
      </c>
      <c r="M151">
        <v>0.40426000000000001</v>
      </c>
      <c r="N151">
        <v>0.41666999999999998</v>
      </c>
      <c r="O151">
        <v>0.45762999999999998</v>
      </c>
      <c r="P151">
        <v>0.39285999999999999</v>
      </c>
      <c r="Q151">
        <v>0.24138000000000001</v>
      </c>
      <c r="R151">
        <v>0.41935</v>
      </c>
      <c r="S151">
        <v>0.35848999999999998</v>
      </c>
      <c r="T151">
        <v>0.23371</v>
      </c>
      <c r="U151">
        <v>0.19800000000000001</v>
      </c>
      <c r="V151">
        <v>0.28494000000000003</v>
      </c>
      <c r="W151">
        <v>0.25006</v>
      </c>
      <c r="X151">
        <v>0.26540999999999998</v>
      </c>
      <c r="Y151">
        <v>0.26712000000000002</v>
      </c>
    </row>
    <row r="152" spans="1:25" x14ac:dyDescent="0.55000000000000004">
      <c r="A152" t="s">
        <v>445</v>
      </c>
      <c r="B152">
        <v>0.42104999999999998</v>
      </c>
      <c r="C152">
        <v>0.27083000000000002</v>
      </c>
      <c r="D152">
        <v>0.53571000000000002</v>
      </c>
      <c r="E152">
        <v>0.33333000000000002</v>
      </c>
      <c r="F152">
        <v>0.43859999999999999</v>
      </c>
      <c r="G152">
        <v>0.41463</v>
      </c>
      <c r="H152">
        <v>0.63077000000000005</v>
      </c>
      <c r="I152">
        <v>0.39534999999999998</v>
      </c>
      <c r="J152">
        <v>0.39726</v>
      </c>
      <c r="K152">
        <v>0.44444</v>
      </c>
      <c r="L152">
        <v>0.42221999999999998</v>
      </c>
      <c r="M152">
        <v>0.40540999999999999</v>
      </c>
      <c r="N152">
        <v>0.46340999999999999</v>
      </c>
      <c r="O152">
        <v>0.37778</v>
      </c>
      <c r="P152">
        <v>0.36364000000000002</v>
      </c>
      <c r="Q152">
        <v>0.32142999999999999</v>
      </c>
      <c r="R152">
        <v>0.45455000000000001</v>
      </c>
      <c r="S152">
        <v>0.31707000000000002</v>
      </c>
      <c r="T152">
        <v>0.16699</v>
      </c>
      <c r="U152">
        <v>0.16656000000000001</v>
      </c>
      <c r="V152">
        <v>0.18664</v>
      </c>
      <c r="W152">
        <v>0.17366000000000001</v>
      </c>
      <c r="X152">
        <v>0.17796000000000001</v>
      </c>
      <c r="Y152">
        <v>0.17591999999999999</v>
      </c>
    </row>
    <row r="153" spans="1:25" x14ac:dyDescent="0.55000000000000004">
      <c r="A153" t="s">
        <v>401</v>
      </c>
      <c r="B153">
        <v>0.42104999999999998</v>
      </c>
      <c r="C153">
        <v>0.31034</v>
      </c>
      <c r="D153">
        <v>0.60606000000000004</v>
      </c>
      <c r="E153">
        <v>0.35780000000000001</v>
      </c>
      <c r="F153">
        <v>0.46032000000000001</v>
      </c>
      <c r="G153">
        <v>0.45833000000000002</v>
      </c>
      <c r="H153">
        <v>0.56667000000000001</v>
      </c>
      <c r="I153">
        <v>0.47170000000000001</v>
      </c>
      <c r="J153">
        <v>0.37313000000000002</v>
      </c>
      <c r="K153">
        <v>0.45455000000000001</v>
      </c>
      <c r="L153">
        <v>0.46154000000000001</v>
      </c>
      <c r="M153">
        <v>0.51851999999999998</v>
      </c>
      <c r="N153">
        <v>0.49020000000000002</v>
      </c>
      <c r="O153">
        <v>0.50943000000000005</v>
      </c>
      <c r="P153">
        <v>0.48</v>
      </c>
      <c r="Q153">
        <v>0.34426000000000001</v>
      </c>
      <c r="R153">
        <v>0.5</v>
      </c>
      <c r="S153">
        <v>0.44444</v>
      </c>
      <c r="T153">
        <v>0.22944999999999999</v>
      </c>
      <c r="U153">
        <v>0.24146999999999999</v>
      </c>
      <c r="V153">
        <v>0.23022999999999999</v>
      </c>
      <c r="W153">
        <v>0.23494999999999999</v>
      </c>
      <c r="X153">
        <v>0.21117</v>
      </c>
      <c r="Y153">
        <v>0.19445999999999999</v>
      </c>
    </row>
    <row r="154" spans="1:25" x14ac:dyDescent="0.55000000000000004">
      <c r="A154" t="s">
        <v>446</v>
      </c>
      <c r="B154">
        <v>0.41666999999999998</v>
      </c>
      <c r="C154">
        <v>0.54386000000000001</v>
      </c>
      <c r="D154">
        <v>0.58823999999999999</v>
      </c>
      <c r="E154">
        <v>0.25234000000000001</v>
      </c>
      <c r="F154">
        <v>0.42857000000000001</v>
      </c>
      <c r="G154">
        <v>0.50943000000000005</v>
      </c>
      <c r="H154">
        <v>0.63077000000000005</v>
      </c>
      <c r="I154">
        <v>0.51724000000000003</v>
      </c>
      <c r="J154">
        <v>0.33333000000000002</v>
      </c>
      <c r="K154">
        <v>0.45833000000000002</v>
      </c>
      <c r="L154">
        <v>0.42857000000000001</v>
      </c>
      <c r="M154">
        <v>0.5</v>
      </c>
      <c r="N154">
        <v>0.48</v>
      </c>
      <c r="O154">
        <v>0.5</v>
      </c>
      <c r="P154">
        <v>0.46154000000000001</v>
      </c>
      <c r="Q154">
        <v>0.37705</v>
      </c>
      <c r="R154">
        <v>0.50819999999999999</v>
      </c>
      <c r="S154">
        <v>0.375</v>
      </c>
      <c r="T154">
        <v>0.192</v>
      </c>
      <c r="U154">
        <v>0.20826</v>
      </c>
      <c r="V154">
        <v>0.21681</v>
      </c>
      <c r="W154">
        <v>0.19145999999999999</v>
      </c>
      <c r="X154">
        <v>0.22650000000000001</v>
      </c>
      <c r="Y154">
        <v>0.21317</v>
      </c>
    </row>
    <row r="155" spans="1:25" x14ac:dyDescent="0.55000000000000004">
      <c r="A155" t="s">
        <v>447</v>
      </c>
      <c r="B155">
        <v>0.41538000000000003</v>
      </c>
      <c r="C155">
        <v>0.16667000000000001</v>
      </c>
      <c r="D155">
        <v>0.56322000000000005</v>
      </c>
      <c r="E155">
        <v>0.25773000000000001</v>
      </c>
      <c r="F155">
        <v>0.32307999999999998</v>
      </c>
      <c r="G155">
        <v>0.46428999999999998</v>
      </c>
      <c r="H155">
        <v>0.56410000000000005</v>
      </c>
      <c r="I155">
        <v>0.3871</v>
      </c>
      <c r="J155">
        <v>0.24324000000000001</v>
      </c>
      <c r="K155">
        <v>0.45161000000000001</v>
      </c>
      <c r="L155">
        <v>0.32202999999999998</v>
      </c>
      <c r="M155">
        <v>0.5</v>
      </c>
      <c r="N155">
        <v>0.53125</v>
      </c>
      <c r="O155">
        <v>0.61643999999999999</v>
      </c>
      <c r="P155">
        <v>0.61111000000000004</v>
      </c>
      <c r="Q155">
        <v>0.45713999999999999</v>
      </c>
      <c r="R155">
        <v>0.54666999999999999</v>
      </c>
      <c r="S155">
        <v>0.48387000000000002</v>
      </c>
      <c r="T155">
        <v>0.32929000000000003</v>
      </c>
      <c r="U155">
        <v>0.33213999999999999</v>
      </c>
      <c r="V155">
        <v>0.32411000000000001</v>
      </c>
      <c r="W155">
        <v>0.31616</v>
      </c>
      <c r="X155">
        <v>0.34082000000000001</v>
      </c>
      <c r="Y155">
        <v>0.30968000000000001</v>
      </c>
    </row>
    <row r="156" spans="1:25" x14ac:dyDescent="0.55000000000000004">
      <c r="A156" t="s">
        <v>448</v>
      </c>
      <c r="B156">
        <v>0.41463</v>
      </c>
      <c r="C156">
        <v>0.5</v>
      </c>
      <c r="D156">
        <v>0.51851999999999998</v>
      </c>
      <c r="E156">
        <v>0.27618999999999999</v>
      </c>
      <c r="F156">
        <v>0.38983000000000001</v>
      </c>
      <c r="G156">
        <v>0.4</v>
      </c>
      <c r="H156">
        <v>0.52173999999999998</v>
      </c>
      <c r="I156">
        <v>0.37142999999999998</v>
      </c>
      <c r="J156">
        <v>0.36231999999999998</v>
      </c>
      <c r="K156">
        <v>0.3125</v>
      </c>
      <c r="L156">
        <v>0.27778000000000003</v>
      </c>
      <c r="M156">
        <v>0.35483999999999999</v>
      </c>
      <c r="N156">
        <v>0.3125</v>
      </c>
      <c r="O156">
        <v>0.33333000000000002</v>
      </c>
      <c r="P156">
        <v>0.27778000000000003</v>
      </c>
      <c r="Q156">
        <v>0.29411999999999999</v>
      </c>
      <c r="R156">
        <v>0.49091000000000001</v>
      </c>
      <c r="S156">
        <v>0.33333000000000002</v>
      </c>
      <c r="T156">
        <v>0.11597</v>
      </c>
      <c r="U156">
        <v>0.15676999999999999</v>
      </c>
      <c r="V156">
        <v>0.13807</v>
      </c>
      <c r="W156">
        <v>0.15032999999999999</v>
      </c>
      <c r="X156">
        <v>0.13672000000000001</v>
      </c>
      <c r="Y156">
        <v>0.13785</v>
      </c>
    </row>
    <row r="157" spans="1:25" x14ac:dyDescent="0.55000000000000004">
      <c r="A157" t="s">
        <v>449</v>
      </c>
      <c r="B157">
        <v>0.41332999999999998</v>
      </c>
      <c r="C157">
        <v>0.44578000000000001</v>
      </c>
      <c r="D157">
        <v>0.52688000000000001</v>
      </c>
      <c r="E157">
        <v>0.1875</v>
      </c>
      <c r="F157">
        <v>0.26761000000000001</v>
      </c>
      <c r="G157">
        <v>0.43242999999999998</v>
      </c>
      <c r="H157">
        <v>0.57282</v>
      </c>
      <c r="I157">
        <v>0.52273000000000003</v>
      </c>
      <c r="J157">
        <v>0.29670000000000002</v>
      </c>
      <c r="K157">
        <v>0.51219999999999999</v>
      </c>
      <c r="L157">
        <v>0.42465999999999998</v>
      </c>
      <c r="M157">
        <v>0.54544999999999999</v>
      </c>
      <c r="N157">
        <v>0.57142999999999999</v>
      </c>
      <c r="O157">
        <v>0.59550999999999998</v>
      </c>
      <c r="P157">
        <v>0.54762</v>
      </c>
      <c r="Q157">
        <v>0.41771999999999998</v>
      </c>
      <c r="R157">
        <v>0.48235</v>
      </c>
      <c r="S157">
        <v>0.51282000000000005</v>
      </c>
      <c r="T157">
        <v>0.38431999999999999</v>
      </c>
      <c r="U157">
        <v>0.37309999999999999</v>
      </c>
      <c r="V157">
        <v>0.36737999999999998</v>
      </c>
      <c r="W157">
        <v>0.37341000000000002</v>
      </c>
      <c r="X157">
        <v>0.36676999999999998</v>
      </c>
      <c r="Y157">
        <v>0.33398</v>
      </c>
    </row>
    <row r="158" spans="1:25" x14ac:dyDescent="0.55000000000000004">
      <c r="A158" t="s">
        <v>450</v>
      </c>
      <c r="B158">
        <v>0.40909000000000001</v>
      </c>
      <c r="C158">
        <v>0.42857000000000001</v>
      </c>
      <c r="D158">
        <v>0.52381</v>
      </c>
      <c r="E158">
        <v>0.22727</v>
      </c>
      <c r="F158">
        <v>0.33333000000000002</v>
      </c>
      <c r="G158">
        <v>0.27272999999999997</v>
      </c>
      <c r="H158">
        <v>0.55932000000000004</v>
      </c>
      <c r="I158">
        <v>0.31579000000000002</v>
      </c>
      <c r="J158">
        <v>0.3125</v>
      </c>
      <c r="K158">
        <v>0.33333000000000002</v>
      </c>
      <c r="L158">
        <v>0.3</v>
      </c>
      <c r="M158">
        <v>0.35293999999999998</v>
      </c>
      <c r="N158">
        <v>0.33333000000000002</v>
      </c>
      <c r="O158">
        <v>0.39129999999999998</v>
      </c>
      <c r="P158">
        <v>0.33333000000000002</v>
      </c>
      <c r="Q158">
        <v>0.22449</v>
      </c>
      <c r="R158">
        <v>0.37778</v>
      </c>
      <c r="S158">
        <v>0.26316000000000001</v>
      </c>
      <c r="T158">
        <v>0.14823</v>
      </c>
      <c r="U158">
        <v>0.14774999999999999</v>
      </c>
      <c r="V158">
        <v>0.16128999999999999</v>
      </c>
      <c r="W158">
        <v>0.14551</v>
      </c>
      <c r="X158">
        <v>0.15217</v>
      </c>
      <c r="Y158">
        <v>0.11419</v>
      </c>
    </row>
    <row r="159" spans="1:25" x14ac:dyDescent="0.55000000000000004">
      <c r="A159" t="s">
        <v>451</v>
      </c>
      <c r="B159">
        <v>0.40909000000000001</v>
      </c>
      <c r="C159">
        <v>0.45455000000000001</v>
      </c>
      <c r="D159">
        <v>0.54098000000000002</v>
      </c>
      <c r="E159">
        <v>0.22689000000000001</v>
      </c>
      <c r="F159">
        <v>0.25806000000000001</v>
      </c>
      <c r="G159">
        <v>0.44</v>
      </c>
      <c r="H159">
        <v>0.53622999999999998</v>
      </c>
      <c r="I159">
        <v>0.37036999999999998</v>
      </c>
      <c r="J159">
        <v>0.23810000000000001</v>
      </c>
      <c r="K159">
        <v>0.34782999999999997</v>
      </c>
      <c r="L159">
        <v>0.34544999999999998</v>
      </c>
      <c r="M159">
        <v>0.42221999999999998</v>
      </c>
      <c r="N159">
        <v>0.36170000000000002</v>
      </c>
      <c r="O159">
        <v>0.38181999999999999</v>
      </c>
      <c r="P159">
        <v>0.37036999999999998</v>
      </c>
      <c r="Q159">
        <v>0.29411999999999999</v>
      </c>
      <c r="R159">
        <v>0.41176000000000001</v>
      </c>
      <c r="S159">
        <v>0.34544999999999998</v>
      </c>
      <c r="T159">
        <v>0.17846999999999999</v>
      </c>
      <c r="U159">
        <v>0.17061000000000001</v>
      </c>
      <c r="V159">
        <v>0.19277</v>
      </c>
      <c r="W159">
        <v>0.17494999999999999</v>
      </c>
      <c r="X159">
        <v>0.19802</v>
      </c>
      <c r="Y159">
        <v>0.16594</v>
      </c>
    </row>
    <row r="160" spans="1:25" x14ac:dyDescent="0.55000000000000004">
      <c r="A160" t="s">
        <v>452</v>
      </c>
      <c r="B160">
        <v>0.40909000000000001</v>
      </c>
      <c r="C160">
        <v>0.45097999999999999</v>
      </c>
      <c r="D160">
        <v>0.52381</v>
      </c>
      <c r="E160">
        <v>0.28888999999999998</v>
      </c>
      <c r="F160">
        <v>0.36</v>
      </c>
      <c r="G160">
        <v>0.48718</v>
      </c>
      <c r="H160">
        <v>0.6</v>
      </c>
      <c r="I160">
        <v>0.51019999999999999</v>
      </c>
      <c r="J160">
        <v>0.39683000000000002</v>
      </c>
      <c r="K160">
        <v>0.42857000000000001</v>
      </c>
      <c r="L160">
        <v>0.40426000000000001</v>
      </c>
      <c r="M160">
        <v>0.45</v>
      </c>
      <c r="N160">
        <v>0.42857000000000001</v>
      </c>
      <c r="O160">
        <v>0.45833000000000002</v>
      </c>
      <c r="P160">
        <v>0.41463</v>
      </c>
      <c r="Q160">
        <v>0.31914999999999999</v>
      </c>
      <c r="R160">
        <v>0.48</v>
      </c>
      <c r="S160">
        <v>0.33333000000000002</v>
      </c>
      <c r="T160">
        <v>0.17924000000000001</v>
      </c>
      <c r="U160">
        <v>0.20316000000000001</v>
      </c>
      <c r="V160">
        <v>0.20272000000000001</v>
      </c>
      <c r="W160">
        <v>0.19661999999999999</v>
      </c>
      <c r="X160">
        <v>0.21296999999999999</v>
      </c>
      <c r="Y160">
        <v>0.19334000000000001</v>
      </c>
    </row>
    <row r="161" spans="1:25" x14ac:dyDescent="0.55000000000000004">
      <c r="A161" t="s">
        <v>453</v>
      </c>
      <c r="B161">
        <v>0.40625</v>
      </c>
      <c r="C161">
        <v>0.41176000000000001</v>
      </c>
      <c r="D161">
        <v>0.47367999999999999</v>
      </c>
      <c r="E161">
        <v>0.16</v>
      </c>
      <c r="F161">
        <v>0.25373000000000001</v>
      </c>
      <c r="G161">
        <v>0.39285999999999999</v>
      </c>
      <c r="H161">
        <v>0.46834999999999999</v>
      </c>
      <c r="I161">
        <v>0.31147999999999998</v>
      </c>
      <c r="J161">
        <v>0.17949000000000001</v>
      </c>
      <c r="K161">
        <v>0.35593000000000002</v>
      </c>
      <c r="L161">
        <v>0.34426000000000001</v>
      </c>
      <c r="M161">
        <v>0.42373</v>
      </c>
      <c r="N161">
        <v>0.43332999999999999</v>
      </c>
      <c r="O161">
        <v>0.46268999999999999</v>
      </c>
      <c r="P161">
        <v>0.44614999999999999</v>
      </c>
      <c r="Q161">
        <v>0.32352999999999998</v>
      </c>
      <c r="R161">
        <v>0.40844999999999998</v>
      </c>
      <c r="S161">
        <v>0.38462000000000002</v>
      </c>
      <c r="T161">
        <v>0.28470000000000001</v>
      </c>
      <c r="U161">
        <v>0.29270000000000002</v>
      </c>
      <c r="V161">
        <v>0.32617000000000002</v>
      </c>
      <c r="W161">
        <v>0.28560999999999998</v>
      </c>
      <c r="X161">
        <v>0.32713999999999999</v>
      </c>
      <c r="Y161">
        <v>0.30237000000000003</v>
      </c>
    </row>
    <row r="162" spans="1:25" x14ac:dyDescent="0.55000000000000004">
      <c r="A162" t="s">
        <v>454</v>
      </c>
      <c r="B162">
        <v>0.40540999999999999</v>
      </c>
      <c r="C162">
        <v>0.19008</v>
      </c>
      <c r="D162">
        <v>0.54717000000000005</v>
      </c>
      <c r="E162">
        <v>0.29787000000000002</v>
      </c>
      <c r="F162">
        <v>0.41176000000000001</v>
      </c>
      <c r="G162">
        <v>0.39394000000000001</v>
      </c>
      <c r="H162">
        <v>0.47826000000000002</v>
      </c>
      <c r="I162">
        <v>0.33333000000000002</v>
      </c>
      <c r="J162">
        <v>0.29825000000000002</v>
      </c>
      <c r="K162">
        <v>0.35293999999999998</v>
      </c>
      <c r="L162">
        <v>0.2</v>
      </c>
      <c r="M162">
        <v>0.47367999999999999</v>
      </c>
      <c r="N162">
        <v>0.28571000000000002</v>
      </c>
      <c r="O162">
        <v>0.36585000000000001</v>
      </c>
      <c r="P162">
        <v>0.36842000000000003</v>
      </c>
      <c r="Q162">
        <v>0.24</v>
      </c>
      <c r="R162">
        <v>0.40909000000000001</v>
      </c>
      <c r="S162">
        <v>0.26828999999999997</v>
      </c>
      <c r="T162">
        <v>0.17069999999999999</v>
      </c>
      <c r="U162">
        <v>0.14860999999999999</v>
      </c>
      <c r="V162">
        <v>0.17085</v>
      </c>
      <c r="W162">
        <v>0.16325999999999999</v>
      </c>
      <c r="X162">
        <v>0.15806999999999999</v>
      </c>
      <c r="Y162">
        <v>0.15504999999999999</v>
      </c>
    </row>
    <row r="163" spans="1:25" x14ac:dyDescent="0.55000000000000004">
      <c r="A163" t="s">
        <v>455</v>
      </c>
      <c r="B163">
        <v>0.40426000000000001</v>
      </c>
      <c r="C163">
        <v>0.52</v>
      </c>
      <c r="D163">
        <v>0.56667000000000001</v>
      </c>
      <c r="E163">
        <v>0.31034</v>
      </c>
      <c r="F163">
        <v>0.36170000000000002</v>
      </c>
      <c r="G163">
        <v>0.47619</v>
      </c>
      <c r="H163">
        <v>0.62319000000000002</v>
      </c>
      <c r="I163">
        <v>0.44680999999999998</v>
      </c>
      <c r="J163">
        <v>0.32352999999999998</v>
      </c>
      <c r="K163">
        <v>0.5</v>
      </c>
      <c r="L163">
        <v>0.36364000000000002</v>
      </c>
      <c r="M163">
        <v>0.46938999999999997</v>
      </c>
      <c r="N163">
        <v>0.5</v>
      </c>
      <c r="O163">
        <v>0.48387000000000002</v>
      </c>
      <c r="P163">
        <v>0.49206</v>
      </c>
      <c r="Q163">
        <v>0.37705</v>
      </c>
      <c r="R163">
        <v>0.5</v>
      </c>
      <c r="S163">
        <v>0.45161000000000001</v>
      </c>
      <c r="T163">
        <v>0.29652000000000001</v>
      </c>
      <c r="U163">
        <v>0.31012000000000001</v>
      </c>
      <c r="V163">
        <v>0.30665999999999999</v>
      </c>
      <c r="W163">
        <v>0.30714000000000002</v>
      </c>
      <c r="X163">
        <v>0.33250999999999997</v>
      </c>
      <c r="Y163">
        <v>0.30374000000000001</v>
      </c>
    </row>
    <row r="164" spans="1:25" x14ac:dyDescent="0.55000000000000004">
      <c r="A164" t="s">
        <v>456</v>
      </c>
      <c r="B164">
        <f>(SUM(B2:B163)/162)</f>
        <v>0.51757432098765432</v>
      </c>
      <c r="C164">
        <f t="shared" ref="C164:Y164" si="0">(SUM(C2:C163)/162)</f>
        <v>0.51489314814814824</v>
      </c>
      <c r="D164">
        <f t="shared" si="0"/>
        <v>0.60026327160493809</v>
      </c>
      <c r="E164">
        <f t="shared" si="0"/>
        <v>0.28358018518518513</v>
      </c>
      <c r="F164">
        <f t="shared" si="0"/>
        <v>0.38428876543209867</v>
      </c>
      <c r="G164">
        <f t="shared" si="0"/>
        <v>0.51958419753086438</v>
      </c>
      <c r="H164">
        <f t="shared" si="0"/>
        <v>0.61932246913580247</v>
      </c>
      <c r="I164">
        <f t="shared" si="0"/>
        <v>0.4896943827160492</v>
      </c>
      <c r="J164">
        <f t="shared" si="0"/>
        <v>0.3491576543209875</v>
      </c>
      <c r="K164">
        <f t="shared" si="0"/>
        <v>0.49781598765432095</v>
      </c>
      <c r="L164">
        <f t="shared" si="0"/>
        <v>0.41699888888888881</v>
      </c>
      <c r="M164">
        <f t="shared" si="0"/>
        <v>0.52563191358024686</v>
      </c>
      <c r="N164">
        <f t="shared" si="0"/>
        <v>0.5093188888888891</v>
      </c>
      <c r="O164">
        <f t="shared" si="0"/>
        <v>0.51726611111111065</v>
      </c>
      <c r="P164">
        <f t="shared" si="0"/>
        <v>0.51297555555555541</v>
      </c>
      <c r="Q164">
        <f t="shared" si="0"/>
        <v>0.38294882716049383</v>
      </c>
      <c r="R164">
        <f t="shared" si="0"/>
        <v>0.48982086419753079</v>
      </c>
      <c r="S164">
        <f t="shared" si="0"/>
        <v>0.47254092592592606</v>
      </c>
      <c r="T164">
        <f t="shared" si="0"/>
        <v>0.31973148148148156</v>
      </c>
      <c r="U164">
        <f t="shared" si="0"/>
        <v>0.32192358024691337</v>
      </c>
      <c r="V164">
        <f t="shared" si="0"/>
        <v>0.33341061728395061</v>
      </c>
      <c r="W164">
        <f t="shared" si="0"/>
        <v>0.31851129629629626</v>
      </c>
      <c r="X164">
        <f t="shared" si="0"/>
        <v>0.33604135802469132</v>
      </c>
      <c r="Y164">
        <f t="shared" si="0"/>
        <v>0.31303290123456773</v>
      </c>
    </row>
    <row r="165" spans="1:25" x14ac:dyDescent="0.55000000000000004">
      <c r="A165" t="s">
        <v>457</v>
      </c>
      <c r="B165">
        <v>0.39473999999999998</v>
      </c>
      <c r="C165">
        <v>0.43209999999999998</v>
      </c>
      <c r="D165">
        <v>0.47826000000000002</v>
      </c>
      <c r="E165">
        <v>0.15151999999999999</v>
      </c>
      <c r="F165">
        <v>0.28000000000000003</v>
      </c>
      <c r="G165">
        <v>0.47944999999999999</v>
      </c>
      <c r="H165">
        <v>0.50538000000000005</v>
      </c>
      <c r="I165">
        <v>0.47619</v>
      </c>
      <c r="J165">
        <v>0.26667000000000002</v>
      </c>
      <c r="K165">
        <v>0.45713999999999999</v>
      </c>
      <c r="L165">
        <v>0.40844999999999998</v>
      </c>
      <c r="M165">
        <v>0.55556000000000005</v>
      </c>
      <c r="N165">
        <v>0.51429000000000002</v>
      </c>
      <c r="O165">
        <v>0.49367</v>
      </c>
      <c r="P165">
        <v>0.54430000000000001</v>
      </c>
      <c r="Q165">
        <v>0.36110999999999999</v>
      </c>
      <c r="R165">
        <v>0.43902000000000002</v>
      </c>
      <c r="S165">
        <v>0.47221999999999997</v>
      </c>
      <c r="T165">
        <v>0.35951</v>
      </c>
      <c r="U165">
        <v>0.33609</v>
      </c>
      <c r="V165">
        <v>0.36241000000000001</v>
      </c>
      <c r="W165">
        <v>0.31568000000000002</v>
      </c>
      <c r="X165">
        <v>0.36325000000000002</v>
      </c>
      <c r="Y165">
        <v>0.36094999999999999</v>
      </c>
    </row>
    <row r="166" spans="1:25" x14ac:dyDescent="0.55000000000000004">
      <c r="A166" t="s">
        <v>458</v>
      </c>
      <c r="B166">
        <v>0.39394000000000001</v>
      </c>
      <c r="C166">
        <v>0.38095000000000001</v>
      </c>
      <c r="D166">
        <v>0.5</v>
      </c>
      <c r="E166">
        <v>0.22222</v>
      </c>
      <c r="F166">
        <v>0.31914999999999999</v>
      </c>
      <c r="G166">
        <v>0.22581000000000001</v>
      </c>
      <c r="H166">
        <v>0.52173999999999998</v>
      </c>
      <c r="I166">
        <v>0.33333000000000002</v>
      </c>
      <c r="J166">
        <v>0.32202999999999998</v>
      </c>
      <c r="K166">
        <v>0.26667000000000002</v>
      </c>
      <c r="L166">
        <v>0.31579000000000002</v>
      </c>
      <c r="M166">
        <v>0.38889000000000001</v>
      </c>
      <c r="N166">
        <v>0.33333000000000002</v>
      </c>
      <c r="O166">
        <v>0.41666999999999998</v>
      </c>
      <c r="P166">
        <v>0.41666999999999998</v>
      </c>
      <c r="Q166">
        <v>0.30908999999999998</v>
      </c>
      <c r="R166">
        <v>0.42857000000000001</v>
      </c>
      <c r="S166">
        <v>0.31707000000000002</v>
      </c>
      <c r="T166">
        <v>0.20150999999999999</v>
      </c>
      <c r="U166">
        <v>0.19500000000000001</v>
      </c>
      <c r="V166">
        <v>0.21385000000000001</v>
      </c>
      <c r="W166">
        <v>0.20962</v>
      </c>
      <c r="X166">
        <v>0.23383999999999999</v>
      </c>
      <c r="Y166">
        <v>0.19569</v>
      </c>
    </row>
    <row r="167" spans="1:25" x14ac:dyDescent="0.55000000000000004">
      <c r="A167" t="s">
        <v>459</v>
      </c>
      <c r="B167">
        <v>0.38889000000000001</v>
      </c>
      <c r="C167">
        <v>0.24731</v>
      </c>
      <c r="D167">
        <v>0.52</v>
      </c>
      <c r="E167">
        <v>0.34021000000000001</v>
      </c>
      <c r="F167">
        <v>0.46154000000000001</v>
      </c>
      <c r="G167">
        <v>0.38889000000000001</v>
      </c>
      <c r="H167">
        <v>0.52173999999999998</v>
      </c>
      <c r="I167">
        <v>0.35135</v>
      </c>
      <c r="J167">
        <v>0.34426000000000001</v>
      </c>
      <c r="K167">
        <v>0.33333000000000002</v>
      </c>
      <c r="L167">
        <v>0.33333000000000002</v>
      </c>
      <c r="M167">
        <v>0.33333000000000002</v>
      </c>
      <c r="N167">
        <v>0.29032000000000002</v>
      </c>
      <c r="O167">
        <v>0.36842000000000003</v>
      </c>
      <c r="P167">
        <v>0.36585000000000001</v>
      </c>
      <c r="Q167">
        <v>0.26530999999999999</v>
      </c>
      <c r="R167">
        <v>0.42857000000000001</v>
      </c>
      <c r="S167">
        <v>0.33333000000000002</v>
      </c>
      <c r="T167">
        <v>0.17082</v>
      </c>
      <c r="U167">
        <v>0.1507</v>
      </c>
      <c r="V167">
        <v>0.16783000000000001</v>
      </c>
      <c r="W167">
        <v>0.18038000000000001</v>
      </c>
      <c r="X167">
        <v>0.16116</v>
      </c>
      <c r="Y167">
        <v>0.16707</v>
      </c>
    </row>
    <row r="168" spans="1:25" x14ac:dyDescent="0.55000000000000004">
      <c r="A168" t="s">
        <v>460</v>
      </c>
      <c r="B168">
        <v>0.38462000000000002</v>
      </c>
      <c r="C168">
        <v>0.42857000000000001</v>
      </c>
      <c r="D168">
        <v>0.5</v>
      </c>
      <c r="E168">
        <v>0.23596</v>
      </c>
      <c r="F168">
        <v>0.33333000000000002</v>
      </c>
      <c r="G168">
        <v>0.42221999999999998</v>
      </c>
      <c r="H168">
        <v>0.5</v>
      </c>
      <c r="I168">
        <v>0.34883999999999998</v>
      </c>
      <c r="J168">
        <v>0.30303000000000002</v>
      </c>
      <c r="K168">
        <v>0.40909000000000001</v>
      </c>
      <c r="L168">
        <v>0.30435000000000001</v>
      </c>
      <c r="M168">
        <v>0.36842000000000003</v>
      </c>
      <c r="N168">
        <v>0.44680999999999998</v>
      </c>
      <c r="O168">
        <v>0.43396000000000001</v>
      </c>
      <c r="P168">
        <v>0.40740999999999999</v>
      </c>
      <c r="Q168">
        <v>0.28814000000000001</v>
      </c>
      <c r="R168">
        <v>0.35848999999999998</v>
      </c>
      <c r="S168">
        <v>0.43396000000000001</v>
      </c>
      <c r="T168">
        <v>0.25931999999999999</v>
      </c>
      <c r="U168">
        <v>0.22522</v>
      </c>
      <c r="V168">
        <v>0.28354000000000001</v>
      </c>
      <c r="W168">
        <v>0.23838000000000001</v>
      </c>
      <c r="X168">
        <v>0.2853</v>
      </c>
      <c r="Y168">
        <v>0.25285000000000002</v>
      </c>
    </row>
    <row r="169" spans="1:25" x14ac:dyDescent="0.55000000000000004">
      <c r="A169" t="s">
        <v>461</v>
      </c>
      <c r="B169">
        <v>0.38462000000000002</v>
      </c>
      <c r="C169">
        <v>0.22222</v>
      </c>
      <c r="D169">
        <v>0.58065</v>
      </c>
      <c r="E169">
        <v>0.22642000000000001</v>
      </c>
      <c r="F169">
        <v>0.41176000000000001</v>
      </c>
      <c r="G169">
        <v>0.54717000000000005</v>
      </c>
      <c r="H169">
        <v>0.62856999999999996</v>
      </c>
      <c r="I169">
        <v>0.44</v>
      </c>
      <c r="J169">
        <v>0.36842000000000003</v>
      </c>
      <c r="K169">
        <v>0.42221999999999998</v>
      </c>
      <c r="L169">
        <v>0.36</v>
      </c>
      <c r="M169">
        <v>0.45455000000000001</v>
      </c>
      <c r="N169">
        <v>0.4</v>
      </c>
      <c r="O169">
        <v>0.34883999999999998</v>
      </c>
      <c r="P169">
        <v>0.33333000000000002</v>
      </c>
      <c r="Q169">
        <v>0.24</v>
      </c>
      <c r="R169">
        <v>0.42308000000000001</v>
      </c>
      <c r="S169">
        <v>0.36585000000000001</v>
      </c>
      <c r="T169">
        <v>0.11907</v>
      </c>
      <c r="U169">
        <v>0.13999</v>
      </c>
      <c r="V169">
        <v>0.14026</v>
      </c>
      <c r="W169">
        <v>0.14596000000000001</v>
      </c>
      <c r="X169">
        <v>0.13456000000000001</v>
      </c>
      <c r="Y169">
        <v>0.15121999999999999</v>
      </c>
    </row>
    <row r="170" spans="1:25" x14ac:dyDescent="0.55000000000000004">
      <c r="A170" t="s">
        <v>462</v>
      </c>
      <c r="B170">
        <v>0.37778</v>
      </c>
      <c r="C170">
        <v>0.46938999999999997</v>
      </c>
      <c r="D170">
        <v>0.52381</v>
      </c>
      <c r="E170">
        <v>0.29166999999999998</v>
      </c>
      <c r="F170">
        <v>0.44444</v>
      </c>
      <c r="G170">
        <v>0.49020000000000002</v>
      </c>
      <c r="H170">
        <v>0.54839000000000004</v>
      </c>
      <c r="I170">
        <v>0.49020000000000002</v>
      </c>
      <c r="J170">
        <v>0.33333000000000002</v>
      </c>
      <c r="K170">
        <v>0.48936000000000002</v>
      </c>
      <c r="L170">
        <v>0.375</v>
      </c>
      <c r="M170">
        <v>0.52173999999999998</v>
      </c>
      <c r="N170">
        <v>0.45833000000000002</v>
      </c>
      <c r="O170">
        <v>0.51724000000000003</v>
      </c>
      <c r="P170">
        <v>0.5</v>
      </c>
      <c r="Q170">
        <v>0.34426000000000001</v>
      </c>
      <c r="R170">
        <v>0.44828000000000001</v>
      </c>
      <c r="S170">
        <v>0.44444</v>
      </c>
      <c r="T170">
        <v>0.27861999999999998</v>
      </c>
      <c r="U170">
        <v>0.26003999999999999</v>
      </c>
      <c r="V170">
        <v>0.29043999999999998</v>
      </c>
      <c r="W170">
        <v>0.28444999999999998</v>
      </c>
      <c r="X170">
        <v>0.27266000000000001</v>
      </c>
      <c r="Y170">
        <v>0.28786</v>
      </c>
    </row>
    <row r="171" spans="1:25" x14ac:dyDescent="0.55000000000000004">
      <c r="A171" t="s">
        <v>463</v>
      </c>
      <c r="B171">
        <v>0.375</v>
      </c>
      <c r="C171">
        <v>0.40350999999999998</v>
      </c>
      <c r="D171">
        <v>0.47059000000000001</v>
      </c>
      <c r="E171">
        <v>0.28000000000000003</v>
      </c>
      <c r="F171">
        <v>0.35848999999999998</v>
      </c>
      <c r="G171">
        <v>0.37778</v>
      </c>
      <c r="H171">
        <v>0.49296000000000001</v>
      </c>
      <c r="I171">
        <v>0.29630000000000001</v>
      </c>
      <c r="J171">
        <v>0.15942000000000001</v>
      </c>
      <c r="K171">
        <v>0.375</v>
      </c>
      <c r="L171">
        <v>0.32142999999999999</v>
      </c>
      <c r="M171">
        <v>0.34544999999999998</v>
      </c>
      <c r="N171">
        <v>0.42308000000000001</v>
      </c>
      <c r="O171">
        <v>0.42857000000000001</v>
      </c>
      <c r="P171">
        <v>0.37705</v>
      </c>
      <c r="Q171">
        <v>0.17460000000000001</v>
      </c>
      <c r="R171">
        <v>0.39129999999999998</v>
      </c>
      <c r="S171">
        <v>0.37930999999999998</v>
      </c>
      <c r="T171">
        <v>0.21998999999999999</v>
      </c>
      <c r="U171">
        <v>0.21029</v>
      </c>
      <c r="V171">
        <v>0.29032000000000002</v>
      </c>
      <c r="W171">
        <v>0.26274999999999998</v>
      </c>
      <c r="X171">
        <v>0.26257000000000003</v>
      </c>
      <c r="Y171">
        <v>0.26508999999999999</v>
      </c>
    </row>
    <row r="172" spans="1:25" x14ac:dyDescent="0.55000000000000004">
      <c r="A172" t="s">
        <v>464</v>
      </c>
      <c r="B172">
        <v>0.36842000000000003</v>
      </c>
      <c r="C172">
        <v>0.43478</v>
      </c>
      <c r="D172">
        <v>0.46428999999999998</v>
      </c>
      <c r="E172">
        <v>0.22581000000000001</v>
      </c>
      <c r="F172">
        <v>0.33333000000000002</v>
      </c>
      <c r="G172">
        <v>0.29730000000000001</v>
      </c>
      <c r="H172">
        <v>0.45762999999999998</v>
      </c>
      <c r="I172">
        <v>0.33333000000000002</v>
      </c>
      <c r="J172">
        <v>0.23943999999999999</v>
      </c>
      <c r="K172">
        <v>0.38462000000000002</v>
      </c>
      <c r="L172">
        <v>0.28888999999999998</v>
      </c>
      <c r="M172">
        <v>0.39534999999999998</v>
      </c>
      <c r="N172">
        <v>0.38095000000000001</v>
      </c>
      <c r="O172">
        <v>0.44444</v>
      </c>
      <c r="P172">
        <v>0.40740999999999999</v>
      </c>
      <c r="Q172">
        <v>0.28814000000000001</v>
      </c>
      <c r="R172">
        <v>0.35593000000000002</v>
      </c>
      <c r="S172">
        <v>0.35848999999999998</v>
      </c>
      <c r="T172">
        <v>0.25657999999999997</v>
      </c>
      <c r="U172">
        <v>0.25663000000000002</v>
      </c>
      <c r="V172">
        <v>0.25817000000000001</v>
      </c>
      <c r="W172">
        <v>0.26085999999999998</v>
      </c>
      <c r="X172">
        <v>0.28190999999999999</v>
      </c>
      <c r="Y172">
        <v>0.26812000000000002</v>
      </c>
    </row>
    <row r="173" spans="1:25" x14ac:dyDescent="0.55000000000000004">
      <c r="A173" t="s">
        <v>465</v>
      </c>
      <c r="B173">
        <v>0.36842000000000003</v>
      </c>
      <c r="C173">
        <v>0.43478</v>
      </c>
      <c r="D173">
        <v>0.46428999999999998</v>
      </c>
      <c r="E173">
        <v>0.22581000000000001</v>
      </c>
      <c r="F173">
        <v>0.33333000000000002</v>
      </c>
      <c r="G173">
        <v>0.29730000000000001</v>
      </c>
      <c r="H173">
        <v>0.45762999999999998</v>
      </c>
      <c r="I173">
        <v>0.33333000000000002</v>
      </c>
      <c r="J173">
        <v>0.23943999999999999</v>
      </c>
      <c r="K173">
        <v>0.38462000000000002</v>
      </c>
      <c r="L173">
        <v>0.28888999999999998</v>
      </c>
      <c r="M173">
        <v>0.39534999999999998</v>
      </c>
      <c r="N173">
        <v>0.38095000000000001</v>
      </c>
      <c r="O173">
        <v>0.44444</v>
      </c>
      <c r="P173">
        <v>0.40740999999999999</v>
      </c>
      <c r="Q173">
        <v>0.28814000000000001</v>
      </c>
      <c r="R173">
        <v>0.35593000000000002</v>
      </c>
      <c r="S173">
        <v>0.35848999999999998</v>
      </c>
      <c r="T173">
        <v>0.25657999999999997</v>
      </c>
      <c r="U173">
        <v>0.25663000000000002</v>
      </c>
      <c r="V173">
        <v>0.25817000000000001</v>
      </c>
      <c r="W173">
        <v>0.26085999999999998</v>
      </c>
      <c r="X173">
        <v>0.28190999999999999</v>
      </c>
      <c r="Y173">
        <v>0.26812000000000002</v>
      </c>
    </row>
    <row r="174" spans="1:25" x14ac:dyDescent="0.55000000000000004">
      <c r="A174" t="s">
        <v>466</v>
      </c>
      <c r="B174">
        <v>0.35483999999999999</v>
      </c>
      <c r="C174">
        <v>0.21739</v>
      </c>
      <c r="D174">
        <v>0.51612999999999998</v>
      </c>
      <c r="E174">
        <v>0.25531999999999999</v>
      </c>
      <c r="F174">
        <v>0.32142999999999999</v>
      </c>
      <c r="G174">
        <v>0.46666999999999997</v>
      </c>
      <c r="H174">
        <v>0.61765000000000003</v>
      </c>
      <c r="I174">
        <v>0.46666999999999997</v>
      </c>
      <c r="J174">
        <v>0.45</v>
      </c>
      <c r="K174">
        <v>0.44185999999999998</v>
      </c>
      <c r="L174">
        <v>0.43478</v>
      </c>
      <c r="M174">
        <v>0.45945999999999998</v>
      </c>
      <c r="N174">
        <v>0.53190999999999999</v>
      </c>
      <c r="O174">
        <v>0.45833000000000002</v>
      </c>
      <c r="P174">
        <v>0.46666999999999997</v>
      </c>
      <c r="Q174">
        <v>0.42857000000000001</v>
      </c>
      <c r="R174">
        <v>0.53571000000000002</v>
      </c>
      <c r="S174">
        <v>0.40909000000000001</v>
      </c>
      <c r="T174">
        <v>0.18690000000000001</v>
      </c>
      <c r="U174">
        <v>0.21859000000000001</v>
      </c>
      <c r="V174">
        <v>0.21884999999999999</v>
      </c>
      <c r="W174">
        <v>0.20763999999999999</v>
      </c>
      <c r="X174">
        <v>0.22742999999999999</v>
      </c>
      <c r="Y174">
        <v>0.21007999999999999</v>
      </c>
    </row>
    <row r="175" spans="1:25" x14ac:dyDescent="0.55000000000000004">
      <c r="A175" t="s">
        <v>467</v>
      </c>
      <c r="B175">
        <v>0.35135</v>
      </c>
      <c r="C175">
        <v>0.48837000000000003</v>
      </c>
      <c r="D175">
        <v>0.54717000000000005</v>
      </c>
      <c r="E175">
        <v>0.32557999999999998</v>
      </c>
      <c r="F175">
        <v>0.26828999999999997</v>
      </c>
      <c r="G175">
        <v>0.37142999999999998</v>
      </c>
      <c r="H175">
        <v>0.51019999999999999</v>
      </c>
      <c r="I175">
        <v>0.26316000000000001</v>
      </c>
      <c r="J175">
        <v>0.32257999999999998</v>
      </c>
      <c r="K175">
        <v>0.37142999999999998</v>
      </c>
      <c r="L175">
        <v>0.27778000000000003</v>
      </c>
      <c r="M175">
        <v>0.40540999999999999</v>
      </c>
      <c r="N175">
        <v>0.45</v>
      </c>
      <c r="O175">
        <v>0.45097999999999999</v>
      </c>
      <c r="P175">
        <v>0.4</v>
      </c>
      <c r="Q175">
        <v>0.26923000000000002</v>
      </c>
      <c r="R175">
        <v>0.45097999999999999</v>
      </c>
      <c r="S175">
        <v>0.39129999999999998</v>
      </c>
      <c r="T175">
        <v>0.21273</v>
      </c>
      <c r="U175">
        <v>0.23599999999999999</v>
      </c>
      <c r="V175">
        <v>0.22006000000000001</v>
      </c>
      <c r="W175">
        <v>0.23943</v>
      </c>
      <c r="X175">
        <v>0.24235000000000001</v>
      </c>
      <c r="Y175">
        <v>0.22151999999999999</v>
      </c>
    </row>
    <row r="176" spans="1:25" x14ac:dyDescent="0.55000000000000004">
      <c r="A176" t="s">
        <v>468</v>
      </c>
      <c r="B176">
        <v>0.35135</v>
      </c>
      <c r="C176">
        <v>0.42857000000000001</v>
      </c>
      <c r="D176">
        <v>0.44828000000000001</v>
      </c>
      <c r="E176">
        <v>0.19588</v>
      </c>
      <c r="F176">
        <v>0.20832999999999999</v>
      </c>
      <c r="G176">
        <v>0.31579000000000002</v>
      </c>
      <c r="H176">
        <v>0.50943000000000005</v>
      </c>
      <c r="I176">
        <v>0.28571000000000002</v>
      </c>
      <c r="J176">
        <v>0.19403000000000001</v>
      </c>
      <c r="K176">
        <v>0.33333000000000002</v>
      </c>
      <c r="L176">
        <v>0.22727</v>
      </c>
      <c r="M176">
        <v>0.38462000000000002</v>
      </c>
      <c r="N176">
        <v>0.38095000000000001</v>
      </c>
      <c r="O176">
        <v>0.44</v>
      </c>
      <c r="P176">
        <v>0.41666999999999998</v>
      </c>
      <c r="Q176">
        <v>0.25</v>
      </c>
      <c r="R176">
        <v>0.33333000000000002</v>
      </c>
      <c r="S176">
        <v>0.31914999999999999</v>
      </c>
      <c r="T176">
        <v>0.19195000000000001</v>
      </c>
      <c r="U176">
        <v>0.25108999999999998</v>
      </c>
      <c r="V176">
        <v>0.17835999999999999</v>
      </c>
      <c r="W176">
        <v>0.24016999999999999</v>
      </c>
      <c r="X176">
        <v>0.23451</v>
      </c>
      <c r="Y176">
        <v>0.1968</v>
      </c>
    </row>
    <row r="177" spans="1:25" x14ac:dyDescent="0.55000000000000004">
      <c r="A177" t="s">
        <v>469</v>
      </c>
      <c r="B177">
        <v>0.34483000000000003</v>
      </c>
      <c r="C177">
        <v>0.40299000000000001</v>
      </c>
      <c r="D177">
        <v>0.51351000000000002</v>
      </c>
      <c r="E177">
        <v>0.16832</v>
      </c>
      <c r="F177">
        <v>0.16128999999999999</v>
      </c>
      <c r="G177">
        <v>0.44262000000000001</v>
      </c>
      <c r="H177">
        <v>0.52381</v>
      </c>
      <c r="I177">
        <v>0.33333000000000002</v>
      </c>
      <c r="J177">
        <v>0.17646999999999999</v>
      </c>
      <c r="K177">
        <v>0.4</v>
      </c>
      <c r="L177">
        <v>0.25925999999999999</v>
      </c>
      <c r="M177">
        <v>0.45762999999999998</v>
      </c>
      <c r="N177">
        <v>0.45455000000000001</v>
      </c>
      <c r="O177">
        <v>0.47692000000000001</v>
      </c>
      <c r="P177">
        <v>0.46032000000000001</v>
      </c>
      <c r="Q177">
        <v>0.28358</v>
      </c>
      <c r="R177">
        <v>0.39394000000000001</v>
      </c>
      <c r="S177">
        <v>0.42857000000000001</v>
      </c>
      <c r="T177">
        <v>0.28999000000000003</v>
      </c>
      <c r="U177">
        <v>0.29165999999999997</v>
      </c>
      <c r="V177">
        <v>0.27361999999999997</v>
      </c>
      <c r="W177">
        <v>0.28760999999999998</v>
      </c>
      <c r="X177">
        <v>0.27353</v>
      </c>
      <c r="Y177">
        <v>0.25546999999999997</v>
      </c>
    </row>
    <row r="178" spans="1:25" x14ac:dyDescent="0.55000000000000004">
      <c r="A178" t="s">
        <v>470</v>
      </c>
      <c r="B178">
        <v>0.34177000000000002</v>
      </c>
      <c r="C178">
        <v>0.56044000000000005</v>
      </c>
      <c r="D178">
        <v>0.63636000000000004</v>
      </c>
      <c r="E178">
        <v>0.23710999999999999</v>
      </c>
      <c r="F178">
        <v>0.43590000000000001</v>
      </c>
      <c r="G178">
        <v>0.61363999999999996</v>
      </c>
      <c r="H178">
        <v>0.66666999999999998</v>
      </c>
      <c r="I178">
        <v>0.51648000000000005</v>
      </c>
      <c r="J178">
        <v>0.34066000000000002</v>
      </c>
      <c r="K178">
        <v>0.58242000000000005</v>
      </c>
      <c r="L178">
        <v>0.48780000000000001</v>
      </c>
      <c r="M178">
        <v>0.59550999999999998</v>
      </c>
      <c r="N178">
        <v>0.53659000000000001</v>
      </c>
      <c r="O178">
        <v>0.6</v>
      </c>
      <c r="P178">
        <v>0.57303000000000004</v>
      </c>
      <c r="Q178">
        <v>0.42499999999999999</v>
      </c>
      <c r="R178">
        <v>0.55789</v>
      </c>
      <c r="S178">
        <v>0.54217000000000004</v>
      </c>
      <c r="T178">
        <v>0.37375999999999998</v>
      </c>
      <c r="U178">
        <v>0.39135999999999999</v>
      </c>
      <c r="V178">
        <v>0.38146000000000002</v>
      </c>
      <c r="W178">
        <v>0.36166999999999999</v>
      </c>
      <c r="X178">
        <v>0.39429999999999998</v>
      </c>
      <c r="Y178">
        <v>0.35576999999999998</v>
      </c>
    </row>
    <row r="179" spans="1:25" x14ac:dyDescent="0.55000000000000004">
      <c r="A179" t="s">
        <v>471</v>
      </c>
      <c r="B179">
        <v>0.33333000000000002</v>
      </c>
      <c r="C179">
        <v>0.26984000000000002</v>
      </c>
      <c r="D179">
        <v>0.4</v>
      </c>
      <c r="E179">
        <v>0.21568999999999999</v>
      </c>
      <c r="F179">
        <v>0.35593000000000002</v>
      </c>
      <c r="G179">
        <v>0.27660000000000001</v>
      </c>
      <c r="H179">
        <v>0.42029</v>
      </c>
      <c r="I179">
        <v>0.29166999999999998</v>
      </c>
      <c r="J179">
        <v>0.22222</v>
      </c>
      <c r="K179">
        <v>0.34782999999999997</v>
      </c>
      <c r="L179">
        <v>0.26923000000000002</v>
      </c>
      <c r="M179">
        <v>0.34694000000000003</v>
      </c>
      <c r="N179">
        <v>0.20930000000000001</v>
      </c>
      <c r="O179">
        <v>0.33333000000000002</v>
      </c>
      <c r="P179">
        <v>0.29825000000000002</v>
      </c>
      <c r="Q179">
        <v>0.24590000000000001</v>
      </c>
      <c r="R179">
        <v>0.26667000000000002</v>
      </c>
      <c r="S179">
        <v>0.29825000000000002</v>
      </c>
      <c r="T179">
        <v>0.21218999999999999</v>
      </c>
      <c r="U179">
        <v>0.20849000000000001</v>
      </c>
      <c r="V179">
        <v>0.24931</v>
      </c>
      <c r="W179">
        <v>0.22136</v>
      </c>
      <c r="X179">
        <v>0.26024999999999998</v>
      </c>
      <c r="Y179">
        <v>0.21179000000000001</v>
      </c>
    </row>
    <row r="180" spans="1:25" x14ac:dyDescent="0.55000000000000004">
      <c r="A180" t="s">
        <v>472</v>
      </c>
      <c r="B180">
        <v>0.33333000000000002</v>
      </c>
      <c r="C180">
        <v>0.39534999999999998</v>
      </c>
      <c r="D180">
        <v>0.50876999999999994</v>
      </c>
      <c r="E180">
        <v>0.24443999999999999</v>
      </c>
      <c r="F180">
        <v>0.31914999999999999</v>
      </c>
      <c r="G180">
        <v>0.37142999999999998</v>
      </c>
      <c r="H180">
        <v>0.54717000000000005</v>
      </c>
      <c r="I180">
        <v>0.33333000000000002</v>
      </c>
      <c r="J180">
        <v>0.33333000000000002</v>
      </c>
      <c r="K180">
        <v>0.35293999999999998</v>
      </c>
      <c r="L180">
        <v>0.27778000000000003</v>
      </c>
      <c r="M180">
        <v>0.42857000000000001</v>
      </c>
      <c r="N180">
        <v>0.45945999999999998</v>
      </c>
      <c r="O180">
        <v>0.41666999999999998</v>
      </c>
      <c r="P180">
        <v>0.43478</v>
      </c>
      <c r="Q180">
        <v>0.29630000000000001</v>
      </c>
      <c r="R180">
        <v>0.48148000000000002</v>
      </c>
      <c r="S180">
        <v>0.36170000000000002</v>
      </c>
      <c r="T180">
        <v>0.23741000000000001</v>
      </c>
      <c r="U180">
        <v>0.21171000000000001</v>
      </c>
      <c r="V180">
        <v>0.25258999999999998</v>
      </c>
      <c r="W180">
        <v>0.22181000000000001</v>
      </c>
      <c r="X180">
        <v>0.22803999999999999</v>
      </c>
      <c r="Y180">
        <v>0.22245999999999999</v>
      </c>
    </row>
    <row r="181" spans="1:25" x14ac:dyDescent="0.55000000000000004">
      <c r="A181" t="s">
        <v>473</v>
      </c>
      <c r="B181">
        <v>0.33333000000000002</v>
      </c>
      <c r="C181">
        <v>0.46340999999999999</v>
      </c>
      <c r="D181">
        <v>0.42857000000000001</v>
      </c>
      <c r="E181">
        <v>0.28571000000000002</v>
      </c>
      <c r="F181">
        <v>0.39129999999999998</v>
      </c>
      <c r="G181">
        <v>0.3125</v>
      </c>
      <c r="H181">
        <v>0.5</v>
      </c>
      <c r="I181">
        <v>0.41463</v>
      </c>
      <c r="J181">
        <v>0.33333000000000002</v>
      </c>
      <c r="K181">
        <v>0.4</v>
      </c>
      <c r="L181">
        <v>0.39534999999999998</v>
      </c>
      <c r="M181">
        <v>0.42104999999999998</v>
      </c>
      <c r="N181">
        <v>0.4</v>
      </c>
      <c r="O181">
        <v>0.44</v>
      </c>
      <c r="P181">
        <v>0.44680999999999998</v>
      </c>
      <c r="Q181">
        <v>0.26923000000000002</v>
      </c>
      <c r="R181">
        <v>0.45097999999999999</v>
      </c>
      <c r="S181">
        <v>0.36364000000000002</v>
      </c>
      <c r="T181">
        <v>0.18629999999999999</v>
      </c>
      <c r="U181">
        <v>0.21798999999999999</v>
      </c>
      <c r="V181">
        <v>0.19181999999999999</v>
      </c>
      <c r="W181">
        <v>0.22206999999999999</v>
      </c>
      <c r="X181">
        <v>0.21190999999999999</v>
      </c>
      <c r="Y181">
        <v>0.19106000000000001</v>
      </c>
    </row>
    <row r="182" spans="1:25" x14ac:dyDescent="0.55000000000000004">
      <c r="A182" t="s">
        <v>474</v>
      </c>
      <c r="B182">
        <v>0.33333000000000002</v>
      </c>
      <c r="C182">
        <v>0.42857000000000001</v>
      </c>
      <c r="D182">
        <v>0.44680999999999998</v>
      </c>
      <c r="E182">
        <v>0.33333000000000002</v>
      </c>
      <c r="F182">
        <v>0.40740999999999999</v>
      </c>
      <c r="G182">
        <v>0.35135</v>
      </c>
      <c r="H182">
        <v>0.5</v>
      </c>
      <c r="I182">
        <v>0.22581000000000001</v>
      </c>
      <c r="J182">
        <v>0.3</v>
      </c>
      <c r="K182">
        <v>0.22581000000000001</v>
      </c>
      <c r="L182">
        <v>0.17646999999999999</v>
      </c>
      <c r="M182">
        <v>0.28000000000000003</v>
      </c>
      <c r="N182">
        <v>0.24138000000000001</v>
      </c>
      <c r="O182">
        <v>0.31429000000000001</v>
      </c>
      <c r="P182">
        <v>0.33333000000000002</v>
      </c>
      <c r="Q182">
        <v>0.30435000000000001</v>
      </c>
      <c r="R182">
        <v>0.39129999999999998</v>
      </c>
      <c r="S182">
        <v>0.36585000000000001</v>
      </c>
      <c r="T182">
        <v>0.15915000000000001</v>
      </c>
      <c r="U182">
        <v>0.15418999999999999</v>
      </c>
      <c r="V182">
        <v>0.18260000000000001</v>
      </c>
      <c r="W182">
        <v>0.16878000000000001</v>
      </c>
      <c r="X182">
        <v>0.17963000000000001</v>
      </c>
      <c r="Y182">
        <v>0.13671</v>
      </c>
    </row>
    <row r="183" spans="1:25" x14ac:dyDescent="0.55000000000000004">
      <c r="A183" t="s">
        <v>475</v>
      </c>
      <c r="B183">
        <v>0.33333000000000002</v>
      </c>
      <c r="C183">
        <v>0.2</v>
      </c>
      <c r="D183">
        <v>0.55101999999999995</v>
      </c>
      <c r="E183">
        <v>0.34066000000000002</v>
      </c>
      <c r="F183">
        <v>0.37778</v>
      </c>
      <c r="G183">
        <v>0.39394000000000001</v>
      </c>
      <c r="H183">
        <v>0.53190999999999999</v>
      </c>
      <c r="I183">
        <v>0.35135</v>
      </c>
      <c r="J183">
        <v>0.34483000000000003</v>
      </c>
      <c r="K183">
        <v>0.35293999999999998</v>
      </c>
      <c r="L183">
        <v>0.28205000000000002</v>
      </c>
      <c r="M183">
        <v>0.39394000000000001</v>
      </c>
      <c r="N183">
        <v>0.46340999999999999</v>
      </c>
      <c r="O183">
        <v>0.41666999999999998</v>
      </c>
      <c r="P183">
        <v>0.43478</v>
      </c>
      <c r="Q183">
        <v>0.33333000000000002</v>
      </c>
      <c r="R183">
        <v>0.34782999999999997</v>
      </c>
      <c r="S183">
        <v>0.40426000000000001</v>
      </c>
      <c r="T183">
        <v>0.19844999999999999</v>
      </c>
      <c r="U183">
        <v>0.18648000000000001</v>
      </c>
      <c r="V183">
        <v>0.20082</v>
      </c>
      <c r="W183">
        <v>0.18656</v>
      </c>
      <c r="X183">
        <v>0.17501</v>
      </c>
      <c r="Y183">
        <v>9.0029999999999999E-2</v>
      </c>
    </row>
    <row r="184" spans="1:25" x14ac:dyDescent="0.55000000000000004">
      <c r="A184" t="s">
        <v>476</v>
      </c>
      <c r="B184">
        <v>0.33333000000000002</v>
      </c>
      <c r="C184">
        <v>0.375</v>
      </c>
      <c r="D184">
        <v>0.42104999999999998</v>
      </c>
      <c r="E184">
        <v>0.29544999999999999</v>
      </c>
      <c r="F184">
        <v>0.34883999999999998</v>
      </c>
      <c r="G184">
        <v>0.31034</v>
      </c>
      <c r="H184">
        <v>0.43590000000000001</v>
      </c>
      <c r="I184">
        <v>0.2</v>
      </c>
      <c r="J184">
        <v>0.28000000000000003</v>
      </c>
      <c r="K184">
        <v>0.16667000000000001</v>
      </c>
      <c r="L184">
        <v>0.21212</v>
      </c>
      <c r="M184">
        <v>0.23077</v>
      </c>
      <c r="N184">
        <v>0.28571000000000002</v>
      </c>
      <c r="O184">
        <v>0.33333000000000002</v>
      </c>
      <c r="P184">
        <v>0.35293999999999998</v>
      </c>
      <c r="Q184">
        <v>0.31818000000000002</v>
      </c>
      <c r="R184">
        <v>0.43478</v>
      </c>
      <c r="S184">
        <v>0.35293999999999998</v>
      </c>
      <c r="T184">
        <v>0.10316</v>
      </c>
      <c r="U184">
        <v>0.12239</v>
      </c>
      <c r="V184">
        <v>8.8120000000000004E-2</v>
      </c>
      <c r="W184">
        <v>0.14463000000000001</v>
      </c>
      <c r="X184">
        <v>9.1179999999999997E-2</v>
      </c>
      <c r="Y184">
        <v>0.10780000000000001</v>
      </c>
    </row>
    <row r="185" spans="1:25" x14ac:dyDescent="0.55000000000000004">
      <c r="A185" t="s">
        <v>477</v>
      </c>
      <c r="B185">
        <v>0.33333000000000002</v>
      </c>
      <c r="C185">
        <v>0.38095000000000001</v>
      </c>
      <c r="D185">
        <v>0.45455000000000001</v>
      </c>
      <c r="E185">
        <v>0.30769000000000002</v>
      </c>
      <c r="F185">
        <v>0.32142999999999999</v>
      </c>
      <c r="G185">
        <v>0.36364000000000002</v>
      </c>
      <c r="H185">
        <v>0.54544999999999999</v>
      </c>
      <c r="I185">
        <v>0.375</v>
      </c>
      <c r="J185">
        <v>0.29576999999999998</v>
      </c>
      <c r="K185">
        <v>0.37778</v>
      </c>
      <c r="L185">
        <v>0.20832999999999999</v>
      </c>
      <c r="M185">
        <v>0.43590000000000001</v>
      </c>
      <c r="N185">
        <v>0.42221999999999998</v>
      </c>
      <c r="O185">
        <v>0.45455000000000001</v>
      </c>
      <c r="P185">
        <v>0.47170000000000001</v>
      </c>
      <c r="Q185">
        <v>0.36667</v>
      </c>
      <c r="R185">
        <v>0.40983999999999998</v>
      </c>
      <c r="S185">
        <v>0.40740999999999999</v>
      </c>
      <c r="T185">
        <v>0.25485000000000002</v>
      </c>
      <c r="U185">
        <v>0.26874999999999999</v>
      </c>
      <c r="V185">
        <v>0.22622</v>
      </c>
      <c r="W185">
        <v>0.24592</v>
      </c>
      <c r="X185">
        <v>0.24887000000000001</v>
      </c>
      <c r="Y185">
        <v>0.23044999999999999</v>
      </c>
    </row>
    <row r="186" spans="1:25" x14ac:dyDescent="0.55000000000000004">
      <c r="A186" t="s">
        <v>478</v>
      </c>
      <c r="B186">
        <v>0.31579000000000002</v>
      </c>
      <c r="C186">
        <v>0.39534999999999998</v>
      </c>
      <c r="D186">
        <v>0.53571000000000002</v>
      </c>
      <c r="E186">
        <v>0.25274999999999997</v>
      </c>
      <c r="F186">
        <v>0.33333000000000002</v>
      </c>
      <c r="G186">
        <v>0.29411999999999999</v>
      </c>
      <c r="H186">
        <v>0.55556000000000005</v>
      </c>
      <c r="I186">
        <v>0.42221999999999998</v>
      </c>
      <c r="J186">
        <v>0.36667</v>
      </c>
      <c r="K186">
        <v>0.4</v>
      </c>
      <c r="L186">
        <v>0.37778</v>
      </c>
      <c r="M186">
        <v>0.51110999999999995</v>
      </c>
      <c r="N186">
        <v>0.4</v>
      </c>
      <c r="O186">
        <v>0.5</v>
      </c>
      <c r="P186">
        <v>0.48148000000000002</v>
      </c>
      <c r="Q186">
        <v>0.34483000000000003</v>
      </c>
      <c r="R186">
        <v>0.43396000000000001</v>
      </c>
      <c r="S186">
        <v>0.37778</v>
      </c>
      <c r="T186">
        <v>0.21096999999999999</v>
      </c>
      <c r="U186">
        <v>0.24006</v>
      </c>
      <c r="V186">
        <v>0.22341</v>
      </c>
      <c r="W186">
        <v>0.23435</v>
      </c>
      <c r="X186">
        <v>0.23651</v>
      </c>
      <c r="Y186">
        <v>0.23241000000000001</v>
      </c>
    </row>
    <row r="187" spans="1:25" x14ac:dyDescent="0.55000000000000004">
      <c r="A187" t="s">
        <v>479</v>
      </c>
      <c r="B187">
        <v>0.31579000000000002</v>
      </c>
      <c r="C187">
        <v>0.54166999999999998</v>
      </c>
      <c r="D187">
        <v>0.55932000000000004</v>
      </c>
      <c r="E187">
        <v>0.37374000000000002</v>
      </c>
      <c r="F187">
        <v>0.41378999999999999</v>
      </c>
      <c r="G187">
        <v>0.42104999999999998</v>
      </c>
      <c r="H187">
        <v>0.57894999999999996</v>
      </c>
      <c r="I187">
        <v>0.40909000000000001</v>
      </c>
      <c r="J187">
        <v>0.35385</v>
      </c>
      <c r="K187">
        <v>0.43478</v>
      </c>
      <c r="L187">
        <v>0.40909000000000001</v>
      </c>
      <c r="M187">
        <v>0.41176000000000001</v>
      </c>
      <c r="N187">
        <v>0.4</v>
      </c>
      <c r="O187">
        <v>0.45097999999999999</v>
      </c>
      <c r="P187">
        <v>0.47826000000000002</v>
      </c>
      <c r="Q187">
        <v>0.38181999999999999</v>
      </c>
      <c r="R187">
        <v>0.46938999999999997</v>
      </c>
      <c r="S187">
        <v>0.33333000000000002</v>
      </c>
      <c r="T187">
        <v>0.16344</v>
      </c>
      <c r="U187">
        <v>0.17498</v>
      </c>
      <c r="V187">
        <v>0.18542</v>
      </c>
      <c r="W187">
        <v>0.19746</v>
      </c>
      <c r="X187">
        <v>0.18478</v>
      </c>
      <c r="Y187">
        <v>0.18185999999999999</v>
      </c>
    </row>
    <row r="188" spans="1:25" x14ac:dyDescent="0.55000000000000004">
      <c r="A188" t="s">
        <v>480</v>
      </c>
      <c r="B188">
        <v>0.31507000000000002</v>
      </c>
      <c r="C188">
        <v>0.20430000000000001</v>
      </c>
      <c r="D188">
        <v>0.33333000000000002</v>
      </c>
      <c r="E188">
        <v>0.14563000000000001</v>
      </c>
      <c r="F188">
        <v>0.18310000000000001</v>
      </c>
      <c r="G188">
        <v>0.36231999999999998</v>
      </c>
      <c r="H188">
        <v>0.45651999999999998</v>
      </c>
      <c r="I188">
        <v>0.38462000000000002</v>
      </c>
      <c r="J188">
        <v>0.21348</v>
      </c>
      <c r="K188">
        <v>0.47826000000000002</v>
      </c>
      <c r="L188">
        <v>0.29411999999999999</v>
      </c>
      <c r="M188">
        <v>0.47367999999999999</v>
      </c>
      <c r="N188">
        <v>0.47944999999999999</v>
      </c>
      <c r="O188">
        <v>0.43590000000000001</v>
      </c>
      <c r="P188">
        <v>0.44444</v>
      </c>
      <c r="Q188">
        <v>0.30556</v>
      </c>
      <c r="R188">
        <v>0.44303999999999999</v>
      </c>
      <c r="S188">
        <v>0.45713999999999999</v>
      </c>
      <c r="T188">
        <v>0.32856000000000002</v>
      </c>
      <c r="U188">
        <v>0.32629000000000002</v>
      </c>
      <c r="V188">
        <v>0.35222999999999999</v>
      </c>
      <c r="W188">
        <v>0.33959</v>
      </c>
      <c r="X188">
        <v>0.36215999999999998</v>
      </c>
      <c r="Y188">
        <v>0.34461999999999998</v>
      </c>
    </row>
    <row r="189" spans="1:25" x14ac:dyDescent="0.55000000000000004">
      <c r="A189" t="s">
        <v>481</v>
      </c>
      <c r="B189">
        <v>0.31507000000000002</v>
      </c>
      <c r="C189">
        <v>0.29411999999999999</v>
      </c>
      <c r="D189">
        <v>0.39784999999999998</v>
      </c>
      <c r="E189">
        <v>0.16327</v>
      </c>
      <c r="F189">
        <v>0.23529</v>
      </c>
      <c r="G189">
        <v>0.38028000000000001</v>
      </c>
      <c r="H189">
        <v>0.47826000000000002</v>
      </c>
      <c r="I189">
        <v>0.37142999999999998</v>
      </c>
      <c r="J189">
        <v>0.21348</v>
      </c>
      <c r="K189">
        <v>0.38235000000000002</v>
      </c>
      <c r="L189">
        <v>0.3125</v>
      </c>
      <c r="M189">
        <v>0.45205000000000001</v>
      </c>
      <c r="N189">
        <v>0.42857000000000001</v>
      </c>
      <c r="O189">
        <v>0.49367</v>
      </c>
      <c r="P189">
        <v>0.49367</v>
      </c>
      <c r="Q189">
        <v>0.30435000000000001</v>
      </c>
      <c r="R189">
        <v>0.40260000000000001</v>
      </c>
      <c r="S189">
        <v>0.43242999999999998</v>
      </c>
      <c r="T189">
        <v>0.31806000000000001</v>
      </c>
      <c r="U189">
        <v>0.32666000000000001</v>
      </c>
      <c r="V189">
        <v>0.35725000000000001</v>
      </c>
      <c r="W189">
        <v>0.32128000000000001</v>
      </c>
      <c r="X189">
        <v>0.35797000000000001</v>
      </c>
      <c r="Y189">
        <v>0.3286</v>
      </c>
    </row>
    <row r="190" spans="1:25" x14ac:dyDescent="0.55000000000000004">
      <c r="A190" t="s">
        <v>482</v>
      </c>
      <c r="B190">
        <v>0.31429000000000001</v>
      </c>
      <c r="C190">
        <v>0.16667000000000001</v>
      </c>
      <c r="D190">
        <v>0.25925999999999999</v>
      </c>
      <c r="E190">
        <v>0.16128999999999999</v>
      </c>
      <c r="F190">
        <v>0.25</v>
      </c>
      <c r="G190">
        <v>0.41538000000000003</v>
      </c>
      <c r="H190">
        <v>0.43181999999999998</v>
      </c>
      <c r="I190">
        <v>0.42104999999999998</v>
      </c>
      <c r="J190">
        <v>0.29411999999999999</v>
      </c>
      <c r="K190">
        <v>0.4</v>
      </c>
      <c r="L190">
        <v>0.36364000000000002</v>
      </c>
      <c r="M190">
        <v>0.52</v>
      </c>
      <c r="N190">
        <v>0.50685000000000002</v>
      </c>
      <c r="O190">
        <v>0.46478999999999998</v>
      </c>
      <c r="P190">
        <v>0.50685000000000002</v>
      </c>
      <c r="Q190">
        <v>0.40540999999999999</v>
      </c>
      <c r="R190">
        <v>0.55556000000000005</v>
      </c>
      <c r="S190">
        <v>0.50685000000000002</v>
      </c>
      <c r="T190">
        <v>0.33731</v>
      </c>
      <c r="U190">
        <v>0.32050000000000001</v>
      </c>
      <c r="V190">
        <v>0.33666000000000001</v>
      </c>
      <c r="W190">
        <v>0.30773</v>
      </c>
      <c r="X190">
        <v>0.33395999999999998</v>
      </c>
      <c r="Y190">
        <v>0.31856000000000001</v>
      </c>
    </row>
    <row r="191" spans="1:25" x14ac:dyDescent="0.55000000000000004">
      <c r="A191" t="s">
        <v>483</v>
      </c>
      <c r="B191">
        <v>0.31429000000000001</v>
      </c>
      <c r="C191">
        <v>0.46340999999999999</v>
      </c>
      <c r="D191">
        <v>0.51851999999999998</v>
      </c>
      <c r="E191">
        <v>0.27272999999999997</v>
      </c>
      <c r="F191">
        <v>0.31914999999999999</v>
      </c>
      <c r="G191">
        <v>0.29411999999999999</v>
      </c>
      <c r="H191">
        <v>0.52727000000000002</v>
      </c>
      <c r="I191">
        <v>0.23529</v>
      </c>
      <c r="J191">
        <v>0.22806999999999999</v>
      </c>
      <c r="K191">
        <v>0.31429000000000001</v>
      </c>
      <c r="L191">
        <v>0.3</v>
      </c>
      <c r="M191">
        <v>0.33333000000000002</v>
      </c>
      <c r="N191">
        <v>0.31429000000000001</v>
      </c>
      <c r="O191">
        <v>0.40426000000000001</v>
      </c>
      <c r="P191">
        <v>0.375</v>
      </c>
      <c r="Q191">
        <v>0.18367</v>
      </c>
      <c r="R191">
        <v>0.45833000000000002</v>
      </c>
      <c r="S191">
        <v>0.33333000000000002</v>
      </c>
      <c r="T191">
        <v>0.15765999999999999</v>
      </c>
      <c r="U191">
        <v>0.11144999999999999</v>
      </c>
      <c r="V191">
        <v>0.19678999999999999</v>
      </c>
      <c r="W191">
        <v>0.16933000000000001</v>
      </c>
      <c r="X191">
        <v>0.16458</v>
      </c>
      <c r="Y191">
        <v>0.15740999999999999</v>
      </c>
    </row>
    <row r="192" spans="1:25" x14ac:dyDescent="0.55000000000000004">
      <c r="A192" t="s">
        <v>484</v>
      </c>
      <c r="B192">
        <v>0.31429000000000001</v>
      </c>
      <c r="C192">
        <v>0.42857000000000001</v>
      </c>
      <c r="D192">
        <v>0.48</v>
      </c>
      <c r="E192">
        <v>0.27472999999999997</v>
      </c>
      <c r="F192">
        <v>0.33333000000000002</v>
      </c>
      <c r="G192">
        <v>0.29032000000000002</v>
      </c>
      <c r="H192">
        <v>0.48936000000000002</v>
      </c>
      <c r="I192">
        <v>0.25</v>
      </c>
      <c r="J192">
        <v>0.29825000000000002</v>
      </c>
      <c r="K192">
        <v>0.21429000000000001</v>
      </c>
      <c r="L192">
        <v>0.21212</v>
      </c>
      <c r="M192">
        <v>0.25925999999999999</v>
      </c>
      <c r="N192">
        <v>0.26667000000000002</v>
      </c>
      <c r="O192">
        <v>0.31579000000000002</v>
      </c>
      <c r="P192">
        <v>0.29730000000000001</v>
      </c>
      <c r="Q192">
        <v>0.21739</v>
      </c>
      <c r="R192">
        <v>0.34883999999999998</v>
      </c>
      <c r="S192">
        <v>0.24324000000000001</v>
      </c>
      <c r="T192">
        <v>8.2199999999999995E-2</v>
      </c>
      <c r="U192">
        <v>0.10635</v>
      </c>
      <c r="V192">
        <v>0.1193</v>
      </c>
      <c r="W192">
        <v>0.11498</v>
      </c>
      <c r="X192">
        <v>0.13303999999999999</v>
      </c>
      <c r="Y192">
        <v>0.13031999999999999</v>
      </c>
    </row>
    <row r="193" spans="1:25" x14ac:dyDescent="0.55000000000000004">
      <c r="A193" t="s">
        <v>485</v>
      </c>
      <c r="B193">
        <v>0.3125</v>
      </c>
      <c r="C193">
        <v>0.43590000000000001</v>
      </c>
      <c r="D193">
        <v>0.52941000000000005</v>
      </c>
      <c r="E193">
        <v>0.27272999999999997</v>
      </c>
      <c r="F193">
        <v>0.31707000000000002</v>
      </c>
      <c r="G193">
        <v>0.375</v>
      </c>
      <c r="H193">
        <v>0.57894999999999996</v>
      </c>
      <c r="I193">
        <v>0.4</v>
      </c>
      <c r="J193">
        <v>0.36667</v>
      </c>
      <c r="K193">
        <v>0.41176000000000001</v>
      </c>
      <c r="L193">
        <v>0.31707000000000002</v>
      </c>
      <c r="M193">
        <v>0.39394000000000001</v>
      </c>
      <c r="N193">
        <v>0.38462000000000002</v>
      </c>
      <c r="O193">
        <v>0.5</v>
      </c>
      <c r="P193">
        <v>0.5</v>
      </c>
      <c r="Q193">
        <v>0.4</v>
      </c>
      <c r="R193">
        <v>0.48148000000000002</v>
      </c>
      <c r="S193">
        <v>0.36585000000000001</v>
      </c>
      <c r="T193">
        <v>0.18809999999999999</v>
      </c>
      <c r="U193">
        <v>0.20394999999999999</v>
      </c>
      <c r="V193">
        <v>0.23124</v>
      </c>
      <c r="W193">
        <v>0.19450000000000001</v>
      </c>
      <c r="X193">
        <v>0.22847999999999999</v>
      </c>
      <c r="Y193">
        <v>0.23371</v>
      </c>
    </row>
    <row r="194" spans="1:25" x14ac:dyDescent="0.55000000000000004">
      <c r="A194" t="s">
        <v>486</v>
      </c>
      <c r="B194">
        <v>0.3125</v>
      </c>
      <c r="C194">
        <v>0.41176000000000001</v>
      </c>
      <c r="D194">
        <v>0.5</v>
      </c>
      <c r="E194">
        <v>0.28394999999999998</v>
      </c>
      <c r="F194">
        <v>0.36585000000000001</v>
      </c>
      <c r="G194">
        <v>0.35483999999999999</v>
      </c>
      <c r="H194">
        <v>0.53190999999999999</v>
      </c>
      <c r="I194">
        <v>0.33333000000000002</v>
      </c>
      <c r="J194">
        <v>0.36842000000000003</v>
      </c>
      <c r="K194">
        <v>0.39394000000000001</v>
      </c>
      <c r="L194">
        <v>0.31707000000000002</v>
      </c>
      <c r="M194">
        <v>0.35483999999999999</v>
      </c>
      <c r="N194">
        <v>0.45945999999999998</v>
      </c>
      <c r="O194">
        <v>0.42857000000000001</v>
      </c>
      <c r="P194">
        <v>0.46666999999999997</v>
      </c>
      <c r="Q194">
        <v>0.33333000000000002</v>
      </c>
      <c r="R194">
        <v>0.48</v>
      </c>
      <c r="S194">
        <v>0.40426000000000001</v>
      </c>
      <c r="T194">
        <v>0.20188</v>
      </c>
      <c r="U194">
        <v>0.18878</v>
      </c>
      <c r="V194">
        <v>0.24746000000000001</v>
      </c>
      <c r="W194">
        <v>0.18629999999999999</v>
      </c>
      <c r="X194">
        <v>0.20641999999999999</v>
      </c>
      <c r="Y194">
        <v>0.21931</v>
      </c>
    </row>
    <row r="195" spans="1:25" x14ac:dyDescent="0.55000000000000004">
      <c r="A195" t="s">
        <v>487</v>
      </c>
      <c r="B195">
        <v>0.31034</v>
      </c>
      <c r="C195">
        <v>0.42857000000000001</v>
      </c>
      <c r="D195">
        <v>0.44185999999999998</v>
      </c>
      <c r="E195">
        <v>0.26828999999999997</v>
      </c>
      <c r="F195">
        <v>0.42221999999999998</v>
      </c>
      <c r="G195">
        <v>0.33333000000000002</v>
      </c>
      <c r="H195">
        <v>0.55556000000000005</v>
      </c>
      <c r="I195">
        <v>0.29730000000000001</v>
      </c>
      <c r="J195">
        <v>0.31034</v>
      </c>
      <c r="K195">
        <v>0.26667000000000002</v>
      </c>
      <c r="L195">
        <v>0.26828999999999997</v>
      </c>
      <c r="M195">
        <v>0.31034</v>
      </c>
      <c r="N195">
        <v>0.33333000000000002</v>
      </c>
      <c r="O195">
        <v>0.40426000000000001</v>
      </c>
      <c r="P195">
        <v>0.41463</v>
      </c>
      <c r="Q195">
        <v>0.34615000000000001</v>
      </c>
      <c r="R195">
        <v>0.50943000000000005</v>
      </c>
      <c r="S195">
        <v>0.36364000000000002</v>
      </c>
      <c r="T195">
        <v>0.15581999999999999</v>
      </c>
      <c r="U195">
        <v>0.126</v>
      </c>
      <c r="V195">
        <v>0.16292000000000001</v>
      </c>
      <c r="W195">
        <v>0.16197</v>
      </c>
      <c r="X195">
        <v>0.16272</v>
      </c>
      <c r="Y195">
        <v>0.14019000000000001</v>
      </c>
    </row>
    <row r="196" spans="1:25" x14ac:dyDescent="0.55000000000000004">
      <c r="A196" t="s">
        <v>488</v>
      </c>
      <c r="B196">
        <v>0.30667</v>
      </c>
      <c r="C196">
        <v>0.22892000000000001</v>
      </c>
      <c r="D196">
        <v>0.32584000000000002</v>
      </c>
      <c r="E196">
        <v>0.16505</v>
      </c>
      <c r="F196">
        <v>0.28766999999999998</v>
      </c>
      <c r="G196">
        <v>0.44928000000000001</v>
      </c>
      <c r="H196">
        <v>0.47619</v>
      </c>
      <c r="I196">
        <v>0.35210999999999998</v>
      </c>
      <c r="J196">
        <v>0.27059</v>
      </c>
      <c r="K196">
        <v>0.375</v>
      </c>
      <c r="L196">
        <v>0.30303000000000002</v>
      </c>
      <c r="M196">
        <v>0.44444</v>
      </c>
      <c r="N196">
        <v>0.45713999999999999</v>
      </c>
      <c r="O196">
        <v>0.45945999999999998</v>
      </c>
      <c r="P196">
        <v>0.46666999999999997</v>
      </c>
      <c r="Q196">
        <v>0.36986000000000002</v>
      </c>
      <c r="R196">
        <v>0.48052</v>
      </c>
      <c r="S196">
        <v>0.50685000000000002</v>
      </c>
      <c r="T196">
        <v>0.34588000000000002</v>
      </c>
      <c r="U196">
        <v>0.36438999999999999</v>
      </c>
      <c r="V196">
        <v>0.36930000000000002</v>
      </c>
      <c r="W196">
        <v>0.35437999999999997</v>
      </c>
      <c r="X196">
        <v>0.37647999999999998</v>
      </c>
      <c r="Y196">
        <v>0.33367999999999998</v>
      </c>
    </row>
    <row r="197" spans="1:25" x14ac:dyDescent="0.55000000000000004">
      <c r="A197" t="s">
        <v>489</v>
      </c>
      <c r="B197">
        <v>0.30435000000000001</v>
      </c>
      <c r="C197">
        <v>0.21518999999999999</v>
      </c>
      <c r="D197">
        <v>0.34117999999999998</v>
      </c>
      <c r="E197">
        <v>0.14285999999999999</v>
      </c>
      <c r="F197">
        <v>0.21739</v>
      </c>
      <c r="G197">
        <v>0.37313000000000002</v>
      </c>
      <c r="H197">
        <v>0.40229999999999999</v>
      </c>
      <c r="I197">
        <v>0.33333000000000002</v>
      </c>
      <c r="J197">
        <v>0.23077</v>
      </c>
      <c r="K197">
        <v>0.36231999999999998</v>
      </c>
      <c r="L197">
        <v>0.33333000000000002</v>
      </c>
      <c r="M197">
        <v>0.45455000000000001</v>
      </c>
      <c r="N197">
        <v>0.44444</v>
      </c>
      <c r="O197">
        <v>0.39473999999999998</v>
      </c>
      <c r="P197">
        <v>0.45945999999999998</v>
      </c>
      <c r="Q197">
        <v>0.35210999999999998</v>
      </c>
      <c r="R197">
        <v>0.41771999999999998</v>
      </c>
      <c r="S197">
        <v>0.43662000000000001</v>
      </c>
      <c r="T197">
        <v>0.32116</v>
      </c>
      <c r="U197">
        <v>0.32647999999999999</v>
      </c>
      <c r="V197">
        <v>0.36069000000000001</v>
      </c>
      <c r="W197">
        <v>0.32177</v>
      </c>
      <c r="X197">
        <v>0.36896000000000001</v>
      </c>
      <c r="Y197">
        <v>0.33354</v>
      </c>
    </row>
    <row r="198" spans="1:25" x14ac:dyDescent="0.55000000000000004">
      <c r="A198" t="s">
        <v>490</v>
      </c>
      <c r="B198">
        <v>0.29411999999999999</v>
      </c>
      <c r="C198">
        <v>0.47619</v>
      </c>
      <c r="D198">
        <v>0.48</v>
      </c>
      <c r="E198">
        <v>0.23529</v>
      </c>
      <c r="F198">
        <v>0.42373</v>
      </c>
      <c r="G198">
        <v>0.4</v>
      </c>
      <c r="H198">
        <v>0.52941000000000005</v>
      </c>
      <c r="I198">
        <v>0.42221999999999998</v>
      </c>
      <c r="J198">
        <v>0.33333000000000002</v>
      </c>
      <c r="K198">
        <v>0.36842000000000003</v>
      </c>
      <c r="L198">
        <v>0.36170000000000002</v>
      </c>
      <c r="M198">
        <v>0.45455000000000001</v>
      </c>
      <c r="N198">
        <v>0.31579000000000002</v>
      </c>
      <c r="O198">
        <v>0.38775999999999999</v>
      </c>
      <c r="P198">
        <v>0.37778</v>
      </c>
      <c r="Q198">
        <v>0.31034</v>
      </c>
      <c r="R198">
        <v>0.45455000000000001</v>
      </c>
      <c r="S198">
        <v>0.36170000000000002</v>
      </c>
      <c r="T198">
        <v>0.17655999999999999</v>
      </c>
      <c r="U198">
        <v>0.17929999999999999</v>
      </c>
      <c r="V198">
        <v>0.18243000000000001</v>
      </c>
      <c r="W198">
        <v>0.22681000000000001</v>
      </c>
      <c r="X198">
        <v>0.20094999999999999</v>
      </c>
      <c r="Y198">
        <v>0.19402</v>
      </c>
    </row>
    <row r="199" spans="1:25" x14ac:dyDescent="0.55000000000000004">
      <c r="A199" t="s">
        <v>491</v>
      </c>
      <c r="B199">
        <v>0.29032000000000002</v>
      </c>
      <c r="C199">
        <v>0.13042999999999999</v>
      </c>
      <c r="D199">
        <v>0.5</v>
      </c>
      <c r="E199">
        <v>0.25</v>
      </c>
      <c r="F199">
        <v>0.25</v>
      </c>
      <c r="G199">
        <v>0.28571000000000002</v>
      </c>
      <c r="H199">
        <v>0.56862999999999997</v>
      </c>
      <c r="I199">
        <v>0.23529</v>
      </c>
      <c r="J199">
        <v>0.31034</v>
      </c>
      <c r="K199">
        <v>0.42104999999999998</v>
      </c>
      <c r="L199">
        <v>0.3</v>
      </c>
      <c r="M199">
        <v>0.38889000000000001</v>
      </c>
      <c r="N199">
        <v>0.43590000000000001</v>
      </c>
      <c r="O199">
        <v>0.48276000000000002</v>
      </c>
      <c r="P199">
        <v>0.56000000000000005</v>
      </c>
      <c r="Q199">
        <v>0.34782999999999997</v>
      </c>
      <c r="R199">
        <v>0.42221999999999998</v>
      </c>
      <c r="S199">
        <v>0.39129999999999998</v>
      </c>
      <c r="T199">
        <v>0.23080999999999999</v>
      </c>
      <c r="U199">
        <v>0.19778999999999999</v>
      </c>
      <c r="V199">
        <v>0.23619999999999999</v>
      </c>
      <c r="W199">
        <v>0.19161</v>
      </c>
      <c r="X199">
        <v>0.20286000000000001</v>
      </c>
      <c r="Y199">
        <v>0.19989000000000001</v>
      </c>
    </row>
    <row r="200" spans="1:25" x14ac:dyDescent="0.55000000000000004">
      <c r="A200" t="s">
        <v>492</v>
      </c>
      <c r="B200">
        <v>0.29032000000000002</v>
      </c>
      <c r="C200">
        <v>0.22581000000000001</v>
      </c>
      <c r="D200">
        <v>0.36</v>
      </c>
      <c r="E200">
        <v>0.26086999999999999</v>
      </c>
      <c r="F200">
        <v>0.28888999999999998</v>
      </c>
      <c r="G200">
        <v>0.35293999999999998</v>
      </c>
      <c r="H200">
        <v>0.55556000000000005</v>
      </c>
      <c r="I200">
        <v>0.31707000000000002</v>
      </c>
      <c r="J200">
        <v>0.27868999999999999</v>
      </c>
      <c r="K200">
        <v>0.31429000000000001</v>
      </c>
      <c r="L200">
        <v>0.31707000000000002</v>
      </c>
      <c r="M200">
        <v>0.51219999999999999</v>
      </c>
      <c r="N200">
        <v>0.48936000000000002</v>
      </c>
      <c r="O200">
        <v>0.46938999999999997</v>
      </c>
      <c r="P200">
        <v>0.41463</v>
      </c>
      <c r="Q200">
        <v>0.24443999999999999</v>
      </c>
      <c r="R200">
        <v>0.33333000000000002</v>
      </c>
      <c r="S200">
        <v>0.29730000000000001</v>
      </c>
      <c r="T200">
        <v>0.14438000000000001</v>
      </c>
      <c r="U200">
        <v>0.17133999999999999</v>
      </c>
      <c r="V200">
        <v>0.16972999999999999</v>
      </c>
      <c r="W200">
        <v>0.17027999999999999</v>
      </c>
      <c r="X200">
        <v>0.16236</v>
      </c>
      <c r="Y200">
        <v>0.14423</v>
      </c>
    </row>
    <row r="201" spans="1:25" x14ac:dyDescent="0.55000000000000004">
      <c r="A201" t="s">
        <v>493</v>
      </c>
      <c r="B201">
        <v>0.27778000000000003</v>
      </c>
      <c r="C201">
        <v>0.33333000000000002</v>
      </c>
      <c r="D201">
        <v>0.43396000000000001</v>
      </c>
      <c r="E201">
        <v>0.25</v>
      </c>
      <c r="F201">
        <v>0.29166999999999998</v>
      </c>
      <c r="G201">
        <v>0.36364000000000002</v>
      </c>
      <c r="H201">
        <v>0.49153000000000002</v>
      </c>
      <c r="I201">
        <v>0.28000000000000003</v>
      </c>
      <c r="J201">
        <v>0.27535999999999999</v>
      </c>
      <c r="K201">
        <v>0.45833000000000002</v>
      </c>
      <c r="L201">
        <v>0.31914999999999999</v>
      </c>
      <c r="M201">
        <v>0.43478</v>
      </c>
      <c r="N201">
        <v>0.44</v>
      </c>
      <c r="O201">
        <v>0.43859999999999999</v>
      </c>
      <c r="P201">
        <v>0.45762999999999998</v>
      </c>
      <c r="Q201">
        <v>0.34375</v>
      </c>
      <c r="R201">
        <v>0.43284</v>
      </c>
      <c r="S201">
        <v>0.43332999999999999</v>
      </c>
      <c r="T201">
        <v>0.27011000000000002</v>
      </c>
      <c r="U201">
        <v>0.27609</v>
      </c>
      <c r="V201">
        <v>0.28255000000000002</v>
      </c>
      <c r="W201">
        <v>0.29566999999999999</v>
      </c>
      <c r="X201">
        <v>0.29257</v>
      </c>
      <c r="Y201">
        <v>0.28960999999999998</v>
      </c>
    </row>
    <row r="202" spans="1:25" x14ac:dyDescent="0.55000000000000004">
      <c r="A202" t="s">
        <v>494</v>
      </c>
      <c r="B202">
        <v>0.25925999999999999</v>
      </c>
      <c r="C202">
        <v>0.33333000000000002</v>
      </c>
      <c r="D202">
        <v>0.42857000000000001</v>
      </c>
      <c r="E202">
        <v>0.27711000000000002</v>
      </c>
      <c r="F202">
        <v>0.23529</v>
      </c>
      <c r="G202">
        <v>0.26667000000000002</v>
      </c>
      <c r="H202">
        <v>0.47367999999999999</v>
      </c>
      <c r="I202">
        <v>0.33333000000000002</v>
      </c>
      <c r="J202">
        <v>0.25490000000000002</v>
      </c>
      <c r="K202">
        <v>0.29032000000000002</v>
      </c>
      <c r="L202">
        <v>0.26316000000000001</v>
      </c>
      <c r="M202">
        <v>0.31034</v>
      </c>
      <c r="N202">
        <v>0.23077</v>
      </c>
      <c r="O202">
        <v>0.36842000000000003</v>
      </c>
      <c r="P202">
        <v>0.3125</v>
      </c>
      <c r="Q202">
        <v>0.31818000000000002</v>
      </c>
      <c r="R202">
        <v>0.41463</v>
      </c>
      <c r="S202">
        <v>0.29730000000000001</v>
      </c>
      <c r="T202">
        <v>0.12489</v>
      </c>
      <c r="U202">
        <v>0.12987000000000001</v>
      </c>
      <c r="V202">
        <v>0.15828</v>
      </c>
      <c r="W202">
        <v>0.1457</v>
      </c>
      <c r="X202">
        <v>0.18465000000000001</v>
      </c>
      <c r="Y202">
        <v>0.17496999999999999</v>
      </c>
    </row>
    <row r="203" spans="1:25" x14ac:dyDescent="0.55000000000000004">
      <c r="A203" t="s">
        <v>495</v>
      </c>
      <c r="B203">
        <v>0.24138000000000001</v>
      </c>
      <c r="C203">
        <v>0.35483999999999999</v>
      </c>
      <c r="D203">
        <v>0.38095000000000001</v>
      </c>
      <c r="E203">
        <v>0.21739</v>
      </c>
      <c r="F203">
        <v>0.36170000000000002</v>
      </c>
      <c r="G203">
        <v>0.35483999999999999</v>
      </c>
      <c r="H203">
        <v>0.5</v>
      </c>
      <c r="I203">
        <v>0.29411999999999999</v>
      </c>
      <c r="J203">
        <v>0.27585999999999999</v>
      </c>
      <c r="K203">
        <v>0.3125</v>
      </c>
      <c r="L203">
        <v>0.24324000000000001</v>
      </c>
      <c r="M203">
        <v>0.2</v>
      </c>
      <c r="N203">
        <v>0.21429000000000001</v>
      </c>
      <c r="O203">
        <v>0.24324000000000001</v>
      </c>
      <c r="P203">
        <v>0.24324000000000001</v>
      </c>
      <c r="Q203">
        <v>0.17391000000000001</v>
      </c>
      <c r="R203">
        <v>0.36364000000000002</v>
      </c>
      <c r="S203">
        <v>0.2</v>
      </c>
      <c r="T203">
        <v>8.7379999999999999E-2</v>
      </c>
      <c r="U203">
        <v>7.0180000000000006E-2</v>
      </c>
      <c r="V203">
        <v>0.10358000000000001</v>
      </c>
      <c r="W203">
        <v>8.9609999999999995E-2</v>
      </c>
      <c r="X203">
        <v>8.1269999999999995E-2</v>
      </c>
      <c r="Y203">
        <v>8.1629999999999994E-2</v>
      </c>
    </row>
    <row r="204" spans="1:25" x14ac:dyDescent="0.55000000000000004">
      <c r="A204" t="s">
        <v>496</v>
      </c>
      <c r="B204">
        <v>0.24138000000000001</v>
      </c>
      <c r="C204">
        <v>0.4</v>
      </c>
      <c r="D204">
        <v>0.48148000000000002</v>
      </c>
      <c r="E204">
        <v>0.22727</v>
      </c>
      <c r="F204">
        <v>0.27660000000000001</v>
      </c>
      <c r="G204">
        <v>0.12</v>
      </c>
      <c r="H204">
        <v>0.54386000000000001</v>
      </c>
      <c r="I204">
        <v>0.27778000000000003</v>
      </c>
      <c r="J204">
        <v>0.27272999999999997</v>
      </c>
      <c r="K204">
        <v>0.18518999999999999</v>
      </c>
      <c r="L204">
        <v>0.22222</v>
      </c>
      <c r="M204">
        <v>0.25</v>
      </c>
      <c r="N204">
        <v>0.37142999999999998</v>
      </c>
      <c r="O204">
        <v>0.41666999999999998</v>
      </c>
      <c r="P204">
        <v>0.39534999999999998</v>
      </c>
      <c r="Q204">
        <v>0.33333000000000002</v>
      </c>
      <c r="R204">
        <v>0.44</v>
      </c>
      <c r="S204">
        <v>0.31579000000000002</v>
      </c>
      <c r="T204">
        <v>0.16242999999999999</v>
      </c>
      <c r="U204">
        <v>0.16063</v>
      </c>
      <c r="V204">
        <v>0.18840999999999999</v>
      </c>
      <c r="W204">
        <v>0.18099000000000001</v>
      </c>
      <c r="X204">
        <v>0.15773999999999999</v>
      </c>
      <c r="Y204">
        <v>0.18597</v>
      </c>
    </row>
    <row r="205" spans="1:25" x14ac:dyDescent="0.55000000000000004">
      <c r="A205" t="s">
        <v>497</v>
      </c>
      <c r="B205">
        <v>0.23529</v>
      </c>
      <c r="C205">
        <v>0.35483999999999999</v>
      </c>
      <c r="D205">
        <v>0.40909000000000001</v>
      </c>
      <c r="E205">
        <v>0.27272999999999997</v>
      </c>
      <c r="F205">
        <v>0.30612</v>
      </c>
      <c r="G205">
        <v>0.33333000000000002</v>
      </c>
      <c r="H205">
        <v>0.45</v>
      </c>
      <c r="I205">
        <v>0.25713999999999998</v>
      </c>
      <c r="J205">
        <v>0.31147999999999998</v>
      </c>
      <c r="K205">
        <v>0.29411999999999999</v>
      </c>
      <c r="L205">
        <v>0.26828999999999997</v>
      </c>
      <c r="M205">
        <v>0.25</v>
      </c>
      <c r="N205">
        <v>0.27272999999999997</v>
      </c>
      <c r="O205">
        <v>0.26316000000000001</v>
      </c>
      <c r="P205">
        <v>0.26828999999999997</v>
      </c>
      <c r="Q205">
        <v>0.24528</v>
      </c>
      <c r="R205">
        <v>0.41176000000000001</v>
      </c>
      <c r="S205">
        <v>0.3</v>
      </c>
      <c r="T205">
        <v>0.12121999999999999</v>
      </c>
      <c r="U205">
        <v>0.12717999999999999</v>
      </c>
      <c r="V205">
        <v>0.15759000000000001</v>
      </c>
      <c r="W205">
        <v>0.15303</v>
      </c>
      <c r="X205">
        <v>0.14351</v>
      </c>
      <c r="Y205">
        <v>0.13753000000000001</v>
      </c>
    </row>
    <row r="206" spans="1:25" x14ac:dyDescent="0.55000000000000004">
      <c r="A206" t="s">
        <v>498</v>
      </c>
      <c r="B206">
        <v>0.2</v>
      </c>
      <c r="C206">
        <v>0.23077</v>
      </c>
      <c r="D206">
        <v>0.35293999999999998</v>
      </c>
      <c r="E206">
        <v>0.25842999999999999</v>
      </c>
      <c r="F206">
        <v>0.2</v>
      </c>
      <c r="G206">
        <v>9.0910000000000005E-2</v>
      </c>
      <c r="H206">
        <v>0.45945999999999998</v>
      </c>
      <c r="I206">
        <v>0.17241000000000001</v>
      </c>
      <c r="J206">
        <v>0.23077</v>
      </c>
      <c r="K206">
        <v>0.13042999999999999</v>
      </c>
      <c r="L206">
        <v>6.6669999999999993E-2</v>
      </c>
      <c r="M206">
        <v>9.0910000000000005E-2</v>
      </c>
      <c r="N206">
        <v>0.16667000000000001</v>
      </c>
      <c r="O206">
        <v>0.25713999999999998</v>
      </c>
      <c r="P206">
        <v>0.29032000000000002</v>
      </c>
      <c r="Q206">
        <v>0.23077</v>
      </c>
      <c r="R206">
        <v>0.36842000000000003</v>
      </c>
      <c r="S206">
        <v>0.23529</v>
      </c>
      <c r="T206">
        <v>0.13577</v>
      </c>
      <c r="U206">
        <v>0.12214</v>
      </c>
      <c r="V206">
        <v>0.14505000000000001</v>
      </c>
      <c r="W206">
        <v>0.14990000000000001</v>
      </c>
      <c r="X206">
        <v>0.1333</v>
      </c>
      <c r="Y206">
        <v>0.15375</v>
      </c>
    </row>
    <row r="207" spans="1:25" x14ac:dyDescent="0.55000000000000004">
      <c r="A207" t="s">
        <v>499</v>
      </c>
      <c r="B207">
        <v>0.18518999999999999</v>
      </c>
      <c r="C207">
        <v>0.24138000000000001</v>
      </c>
      <c r="D207">
        <v>0.38462000000000002</v>
      </c>
      <c r="E207">
        <v>0.19511999999999999</v>
      </c>
      <c r="F207">
        <v>0.15151999999999999</v>
      </c>
      <c r="G207">
        <v>0.16667000000000001</v>
      </c>
      <c r="H207">
        <v>0.42857000000000001</v>
      </c>
      <c r="I207">
        <v>0.14285999999999999</v>
      </c>
      <c r="J207">
        <v>0.2</v>
      </c>
      <c r="K207">
        <v>0.15384999999999999</v>
      </c>
      <c r="L207">
        <v>0.125</v>
      </c>
      <c r="M207">
        <v>0.12</v>
      </c>
      <c r="N207">
        <v>0.15384999999999999</v>
      </c>
      <c r="O207">
        <v>0.23529</v>
      </c>
      <c r="P207">
        <v>0.21429000000000001</v>
      </c>
      <c r="Q207">
        <v>0.17949000000000001</v>
      </c>
      <c r="R207">
        <v>0.27272999999999997</v>
      </c>
      <c r="S207">
        <v>0.13333</v>
      </c>
      <c r="T207">
        <v>6.0879999999999997E-2</v>
      </c>
      <c r="U207">
        <v>5.935E-2</v>
      </c>
      <c r="V207">
        <v>5.9110000000000003E-2</v>
      </c>
      <c r="W207">
        <v>8.8709999999999997E-2</v>
      </c>
      <c r="X207">
        <v>6.0109999999999997E-2</v>
      </c>
      <c r="Y207">
        <v>7.3120000000000004E-2</v>
      </c>
    </row>
    <row r="208" spans="1:25" x14ac:dyDescent="0.55000000000000004">
      <c r="A208" t="s">
        <v>500</v>
      </c>
      <c r="B208">
        <v>0.16667000000000001</v>
      </c>
      <c r="C208">
        <v>0.28000000000000003</v>
      </c>
      <c r="D208">
        <v>0.33333000000000002</v>
      </c>
      <c r="E208">
        <v>0.33333000000000002</v>
      </c>
      <c r="F208">
        <v>0.33333000000000002</v>
      </c>
      <c r="G208">
        <v>9.0910000000000005E-2</v>
      </c>
      <c r="H208">
        <v>0.30769000000000002</v>
      </c>
      <c r="I208">
        <v>0.12</v>
      </c>
      <c r="J208">
        <v>0.26530999999999999</v>
      </c>
      <c r="K208">
        <v>0.18182000000000001</v>
      </c>
      <c r="L208">
        <v>0.10345</v>
      </c>
      <c r="M208">
        <v>0.1</v>
      </c>
      <c r="N208">
        <v>9.0910000000000005E-2</v>
      </c>
      <c r="O208">
        <v>0.18518999999999999</v>
      </c>
      <c r="P208">
        <v>0.16667000000000001</v>
      </c>
      <c r="Q208">
        <v>0.2</v>
      </c>
      <c r="R208">
        <v>0.35483999999999999</v>
      </c>
      <c r="S208">
        <v>0.14285999999999999</v>
      </c>
      <c r="T208">
        <v>4.7840000000000001E-2</v>
      </c>
      <c r="U208">
        <v>1.2699999999999999E-2</v>
      </c>
      <c r="V208">
        <v>7.0540000000000005E-2</v>
      </c>
      <c r="W208">
        <v>5.6959999999999997E-2</v>
      </c>
      <c r="X208">
        <v>4.292E-2</v>
      </c>
      <c r="Y208">
        <v>5.203E-2</v>
      </c>
    </row>
    <row r="209" spans="1:25" x14ac:dyDescent="0.55000000000000004">
      <c r="A209" t="s">
        <v>501</v>
      </c>
      <c r="B209">
        <v>9.0910000000000005E-2</v>
      </c>
      <c r="C209">
        <v>0.25</v>
      </c>
      <c r="D209">
        <v>0.40540999999999999</v>
      </c>
      <c r="E209">
        <v>0.29411999999999999</v>
      </c>
      <c r="F209">
        <v>0.31707000000000002</v>
      </c>
      <c r="G209">
        <v>0.2</v>
      </c>
      <c r="H209">
        <v>0.43590000000000001</v>
      </c>
      <c r="I209">
        <v>0.17241000000000001</v>
      </c>
      <c r="J209">
        <v>0.26923000000000002</v>
      </c>
      <c r="K209">
        <v>0.23077</v>
      </c>
      <c r="L209">
        <v>0.17646999999999999</v>
      </c>
      <c r="M209">
        <v>0.13042999999999999</v>
      </c>
      <c r="N209">
        <v>0.25925999999999999</v>
      </c>
      <c r="O209">
        <v>0.27778000000000003</v>
      </c>
      <c r="P209">
        <v>0.26667000000000002</v>
      </c>
      <c r="Q209">
        <v>0.24324000000000001</v>
      </c>
      <c r="R209">
        <v>0.33333000000000002</v>
      </c>
      <c r="S209">
        <v>0.22581000000000001</v>
      </c>
      <c r="T209">
        <v>5.1090000000000003E-2</v>
      </c>
      <c r="U209">
        <v>0.10162</v>
      </c>
      <c r="V209">
        <v>8.0199999999999994E-2</v>
      </c>
      <c r="W209">
        <v>0.11948</v>
      </c>
      <c r="X209">
        <v>9.1310000000000002E-2</v>
      </c>
      <c r="Y209">
        <v>0.11677999999999999</v>
      </c>
    </row>
    <row r="210" spans="1:25" x14ac:dyDescent="0.55000000000000004">
      <c r="A210" t="s">
        <v>502</v>
      </c>
      <c r="B210">
        <f>SUM(B165:B209)/45</f>
        <v>0.31194333333333324</v>
      </c>
      <c r="C210">
        <f t="shared" ref="C210:Y210" si="1">SUM(C165:C209)/45</f>
        <v>0.35310755555555545</v>
      </c>
      <c r="D210">
        <f t="shared" si="1"/>
        <v>0.45659422222222212</v>
      </c>
      <c r="E210">
        <f t="shared" si="1"/>
        <v>0.25007733333333337</v>
      </c>
      <c r="F210">
        <f t="shared" si="1"/>
        <v>0.31792355555555557</v>
      </c>
      <c r="G210">
        <f t="shared" si="1"/>
        <v>0.34410799999999991</v>
      </c>
      <c r="H210">
        <f t="shared" si="1"/>
        <v>0.50554355555555552</v>
      </c>
      <c r="I210">
        <f t="shared" si="1"/>
        <v>0.32654244444444441</v>
      </c>
      <c r="J210">
        <f t="shared" si="1"/>
        <v>0.28804377777777768</v>
      </c>
      <c r="K210">
        <f t="shared" si="1"/>
        <v>0.34777355555555561</v>
      </c>
      <c r="L210">
        <f t="shared" si="1"/>
        <v>0.29064022222222224</v>
      </c>
      <c r="M210">
        <f t="shared" si="1"/>
        <v>0.37244088888888888</v>
      </c>
      <c r="N210">
        <f t="shared" si="1"/>
        <v>0.3728737777777778</v>
      </c>
      <c r="O210">
        <f t="shared" si="1"/>
        <v>0.40686977777777783</v>
      </c>
      <c r="P210">
        <f t="shared" si="1"/>
        <v>0.40445577777777797</v>
      </c>
      <c r="Q210">
        <f t="shared" si="1"/>
        <v>0.29920377777777774</v>
      </c>
      <c r="R210">
        <f t="shared" si="1"/>
        <v>0.41704577777777779</v>
      </c>
      <c r="S210">
        <f t="shared" si="1"/>
        <v>0.36006266666666675</v>
      </c>
      <c r="T210">
        <f t="shared" si="1"/>
        <v>0.20340533333333341</v>
      </c>
      <c r="U210">
        <f t="shared" si="1"/>
        <v>0.20474155555555559</v>
      </c>
      <c r="V210">
        <f t="shared" si="1"/>
        <v>0.2201146666666666</v>
      </c>
      <c r="W210">
        <f t="shared" si="1"/>
        <v>0.21508844444444447</v>
      </c>
      <c r="X210">
        <f t="shared" si="1"/>
        <v>0.22030622222222221</v>
      </c>
      <c r="Y210">
        <f t="shared" si="1"/>
        <v>0.20899222222222222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A3F2-899F-4120-8C3C-6227DE9CBE95}">
  <dimension ref="A1:Y39"/>
  <sheetViews>
    <sheetView workbookViewId="0">
      <selection activeCell="H28" sqref="H28"/>
    </sheetView>
  </sheetViews>
  <sheetFormatPr defaultRowHeight="14.4" x14ac:dyDescent="0.55000000000000004"/>
  <cols>
    <col min="1" max="1" width="13.26171875" customWidth="1"/>
  </cols>
  <sheetData>
    <row r="1" spans="1:25" x14ac:dyDescent="0.55000000000000004">
      <c r="A1" s="5" t="s">
        <v>294</v>
      </c>
      <c r="B1" s="5">
        <v>1987</v>
      </c>
      <c r="C1" s="5">
        <v>1988</v>
      </c>
      <c r="D1" s="5">
        <v>1989</v>
      </c>
      <c r="E1" s="5">
        <v>1992</v>
      </c>
      <c r="F1" s="5">
        <v>1993</v>
      </c>
      <c r="G1" s="5">
        <v>1994</v>
      </c>
      <c r="H1" s="5">
        <v>1997</v>
      </c>
      <c r="I1" s="5">
        <v>1998</v>
      </c>
      <c r="J1" s="5">
        <v>1999</v>
      </c>
      <c r="K1" s="5">
        <v>2000</v>
      </c>
      <c r="L1" s="5">
        <v>2001</v>
      </c>
      <c r="M1" s="5">
        <v>2003</v>
      </c>
      <c r="N1" s="5">
        <v>2004</v>
      </c>
      <c r="O1" s="5">
        <v>2006</v>
      </c>
      <c r="P1" s="5">
        <v>2008</v>
      </c>
      <c r="Q1" s="5">
        <v>2009</v>
      </c>
      <c r="R1" s="5">
        <v>2010</v>
      </c>
      <c r="S1" s="5">
        <v>2011</v>
      </c>
      <c r="T1" s="5">
        <v>2014</v>
      </c>
      <c r="U1" s="5">
        <v>2015</v>
      </c>
      <c r="V1" s="5">
        <v>2016</v>
      </c>
      <c r="W1" s="5">
        <v>2017</v>
      </c>
      <c r="X1" s="5">
        <v>2018</v>
      </c>
      <c r="Y1" s="5">
        <v>2019</v>
      </c>
    </row>
    <row r="2" spans="1:25" x14ac:dyDescent="0.55000000000000004">
      <c r="A2" t="s">
        <v>503</v>
      </c>
      <c r="B2">
        <v>0.69767439365386996</v>
      </c>
      <c r="C2">
        <v>0.67441862821579002</v>
      </c>
      <c r="D2">
        <v>0.65432101488113403</v>
      </c>
      <c r="E2">
        <v>0.37931033968925498</v>
      </c>
      <c r="F2">
        <v>0.52777779102325395</v>
      </c>
      <c r="G2">
        <v>0.633802831172943</v>
      </c>
      <c r="H2">
        <v>0.68539327383041404</v>
      </c>
      <c r="I2">
        <v>0.60606062412261996</v>
      </c>
      <c r="J2">
        <v>0.54666668176651001</v>
      </c>
      <c r="K2">
        <v>0.61764705181121804</v>
      </c>
      <c r="L2">
        <v>0.61194032430648804</v>
      </c>
      <c r="M2">
        <v>0.65333330631256104</v>
      </c>
      <c r="N2">
        <v>0.61194032430648804</v>
      </c>
      <c r="O2">
        <v>0.64864861965179399</v>
      </c>
      <c r="P2">
        <v>0.64102566242217995</v>
      </c>
      <c r="Q2">
        <v>0.56756758689880404</v>
      </c>
      <c r="R2">
        <v>0.63414633274078402</v>
      </c>
      <c r="S2">
        <v>0.61194032430648804</v>
      </c>
      <c r="T2">
        <v>0.36342388391494801</v>
      </c>
      <c r="U2">
        <v>0.371742814779282</v>
      </c>
      <c r="V2">
        <v>0.38313755393028298</v>
      </c>
      <c r="W2">
        <v>0.35717245936393699</v>
      </c>
      <c r="X2">
        <v>0.42332094907760598</v>
      </c>
      <c r="Y2">
        <v>0.35474070906639099</v>
      </c>
    </row>
    <row r="3" spans="1:25" x14ac:dyDescent="0.55000000000000004">
      <c r="A3" t="s">
        <v>504</v>
      </c>
      <c r="B3">
        <v>0.66666668653488204</v>
      </c>
      <c r="C3">
        <v>0.65217393636703502</v>
      </c>
      <c r="D3">
        <v>0.67619049549102805</v>
      </c>
      <c r="E3">
        <v>0.381443291902542</v>
      </c>
      <c r="F3">
        <v>0.56097561120986905</v>
      </c>
      <c r="G3">
        <v>0.65853661298751798</v>
      </c>
      <c r="H3">
        <v>0.66336631774902299</v>
      </c>
      <c r="I3">
        <v>0.60975611209869396</v>
      </c>
      <c r="J3">
        <v>0.56521737575530995</v>
      </c>
      <c r="K3">
        <v>0.60919541120529197</v>
      </c>
      <c r="L3">
        <v>0.59036141633987405</v>
      </c>
      <c r="M3">
        <v>0.64444446563720703</v>
      </c>
      <c r="N3">
        <v>0.60465115308761597</v>
      </c>
      <c r="O3">
        <v>0.63999998569488503</v>
      </c>
      <c r="P3">
        <v>0.61290323734283403</v>
      </c>
      <c r="Q3">
        <v>0.57142859697341897</v>
      </c>
      <c r="R3">
        <v>0.60396039485931396</v>
      </c>
      <c r="S3">
        <v>0.57647061347961404</v>
      </c>
      <c r="T3">
        <v>0.389626294374466</v>
      </c>
      <c r="U3">
        <v>0.39464029669761702</v>
      </c>
      <c r="V3">
        <v>0.427574783563614</v>
      </c>
      <c r="W3">
        <v>0.37808987498283397</v>
      </c>
      <c r="X3">
        <v>0.41974532604217502</v>
      </c>
      <c r="Y3">
        <v>0.41719520092010498</v>
      </c>
    </row>
    <row r="4" spans="1:25" x14ac:dyDescent="0.55000000000000004">
      <c r="A4" t="s">
        <v>505</v>
      </c>
      <c r="B4">
        <v>0.66265058517456099</v>
      </c>
      <c r="C4">
        <v>0.62962961196899403</v>
      </c>
      <c r="D4">
        <v>0.64705884456634499</v>
      </c>
      <c r="E4">
        <v>0.367346942424774</v>
      </c>
      <c r="F4">
        <v>0.20000000298023199</v>
      </c>
      <c r="G4">
        <v>0.616438329219818</v>
      </c>
      <c r="H4">
        <v>0.23076923191547399</v>
      </c>
      <c r="I4">
        <v>0.60563379526138295</v>
      </c>
      <c r="J4">
        <v>0.57777780294418302</v>
      </c>
      <c r="K4">
        <v>0.61111110448837302</v>
      </c>
      <c r="L4">
        <v>0.620253145694733</v>
      </c>
      <c r="M4">
        <v>0.65333330631256104</v>
      </c>
      <c r="N4">
        <v>0.59420287609100297</v>
      </c>
      <c r="O4">
        <v>0.65432101488113403</v>
      </c>
      <c r="P4">
        <v>0.62666666507720903</v>
      </c>
      <c r="Q4">
        <v>0.56962025165557895</v>
      </c>
      <c r="R4">
        <v>0.625</v>
      </c>
      <c r="S4">
        <v>0.58333331346511796</v>
      </c>
      <c r="T4">
        <v>0.35728770494461098</v>
      </c>
      <c r="U4">
        <v>0.36675980687141402</v>
      </c>
      <c r="V4">
        <v>0.33787494897842402</v>
      </c>
      <c r="W4">
        <v>0.36690431833267201</v>
      </c>
      <c r="X4">
        <v>0.39969819784164401</v>
      </c>
      <c r="Y4">
        <v>0.23445653915405301</v>
      </c>
    </row>
    <row r="5" spans="1:25" x14ac:dyDescent="0.55000000000000004">
      <c r="A5" t="s">
        <v>506</v>
      </c>
      <c r="B5">
        <v>0.65853661298751798</v>
      </c>
      <c r="C5">
        <v>0.70114940404892001</v>
      </c>
      <c r="D5">
        <v>0.61445784568786599</v>
      </c>
      <c r="E5">
        <v>0.39583334326744102</v>
      </c>
      <c r="F5">
        <v>0.56097561120986905</v>
      </c>
      <c r="G5">
        <v>0.64556962251663197</v>
      </c>
      <c r="H5">
        <v>0.71428573131561302</v>
      </c>
      <c r="I5">
        <v>0.59420287609100297</v>
      </c>
      <c r="J5">
        <v>0.56626504659652699</v>
      </c>
      <c r="K5">
        <v>0.63157892227172896</v>
      </c>
      <c r="L5">
        <v>0.63157892227172896</v>
      </c>
      <c r="M5">
        <v>0.67500001192092896</v>
      </c>
      <c r="N5">
        <v>0.59459459781646695</v>
      </c>
      <c r="O5">
        <v>0.64999997615814198</v>
      </c>
      <c r="P5">
        <v>0.62666666507720903</v>
      </c>
      <c r="Q5">
        <v>0.56962025165557895</v>
      </c>
      <c r="R5">
        <v>0.63218390941619895</v>
      </c>
      <c r="S5">
        <v>0.57333332300186202</v>
      </c>
      <c r="T5">
        <v>0.402220398187637</v>
      </c>
      <c r="U5">
        <v>0.40551444888114901</v>
      </c>
      <c r="V5">
        <v>0.36381807923317</v>
      </c>
      <c r="W5">
        <v>0.35706374049186701</v>
      </c>
      <c r="X5">
        <v>0.42521178722381597</v>
      </c>
      <c r="Y5">
        <v>0.38026392459869401</v>
      </c>
    </row>
    <row r="6" spans="1:25" x14ac:dyDescent="0.55000000000000004">
      <c r="A6" t="s">
        <v>507</v>
      </c>
      <c r="B6">
        <v>0.65853661298751798</v>
      </c>
      <c r="C6">
        <v>0.66265058517456099</v>
      </c>
      <c r="D6">
        <v>0.66292136907577504</v>
      </c>
      <c r="E6">
        <v>0.41747573018074002</v>
      </c>
      <c r="F6">
        <v>0.52112674713134799</v>
      </c>
      <c r="G6">
        <v>0.636363625526428</v>
      </c>
      <c r="H6">
        <v>0.67391306161880504</v>
      </c>
      <c r="I6">
        <v>0.56756758689880404</v>
      </c>
      <c r="J6">
        <v>0.53658539056777999</v>
      </c>
      <c r="K6">
        <v>0.57142859697341897</v>
      </c>
      <c r="L6">
        <v>0.52777779102325395</v>
      </c>
      <c r="M6">
        <v>0.64864861965179399</v>
      </c>
      <c r="N6">
        <v>0.616438329219818</v>
      </c>
      <c r="O6">
        <v>0.620253145694733</v>
      </c>
      <c r="P6">
        <v>0.61038959026336703</v>
      </c>
      <c r="Q6">
        <v>0.519999980926514</v>
      </c>
      <c r="R6">
        <v>0.59493672847747803</v>
      </c>
      <c r="S6">
        <v>0.58904111385345503</v>
      </c>
      <c r="T6">
        <v>0.36823999881744401</v>
      </c>
      <c r="U6">
        <v>0.37066206336021401</v>
      </c>
      <c r="V6">
        <v>0.386170834302902</v>
      </c>
      <c r="W6">
        <v>0.37643593549728399</v>
      </c>
      <c r="X6">
        <v>0.39950054883956898</v>
      </c>
      <c r="Y6">
        <v>0.37024670839309698</v>
      </c>
    </row>
    <row r="7" spans="1:25" x14ac:dyDescent="0.55000000000000004">
      <c r="A7" t="s">
        <v>508</v>
      </c>
      <c r="B7">
        <v>0.65333330631256104</v>
      </c>
      <c r="C7">
        <v>0.64705884456634499</v>
      </c>
      <c r="D7">
        <v>0.633802831172943</v>
      </c>
      <c r="E7">
        <v>0.42222222685813898</v>
      </c>
      <c r="F7">
        <v>0.54929578304290805</v>
      </c>
      <c r="G7">
        <v>0.58730161190033003</v>
      </c>
      <c r="H7">
        <v>0.64864861965179399</v>
      </c>
      <c r="I7">
        <v>0.53571426868438698</v>
      </c>
      <c r="J7">
        <v>0.52777779102325395</v>
      </c>
      <c r="K7">
        <v>0.55172413587570202</v>
      </c>
      <c r="L7">
        <v>0.53333336114883401</v>
      </c>
      <c r="M7">
        <v>0.59322035312652599</v>
      </c>
      <c r="N7">
        <v>0.57377046346664395</v>
      </c>
      <c r="O7">
        <v>0.57377046346664395</v>
      </c>
      <c r="P7">
        <v>0.56666666269302401</v>
      </c>
      <c r="Q7">
        <v>0.53623187541961703</v>
      </c>
      <c r="R7">
        <v>0.636363625526428</v>
      </c>
      <c r="S7">
        <v>0.58730161190033003</v>
      </c>
      <c r="T7">
        <v>0.32071712613105802</v>
      </c>
      <c r="U7">
        <v>0.33727163076400801</v>
      </c>
      <c r="V7">
        <v>0.294851064682007</v>
      </c>
      <c r="W7">
        <v>0.32883569598197898</v>
      </c>
      <c r="X7">
        <v>0.35558998584747298</v>
      </c>
      <c r="Y7">
        <v>4.6972081065177897E-2</v>
      </c>
    </row>
    <row r="8" spans="1:25" x14ac:dyDescent="0.55000000000000004">
      <c r="A8" t="s">
        <v>509</v>
      </c>
      <c r="B8">
        <v>0.65333330631256104</v>
      </c>
      <c r="C8">
        <v>0.62162160873413097</v>
      </c>
      <c r="D8">
        <v>0.625</v>
      </c>
      <c r="E8">
        <v>0.363636374473572</v>
      </c>
      <c r="F8">
        <v>0.39393940567970298</v>
      </c>
      <c r="G8">
        <v>0.58333331346511796</v>
      </c>
      <c r="H8">
        <v>0.636363625526428</v>
      </c>
      <c r="I8">
        <v>0.57333332300186202</v>
      </c>
      <c r="J8">
        <v>0.49397590756416299</v>
      </c>
      <c r="K8">
        <v>0.60000002384185802</v>
      </c>
      <c r="L8">
        <v>0.56097561120986905</v>
      </c>
      <c r="M8">
        <v>0.58441555500030495</v>
      </c>
      <c r="N8">
        <v>0.61538463830947898</v>
      </c>
      <c r="O8">
        <v>0.620253145694733</v>
      </c>
      <c r="P8">
        <v>0.59523808956146196</v>
      </c>
      <c r="Q8">
        <v>0.56097561120986905</v>
      </c>
      <c r="R8">
        <v>0.57777780294418302</v>
      </c>
      <c r="S8">
        <v>0.56962025165557895</v>
      </c>
      <c r="T8">
        <v>0.37996989488601701</v>
      </c>
      <c r="U8">
        <v>0.382677912712097</v>
      </c>
      <c r="V8">
        <v>0.366887956857681</v>
      </c>
      <c r="W8">
        <v>0.37790641188621499</v>
      </c>
      <c r="X8">
        <v>0.39196240901946999</v>
      </c>
      <c r="Y8">
        <v>0.36742666363716098</v>
      </c>
    </row>
    <row r="9" spans="1:25" x14ac:dyDescent="0.55000000000000004">
      <c r="A9" t="s">
        <v>510</v>
      </c>
      <c r="B9">
        <v>0.64864861965179399</v>
      </c>
      <c r="C9">
        <v>0.65333330631256104</v>
      </c>
      <c r="D9">
        <v>0.63157892227172896</v>
      </c>
      <c r="E9">
        <v>0.38823530077934298</v>
      </c>
      <c r="F9">
        <v>0.55555558204650901</v>
      </c>
      <c r="G9">
        <v>0.61111110448837302</v>
      </c>
      <c r="H9">
        <v>0.68539327383041404</v>
      </c>
      <c r="I9">
        <v>0.57575756311416604</v>
      </c>
      <c r="J9">
        <v>0.57142859697341897</v>
      </c>
      <c r="K9">
        <v>0.633802831172943</v>
      </c>
      <c r="L9">
        <v>0.60563379526138295</v>
      </c>
      <c r="M9">
        <v>0.63888889551162698</v>
      </c>
      <c r="N9">
        <v>0.623188376426697</v>
      </c>
      <c r="O9">
        <v>0.64102566242217995</v>
      </c>
      <c r="P9">
        <v>0.61111110448837302</v>
      </c>
      <c r="Q9">
        <v>0.58904111385345503</v>
      </c>
      <c r="R9">
        <v>0.61038959026336703</v>
      </c>
      <c r="S9">
        <v>0.58333331346511796</v>
      </c>
      <c r="T9">
        <v>0.34920886158943198</v>
      </c>
      <c r="U9">
        <v>0.34173834323883101</v>
      </c>
      <c r="V9">
        <v>0.347410649061203</v>
      </c>
      <c r="W9">
        <v>0.35182389616966198</v>
      </c>
      <c r="X9">
        <v>0.40608543157577498</v>
      </c>
      <c r="Y9">
        <v>0.35592171549797103</v>
      </c>
    </row>
    <row r="10" spans="1:25" x14ac:dyDescent="0.55000000000000004">
      <c r="A10" t="s">
        <v>511</v>
      </c>
      <c r="B10">
        <v>0.64556962251663197</v>
      </c>
      <c r="C10">
        <v>0.636363625526428</v>
      </c>
      <c r="D10">
        <v>0.65853661298751798</v>
      </c>
      <c r="E10">
        <v>0.41304346919059798</v>
      </c>
      <c r="F10">
        <v>0.52499997615814198</v>
      </c>
      <c r="G10">
        <v>0.57575756311416604</v>
      </c>
      <c r="H10">
        <v>0.52173912525177002</v>
      </c>
      <c r="I10">
        <v>0.577464759349823</v>
      </c>
      <c r="J10">
        <v>0.568181812763214</v>
      </c>
      <c r="K10">
        <v>0.57377046346664395</v>
      </c>
      <c r="L10">
        <v>0.58823531866073597</v>
      </c>
      <c r="M10">
        <v>0.64864861965179399</v>
      </c>
      <c r="N10">
        <v>0.60000002384185802</v>
      </c>
      <c r="O10">
        <v>0.60000002384185802</v>
      </c>
      <c r="P10">
        <v>0.58823531866073597</v>
      </c>
      <c r="Q10">
        <v>0.56962025165557895</v>
      </c>
      <c r="R10">
        <v>0.62962961196899403</v>
      </c>
      <c r="S10">
        <v>0.56521737575530995</v>
      </c>
      <c r="T10">
        <v>0.36697152256965598</v>
      </c>
      <c r="U10">
        <v>0.35723295807838401</v>
      </c>
      <c r="V10">
        <v>0.336510449647903</v>
      </c>
      <c r="W10">
        <v>0.32685694098472601</v>
      </c>
      <c r="X10">
        <v>0.40771657228469799</v>
      </c>
      <c r="Y10">
        <v>0.189873412251472</v>
      </c>
    </row>
    <row r="11" spans="1:25" x14ac:dyDescent="0.55000000000000004">
      <c r="A11" t="s">
        <v>512</v>
      </c>
      <c r="B11">
        <v>0.64285713434219405</v>
      </c>
      <c r="C11">
        <v>0.670329689979553</v>
      </c>
      <c r="D11">
        <v>0.67058825492858898</v>
      </c>
      <c r="E11">
        <v>0.364705890417099</v>
      </c>
      <c r="F11">
        <v>0.25</v>
      </c>
      <c r="G11">
        <v>0.61194032430648804</v>
      </c>
      <c r="H11">
        <v>0.68539327383041404</v>
      </c>
      <c r="I11">
        <v>0.58904111385345503</v>
      </c>
      <c r="J11">
        <v>0.57894736528396595</v>
      </c>
      <c r="K11">
        <v>0.616438329219818</v>
      </c>
      <c r="L11">
        <v>0.58904111385345503</v>
      </c>
      <c r="M11">
        <v>0.64102566242217995</v>
      </c>
      <c r="N11">
        <v>0.64383560419082597</v>
      </c>
      <c r="O11">
        <v>0.64285713434219405</v>
      </c>
      <c r="P11">
        <v>0.64556962251663197</v>
      </c>
      <c r="Q11">
        <v>0.57333332300186202</v>
      </c>
      <c r="R11">
        <v>0.60000002384185802</v>
      </c>
      <c r="S11">
        <v>0.61038959026336703</v>
      </c>
      <c r="T11">
        <v>0.35394588112831099</v>
      </c>
      <c r="U11">
        <v>0.35890859365463301</v>
      </c>
      <c r="V11">
        <v>0.347217798233032</v>
      </c>
      <c r="W11">
        <v>0.36533734202384899</v>
      </c>
      <c r="X11">
        <v>0.39034235477447499</v>
      </c>
      <c r="Y11">
        <v>0.370015949010849</v>
      </c>
    </row>
    <row r="12" spans="1:25" x14ac:dyDescent="0.55000000000000004">
      <c r="A12" t="s">
        <v>513</v>
      </c>
      <c r="B12">
        <v>0.63888889551162698</v>
      </c>
      <c r="C12">
        <v>0.59420287609100297</v>
      </c>
      <c r="D12">
        <v>0.64444446563720703</v>
      </c>
      <c r="E12">
        <v>0.26582279801368702</v>
      </c>
      <c r="F12">
        <v>0.40983605384826699</v>
      </c>
      <c r="G12">
        <v>0.58823531866073597</v>
      </c>
      <c r="H12">
        <v>0.65957444906234697</v>
      </c>
      <c r="I12">
        <v>0.54285717010498002</v>
      </c>
      <c r="J12">
        <v>0.39726027846336398</v>
      </c>
      <c r="K12">
        <v>0.55555558204650901</v>
      </c>
      <c r="L12">
        <v>0.48387095332145702</v>
      </c>
      <c r="M12">
        <v>0.55882352590560902</v>
      </c>
      <c r="N12">
        <v>0.52380955219268799</v>
      </c>
      <c r="O12">
        <v>0.58904111385345503</v>
      </c>
      <c r="P12">
        <v>0.58208954334259</v>
      </c>
      <c r="Q12">
        <v>0.476923078298569</v>
      </c>
      <c r="R12">
        <v>0.52112674713134799</v>
      </c>
      <c r="S12">
        <v>0.5</v>
      </c>
      <c r="T12">
        <v>0.34018871188163802</v>
      </c>
      <c r="U12">
        <v>0.32108902931213401</v>
      </c>
      <c r="V12">
        <v>0.34578952193260198</v>
      </c>
      <c r="W12">
        <v>0.31484064459800698</v>
      </c>
      <c r="X12">
        <v>0.348800659179688</v>
      </c>
      <c r="Y12">
        <v>0.322010278701782</v>
      </c>
    </row>
    <row r="13" spans="1:25" x14ac:dyDescent="0.55000000000000004">
      <c r="A13" t="s">
        <v>514</v>
      </c>
      <c r="B13">
        <v>0.63855421543121305</v>
      </c>
      <c r="C13">
        <v>0.636363625526428</v>
      </c>
      <c r="D13">
        <v>0.61290323734283403</v>
      </c>
      <c r="E13">
        <v>0.36538460850715598</v>
      </c>
      <c r="F13">
        <v>0.53488373756408703</v>
      </c>
      <c r="G13">
        <v>0.636363625526428</v>
      </c>
      <c r="H13">
        <v>0.62105262279510498</v>
      </c>
      <c r="I13">
        <v>0.56410259008407604</v>
      </c>
      <c r="J13">
        <v>0.595744669437408</v>
      </c>
      <c r="K13">
        <v>0.60000002384185802</v>
      </c>
      <c r="L13">
        <v>0.61904764175414995</v>
      </c>
      <c r="M13">
        <v>0.61445784568786599</v>
      </c>
      <c r="N13">
        <v>0.63855421543121305</v>
      </c>
      <c r="O13">
        <v>0.62352943420410201</v>
      </c>
      <c r="P13">
        <v>0.58536583185195901</v>
      </c>
      <c r="Q13">
        <v>0.56626504659652699</v>
      </c>
      <c r="R13">
        <v>0.57647061347961404</v>
      </c>
      <c r="S13">
        <v>0.56962025165557895</v>
      </c>
      <c r="T13">
        <v>0.37434232234954801</v>
      </c>
      <c r="U13">
        <v>0.37482833862304699</v>
      </c>
      <c r="V13">
        <v>0.37904873490333602</v>
      </c>
      <c r="W13">
        <v>0.380817711353302</v>
      </c>
      <c r="X13">
        <v>0.38244697451591497</v>
      </c>
      <c r="Y13">
        <v>0.37570038437843301</v>
      </c>
    </row>
    <row r="14" spans="1:25" x14ac:dyDescent="0.55000000000000004">
      <c r="A14" t="s">
        <v>515</v>
      </c>
      <c r="B14">
        <v>0.63414633274078402</v>
      </c>
      <c r="C14">
        <v>0.670329689979553</v>
      </c>
      <c r="D14">
        <v>0.60975611209869396</v>
      </c>
      <c r="E14">
        <v>0.36842104792594899</v>
      </c>
      <c r="F14">
        <v>0.54216867685318004</v>
      </c>
      <c r="G14">
        <v>0.64705884456634499</v>
      </c>
      <c r="H14">
        <v>0.71698111295700095</v>
      </c>
      <c r="I14">
        <v>0.55223882198333696</v>
      </c>
      <c r="J14">
        <v>0.53658539056777999</v>
      </c>
      <c r="K14">
        <v>0.62666666507720903</v>
      </c>
      <c r="L14">
        <v>0.59459459781646695</v>
      </c>
      <c r="M14">
        <v>0.64102566242217995</v>
      </c>
      <c r="N14">
        <v>0.58904111385345503</v>
      </c>
      <c r="O14">
        <v>0.63218390941619895</v>
      </c>
      <c r="P14">
        <v>0.625</v>
      </c>
      <c r="Q14">
        <v>0.57499998807907104</v>
      </c>
      <c r="R14">
        <v>0.57647061347961404</v>
      </c>
      <c r="S14">
        <v>0.58333331346511796</v>
      </c>
      <c r="T14">
        <v>0.36179661750793501</v>
      </c>
      <c r="U14">
        <v>0.37498751282692</v>
      </c>
      <c r="V14">
        <v>0.32539305090904203</v>
      </c>
      <c r="W14">
        <v>0.33631044626236001</v>
      </c>
      <c r="X14">
        <v>0.40605488419532798</v>
      </c>
      <c r="Y14">
        <v>0.36044251918792702</v>
      </c>
    </row>
    <row r="15" spans="1:25" x14ac:dyDescent="0.55000000000000004">
      <c r="A15" t="s">
        <v>516</v>
      </c>
      <c r="B15">
        <v>0.63157892227172896</v>
      </c>
      <c r="C15">
        <v>0.66265058517456099</v>
      </c>
      <c r="D15">
        <v>0.58441555500030495</v>
      </c>
      <c r="E15">
        <v>0.32584270834922802</v>
      </c>
      <c r="F15">
        <v>0.50684928894043002</v>
      </c>
      <c r="G15">
        <v>0.60563379526138295</v>
      </c>
      <c r="H15">
        <v>0.64835166931152299</v>
      </c>
      <c r="I15">
        <v>0.53623187541961703</v>
      </c>
      <c r="J15">
        <v>0.53658539056777999</v>
      </c>
      <c r="K15">
        <v>0.57575756311416604</v>
      </c>
      <c r="L15">
        <v>0.52112674713134799</v>
      </c>
      <c r="M15">
        <v>0.61194032430648804</v>
      </c>
      <c r="N15">
        <v>0.5625</v>
      </c>
      <c r="O15">
        <v>0.60563379526138295</v>
      </c>
      <c r="P15">
        <v>0.545454561710358</v>
      </c>
      <c r="Q15">
        <v>0.49253731966018699</v>
      </c>
      <c r="R15">
        <v>0.60975611209869396</v>
      </c>
      <c r="S15">
        <v>0.52542370557785001</v>
      </c>
      <c r="T15">
        <v>0.34947732090950001</v>
      </c>
      <c r="U15">
        <v>0.35891717672348</v>
      </c>
      <c r="V15">
        <v>0.31934246420860302</v>
      </c>
      <c r="W15">
        <v>0.32140752673149098</v>
      </c>
      <c r="X15">
        <v>0.37517789006233199</v>
      </c>
      <c r="Y15">
        <v>0.31809380650520303</v>
      </c>
    </row>
    <row r="16" spans="1:25" x14ac:dyDescent="0.55000000000000004">
      <c r="A16" t="s">
        <v>517</v>
      </c>
      <c r="B16">
        <v>0.623188376426697</v>
      </c>
      <c r="C16">
        <v>0.58620691299438499</v>
      </c>
      <c r="D16">
        <v>0.60000002384185802</v>
      </c>
      <c r="E16">
        <v>0.39393940567970298</v>
      </c>
      <c r="F16">
        <v>0.111111111938953</v>
      </c>
      <c r="G16">
        <v>0.55555558204650901</v>
      </c>
      <c r="H16">
        <v>0.64556962251663197</v>
      </c>
      <c r="I16">
        <v>0.55932205915451005</v>
      </c>
      <c r="J16">
        <v>0.56962025165557895</v>
      </c>
      <c r="K16">
        <v>0.52941179275512695</v>
      </c>
      <c r="L16">
        <v>0.48936170339584401</v>
      </c>
      <c r="M16">
        <v>0.60655736923217796</v>
      </c>
      <c r="N16">
        <v>0.5</v>
      </c>
      <c r="O16">
        <v>0.55172413587570202</v>
      </c>
      <c r="P16">
        <v>0.57894736528396595</v>
      </c>
      <c r="Q16">
        <v>0.616438329219818</v>
      </c>
      <c r="R16">
        <v>0.623188376426697</v>
      </c>
      <c r="S16">
        <v>0.50943398475646995</v>
      </c>
      <c r="T16">
        <v>0.32228881120681802</v>
      </c>
      <c r="U16">
        <v>0.31076219677925099</v>
      </c>
      <c r="V16">
        <v>0.28396689891815202</v>
      </c>
      <c r="W16">
        <v>0.29491880536079401</v>
      </c>
      <c r="X16">
        <v>0.33119079470634499</v>
      </c>
      <c r="Y16">
        <v>0.32900196313857999</v>
      </c>
    </row>
    <row r="17" spans="1:25" x14ac:dyDescent="0.55000000000000004">
      <c r="A17" t="s">
        <v>518</v>
      </c>
      <c r="B17">
        <v>0.62162160873413097</v>
      </c>
      <c r="C17">
        <v>0.62162160873413097</v>
      </c>
      <c r="D17">
        <v>0.64444446563720703</v>
      </c>
      <c r="E17">
        <v>0.37777778506278997</v>
      </c>
      <c r="F17">
        <v>0.148936167359352</v>
      </c>
      <c r="G17">
        <v>0.41818180680275002</v>
      </c>
      <c r="H17">
        <v>0.58441555500030495</v>
      </c>
      <c r="I17">
        <v>0.44615384936332703</v>
      </c>
      <c r="J17">
        <v>0.36111110448837302</v>
      </c>
      <c r="K17">
        <v>0.5</v>
      </c>
      <c r="L17">
        <v>0.44927537441253701</v>
      </c>
      <c r="M17">
        <v>0.53246754407882702</v>
      </c>
      <c r="N17">
        <v>0.55000001192092896</v>
      </c>
      <c r="O17">
        <v>0.57303369045257602</v>
      </c>
      <c r="P17">
        <v>0.57303369045257602</v>
      </c>
      <c r="Q17">
        <v>0.50588238239288297</v>
      </c>
      <c r="R17">
        <v>0.56989246606826804</v>
      </c>
      <c r="S17">
        <v>0.55555558204650901</v>
      </c>
      <c r="T17">
        <v>0.23297071456909199</v>
      </c>
      <c r="U17">
        <v>0.20490309596061701</v>
      </c>
      <c r="V17">
        <v>0.36265406012535101</v>
      </c>
      <c r="W17">
        <v>0.34037998318672202</v>
      </c>
      <c r="X17">
        <v>0.364843279123306</v>
      </c>
      <c r="Y17">
        <v>0.34892860054969799</v>
      </c>
    </row>
    <row r="18" spans="1:25" x14ac:dyDescent="0.55000000000000004">
      <c r="A18" t="s">
        <v>519</v>
      </c>
      <c r="B18">
        <v>0.61538463830947898</v>
      </c>
      <c r="C18">
        <v>0.61904764175414995</v>
      </c>
      <c r="D18">
        <v>0.55172413587570202</v>
      </c>
      <c r="E18">
        <v>0.31578946113586398</v>
      </c>
      <c r="F18">
        <v>0.41666665673255898</v>
      </c>
      <c r="G18">
        <v>0.56862747669220004</v>
      </c>
      <c r="H18">
        <v>0.60606062412261996</v>
      </c>
      <c r="I18">
        <v>0.5</v>
      </c>
      <c r="J18">
        <v>0.5</v>
      </c>
      <c r="K18">
        <v>0.55102038383483898</v>
      </c>
      <c r="L18">
        <v>0.46341463923454301</v>
      </c>
      <c r="M18">
        <v>0.54166668653488204</v>
      </c>
      <c r="N18">
        <v>0.47826087474822998</v>
      </c>
      <c r="O18">
        <v>0.5</v>
      </c>
      <c r="P18">
        <v>0.53846156597137496</v>
      </c>
      <c r="Q18">
        <v>0.450980395078659</v>
      </c>
      <c r="R18">
        <v>0.57142859697341897</v>
      </c>
      <c r="S18">
        <v>0.5</v>
      </c>
      <c r="T18">
        <v>0.22731694579124501</v>
      </c>
      <c r="U18">
        <v>0.24569460749626201</v>
      </c>
      <c r="V18">
        <v>0.26199308037757901</v>
      </c>
      <c r="W18">
        <v>0.22940298914909399</v>
      </c>
      <c r="X18">
        <v>0.32631218433380099</v>
      </c>
      <c r="Y18">
        <v>0.20465956628322601</v>
      </c>
    </row>
    <row r="19" spans="1:25" x14ac:dyDescent="0.55000000000000004">
      <c r="A19" t="s">
        <v>520</v>
      </c>
      <c r="B19">
        <v>0.60000002384185802</v>
      </c>
      <c r="C19">
        <v>0.577464759349823</v>
      </c>
      <c r="D19">
        <v>0.62666666507720903</v>
      </c>
      <c r="E19">
        <v>0.40659341216087302</v>
      </c>
      <c r="F19">
        <v>0.47826087474822998</v>
      </c>
      <c r="G19">
        <v>0.60655736923217796</v>
      </c>
      <c r="H19">
        <v>0.60000002384185802</v>
      </c>
      <c r="I19">
        <v>0.50877195596694902</v>
      </c>
      <c r="J19">
        <v>0.49295774102210999</v>
      </c>
      <c r="K19">
        <v>0.55555558204650901</v>
      </c>
      <c r="L19">
        <v>0.5</v>
      </c>
      <c r="M19">
        <v>0.55172413587570202</v>
      </c>
      <c r="N19">
        <v>0.479999989271164</v>
      </c>
      <c r="O19">
        <v>0.54098361730575595</v>
      </c>
      <c r="P19">
        <v>0.55932205915451005</v>
      </c>
      <c r="Q19">
        <v>0.5</v>
      </c>
      <c r="R19">
        <v>0.57142859697341897</v>
      </c>
      <c r="S19">
        <v>0.51724135875701904</v>
      </c>
      <c r="T19">
        <v>0.28476038575172402</v>
      </c>
      <c r="U19">
        <v>0.26720330119133001</v>
      </c>
      <c r="V19">
        <v>0.282465249300003</v>
      </c>
      <c r="W19">
        <v>0.258877724409103</v>
      </c>
      <c r="X19">
        <v>0.29044094681739802</v>
      </c>
      <c r="Y19">
        <v>0.150204733014107</v>
      </c>
    </row>
    <row r="20" spans="1:25" x14ac:dyDescent="0.55000000000000004">
      <c r="A20" t="s">
        <v>521</v>
      </c>
      <c r="B20">
        <v>0.60000002384185802</v>
      </c>
      <c r="C20">
        <v>0.61290323734283403</v>
      </c>
      <c r="D20">
        <v>0.62886595726013195</v>
      </c>
      <c r="E20">
        <v>0.33333334326744102</v>
      </c>
      <c r="F20">
        <v>0.50684928894043002</v>
      </c>
      <c r="G20">
        <v>0.60493826866149902</v>
      </c>
      <c r="H20">
        <v>0.61224490404128995</v>
      </c>
      <c r="I20">
        <v>0.56626504659652699</v>
      </c>
      <c r="J20">
        <v>0.522727251052856</v>
      </c>
      <c r="K20">
        <v>0.57499998807907104</v>
      </c>
      <c r="L20">
        <v>0.53846156597137496</v>
      </c>
      <c r="M20">
        <v>0.56410259008407604</v>
      </c>
      <c r="N20">
        <v>0.56962025165557895</v>
      </c>
      <c r="O20">
        <v>0.59523808956146196</v>
      </c>
      <c r="P20">
        <v>0.59036141633987405</v>
      </c>
      <c r="Q20">
        <v>0.54216867685318004</v>
      </c>
      <c r="R20">
        <v>0.55294120311737105</v>
      </c>
      <c r="S20">
        <v>0.55555558204650901</v>
      </c>
      <c r="T20">
        <v>0.35894438624382002</v>
      </c>
      <c r="U20">
        <v>0.36089155077934298</v>
      </c>
      <c r="V20">
        <v>0.37380495667457603</v>
      </c>
      <c r="W20">
        <v>0.35969722270965598</v>
      </c>
      <c r="X20">
        <v>0.38346290588378901</v>
      </c>
      <c r="Y20">
        <v>0.365074783563614</v>
      </c>
    </row>
    <row r="21" spans="1:25" x14ac:dyDescent="0.55000000000000004">
      <c r="A21" t="s">
        <v>522</v>
      </c>
      <c r="B21">
        <v>0.60000002384185802</v>
      </c>
      <c r="C21">
        <v>0.620253145694733</v>
      </c>
      <c r="D21">
        <v>0.65517240762710605</v>
      </c>
      <c r="E21">
        <v>0.404255330562592</v>
      </c>
      <c r="F21">
        <v>0.5</v>
      </c>
      <c r="G21">
        <v>0.60000002384185802</v>
      </c>
      <c r="H21">
        <v>0.65517240762710605</v>
      </c>
      <c r="I21">
        <v>0.54285717010498002</v>
      </c>
      <c r="J21">
        <v>0.53658539056777999</v>
      </c>
      <c r="K21">
        <v>0.52542370557785001</v>
      </c>
      <c r="L21">
        <v>0.451612889766693</v>
      </c>
      <c r="M21">
        <v>0.58208954334259</v>
      </c>
      <c r="N21">
        <v>0.545454561710358</v>
      </c>
      <c r="O21">
        <v>0.58333331346511796</v>
      </c>
      <c r="P21">
        <v>0.577464759349823</v>
      </c>
      <c r="Q21">
        <v>0.55555558204650901</v>
      </c>
      <c r="R21">
        <v>0.57894736528396595</v>
      </c>
      <c r="S21">
        <v>0.55882352590560902</v>
      </c>
      <c r="T21">
        <v>0.34702837467193598</v>
      </c>
      <c r="U21">
        <v>0.35161831974983199</v>
      </c>
      <c r="V21">
        <v>0.35672515630722001</v>
      </c>
      <c r="W21">
        <v>0.36087241768836997</v>
      </c>
      <c r="X21">
        <v>0.37714943289756803</v>
      </c>
      <c r="Y21">
        <v>0.34696632623672502</v>
      </c>
    </row>
    <row r="22" spans="1:25" x14ac:dyDescent="0.55000000000000004">
      <c r="A22" t="s">
        <v>523</v>
      </c>
      <c r="B22">
        <f>SUM(B2:B21)/20</f>
        <v>0.63955849707126622</v>
      </c>
      <c r="C22">
        <f t="shared" ref="C22:Y22" si="0">SUM(C2:C21)/20</f>
        <v>0.637488666176796</v>
      </c>
      <c r="D22">
        <f t="shared" si="0"/>
        <v>0.63164246082305908</v>
      </c>
      <c r="E22">
        <f t="shared" si="0"/>
        <v>0.37252064049243938</v>
      </c>
      <c r="F22">
        <f t="shared" si="0"/>
        <v>0.44001041837036609</v>
      </c>
      <c r="G22">
        <f t="shared" si="0"/>
        <v>0.59956535249948495</v>
      </c>
      <c r="H22">
        <f t="shared" si="0"/>
        <v>0.6247344262897967</v>
      </c>
      <c r="I22">
        <f t="shared" si="0"/>
        <v>0.55766662806272504</v>
      </c>
      <c r="J22">
        <f t="shared" si="0"/>
        <v>0.52910006195306769</v>
      </c>
      <c r="K22">
        <f t="shared" si="0"/>
        <v>0.58055440783500667</v>
      </c>
      <c r="L22">
        <f t="shared" si="0"/>
        <v>0.5484948456287384</v>
      </c>
      <c r="M22">
        <f t="shared" si="0"/>
        <v>0.60929070115089412</v>
      </c>
      <c r="N22">
        <f t="shared" si="0"/>
        <v>0.57576234787702552</v>
      </c>
      <c r="O22">
        <f t="shared" si="0"/>
        <v>0.60429151356220245</v>
      </c>
      <c r="P22">
        <f t="shared" si="0"/>
        <v>0.59399867057800282</v>
      </c>
      <c r="Q22">
        <f t="shared" si="0"/>
        <v>0.54545948207378392</v>
      </c>
      <c r="R22">
        <f t="shared" si="0"/>
        <v>0.59480193555355076</v>
      </c>
      <c r="S22">
        <f t="shared" si="0"/>
        <v>0.56124840676784515</v>
      </c>
      <c r="T22">
        <f t="shared" si="0"/>
        <v>0.34253630787134182</v>
      </c>
      <c r="U22">
        <f t="shared" si="0"/>
        <v>0.34290219992399223</v>
      </c>
      <c r="V22">
        <f t="shared" si="0"/>
        <v>0.34413186460733414</v>
      </c>
      <c r="W22">
        <f t="shared" si="0"/>
        <v>0.33919760435819618</v>
      </c>
      <c r="X22">
        <f t="shared" si="0"/>
        <v>0.38025267571210858</v>
      </c>
      <c r="Y22">
        <f t="shared" si="0"/>
        <v>0.31040979325771334</v>
      </c>
    </row>
    <row r="23" spans="1:25" x14ac:dyDescent="0.55000000000000004">
      <c r="A23" t="s">
        <v>524</v>
      </c>
      <c r="B23">
        <v>0.59322035312652599</v>
      </c>
      <c r="C23">
        <v>0.56666666269302401</v>
      </c>
      <c r="D23">
        <v>0.60000002384185802</v>
      </c>
      <c r="E23">
        <v>0.380952388048172</v>
      </c>
      <c r="F23">
        <v>0.49206349253654502</v>
      </c>
      <c r="G23">
        <v>0.55555558204650901</v>
      </c>
      <c r="H23">
        <v>0.60606062412261996</v>
      </c>
      <c r="I23">
        <v>0.54716980457305897</v>
      </c>
      <c r="J23">
        <v>0.56923079490661599</v>
      </c>
      <c r="K23">
        <v>0.55102038383483898</v>
      </c>
      <c r="L23">
        <v>0.55102038383483898</v>
      </c>
      <c r="M23">
        <v>0.59259259700775102</v>
      </c>
      <c r="N23">
        <v>0.57692307233810403</v>
      </c>
      <c r="O23">
        <v>0.55555558204650901</v>
      </c>
      <c r="P23">
        <v>0.56363636255264304</v>
      </c>
      <c r="Q23">
        <v>0.53333336114883401</v>
      </c>
      <c r="R23">
        <v>0.60606062412261996</v>
      </c>
      <c r="S23">
        <v>0.518518507480621</v>
      </c>
      <c r="T23">
        <v>0.27364453673362699</v>
      </c>
      <c r="U23">
        <v>0.28019410371780401</v>
      </c>
      <c r="V23">
        <v>0.29241058230400102</v>
      </c>
      <c r="W23">
        <v>0.285304665565491</v>
      </c>
      <c r="X23">
        <v>0.29430547356605502</v>
      </c>
      <c r="Y23">
        <v>0.229008823633194</v>
      </c>
    </row>
    <row r="24" spans="1:25" x14ac:dyDescent="0.55000000000000004">
      <c r="A24" t="s">
        <v>525</v>
      </c>
      <c r="B24">
        <v>0.59322035312652599</v>
      </c>
      <c r="C24">
        <v>0.56666666269302401</v>
      </c>
      <c r="D24">
        <v>0.55555558204650901</v>
      </c>
      <c r="E24">
        <v>0.34146341681480402</v>
      </c>
      <c r="F24">
        <v>0.53846156597137496</v>
      </c>
      <c r="G24">
        <v>0.56363636255264304</v>
      </c>
      <c r="H24">
        <v>0.58064514398574796</v>
      </c>
      <c r="I24">
        <v>0.44680851697921797</v>
      </c>
      <c r="J24">
        <v>0.460317462682724</v>
      </c>
      <c r="K24">
        <v>0.5</v>
      </c>
      <c r="L24">
        <v>0.454545468091965</v>
      </c>
      <c r="M24">
        <v>0.5</v>
      </c>
      <c r="N24">
        <v>0.51111114025116</v>
      </c>
      <c r="O24">
        <v>0.510204076766968</v>
      </c>
      <c r="P24">
        <v>0.46938776969909701</v>
      </c>
      <c r="Q24">
        <v>0.49019607901573198</v>
      </c>
      <c r="R24">
        <v>0.54098361730575595</v>
      </c>
      <c r="S24">
        <v>0.47826087474822998</v>
      </c>
      <c r="T24">
        <v>0.23379424214363101</v>
      </c>
      <c r="U24">
        <v>0.26706558465957603</v>
      </c>
      <c r="V24">
        <v>0.24891543388366699</v>
      </c>
      <c r="W24">
        <v>0.24541440606117201</v>
      </c>
      <c r="X24">
        <v>0.27530217170715299</v>
      </c>
      <c r="Y24">
        <v>0.22117006778716999</v>
      </c>
    </row>
    <row r="25" spans="1:25" x14ac:dyDescent="0.55000000000000004">
      <c r="A25" t="s">
        <v>526</v>
      </c>
      <c r="B25">
        <v>0.57377046346664395</v>
      </c>
      <c r="C25">
        <v>0.60000002384185802</v>
      </c>
      <c r="D25">
        <v>0.59459459781646695</v>
      </c>
      <c r="E25">
        <v>0.33333334326744102</v>
      </c>
      <c r="F25">
        <v>0.5</v>
      </c>
      <c r="G25">
        <v>0.57377046346664395</v>
      </c>
      <c r="H25">
        <v>0.60526317358017001</v>
      </c>
      <c r="I25">
        <v>0.51612901687622104</v>
      </c>
      <c r="J25">
        <v>0.52941179275512695</v>
      </c>
      <c r="K25">
        <v>0.63333332538604703</v>
      </c>
      <c r="L25">
        <v>0.55932205915451005</v>
      </c>
      <c r="M25">
        <v>0.60655736923217796</v>
      </c>
      <c r="N25">
        <v>0.58620691299438499</v>
      </c>
      <c r="O25">
        <v>0.61194032430648804</v>
      </c>
      <c r="P25">
        <v>0.58064514398574796</v>
      </c>
      <c r="Q25">
        <v>0.5</v>
      </c>
      <c r="R25">
        <v>0.577464759349823</v>
      </c>
      <c r="S25">
        <v>0.53333336114883401</v>
      </c>
      <c r="T25">
        <v>0.32550135254859902</v>
      </c>
      <c r="U25">
        <v>0.33322474360465998</v>
      </c>
      <c r="V25">
        <v>0.31628245115280201</v>
      </c>
      <c r="W25">
        <v>0.32322788238525402</v>
      </c>
      <c r="X25">
        <v>0.35073357820510898</v>
      </c>
      <c r="Y25">
        <v>0.29353868961334201</v>
      </c>
    </row>
    <row r="26" spans="1:25" x14ac:dyDescent="0.55000000000000004">
      <c r="A26" t="s">
        <v>527</v>
      </c>
      <c r="B26">
        <v>0.56363636255264304</v>
      </c>
      <c r="C26">
        <v>0.60000002384185802</v>
      </c>
      <c r="D26">
        <v>0.53125</v>
      </c>
      <c r="E26">
        <v>0.34117648005485501</v>
      </c>
      <c r="F26">
        <v>0.451612889766693</v>
      </c>
      <c r="G26">
        <v>0.519999980926514</v>
      </c>
      <c r="H26">
        <v>0.60000002384185802</v>
      </c>
      <c r="I26">
        <v>0.54716980457305897</v>
      </c>
      <c r="J26">
        <v>0.49206349253654502</v>
      </c>
      <c r="K26">
        <v>0.52173912525177002</v>
      </c>
      <c r="L26">
        <v>0.46666666865348799</v>
      </c>
      <c r="M26">
        <v>0.479999989271164</v>
      </c>
      <c r="N26">
        <v>0.54716980457305897</v>
      </c>
      <c r="O26">
        <v>0.53571426868438698</v>
      </c>
      <c r="P26">
        <v>0.52727270126342796</v>
      </c>
      <c r="Q26">
        <v>0.50877195596694902</v>
      </c>
      <c r="R26">
        <v>0.55932205915451005</v>
      </c>
      <c r="S26">
        <v>0.49090909957885698</v>
      </c>
      <c r="T26">
        <v>0.25845322012901301</v>
      </c>
      <c r="U26">
        <v>0.29712533950805697</v>
      </c>
      <c r="V26">
        <v>0.26034992933273299</v>
      </c>
      <c r="W26">
        <v>0.29021364450454701</v>
      </c>
      <c r="X26">
        <v>0.29985401034355202</v>
      </c>
      <c r="Y26">
        <v>0.26169019937515298</v>
      </c>
    </row>
    <row r="27" spans="1:25" x14ac:dyDescent="0.55000000000000004">
      <c r="A27" t="s">
        <v>528</v>
      </c>
      <c r="B27">
        <v>0.55555558204650901</v>
      </c>
      <c r="C27">
        <v>0.56521737575530995</v>
      </c>
      <c r="D27">
        <v>0.56363636255264304</v>
      </c>
      <c r="E27">
        <v>0.39130434393882801</v>
      </c>
      <c r="F27">
        <v>0.473684221506119</v>
      </c>
      <c r="G27">
        <v>0.51111114025116</v>
      </c>
      <c r="H27">
        <v>0.52941179275512695</v>
      </c>
      <c r="I27">
        <v>0.38461539149284402</v>
      </c>
      <c r="J27">
        <v>0.48275861144065901</v>
      </c>
      <c r="K27">
        <v>0.43589743971824602</v>
      </c>
      <c r="L27">
        <v>0.44186046719551098</v>
      </c>
      <c r="M27">
        <v>0.473684221506119</v>
      </c>
      <c r="N27">
        <v>0.45945945382118197</v>
      </c>
      <c r="O27">
        <v>0.47619047760963401</v>
      </c>
      <c r="P27">
        <v>0.45945945382118197</v>
      </c>
      <c r="Q27">
        <v>0.450980395078659</v>
      </c>
      <c r="R27">
        <v>0.55555558204650901</v>
      </c>
      <c r="S27">
        <v>0.40000000596046398</v>
      </c>
      <c r="T27">
        <v>0.16518144309520699</v>
      </c>
      <c r="U27">
        <v>0.178853750228882</v>
      </c>
      <c r="V27">
        <v>0.16770538687705999</v>
      </c>
      <c r="W27">
        <v>0.165949031710625</v>
      </c>
      <c r="X27">
        <v>0.21735614538192699</v>
      </c>
      <c r="Y27">
        <v>0.15013675391674</v>
      </c>
    </row>
    <row r="28" spans="1:25" x14ac:dyDescent="0.55000000000000004">
      <c r="A28" t="s">
        <v>529</v>
      </c>
      <c r="B28">
        <v>0.55172413587570202</v>
      </c>
      <c r="C28">
        <v>0.54098361730575595</v>
      </c>
      <c r="D28">
        <v>0.58536583185195901</v>
      </c>
      <c r="E28">
        <v>0.375</v>
      </c>
      <c r="F28">
        <v>0.47058823704719499</v>
      </c>
      <c r="G28">
        <v>0.5</v>
      </c>
      <c r="H28">
        <v>0.57333332300186202</v>
      </c>
      <c r="I28">
        <v>0.481481492519379</v>
      </c>
      <c r="J28">
        <v>0.50724637508392301</v>
      </c>
      <c r="K28">
        <v>0.49019607901573198</v>
      </c>
      <c r="L28">
        <v>0.52727270126342796</v>
      </c>
      <c r="M28">
        <v>0.50943398475646995</v>
      </c>
      <c r="N28">
        <v>0.518518507480621</v>
      </c>
      <c r="O28">
        <v>0.5625</v>
      </c>
      <c r="P28">
        <v>0.55172413587570202</v>
      </c>
      <c r="Q28">
        <v>0.52941179275512695</v>
      </c>
      <c r="R28">
        <v>0.5</v>
      </c>
      <c r="S28">
        <v>0.50877195596694902</v>
      </c>
      <c r="T28">
        <v>0.225146949291229</v>
      </c>
      <c r="U28">
        <v>0.26869270205497697</v>
      </c>
      <c r="V28">
        <v>0.26461353898048401</v>
      </c>
      <c r="W28">
        <v>0.259811282157898</v>
      </c>
      <c r="X28">
        <v>0.26781857013702398</v>
      </c>
      <c r="Y28">
        <v>0.23616465926170299</v>
      </c>
    </row>
    <row r="29" spans="1:25" x14ac:dyDescent="0.55000000000000004">
      <c r="A29" t="s">
        <v>530</v>
      </c>
      <c r="B29">
        <v>0.54716980457305897</v>
      </c>
      <c r="C29">
        <v>0.59375</v>
      </c>
      <c r="D29">
        <v>0.64556962251663197</v>
      </c>
      <c r="E29">
        <v>0.42268040776252702</v>
      </c>
      <c r="F29">
        <v>0.53623187541961703</v>
      </c>
      <c r="G29">
        <v>0.56862747669220004</v>
      </c>
      <c r="H29">
        <v>0.64102566242217995</v>
      </c>
      <c r="I29">
        <v>0.54716980457305897</v>
      </c>
      <c r="J29">
        <v>0.58024692535400402</v>
      </c>
      <c r="K29">
        <v>0.59322035312652599</v>
      </c>
      <c r="L29">
        <v>0.58620691299438499</v>
      </c>
      <c r="M29">
        <v>0.60000002384185802</v>
      </c>
      <c r="N29">
        <v>0.60000002384185802</v>
      </c>
      <c r="O29">
        <v>0.54385966062545799</v>
      </c>
      <c r="P29">
        <v>0.53846156597137496</v>
      </c>
      <c r="Q29">
        <v>0.57142859697341897</v>
      </c>
      <c r="R29">
        <v>0.64102566242217995</v>
      </c>
      <c r="S29">
        <v>0.56666666269302401</v>
      </c>
      <c r="T29">
        <v>0.30770999193191501</v>
      </c>
      <c r="U29">
        <v>0.30444777011871299</v>
      </c>
      <c r="V29">
        <v>0.29894256591796903</v>
      </c>
      <c r="W29">
        <v>0.29788333177566501</v>
      </c>
      <c r="X29">
        <v>0.30340501666068997</v>
      </c>
      <c r="Y29">
        <v>0.29618766903877303</v>
      </c>
    </row>
    <row r="30" spans="1:25" x14ac:dyDescent="0.55000000000000004">
      <c r="A30" t="s">
        <v>531</v>
      </c>
      <c r="B30">
        <v>0.53571426868438698</v>
      </c>
      <c r="C30">
        <v>0.58490568399429299</v>
      </c>
      <c r="D30">
        <v>0.57377046346664395</v>
      </c>
      <c r="E30">
        <v>0.41304346919059798</v>
      </c>
      <c r="F30">
        <v>0.44827586412429798</v>
      </c>
      <c r="G30">
        <v>0.54716980457305897</v>
      </c>
      <c r="H30">
        <v>0.59322035312652599</v>
      </c>
      <c r="I30">
        <v>0.47169810533523598</v>
      </c>
      <c r="J30">
        <v>0.47058823704719499</v>
      </c>
      <c r="K30">
        <v>0.519999980926514</v>
      </c>
      <c r="L30">
        <v>0.42857143282890298</v>
      </c>
      <c r="M30">
        <v>0.52173912525177002</v>
      </c>
      <c r="N30">
        <v>0.47826087474822998</v>
      </c>
      <c r="O30">
        <v>0.479999989271164</v>
      </c>
      <c r="P30">
        <v>0.46666666865348799</v>
      </c>
      <c r="Q30">
        <v>0.43396225571632402</v>
      </c>
      <c r="R30">
        <v>0.55172413587570202</v>
      </c>
      <c r="S30">
        <v>0.45833334326744102</v>
      </c>
      <c r="T30">
        <v>0.21118053793907199</v>
      </c>
      <c r="U30">
        <v>0.22352632880210899</v>
      </c>
      <c r="V30">
        <v>0.22886757552623699</v>
      </c>
      <c r="W30">
        <v>0.22824281454086301</v>
      </c>
      <c r="X30">
        <v>0.25379362702369701</v>
      </c>
      <c r="Y30">
        <v>0.23248165845870999</v>
      </c>
    </row>
    <row r="31" spans="1:25" x14ac:dyDescent="0.55000000000000004">
      <c r="A31" t="s">
        <v>532</v>
      </c>
      <c r="B31">
        <v>0.52941179275512695</v>
      </c>
      <c r="C31">
        <v>0.60000002384185802</v>
      </c>
      <c r="D31">
        <v>0.64864861965179399</v>
      </c>
      <c r="E31">
        <v>0.34117648005485501</v>
      </c>
      <c r="F31">
        <v>0.47169810533523598</v>
      </c>
      <c r="G31">
        <v>0.53846156597137496</v>
      </c>
      <c r="H31">
        <v>0.67500001192092896</v>
      </c>
      <c r="I31">
        <v>0.49019607901573198</v>
      </c>
      <c r="J31">
        <v>0.454545468091965</v>
      </c>
      <c r="K31">
        <v>0.55102038383483898</v>
      </c>
      <c r="L31">
        <v>0.53846156597137496</v>
      </c>
      <c r="M31">
        <v>0.55555558204650901</v>
      </c>
      <c r="N31">
        <v>0.54716980457305897</v>
      </c>
      <c r="O31">
        <v>0.61764705181121804</v>
      </c>
      <c r="P31">
        <v>0.55932205915451005</v>
      </c>
      <c r="Q31">
        <v>0.5</v>
      </c>
      <c r="R31">
        <v>0.5625</v>
      </c>
      <c r="S31">
        <v>0.49019607901573198</v>
      </c>
      <c r="T31">
        <v>0.30176565051078802</v>
      </c>
      <c r="U31">
        <v>0.29458037018775901</v>
      </c>
      <c r="V31">
        <v>0.28053039312362699</v>
      </c>
      <c r="W31">
        <v>0.26238334178924599</v>
      </c>
      <c r="X31">
        <v>0.31004071235656699</v>
      </c>
      <c r="Y31">
        <v>0.33663472533226002</v>
      </c>
    </row>
    <row r="32" spans="1:25" x14ac:dyDescent="0.55000000000000004">
      <c r="A32" t="s">
        <v>533</v>
      </c>
      <c r="B32">
        <v>0.50877195596694902</v>
      </c>
      <c r="C32">
        <v>0.54098361730575595</v>
      </c>
      <c r="D32">
        <v>0.58823531866073597</v>
      </c>
      <c r="E32">
        <v>0.34117648005485501</v>
      </c>
      <c r="F32">
        <v>-8.9285718277096696E-3</v>
      </c>
      <c r="G32">
        <v>0.49090909957885698</v>
      </c>
      <c r="H32">
        <v>0.59459459781646695</v>
      </c>
      <c r="I32">
        <v>0.49090909957885698</v>
      </c>
      <c r="J32">
        <v>0.5</v>
      </c>
      <c r="K32">
        <v>0.460317462682724</v>
      </c>
      <c r="L32">
        <v>0.35135135054588301</v>
      </c>
      <c r="M32">
        <v>0.52727270126342796</v>
      </c>
      <c r="N32">
        <v>0.46938776969909701</v>
      </c>
      <c r="O32">
        <v>0.49019607901573198</v>
      </c>
      <c r="P32">
        <v>0.52727270126342796</v>
      </c>
      <c r="Q32">
        <v>0.52542370557785001</v>
      </c>
      <c r="R32">
        <v>0.50819671154022195</v>
      </c>
      <c r="S32">
        <v>0.5</v>
      </c>
      <c r="T32">
        <v>0.26847365498542802</v>
      </c>
      <c r="U32">
        <v>0.27908501029014599</v>
      </c>
      <c r="V32">
        <v>0.28818276524543801</v>
      </c>
      <c r="W32">
        <v>0.28690838813781699</v>
      </c>
      <c r="X32">
        <v>0.30607357621192899</v>
      </c>
      <c r="Y32">
        <v>0.125630542635918</v>
      </c>
    </row>
    <row r="33" spans="1:25" x14ac:dyDescent="0.55000000000000004">
      <c r="A33" t="s">
        <v>534</v>
      </c>
      <c r="B33">
        <v>0.5</v>
      </c>
      <c r="C33">
        <v>0.46341463923454301</v>
      </c>
      <c r="D33">
        <v>0.5</v>
      </c>
      <c r="E33">
        <v>0.30666667222976701</v>
      </c>
      <c r="F33">
        <v>0.46938776969909701</v>
      </c>
      <c r="G33">
        <v>0.473684221506119</v>
      </c>
      <c r="H33">
        <v>0.54716980457305897</v>
      </c>
      <c r="I33">
        <v>0.40540540218353299</v>
      </c>
      <c r="J33">
        <v>0.450980395078659</v>
      </c>
      <c r="K33">
        <v>0.41176471114158603</v>
      </c>
      <c r="L33">
        <v>0.40540540218353299</v>
      </c>
      <c r="M33">
        <v>0.43589743971824602</v>
      </c>
      <c r="N33">
        <v>0.44999998807907099</v>
      </c>
      <c r="O33">
        <v>0.454545468091965</v>
      </c>
      <c r="P33">
        <v>0.51219511032104503</v>
      </c>
      <c r="Q33">
        <v>0.44680851697921797</v>
      </c>
      <c r="R33">
        <v>0.510204076766968</v>
      </c>
      <c r="S33">
        <v>0.38461539149284402</v>
      </c>
      <c r="T33">
        <v>0.173234403133392</v>
      </c>
      <c r="U33">
        <v>0.180655136704445</v>
      </c>
      <c r="V33">
        <v>0.179412171244621</v>
      </c>
      <c r="W33">
        <v>0.18995483219623599</v>
      </c>
      <c r="X33">
        <v>0.25581097602844199</v>
      </c>
      <c r="Y33">
        <v>0.18690183758735701</v>
      </c>
    </row>
    <row r="34" spans="1:25" x14ac:dyDescent="0.55000000000000004">
      <c r="A34" t="s">
        <v>535</v>
      </c>
      <c r="B34">
        <f>SUM(B23:B33)/11</f>
        <v>0.55019955201582471</v>
      </c>
      <c r="C34">
        <f t="shared" ref="C34:Y34" si="1">SUM(C23:C33)/11</f>
        <v>0.56568984822793456</v>
      </c>
      <c r="D34">
        <f t="shared" si="1"/>
        <v>0.58060240203684021</v>
      </c>
      <c r="E34">
        <f t="shared" si="1"/>
        <v>0.36254304376515473</v>
      </c>
      <c r="F34">
        <f t="shared" si="1"/>
        <v>0.440279586325315</v>
      </c>
      <c r="G34">
        <f t="shared" si="1"/>
        <v>0.53117506341500731</v>
      </c>
      <c r="H34">
        <f t="shared" si="1"/>
        <v>0.59506586464968603</v>
      </c>
      <c r="I34">
        <f t="shared" si="1"/>
        <v>0.48443204706365428</v>
      </c>
      <c r="J34">
        <f t="shared" si="1"/>
        <v>0.49976268681612884</v>
      </c>
      <c r="K34">
        <f t="shared" si="1"/>
        <v>0.51531902226534754</v>
      </c>
      <c r="L34">
        <f t="shared" si="1"/>
        <v>0.48278949206525629</v>
      </c>
      <c r="M34">
        <f t="shared" si="1"/>
        <v>0.52752118489959021</v>
      </c>
      <c r="N34">
        <f t="shared" si="1"/>
        <v>0.52220066839998414</v>
      </c>
      <c r="O34">
        <f t="shared" si="1"/>
        <v>0.53075936165722937</v>
      </c>
      <c r="P34">
        <f t="shared" si="1"/>
        <v>0.52327669750560413</v>
      </c>
      <c r="Q34">
        <f t="shared" si="1"/>
        <v>0.4991196962920102</v>
      </c>
      <c r="R34">
        <f t="shared" si="1"/>
        <v>0.55573065714402636</v>
      </c>
      <c r="S34">
        <f t="shared" si="1"/>
        <v>0.48450957103209052</v>
      </c>
      <c r="T34">
        <f t="shared" si="1"/>
        <v>0.2494623620401728</v>
      </c>
      <c r="U34">
        <f t="shared" si="1"/>
        <v>0.26431371271610254</v>
      </c>
      <c r="V34">
        <f t="shared" si="1"/>
        <v>0.25692843578078534</v>
      </c>
      <c r="W34">
        <f t="shared" si="1"/>
        <v>0.25775396552952851</v>
      </c>
      <c r="X34">
        <f t="shared" si="1"/>
        <v>0.28495398705655856</v>
      </c>
      <c r="Y34">
        <f t="shared" si="1"/>
        <v>0.23359505696730185</v>
      </c>
    </row>
    <row r="35" spans="1:25" x14ac:dyDescent="0.55000000000000004">
      <c r="A35" t="s">
        <v>294</v>
      </c>
      <c r="B35">
        <v>1987</v>
      </c>
      <c r="C35">
        <v>1988</v>
      </c>
      <c r="D35">
        <v>1989</v>
      </c>
      <c r="E35">
        <v>1992</v>
      </c>
      <c r="F35">
        <v>1993</v>
      </c>
      <c r="G35">
        <v>1994</v>
      </c>
      <c r="H35">
        <v>1997</v>
      </c>
      <c r="I35">
        <v>1998</v>
      </c>
      <c r="J35">
        <v>1999</v>
      </c>
      <c r="K35">
        <v>2000</v>
      </c>
      <c r="L35">
        <v>2001</v>
      </c>
      <c r="M35">
        <v>2003</v>
      </c>
      <c r="N35">
        <v>2004</v>
      </c>
      <c r="O35">
        <v>2006</v>
      </c>
      <c r="P35">
        <v>2008</v>
      </c>
      <c r="Q35">
        <v>2009</v>
      </c>
      <c r="R35">
        <v>2010</v>
      </c>
      <c r="S35">
        <v>2011</v>
      </c>
      <c r="T35">
        <v>2014</v>
      </c>
      <c r="U35">
        <v>2015</v>
      </c>
      <c r="V35">
        <v>2016</v>
      </c>
      <c r="W35">
        <v>2017</v>
      </c>
      <c r="X35">
        <v>2018</v>
      </c>
      <c r="Y35">
        <v>2019</v>
      </c>
    </row>
    <row r="36" spans="1:25" x14ac:dyDescent="0.55000000000000004">
      <c r="A36" t="s">
        <v>523</v>
      </c>
      <c r="B36">
        <v>0.63955849707126622</v>
      </c>
      <c r="C36">
        <v>0.637488666176796</v>
      </c>
      <c r="D36">
        <v>0.63164246082305908</v>
      </c>
      <c r="E36">
        <v>0.37252064049243938</v>
      </c>
      <c r="F36">
        <v>0.44001041837036609</v>
      </c>
      <c r="G36">
        <v>0.59956535249948495</v>
      </c>
      <c r="H36">
        <v>0.6247344262897967</v>
      </c>
      <c r="I36">
        <v>0.55766662806272504</v>
      </c>
      <c r="J36">
        <v>0.52910006195306769</v>
      </c>
      <c r="K36">
        <v>0.58055440783500667</v>
      </c>
      <c r="L36">
        <v>0.5484948456287384</v>
      </c>
      <c r="M36">
        <v>0.60929070115089412</v>
      </c>
      <c r="N36">
        <v>0.57576234787702552</v>
      </c>
      <c r="O36">
        <v>0.60429151356220245</v>
      </c>
      <c r="P36">
        <v>0.59399867057800282</v>
      </c>
      <c r="Q36">
        <v>0.54545948207378392</v>
      </c>
      <c r="R36">
        <v>0.59480193555355076</v>
      </c>
      <c r="S36">
        <v>0.56124840676784515</v>
      </c>
      <c r="T36">
        <v>0.34253630787134182</v>
      </c>
      <c r="U36">
        <v>0.34290219992399223</v>
      </c>
      <c r="V36">
        <v>0.34413186460733414</v>
      </c>
      <c r="W36">
        <v>0.33919760435819618</v>
      </c>
      <c r="X36">
        <v>0.38025267571210858</v>
      </c>
      <c r="Y36">
        <v>0.31040979325771334</v>
      </c>
    </row>
    <row r="37" spans="1:25" x14ac:dyDescent="0.55000000000000004">
      <c r="A37" t="s">
        <v>535</v>
      </c>
      <c r="B37">
        <v>0.55019955201582471</v>
      </c>
      <c r="C37">
        <v>0.56568984822793456</v>
      </c>
      <c r="D37">
        <v>0.58060240203684021</v>
      </c>
      <c r="E37">
        <v>0.36254304376515473</v>
      </c>
      <c r="F37">
        <v>0.440279586325315</v>
      </c>
      <c r="G37">
        <v>0.53117506341500731</v>
      </c>
      <c r="H37">
        <v>0.59506586464968603</v>
      </c>
      <c r="I37">
        <v>0.48443204706365428</v>
      </c>
      <c r="J37">
        <v>0.49976268681612884</v>
      </c>
      <c r="K37">
        <v>0.51531902226534754</v>
      </c>
      <c r="L37">
        <v>0.48278949206525629</v>
      </c>
      <c r="M37">
        <v>0.52752118489959021</v>
      </c>
      <c r="N37">
        <v>0.52220066839998414</v>
      </c>
      <c r="O37">
        <v>0.53075936165722937</v>
      </c>
      <c r="P37">
        <v>0.52327669750560413</v>
      </c>
      <c r="Q37">
        <v>0.4991196962920102</v>
      </c>
      <c r="R37">
        <v>0.55573065714402636</v>
      </c>
      <c r="S37">
        <v>0.48450957103209052</v>
      </c>
      <c r="T37">
        <v>0.2494623620401728</v>
      </c>
      <c r="U37">
        <v>0.26431371271610254</v>
      </c>
      <c r="V37">
        <v>0.25692843578078534</v>
      </c>
      <c r="W37">
        <v>0.25775396552952851</v>
      </c>
      <c r="X37">
        <v>0.28495398705655856</v>
      </c>
      <c r="Y37">
        <v>0.23359505696730185</v>
      </c>
    </row>
    <row r="38" spans="1:25" x14ac:dyDescent="0.55000000000000004">
      <c r="A38" t="s">
        <v>536</v>
      </c>
      <c r="B38">
        <f>(SUM(B2:B33)/32)</f>
        <v>0.60884135970845821</v>
      </c>
      <c r="C38">
        <f t="shared" ref="C38:Y38" si="2">(SUM(C2:C33)/32)</f>
        <v>0.61280782250687482</v>
      </c>
      <c r="D38">
        <f t="shared" si="2"/>
        <v>0.61409744061529636</v>
      </c>
      <c r="E38">
        <f t="shared" si="2"/>
        <v>0.36909084161743527</v>
      </c>
      <c r="F38">
        <f t="shared" si="2"/>
        <v>0.44010294485487977</v>
      </c>
      <c r="G38">
        <f t="shared" si="2"/>
        <v>0.57605619062669577</v>
      </c>
      <c r="H38">
        <f t="shared" si="2"/>
        <v>0.61453585822600865</v>
      </c>
      <c r="I38">
        <f t="shared" si="2"/>
        <v>0.53249224084429447</v>
      </c>
      <c r="J38">
        <f t="shared" si="2"/>
        <v>0.51901533924974497</v>
      </c>
      <c r="K38">
        <f t="shared" si="2"/>
        <v>0.55812974404543636</v>
      </c>
      <c r="L38">
        <f t="shared" si="2"/>
        <v>0.52590863034129143</v>
      </c>
      <c r="M38">
        <f t="shared" si="2"/>
        <v>0.58118242993950842</v>
      </c>
      <c r="N38">
        <f t="shared" si="2"/>
        <v>0.55735052055679257</v>
      </c>
      <c r="O38">
        <f t="shared" si="2"/>
        <v>0.57901483634486794</v>
      </c>
      <c r="P38">
        <f t="shared" si="2"/>
        <v>0.56968799233436584</v>
      </c>
      <c r="Q38">
        <f t="shared" si="2"/>
        <v>0.5295301807112992</v>
      </c>
      <c r="R38">
        <f t="shared" si="2"/>
        <v>0.58137118360027673</v>
      </c>
      <c r="S38">
        <f t="shared" si="2"/>
        <v>0.53486943198367953</v>
      </c>
      <c r="T38">
        <f t="shared" si="2"/>
        <v>0.31054213899187749</v>
      </c>
      <c r="U38">
        <f t="shared" si="2"/>
        <v>0.31588740744628019</v>
      </c>
      <c r="V38">
        <f t="shared" si="2"/>
        <v>0.31415568594820797</v>
      </c>
      <c r="W38">
        <f t="shared" si="2"/>
        <v>0.31120135351084161</v>
      </c>
      <c r="X38">
        <f t="shared" si="2"/>
        <v>0.34749375148676331</v>
      </c>
      <c r="Y38">
        <f t="shared" si="2"/>
        <v>0.28400472765788437</v>
      </c>
    </row>
    <row r="39" spans="1:25" x14ac:dyDescent="0.55000000000000004">
      <c r="A39" t="s">
        <v>537</v>
      </c>
      <c r="B39" s="6">
        <f>(B38+1)*127</f>
        <v>204.32285268297417</v>
      </c>
      <c r="C39" s="6">
        <f t="shared" ref="C39:Y39" si="3">(C38+1)*127</f>
        <v>204.82659345837308</v>
      </c>
      <c r="D39" s="6">
        <f t="shared" si="3"/>
        <v>204.99037495814264</v>
      </c>
      <c r="E39" s="6">
        <f t="shared" si="3"/>
        <v>173.87453688541427</v>
      </c>
      <c r="F39" s="6">
        <f t="shared" si="3"/>
        <v>182.89307399656971</v>
      </c>
      <c r="G39" s="6">
        <f t="shared" si="3"/>
        <v>200.15913620959034</v>
      </c>
      <c r="H39" s="6">
        <f t="shared" si="3"/>
        <v>205.04605399470307</v>
      </c>
      <c r="I39" s="6">
        <f t="shared" si="3"/>
        <v>194.62651458722539</v>
      </c>
      <c r="J39" s="6">
        <f t="shared" si="3"/>
        <v>192.91494808471762</v>
      </c>
      <c r="K39" s="6">
        <f t="shared" si="3"/>
        <v>197.88247749377044</v>
      </c>
      <c r="L39" s="6">
        <f t="shared" si="3"/>
        <v>193.79039605334401</v>
      </c>
      <c r="M39" s="6">
        <f t="shared" si="3"/>
        <v>200.81016860231759</v>
      </c>
      <c r="N39" s="6">
        <f t="shared" si="3"/>
        <v>197.78351611071267</v>
      </c>
      <c r="O39" s="6">
        <f t="shared" si="3"/>
        <v>200.53488421579823</v>
      </c>
      <c r="P39" s="6">
        <f t="shared" si="3"/>
        <v>199.35037502646446</v>
      </c>
      <c r="Q39" s="6">
        <f t="shared" si="3"/>
        <v>194.25033295033498</v>
      </c>
      <c r="R39" s="6">
        <f t="shared" si="3"/>
        <v>200.83414031723512</v>
      </c>
      <c r="S39" s="6">
        <f t="shared" si="3"/>
        <v>194.9284178619273</v>
      </c>
      <c r="T39" s="6">
        <f t="shared" si="3"/>
        <v>166.43885165196843</v>
      </c>
      <c r="U39" s="6">
        <f t="shared" si="3"/>
        <v>167.11770074567761</v>
      </c>
      <c r="V39" s="6">
        <f t="shared" si="3"/>
        <v>166.89777211542241</v>
      </c>
      <c r="W39" s="6">
        <f t="shared" si="3"/>
        <v>166.52257189587687</v>
      </c>
      <c r="X39" s="6">
        <f t="shared" si="3"/>
        <v>171.13170643881895</v>
      </c>
      <c r="Y39" s="6">
        <f t="shared" si="3"/>
        <v>163.06860041255132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4268-BF28-47F5-9CB8-EA5DBD7A8588}">
  <dimension ref="A1:X417"/>
  <sheetViews>
    <sheetView workbookViewId="0">
      <selection activeCell="G19" sqref="G19"/>
    </sheetView>
  </sheetViews>
  <sheetFormatPr defaultRowHeight="14.4" x14ac:dyDescent="0.55000000000000004"/>
  <cols>
    <col min="1" max="1" width="16.3125" style="1" customWidth="1"/>
    <col min="2" max="3" width="24.578125" style="1" customWidth="1"/>
    <col min="4" max="16384" width="8.83984375" style="1"/>
  </cols>
  <sheetData>
    <row r="1" spans="1:24" x14ac:dyDescent="0.55000000000000004">
      <c r="A1" s="1" t="s">
        <v>538</v>
      </c>
      <c r="B1" s="1" t="s">
        <v>539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556</v>
      </c>
      <c r="T1" s="1" t="s">
        <v>557</v>
      </c>
      <c r="U1" s="1" t="s">
        <v>558</v>
      </c>
      <c r="V1" s="1" t="s">
        <v>559</v>
      </c>
      <c r="W1" s="1" t="s">
        <v>560</v>
      </c>
      <c r="X1" s="1" t="s">
        <v>561</v>
      </c>
    </row>
    <row r="2" spans="1:24" x14ac:dyDescent="0.55000000000000004">
      <c r="A2" s="1" t="s">
        <v>562</v>
      </c>
      <c r="B2" s="1" t="s">
        <v>563</v>
      </c>
      <c r="C2" s="7"/>
      <c r="D2" s="1">
        <v>2</v>
      </c>
      <c r="E2" s="1">
        <v>5</v>
      </c>
      <c r="F2" s="1">
        <v>0.68</v>
      </c>
      <c r="G2" s="1">
        <v>0.32</v>
      </c>
      <c r="H2" s="1">
        <v>0.50039999999999996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7</v>
      </c>
      <c r="Q2" s="1">
        <v>189</v>
      </c>
      <c r="R2" s="1">
        <v>3.5143726925029313</v>
      </c>
      <c r="S2" s="1">
        <f t="shared" ref="S2:S65" si="0">LOG(R2)</f>
        <v>0.54584781570076302</v>
      </c>
      <c r="T2" s="1">
        <v>8</v>
      </c>
      <c r="U2" s="1">
        <v>215</v>
      </c>
      <c r="V2" s="1">
        <v>4.8707934237154147</v>
      </c>
      <c r="W2" s="1">
        <f t="shared" ref="W2:W65" si="1">LOG(V2)</f>
        <v>0.68759971100414097</v>
      </c>
      <c r="X2" s="1">
        <v>0</v>
      </c>
    </row>
    <row r="3" spans="1:24" x14ac:dyDescent="0.55000000000000004">
      <c r="A3" s="1" t="s">
        <v>564</v>
      </c>
      <c r="B3" s="1" t="s">
        <v>563</v>
      </c>
      <c r="C3" s="7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9</v>
      </c>
      <c r="Q3" s="1">
        <v>181</v>
      </c>
      <c r="R3" s="1">
        <v>4.0176438745715748</v>
      </c>
      <c r="S3" s="1">
        <f t="shared" si="0"/>
        <v>0.60397143809592024</v>
      </c>
      <c r="T3" s="1">
        <v>9</v>
      </c>
      <c r="U3" s="1">
        <v>181</v>
      </c>
      <c r="V3" s="1">
        <v>5.659326129918127</v>
      </c>
      <c r="W3" s="1">
        <f t="shared" si="1"/>
        <v>0.75276472173930531</v>
      </c>
      <c r="X3" s="1">
        <v>0</v>
      </c>
    </row>
    <row r="4" spans="1:24" x14ac:dyDescent="0.55000000000000004">
      <c r="A4" s="1" t="s">
        <v>565</v>
      </c>
      <c r="B4" s="1" t="s">
        <v>563</v>
      </c>
      <c r="C4" s="7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8</v>
      </c>
      <c r="Q4" s="1">
        <v>90</v>
      </c>
      <c r="R4" s="1">
        <v>6.3710123637159093</v>
      </c>
      <c r="S4" s="1">
        <f t="shared" si="0"/>
        <v>0.80420844788354595</v>
      </c>
      <c r="T4" s="1">
        <v>8</v>
      </c>
      <c r="U4" s="1">
        <v>90</v>
      </c>
      <c r="V4" s="1">
        <v>7.0470234077840592</v>
      </c>
      <c r="W4" s="1">
        <f t="shared" si="1"/>
        <v>0.84800571407631842</v>
      </c>
      <c r="X4" s="1">
        <v>0</v>
      </c>
    </row>
    <row r="5" spans="1:24" x14ac:dyDescent="0.55000000000000004">
      <c r="A5" s="1" t="s">
        <v>566</v>
      </c>
      <c r="B5" s="1" t="s">
        <v>563</v>
      </c>
      <c r="C5" s="7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8</v>
      </c>
      <c r="Q5" s="1">
        <v>21</v>
      </c>
      <c r="R5" s="1">
        <v>6.6592000000000002</v>
      </c>
      <c r="S5" s="1">
        <f t="shared" si="0"/>
        <v>0.82342205853153294</v>
      </c>
      <c r="T5" s="1">
        <v>10</v>
      </c>
      <c r="U5" s="1">
        <v>26</v>
      </c>
      <c r="V5" s="1">
        <v>10.114800000000001</v>
      </c>
      <c r="W5" s="1">
        <f t="shared" si="1"/>
        <v>1.0049572998843712</v>
      </c>
      <c r="X5" s="1">
        <v>0</v>
      </c>
    </row>
    <row r="6" spans="1:24" x14ac:dyDescent="0.55000000000000004">
      <c r="A6" s="1" t="s">
        <v>567</v>
      </c>
      <c r="B6" s="1" t="s">
        <v>563</v>
      </c>
      <c r="C6" s="7">
        <f>E6/K6</f>
        <v>4.3478260869565216E-2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23</v>
      </c>
      <c r="L6" s="1">
        <v>1</v>
      </c>
      <c r="M6" s="1">
        <v>0</v>
      </c>
      <c r="N6" s="1">
        <v>0</v>
      </c>
      <c r="O6" s="1">
        <v>1</v>
      </c>
      <c r="P6" s="1">
        <v>12</v>
      </c>
      <c r="Q6" s="1">
        <v>92</v>
      </c>
      <c r="R6" s="1">
        <v>4.0796000000000001</v>
      </c>
      <c r="S6" s="1">
        <f t="shared" si="0"/>
        <v>0.61061758311220937</v>
      </c>
      <c r="T6" s="1">
        <v>14</v>
      </c>
      <c r="U6" s="1">
        <v>116</v>
      </c>
      <c r="V6" s="1">
        <v>5.2645999999999997</v>
      </c>
      <c r="W6" s="1">
        <f t="shared" si="1"/>
        <v>0.72136537943564361</v>
      </c>
      <c r="X6" s="1">
        <v>20</v>
      </c>
    </row>
    <row r="7" spans="1:24" x14ac:dyDescent="0.55000000000000004">
      <c r="A7" s="1" t="s">
        <v>568</v>
      </c>
      <c r="B7" s="1" t="s">
        <v>563</v>
      </c>
      <c r="C7" s="7"/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8</v>
      </c>
      <c r="Q7" s="1">
        <v>61</v>
      </c>
      <c r="R7" s="1">
        <v>6.4959571079670937</v>
      </c>
      <c r="S7" s="1">
        <f t="shared" si="0"/>
        <v>0.8126431486477268</v>
      </c>
      <c r="T7" s="1">
        <v>11</v>
      </c>
      <c r="U7" s="1">
        <v>86</v>
      </c>
      <c r="V7" s="1">
        <v>7.5925689558706351</v>
      </c>
      <c r="W7" s="1">
        <f t="shared" si="1"/>
        <v>0.880388744879815</v>
      </c>
      <c r="X7" s="1">
        <v>0</v>
      </c>
    </row>
    <row r="8" spans="1:24" x14ac:dyDescent="0.55000000000000004">
      <c r="A8" s="1" t="s">
        <v>569</v>
      </c>
      <c r="B8" s="1" t="s">
        <v>563</v>
      </c>
      <c r="C8" s="7">
        <f t="shared" ref="C8:C25" si="2">E8/K8</f>
        <v>8.5714285714285715E-2</v>
      </c>
      <c r="D8" s="1">
        <v>2</v>
      </c>
      <c r="E8" s="1">
        <v>3</v>
      </c>
      <c r="F8" s="1">
        <v>0.55559999999999998</v>
      </c>
      <c r="G8" s="1">
        <v>0.44440000000000002</v>
      </c>
      <c r="H8" s="1">
        <v>0.63649999999999995</v>
      </c>
      <c r="I8" s="1">
        <v>2</v>
      </c>
      <c r="J8" s="1">
        <v>1</v>
      </c>
      <c r="K8" s="1">
        <v>35</v>
      </c>
      <c r="L8" s="1">
        <v>1</v>
      </c>
      <c r="M8" s="1">
        <v>0</v>
      </c>
      <c r="N8" s="1">
        <v>0</v>
      </c>
      <c r="O8" s="1">
        <v>1</v>
      </c>
      <c r="P8" s="1">
        <v>9</v>
      </c>
      <c r="Q8" s="1">
        <v>40</v>
      </c>
      <c r="R8" s="1">
        <v>4.1703999999999999</v>
      </c>
      <c r="S8" s="1">
        <f t="shared" si="0"/>
        <v>0.62017771191896265</v>
      </c>
      <c r="T8" s="1">
        <v>12</v>
      </c>
      <c r="U8" s="1">
        <v>78</v>
      </c>
      <c r="V8" s="1">
        <v>4.9927999999999999</v>
      </c>
      <c r="W8" s="1">
        <f t="shared" si="1"/>
        <v>0.69834416957282641</v>
      </c>
      <c r="X8" s="1">
        <v>10</v>
      </c>
    </row>
    <row r="9" spans="1:24" x14ac:dyDescent="0.55000000000000004">
      <c r="A9" s="1" t="s">
        <v>570</v>
      </c>
      <c r="B9" s="1" t="s">
        <v>563</v>
      </c>
      <c r="C9" s="7">
        <f t="shared" si="2"/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12</v>
      </c>
      <c r="L9" s="1">
        <v>1</v>
      </c>
      <c r="M9" s="1">
        <v>0</v>
      </c>
      <c r="N9" s="1">
        <v>0</v>
      </c>
      <c r="O9" s="1">
        <v>1</v>
      </c>
      <c r="P9" s="1">
        <v>6</v>
      </c>
      <c r="Q9" s="1">
        <v>117</v>
      </c>
      <c r="R9" s="1">
        <v>4.2801999999999998</v>
      </c>
      <c r="S9" s="1">
        <f t="shared" si="0"/>
        <v>0.63146406267369315</v>
      </c>
      <c r="T9" s="1">
        <v>7</v>
      </c>
      <c r="U9" s="1">
        <v>129</v>
      </c>
      <c r="V9" s="1">
        <v>5.0937000000000001</v>
      </c>
      <c r="W9" s="1">
        <f t="shared" si="1"/>
        <v>0.70703336304980968</v>
      </c>
      <c r="X9" s="1">
        <v>0</v>
      </c>
    </row>
    <row r="10" spans="1:24" x14ac:dyDescent="0.55000000000000004">
      <c r="A10" s="1" t="s">
        <v>571</v>
      </c>
      <c r="B10" s="1" t="s">
        <v>563</v>
      </c>
      <c r="C10" s="7">
        <f t="shared" si="2"/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18</v>
      </c>
      <c r="L10" s="1">
        <v>0.72219999999999995</v>
      </c>
      <c r="M10" s="1">
        <v>0.27779999999999999</v>
      </c>
      <c r="N10" s="1">
        <v>0.4506</v>
      </c>
      <c r="O10" s="1">
        <v>2</v>
      </c>
      <c r="P10" s="1">
        <v>7</v>
      </c>
      <c r="Q10" s="1">
        <v>76</v>
      </c>
      <c r="R10" s="1">
        <v>3.8690000000000002</v>
      </c>
      <c r="S10" s="1">
        <f t="shared" si="0"/>
        <v>0.58759872972124494</v>
      </c>
      <c r="T10" s="1">
        <v>10</v>
      </c>
      <c r="U10" s="1">
        <v>94</v>
      </c>
      <c r="V10" s="1">
        <v>5.9062000000000001</v>
      </c>
      <c r="W10" s="1">
        <f t="shared" si="1"/>
        <v>0.77130814927073332</v>
      </c>
      <c r="X10" s="1">
        <v>0</v>
      </c>
    </row>
    <row r="11" spans="1:24" x14ac:dyDescent="0.55000000000000004">
      <c r="A11" s="1" t="s">
        <v>572</v>
      </c>
      <c r="B11" s="1" t="s">
        <v>563</v>
      </c>
      <c r="C11" s="7">
        <f t="shared" si="2"/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24</v>
      </c>
      <c r="L11" s="1">
        <v>1</v>
      </c>
      <c r="M11" s="1">
        <v>0</v>
      </c>
      <c r="N11" s="1">
        <v>0</v>
      </c>
      <c r="O11" s="1">
        <v>1</v>
      </c>
      <c r="P11" s="1">
        <v>8</v>
      </c>
      <c r="Q11" s="1">
        <v>96</v>
      </c>
      <c r="R11" s="1">
        <v>6.4752999999999998</v>
      </c>
      <c r="S11" s="1">
        <f t="shared" si="0"/>
        <v>0.81125989403922016</v>
      </c>
      <c r="T11" s="1">
        <v>10</v>
      </c>
      <c r="U11" s="1">
        <v>120</v>
      </c>
      <c r="V11" s="1">
        <v>7.7835000000000001</v>
      </c>
      <c r="W11" s="1">
        <f t="shared" si="1"/>
        <v>0.89117492975060852</v>
      </c>
      <c r="X11" s="1">
        <v>0</v>
      </c>
    </row>
    <row r="12" spans="1:24" x14ac:dyDescent="0.55000000000000004">
      <c r="A12" s="1" t="s">
        <v>573</v>
      </c>
      <c r="B12" s="1" t="s">
        <v>563</v>
      </c>
      <c r="C12" s="7">
        <f t="shared" si="2"/>
        <v>0.72727272727272729</v>
      </c>
      <c r="D12" s="1">
        <v>1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11</v>
      </c>
      <c r="L12" s="1">
        <v>1</v>
      </c>
      <c r="M12" s="1">
        <v>0</v>
      </c>
      <c r="N12" s="1">
        <v>0</v>
      </c>
      <c r="O12" s="1">
        <v>1</v>
      </c>
      <c r="P12" s="1">
        <v>6</v>
      </c>
      <c r="Q12" s="1">
        <v>538</v>
      </c>
      <c r="R12" s="1">
        <v>2.5823999999999998</v>
      </c>
      <c r="S12" s="1">
        <f t="shared" si="0"/>
        <v>0.41202351304197637</v>
      </c>
      <c r="T12" s="1">
        <v>8</v>
      </c>
      <c r="U12" s="1">
        <v>557</v>
      </c>
      <c r="V12" s="1">
        <v>2.9683000000000002</v>
      </c>
      <c r="W12" s="1">
        <f t="shared" si="1"/>
        <v>0.47250779207880927</v>
      </c>
      <c r="X12" s="1">
        <v>0</v>
      </c>
    </row>
    <row r="13" spans="1:24" x14ac:dyDescent="0.55000000000000004">
      <c r="A13" s="1" t="s">
        <v>574</v>
      </c>
      <c r="B13" s="1" t="s">
        <v>563</v>
      </c>
      <c r="C13" s="7">
        <f t="shared" si="2"/>
        <v>6.25E-2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16</v>
      </c>
      <c r="L13" s="1">
        <v>1</v>
      </c>
      <c r="M13" s="1">
        <v>0</v>
      </c>
      <c r="N13" s="1">
        <v>0</v>
      </c>
      <c r="O13" s="1">
        <v>1</v>
      </c>
      <c r="P13" s="1">
        <v>5</v>
      </c>
      <c r="Q13" s="1">
        <v>595</v>
      </c>
      <c r="R13" s="1">
        <v>2.7183000000000002</v>
      </c>
      <c r="S13" s="1">
        <f t="shared" si="0"/>
        <v>0.43429738512450866</v>
      </c>
      <c r="T13" s="1">
        <v>8</v>
      </c>
      <c r="U13" s="1">
        <v>614</v>
      </c>
      <c r="V13" s="1">
        <v>3.0771000000000002</v>
      </c>
      <c r="W13" s="1">
        <f t="shared" si="1"/>
        <v>0.48814161023591951</v>
      </c>
      <c r="X13" s="1">
        <v>0</v>
      </c>
    </row>
    <row r="14" spans="1:24" x14ac:dyDescent="0.55000000000000004">
      <c r="A14" s="1" t="s">
        <v>575</v>
      </c>
      <c r="B14" s="1" t="s">
        <v>563</v>
      </c>
      <c r="C14" s="7">
        <f t="shared" si="2"/>
        <v>0.23529411764705882</v>
      </c>
      <c r="D14" s="1">
        <v>3</v>
      </c>
      <c r="E14" s="1">
        <v>4</v>
      </c>
      <c r="F14" s="1">
        <v>0.375</v>
      </c>
      <c r="G14" s="1">
        <v>0.625</v>
      </c>
      <c r="H14" s="1">
        <v>1.04</v>
      </c>
      <c r="I14" s="1">
        <v>3.5</v>
      </c>
      <c r="J14" s="1">
        <v>1</v>
      </c>
      <c r="K14" s="1">
        <v>17</v>
      </c>
      <c r="L14" s="1">
        <v>1</v>
      </c>
      <c r="M14" s="1">
        <v>0</v>
      </c>
      <c r="N14" s="1">
        <v>0</v>
      </c>
      <c r="O14" s="1">
        <v>1</v>
      </c>
      <c r="P14" s="1">
        <v>7</v>
      </c>
      <c r="Q14" s="1">
        <v>159</v>
      </c>
      <c r="R14" s="1">
        <v>4.0796000000000001</v>
      </c>
      <c r="S14" s="1">
        <f t="shared" si="0"/>
        <v>0.61061758311220937</v>
      </c>
      <c r="T14" s="1">
        <v>9</v>
      </c>
      <c r="U14" s="1">
        <v>177</v>
      </c>
      <c r="V14" s="1">
        <v>5.0228999999999999</v>
      </c>
      <c r="W14" s="1">
        <f t="shared" si="1"/>
        <v>0.70095453195598534</v>
      </c>
      <c r="X14" s="1">
        <v>0</v>
      </c>
    </row>
    <row r="15" spans="1:24" x14ac:dyDescent="0.55000000000000004">
      <c r="A15" s="1" t="s">
        <v>576</v>
      </c>
      <c r="B15" s="1" t="s">
        <v>563</v>
      </c>
      <c r="C15" s="7">
        <f t="shared" si="2"/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23</v>
      </c>
      <c r="L15" s="1">
        <v>1</v>
      </c>
      <c r="M15" s="1">
        <v>0</v>
      </c>
      <c r="N15" s="1">
        <v>0</v>
      </c>
      <c r="O15" s="1">
        <v>1</v>
      </c>
      <c r="P15" s="1">
        <v>5</v>
      </c>
      <c r="Q15" s="1">
        <v>731</v>
      </c>
      <c r="R15" s="1">
        <v>2.4289999999999998</v>
      </c>
      <c r="S15" s="1">
        <f t="shared" si="0"/>
        <v>0.38542751480513054</v>
      </c>
      <c r="T15" s="1">
        <v>7</v>
      </c>
      <c r="U15" s="1">
        <v>755</v>
      </c>
      <c r="V15" s="1">
        <v>2.7345999999999999</v>
      </c>
      <c r="W15" s="1">
        <f t="shared" si="1"/>
        <v>0.43689380946385098</v>
      </c>
      <c r="X15" s="1">
        <v>0</v>
      </c>
    </row>
    <row r="16" spans="1:24" x14ac:dyDescent="0.55000000000000004">
      <c r="A16" s="1" t="s">
        <v>577</v>
      </c>
      <c r="B16" s="1" t="s">
        <v>563</v>
      </c>
      <c r="C16" s="7">
        <f t="shared" si="2"/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18</v>
      </c>
      <c r="L16" s="1">
        <v>1</v>
      </c>
      <c r="M16" s="1">
        <v>0</v>
      </c>
      <c r="N16" s="1">
        <v>0</v>
      </c>
      <c r="O16" s="1">
        <v>1</v>
      </c>
      <c r="P16" s="1">
        <v>7</v>
      </c>
      <c r="Q16" s="1">
        <v>112</v>
      </c>
      <c r="R16" s="1">
        <v>4.5312999999999999</v>
      </c>
      <c r="S16" s="1">
        <f t="shared" si="0"/>
        <v>0.656222816103602</v>
      </c>
      <c r="T16" s="1">
        <v>8</v>
      </c>
      <c r="U16" s="1">
        <v>130</v>
      </c>
      <c r="V16" s="1">
        <v>5.4958999999999998</v>
      </c>
      <c r="W16" s="1">
        <f t="shared" si="1"/>
        <v>0.74003882196938053</v>
      </c>
      <c r="X16" s="1">
        <v>5</v>
      </c>
    </row>
    <row r="17" spans="1:24" x14ac:dyDescent="0.55000000000000004">
      <c r="A17" s="1" t="s">
        <v>578</v>
      </c>
      <c r="B17" s="1" t="s">
        <v>563</v>
      </c>
      <c r="C17" s="7">
        <f t="shared" si="2"/>
        <v>0.17647058823529413</v>
      </c>
      <c r="D17" s="1">
        <v>1</v>
      </c>
      <c r="E17" s="1">
        <v>3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17</v>
      </c>
      <c r="L17" s="1">
        <v>1</v>
      </c>
      <c r="M17" s="1">
        <v>0</v>
      </c>
      <c r="N17" s="1">
        <v>0</v>
      </c>
      <c r="O17" s="1">
        <v>1</v>
      </c>
      <c r="P17" s="1">
        <v>7</v>
      </c>
      <c r="Q17" s="1">
        <v>107</v>
      </c>
      <c r="R17" s="1">
        <v>5.1295000000000002</v>
      </c>
      <c r="S17" s="1">
        <f t="shared" si="0"/>
        <v>0.7100750341519988</v>
      </c>
      <c r="T17" s="1">
        <v>9</v>
      </c>
      <c r="U17" s="1">
        <v>127</v>
      </c>
      <c r="V17" s="1">
        <v>6.5534999999999997</v>
      </c>
      <c r="W17" s="1">
        <f t="shared" si="1"/>
        <v>0.81647330376524974</v>
      </c>
      <c r="X17" s="1">
        <v>5</v>
      </c>
    </row>
    <row r="18" spans="1:24" x14ac:dyDescent="0.55000000000000004">
      <c r="A18" s="1" t="s">
        <v>579</v>
      </c>
      <c r="B18" s="1" t="s">
        <v>563</v>
      </c>
      <c r="C18" s="7">
        <f t="shared" si="2"/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17</v>
      </c>
      <c r="L18" s="1">
        <v>1</v>
      </c>
      <c r="M18" s="1">
        <v>0</v>
      </c>
      <c r="N18" s="1">
        <v>0</v>
      </c>
      <c r="O18" s="1">
        <v>1</v>
      </c>
      <c r="P18" s="1">
        <v>5</v>
      </c>
      <c r="Q18" s="1">
        <v>151</v>
      </c>
      <c r="R18" s="1">
        <v>3.6545999999999998</v>
      </c>
      <c r="S18" s="1">
        <f t="shared" si="0"/>
        <v>0.56283984988506486</v>
      </c>
      <c r="T18" s="1">
        <v>6</v>
      </c>
      <c r="U18" s="1">
        <v>168</v>
      </c>
      <c r="V18" s="1">
        <v>4.4504000000000001</v>
      </c>
      <c r="W18" s="1">
        <f t="shared" si="1"/>
        <v>0.64839904693277162</v>
      </c>
      <c r="X18" s="1">
        <v>0</v>
      </c>
    </row>
    <row r="19" spans="1:24" x14ac:dyDescent="0.55000000000000004">
      <c r="A19" s="1" t="s">
        <v>580</v>
      </c>
      <c r="B19" s="1" t="s">
        <v>563</v>
      </c>
      <c r="C19" s="7">
        <f t="shared" si="2"/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28</v>
      </c>
      <c r="L19" s="1">
        <v>1</v>
      </c>
      <c r="M19" s="1">
        <v>0</v>
      </c>
      <c r="N19" s="1">
        <v>0</v>
      </c>
      <c r="O19" s="1">
        <v>1</v>
      </c>
      <c r="P19" s="1">
        <v>5</v>
      </c>
      <c r="Q19" s="1">
        <v>30</v>
      </c>
      <c r="R19" s="1">
        <v>3.1798000000000002</v>
      </c>
      <c r="S19" s="1">
        <f t="shared" si="0"/>
        <v>0.50239980500710346</v>
      </c>
      <c r="T19" s="1">
        <v>6</v>
      </c>
      <c r="U19" s="1">
        <v>58</v>
      </c>
      <c r="V19" s="1">
        <v>6.5186999999999999</v>
      </c>
      <c r="W19" s="1">
        <f t="shared" si="1"/>
        <v>0.81416099464004066</v>
      </c>
      <c r="X19" s="1">
        <v>80</v>
      </c>
    </row>
    <row r="20" spans="1:24" x14ac:dyDescent="0.55000000000000004">
      <c r="A20" s="1" t="s">
        <v>581</v>
      </c>
      <c r="B20" s="1" t="s">
        <v>563</v>
      </c>
      <c r="C20" s="7">
        <f t="shared" si="2"/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30</v>
      </c>
      <c r="L20" s="1">
        <v>1</v>
      </c>
      <c r="M20" s="1">
        <v>0</v>
      </c>
      <c r="N20" s="1">
        <v>0</v>
      </c>
      <c r="O20" s="1">
        <v>1</v>
      </c>
      <c r="P20" s="1">
        <v>6</v>
      </c>
      <c r="Q20" s="1">
        <v>144</v>
      </c>
      <c r="R20" s="1">
        <v>6.5186999999999999</v>
      </c>
      <c r="S20" s="1">
        <f t="shared" si="0"/>
        <v>0.81416099464004066</v>
      </c>
      <c r="T20" s="1">
        <v>7</v>
      </c>
      <c r="U20" s="1">
        <v>174</v>
      </c>
      <c r="V20" s="1">
        <v>4.6182999999999996</v>
      </c>
      <c r="W20" s="1">
        <f t="shared" si="1"/>
        <v>0.66448214081865886</v>
      </c>
      <c r="X20" s="1">
        <v>75</v>
      </c>
    </row>
    <row r="21" spans="1:24" x14ac:dyDescent="0.55000000000000004">
      <c r="A21" s="1" t="s">
        <v>582</v>
      </c>
      <c r="B21" s="1" t="s">
        <v>563</v>
      </c>
      <c r="C21" s="7">
        <f t="shared" si="2"/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25</v>
      </c>
      <c r="L21" s="1">
        <v>1</v>
      </c>
      <c r="M21" s="1">
        <v>0</v>
      </c>
      <c r="N21" s="1">
        <v>0</v>
      </c>
      <c r="O21" s="1">
        <v>1</v>
      </c>
      <c r="P21" s="1">
        <v>6</v>
      </c>
      <c r="Q21" s="1">
        <v>147</v>
      </c>
      <c r="R21" s="1">
        <v>3.6520549165129954</v>
      </c>
      <c r="S21" s="1">
        <f t="shared" si="0"/>
        <v>0.56253729946446307</v>
      </c>
      <c r="T21" s="1">
        <v>7</v>
      </c>
      <c r="U21" s="1">
        <v>172</v>
      </c>
      <c r="V21" s="1">
        <v>4.4165000000000001</v>
      </c>
      <c r="W21" s="1">
        <f t="shared" si="1"/>
        <v>0.64507823477292481</v>
      </c>
      <c r="X21" s="1">
        <v>45</v>
      </c>
    </row>
    <row r="22" spans="1:24" x14ac:dyDescent="0.55000000000000004">
      <c r="A22" s="1" t="s">
        <v>583</v>
      </c>
      <c r="B22" s="1" t="s">
        <v>563</v>
      </c>
      <c r="C22" s="7">
        <f t="shared" si="2"/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29</v>
      </c>
      <c r="L22" s="1">
        <v>1</v>
      </c>
      <c r="M22" s="1">
        <v>0</v>
      </c>
      <c r="N22" s="1">
        <v>0</v>
      </c>
      <c r="O22" s="1">
        <v>1</v>
      </c>
      <c r="P22" s="1">
        <v>6</v>
      </c>
      <c r="Q22" s="1">
        <v>310</v>
      </c>
      <c r="R22" s="1">
        <v>4.1708499999999997</v>
      </c>
      <c r="S22" s="1">
        <f t="shared" si="0"/>
        <v>0.62022457120673036</v>
      </c>
      <c r="T22" s="1">
        <v>7</v>
      </c>
      <c r="U22" s="1">
        <v>339</v>
      </c>
      <c r="V22" s="1">
        <v>4.9433999999999996</v>
      </c>
      <c r="W22" s="1">
        <f t="shared" si="1"/>
        <v>0.69402575324133509</v>
      </c>
      <c r="X22" s="1">
        <v>25</v>
      </c>
    </row>
    <row r="23" spans="1:24" x14ac:dyDescent="0.55000000000000004">
      <c r="A23" s="1" t="s">
        <v>584</v>
      </c>
      <c r="B23" s="1" t="s">
        <v>563</v>
      </c>
      <c r="C23" s="7">
        <f t="shared" si="2"/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32</v>
      </c>
      <c r="L23" s="1">
        <v>1</v>
      </c>
      <c r="M23" s="1">
        <v>0</v>
      </c>
      <c r="N23" s="1">
        <v>0</v>
      </c>
      <c r="O23" s="1">
        <v>1</v>
      </c>
      <c r="P23" s="1">
        <v>7</v>
      </c>
      <c r="Q23" s="1">
        <v>170</v>
      </c>
      <c r="R23" s="1">
        <v>5.3655999999999997</v>
      </c>
      <c r="S23" s="1">
        <f t="shared" si="0"/>
        <v>0.72961829333259509</v>
      </c>
      <c r="T23" s="1">
        <v>8</v>
      </c>
      <c r="U23" s="1">
        <v>202</v>
      </c>
      <c r="V23" s="1">
        <v>6.3662000000000001</v>
      </c>
      <c r="W23" s="1">
        <f t="shared" si="1"/>
        <v>0.80388027825796426</v>
      </c>
      <c r="X23" s="1">
        <v>80</v>
      </c>
    </row>
    <row r="24" spans="1:24" x14ac:dyDescent="0.55000000000000004">
      <c r="A24" s="1" t="s">
        <v>585</v>
      </c>
      <c r="B24" s="1" t="s">
        <v>563</v>
      </c>
      <c r="C24" s="7">
        <f t="shared" si="2"/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34</v>
      </c>
      <c r="L24" s="1">
        <v>1</v>
      </c>
      <c r="M24" s="1">
        <v>0</v>
      </c>
      <c r="N24" s="1">
        <v>0</v>
      </c>
      <c r="O24" s="1">
        <v>1</v>
      </c>
      <c r="P24" s="1">
        <v>6</v>
      </c>
      <c r="Q24" s="1">
        <v>235</v>
      </c>
      <c r="R24" s="1">
        <v>5.4848999999999997</v>
      </c>
      <c r="S24" s="1">
        <f t="shared" si="0"/>
        <v>0.73916871398108763</v>
      </c>
      <c r="T24" s="1">
        <v>7</v>
      </c>
      <c r="U24" s="1">
        <v>269</v>
      </c>
      <c r="V24" s="1">
        <v>6.4623999999999997</v>
      </c>
      <c r="W24" s="1">
        <f t="shared" si="1"/>
        <v>0.81039383582591307</v>
      </c>
      <c r="X24" s="1">
        <v>0</v>
      </c>
    </row>
    <row r="25" spans="1:24" x14ac:dyDescent="0.55000000000000004">
      <c r="A25" s="1" t="s">
        <v>586</v>
      </c>
      <c r="B25" s="1" t="s">
        <v>563</v>
      </c>
      <c r="C25" s="7">
        <f t="shared" si="2"/>
        <v>0.17647058823529413</v>
      </c>
      <c r="D25" s="1">
        <v>2</v>
      </c>
      <c r="E25" s="1">
        <v>3</v>
      </c>
      <c r="F25" s="1">
        <v>0.55559999999999998</v>
      </c>
      <c r="G25" s="1">
        <v>0.44440000000000002</v>
      </c>
      <c r="H25" s="1">
        <v>0.63649999999999995</v>
      </c>
      <c r="I25" s="1">
        <v>2</v>
      </c>
      <c r="J25" s="1">
        <v>1</v>
      </c>
      <c r="K25" s="1">
        <v>17</v>
      </c>
      <c r="L25" s="1">
        <v>1</v>
      </c>
      <c r="M25" s="1">
        <v>0</v>
      </c>
      <c r="N25" s="1">
        <v>0</v>
      </c>
      <c r="O25" s="1">
        <v>1</v>
      </c>
      <c r="P25" s="1">
        <v>7</v>
      </c>
      <c r="Q25" s="1">
        <v>185</v>
      </c>
      <c r="R25" s="1">
        <v>4.6227999999999998</v>
      </c>
      <c r="S25" s="1">
        <f t="shared" si="0"/>
        <v>0.66490510460501284</v>
      </c>
      <c r="T25" s="1">
        <v>10</v>
      </c>
      <c r="U25" s="1">
        <v>205</v>
      </c>
      <c r="V25" s="1">
        <v>5.7660999999999998</v>
      </c>
      <c r="W25" s="1">
        <f t="shared" si="1"/>
        <v>0.76088216997580937</v>
      </c>
      <c r="X25" s="1">
        <v>0</v>
      </c>
    </row>
    <row r="26" spans="1:24" x14ac:dyDescent="0.55000000000000004">
      <c r="A26" s="1" t="s">
        <v>587</v>
      </c>
      <c r="B26" s="1" t="s">
        <v>563</v>
      </c>
      <c r="C26" s="7"/>
      <c r="D26" s="1">
        <v>3</v>
      </c>
      <c r="E26" s="1">
        <v>7</v>
      </c>
      <c r="F26" s="1">
        <v>0.42859999999999998</v>
      </c>
      <c r="G26" s="1">
        <v>0.57140000000000002</v>
      </c>
      <c r="H26" s="1">
        <v>0.95569999999999999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8</v>
      </c>
      <c r="Q26" s="1">
        <v>75</v>
      </c>
      <c r="R26" s="1">
        <v>3.4763999999999999</v>
      </c>
      <c r="S26" s="1">
        <f t="shared" si="0"/>
        <v>0.54112974125138658</v>
      </c>
      <c r="T26" s="1">
        <v>11</v>
      </c>
      <c r="U26" s="1">
        <v>82</v>
      </c>
      <c r="V26" s="1">
        <v>4.5403000000000002</v>
      </c>
      <c r="W26" s="1">
        <f t="shared" si="1"/>
        <v>0.65708454978223163</v>
      </c>
      <c r="X26" s="1">
        <v>25</v>
      </c>
    </row>
    <row r="27" spans="1:24" x14ac:dyDescent="0.55000000000000004">
      <c r="A27" s="1" t="s">
        <v>588</v>
      </c>
      <c r="B27" s="1" t="s">
        <v>563</v>
      </c>
      <c r="C27" s="7">
        <f t="shared" ref="C27:C53" si="3">E27/K27</f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21</v>
      </c>
      <c r="L27" s="1">
        <v>1</v>
      </c>
      <c r="M27" s="1">
        <v>0</v>
      </c>
      <c r="N27" s="1">
        <v>0</v>
      </c>
      <c r="O27" s="1">
        <v>1</v>
      </c>
      <c r="P27" s="1">
        <v>7</v>
      </c>
      <c r="Q27" s="1">
        <v>213</v>
      </c>
      <c r="R27" s="1">
        <v>3.9432</v>
      </c>
      <c r="S27" s="1">
        <f t="shared" si="0"/>
        <v>0.59584880514666771</v>
      </c>
      <c r="T27" s="1">
        <v>8</v>
      </c>
      <c r="U27" s="1">
        <v>234</v>
      </c>
      <c r="V27" s="1">
        <v>4.7115</v>
      </c>
      <c r="W27" s="1">
        <f t="shared" si="1"/>
        <v>0.67315919545418601</v>
      </c>
      <c r="X27" s="1">
        <v>0</v>
      </c>
    </row>
    <row r="28" spans="1:24" x14ac:dyDescent="0.55000000000000004">
      <c r="A28" s="1" t="s">
        <v>589</v>
      </c>
      <c r="B28" s="1" t="s">
        <v>563</v>
      </c>
      <c r="C28" s="7">
        <f t="shared" si="3"/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26</v>
      </c>
      <c r="L28" s="1">
        <v>1</v>
      </c>
      <c r="M28" s="1">
        <v>0</v>
      </c>
      <c r="N28" s="1">
        <v>0</v>
      </c>
      <c r="O28" s="1">
        <v>1</v>
      </c>
      <c r="P28" s="1">
        <v>9</v>
      </c>
      <c r="Q28" s="1">
        <v>611</v>
      </c>
      <c r="R28" s="1">
        <v>4.6273999999999997</v>
      </c>
      <c r="S28" s="1">
        <f t="shared" si="0"/>
        <v>0.66533704224558976</v>
      </c>
      <c r="T28" s="1">
        <v>10</v>
      </c>
      <c r="U28" s="1">
        <v>637</v>
      </c>
      <c r="V28" s="1">
        <v>5.1551999999999998</v>
      </c>
      <c r="W28" s="1">
        <f t="shared" si="1"/>
        <v>0.71224551873912401</v>
      </c>
      <c r="X28" s="1">
        <v>0</v>
      </c>
    </row>
    <row r="29" spans="1:24" x14ac:dyDescent="0.55000000000000004">
      <c r="A29" s="1" t="s">
        <v>590</v>
      </c>
      <c r="B29" s="1" t="s">
        <v>563</v>
      </c>
      <c r="C29" s="7">
        <f t="shared" si="3"/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21</v>
      </c>
      <c r="L29" s="1">
        <v>1</v>
      </c>
      <c r="M29" s="1">
        <v>0</v>
      </c>
      <c r="N29" s="1">
        <v>0</v>
      </c>
      <c r="O29" s="1">
        <v>1</v>
      </c>
      <c r="P29" s="1">
        <v>7</v>
      </c>
      <c r="Q29" s="1">
        <v>272</v>
      </c>
      <c r="R29" s="1">
        <v>4.5266999999999999</v>
      </c>
      <c r="S29" s="1">
        <f t="shared" si="0"/>
        <v>0.65578171325783141</v>
      </c>
      <c r="T29" s="1">
        <v>8</v>
      </c>
      <c r="U29" s="1">
        <v>293</v>
      </c>
      <c r="V29" s="1">
        <v>5.2592999999999996</v>
      </c>
      <c r="W29" s="1">
        <f t="shared" si="1"/>
        <v>0.72092794446406749</v>
      </c>
      <c r="X29" s="1">
        <v>60</v>
      </c>
    </row>
    <row r="30" spans="1:24" x14ac:dyDescent="0.55000000000000004">
      <c r="A30" s="1" t="s">
        <v>591</v>
      </c>
      <c r="B30" s="1" t="s">
        <v>563</v>
      </c>
      <c r="C30" s="7">
        <f t="shared" si="3"/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40</v>
      </c>
      <c r="L30" s="1">
        <v>1</v>
      </c>
      <c r="M30" s="1">
        <v>0</v>
      </c>
      <c r="N30" s="1">
        <v>0</v>
      </c>
      <c r="O30" s="1">
        <v>1</v>
      </c>
      <c r="P30" s="1">
        <v>4</v>
      </c>
      <c r="Q30" s="1">
        <v>86</v>
      </c>
      <c r="R30" s="1">
        <v>1.6371165678905308</v>
      </c>
      <c r="S30" s="1">
        <f t="shared" si="0"/>
        <v>0.21407960365705997</v>
      </c>
      <c r="T30" s="1">
        <v>4</v>
      </c>
      <c r="U30" s="1">
        <v>86.186000000000007</v>
      </c>
      <c r="V30" s="1">
        <v>2.8209027229003598</v>
      </c>
      <c r="W30" s="1">
        <f t="shared" si="1"/>
        <v>0.45038811003483803</v>
      </c>
    </row>
    <row r="31" spans="1:24" x14ac:dyDescent="0.55000000000000004">
      <c r="A31" s="1" t="s">
        <v>592</v>
      </c>
      <c r="B31" s="1" t="s">
        <v>563</v>
      </c>
      <c r="C31" s="7">
        <f t="shared" si="3"/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23</v>
      </c>
      <c r="L31" s="1">
        <v>1</v>
      </c>
      <c r="M31" s="1">
        <v>0</v>
      </c>
      <c r="N31" s="1">
        <v>0</v>
      </c>
      <c r="O31" s="1">
        <v>1</v>
      </c>
      <c r="P31" s="1">
        <v>5</v>
      </c>
      <c r="Q31" s="1">
        <v>106</v>
      </c>
      <c r="R31" s="1">
        <v>1.9738115781923224</v>
      </c>
      <c r="S31" s="1">
        <f t="shared" si="0"/>
        <v>0.29530569217504199</v>
      </c>
      <c r="T31" s="1">
        <v>5</v>
      </c>
      <c r="U31" s="1">
        <v>106.2132</v>
      </c>
      <c r="V31" s="1">
        <v>3.3021056943575537</v>
      </c>
      <c r="W31" s="1">
        <f t="shared" si="1"/>
        <v>0.51879097012048137</v>
      </c>
    </row>
    <row r="32" spans="1:24" x14ac:dyDescent="0.55000000000000004">
      <c r="A32" s="1" t="s">
        <v>593</v>
      </c>
      <c r="B32" s="1" t="s">
        <v>563</v>
      </c>
      <c r="C32" s="7">
        <f t="shared" si="3"/>
        <v>8.8235294117647065E-2</v>
      </c>
      <c r="D32" s="1">
        <v>2</v>
      </c>
      <c r="E32" s="1">
        <v>3</v>
      </c>
      <c r="F32" s="1">
        <v>0.55559999999999998</v>
      </c>
      <c r="G32" s="1">
        <v>0.44440000000000002</v>
      </c>
      <c r="H32" s="1">
        <v>0.63649999999999995</v>
      </c>
      <c r="I32" s="1">
        <v>2</v>
      </c>
      <c r="J32" s="1">
        <v>1</v>
      </c>
      <c r="K32" s="1">
        <v>34</v>
      </c>
      <c r="L32" s="1">
        <v>1</v>
      </c>
      <c r="M32" s="1">
        <v>0</v>
      </c>
      <c r="N32" s="1">
        <v>0</v>
      </c>
      <c r="O32" s="1">
        <v>1</v>
      </c>
      <c r="P32" s="1">
        <v>5</v>
      </c>
      <c r="Q32" s="1">
        <v>25</v>
      </c>
      <c r="R32" s="1">
        <v>3.9817735987562979</v>
      </c>
      <c r="S32" s="1">
        <f t="shared" si="0"/>
        <v>0.6000765626712683</v>
      </c>
      <c r="T32" s="1">
        <v>5</v>
      </c>
      <c r="U32" s="1">
        <v>25.193200000000001</v>
      </c>
      <c r="V32" s="1">
        <v>4.4816782181381409</v>
      </c>
      <c r="W32" s="1">
        <f t="shared" si="1"/>
        <v>0.65144067122988192</v>
      </c>
    </row>
    <row r="33" spans="1:23" x14ac:dyDescent="0.55000000000000004">
      <c r="A33" s="1" t="s">
        <v>594</v>
      </c>
      <c r="B33" s="1" t="s">
        <v>563</v>
      </c>
      <c r="C33" s="7">
        <f t="shared" si="3"/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13</v>
      </c>
      <c r="L33" s="1">
        <v>1</v>
      </c>
      <c r="M33" s="1">
        <v>0</v>
      </c>
      <c r="N33" s="1">
        <v>0</v>
      </c>
      <c r="O33" s="1">
        <v>1</v>
      </c>
      <c r="P33" s="1">
        <v>12</v>
      </c>
      <c r="Q33" s="1">
        <v>132</v>
      </c>
      <c r="R33" s="1">
        <v>7.977189052400707</v>
      </c>
      <c r="S33" s="1">
        <f t="shared" si="0"/>
        <v>0.90184988457241644</v>
      </c>
      <c r="T33" s="1">
        <v>13</v>
      </c>
      <c r="U33" s="1">
        <v>145</v>
      </c>
      <c r="V33" s="1">
        <v>6.6628743490208855</v>
      </c>
      <c r="W33" s="1">
        <f t="shared" si="1"/>
        <v>0.82366162325741776</v>
      </c>
    </row>
    <row r="34" spans="1:23" x14ac:dyDescent="0.55000000000000004">
      <c r="A34" s="1" t="s">
        <v>595</v>
      </c>
      <c r="B34" s="1" t="s">
        <v>563</v>
      </c>
      <c r="C34" s="7">
        <f t="shared" si="3"/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15</v>
      </c>
      <c r="L34" s="1">
        <v>1</v>
      </c>
      <c r="M34" s="1">
        <v>0</v>
      </c>
      <c r="N34" s="1">
        <v>0</v>
      </c>
      <c r="O34" s="1">
        <v>1</v>
      </c>
      <c r="P34" s="1">
        <v>13</v>
      </c>
      <c r="Q34" s="1">
        <v>245</v>
      </c>
      <c r="R34" s="1">
        <v>4.8605686578523821</v>
      </c>
      <c r="S34" s="1">
        <f t="shared" si="0"/>
        <v>0.68668708212651053</v>
      </c>
      <c r="T34" s="1">
        <v>14</v>
      </c>
      <c r="U34" s="1">
        <v>260</v>
      </c>
      <c r="V34" s="1">
        <v>4.6393239331671676</v>
      </c>
      <c r="W34" s="1">
        <f t="shared" si="1"/>
        <v>0.66645469747574038</v>
      </c>
    </row>
    <row r="35" spans="1:23" x14ac:dyDescent="0.55000000000000004">
      <c r="A35" s="1" t="s">
        <v>596</v>
      </c>
      <c r="B35" s="1" t="s">
        <v>563</v>
      </c>
      <c r="C35" s="7">
        <f t="shared" si="3"/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15</v>
      </c>
      <c r="L35" s="1">
        <v>1</v>
      </c>
      <c r="M35" s="1">
        <v>0</v>
      </c>
      <c r="N35" s="1">
        <v>0</v>
      </c>
      <c r="O35" s="1">
        <v>1</v>
      </c>
      <c r="P35" s="1">
        <v>13</v>
      </c>
      <c r="Q35" s="1">
        <v>288</v>
      </c>
      <c r="R35" s="1">
        <v>5.3401273588646658</v>
      </c>
      <c r="S35" s="1">
        <f t="shared" si="0"/>
        <v>0.72755161481742725</v>
      </c>
      <c r="T35" s="1">
        <v>14</v>
      </c>
      <c r="U35" s="1">
        <v>303</v>
      </c>
      <c r="V35" s="1">
        <v>3.0492034808957231</v>
      </c>
      <c r="W35" s="1">
        <f t="shared" si="1"/>
        <v>0.48418640687817971</v>
      </c>
    </row>
    <row r="36" spans="1:23" x14ac:dyDescent="0.55000000000000004">
      <c r="A36" s="1" t="s">
        <v>597</v>
      </c>
      <c r="B36" s="1" t="s">
        <v>563</v>
      </c>
      <c r="C36" s="7">
        <f t="shared" si="3"/>
        <v>0.24242424242424243</v>
      </c>
      <c r="D36" s="1">
        <v>4</v>
      </c>
      <c r="E36" s="1">
        <v>8</v>
      </c>
      <c r="F36" s="1">
        <v>0.34379999999999999</v>
      </c>
      <c r="G36" s="1">
        <v>0.65629999999999999</v>
      </c>
      <c r="H36" s="1">
        <v>1.2130000000000001</v>
      </c>
      <c r="I36" s="1">
        <v>4.5</v>
      </c>
      <c r="J36" s="1">
        <v>1</v>
      </c>
      <c r="K36" s="1">
        <v>33</v>
      </c>
      <c r="L36" s="1">
        <v>1</v>
      </c>
      <c r="M36" s="1">
        <v>0</v>
      </c>
      <c r="N36" s="1">
        <v>0</v>
      </c>
      <c r="O36" s="1">
        <v>1</v>
      </c>
      <c r="P36" s="1">
        <v>7</v>
      </c>
      <c r="Q36" s="1">
        <v>106</v>
      </c>
      <c r="R36" s="1">
        <v>3.3566385279347606</v>
      </c>
      <c r="S36" s="1">
        <f t="shared" si="0"/>
        <v>0.52590457515454647</v>
      </c>
      <c r="T36" s="1">
        <v>7</v>
      </c>
      <c r="U36" s="1">
        <v>106.19459999999999</v>
      </c>
      <c r="V36" s="1">
        <v>4.6692526718101641</v>
      </c>
      <c r="W36" s="1">
        <f t="shared" si="1"/>
        <v>0.66924737596630857</v>
      </c>
    </row>
    <row r="37" spans="1:23" x14ac:dyDescent="0.55000000000000004">
      <c r="A37" s="1" t="s">
        <v>598</v>
      </c>
      <c r="B37" s="1" t="s">
        <v>563</v>
      </c>
      <c r="C37" s="7">
        <f t="shared" si="3"/>
        <v>0.21739130434782608</v>
      </c>
      <c r="D37" s="1">
        <v>2</v>
      </c>
      <c r="E37" s="1">
        <v>5</v>
      </c>
      <c r="F37" s="1">
        <v>0.68</v>
      </c>
      <c r="G37" s="1">
        <v>0.32</v>
      </c>
      <c r="H37" s="1">
        <v>0.50039999999999996</v>
      </c>
      <c r="I37" s="1">
        <v>2</v>
      </c>
      <c r="J37" s="1">
        <v>1</v>
      </c>
      <c r="K37" s="1">
        <v>23</v>
      </c>
      <c r="L37" s="1">
        <v>1</v>
      </c>
      <c r="M37" s="1">
        <v>0</v>
      </c>
      <c r="N37" s="1">
        <v>0</v>
      </c>
      <c r="O37" s="1">
        <v>1</v>
      </c>
      <c r="P37" s="1">
        <v>5</v>
      </c>
      <c r="Q37" s="1">
        <v>82</v>
      </c>
      <c r="R37" s="1">
        <v>4.0991419194412968</v>
      </c>
      <c r="S37" s="1">
        <f t="shared" si="0"/>
        <v>0.6126929546090768</v>
      </c>
      <c r="T37" s="1">
        <v>5</v>
      </c>
      <c r="U37" s="1">
        <v>82.213200000000001</v>
      </c>
      <c r="V37" s="1">
        <v>3.6539343074968702</v>
      </c>
      <c r="W37" s="1">
        <f t="shared" si="1"/>
        <v>0.56276073509422198</v>
      </c>
    </row>
    <row r="38" spans="1:23" x14ac:dyDescent="0.55000000000000004">
      <c r="A38" s="1" t="s">
        <v>599</v>
      </c>
      <c r="B38" s="1" t="s">
        <v>563</v>
      </c>
      <c r="C38" s="7">
        <f t="shared" si="3"/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22</v>
      </c>
      <c r="L38" s="1">
        <v>1</v>
      </c>
      <c r="M38" s="1">
        <v>0</v>
      </c>
      <c r="N38" s="1">
        <v>0</v>
      </c>
      <c r="O38" s="1">
        <v>1</v>
      </c>
      <c r="P38" s="1">
        <v>5</v>
      </c>
      <c r="Q38" s="1">
        <v>185</v>
      </c>
      <c r="R38" s="1">
        <v>2.9581970510446842</v>
      </c>
      <c r="S38" s="1">
        <f t="shared" si="0"/>
        <v>0.47102709979306934</v>
      </c>
      <c r="T38" s="1">
        <v>5</v>
      </c>
      <c r="U38" s="1">
        <v>185.2158</v>
      </c>
      <c r="V38" s="1">
        <v>4.095273003803908</v>
      </c>
      <c r="W38" s="1">
        <f t="shared" si="1"/>
        <v>0.61228285850023745</v>
      </c>
    </row>
    <row r="39" spans="1:23" x14ac:dyDescent="0.55000000000000004">
      <c r="A39" s="1" t="s">
        <v>600</v>
      </c>
      <c r="B39" s="1" t="s">
        <v>563</v>
      </c>
      <c r="C39" s="7">
        <f t="shared" si="3"/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25</v>
      </c>
      <c r="L39" s="1">
        <v>1</v>
      </c>
      <c r="M39" s="1">
        <v>0</v>
      </c>
      <c r="N39" s="1">
        <v>0</v>
      </c>
      <c r="O39" s="1">
        <v>1</v>
      </c>
      <c r="P39" s="1">
        <v>7</v>
      </c>
      <c r="Q39" s="1">
        <v>82</v>
      </c>
      <c r="R39" s="1">
        <v>9.6527177272448519</v>
      </c>
      <c r="S39" s="1">
        <f t="shared" si="0"/>
        <v>0.98464960637736787</v>
      </c>
      <c r="T39" s="1">
        <v>7</v>
      </c>
      <c r="U39" s="1">
        <v>82.208500000000001</v>
      </c>
      <c r="V39" s="1">
        <v>6.3646803394923204</v>
      </c>
      <c r="W39" s="1">
        <f t="shared" si="1"/>
        <v>0.80377659647659694</v>
      </c>
    </row>
    <row r="40" spans="1:23" x14ac:dyDescent="0.55000000000000004">
      <c r="A40" s="1" t="s">
        <v>601</v>
      </c>
      <c r="B40" s="1" t="s">
        <v>563</v>
      </c>
      <c r="C40" s="7">
        <f t="shared" si="3"/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23</v>
      </c>
      <c r="L40" s="1">
        <v>1</v>
      </c>
      <c r="M40" s="1">
        <v>0</v>
      </c>
      <c r="N40" s="1">
        <v>0</v>
      </c>
      <c r="O40" s="1">
        <v>1</v>
      </c>
      <c r="P40" s="1">
        <v>6</v>
      </c>
      <c r="Q40" s="1">
        <v>169</v>
      </c>
      <c r="R40" s="1">
        <v>4.2976835954947701</v>
      </c>
      <c r="S40" s="1">
        <f t="shared" si="0"/>
        <v>0.63323443865918116</v>
      </c>
      <c r="T40" s="1">
        <v>6</v>
      </c>
      <c r="U40" s="1">
        <v>169.2132</v>
      </c>
      <c r="V40" s="1">
        <v>4.6904190038949825</v>
      </c>
      <c r="W40" s="1">
        <f t="shared" si="1"/>
        <v>0.6712116407857307</v>
      </c>
    </row>
    <row r="41" spans="1:23" x14ac:dyDescent="0.55000000000000004">
      <c r="A41" s="1" t="s">
        <v>602</v>
      </c>
      <c r="B41" s="1" t="s">
        <v>563</v>
      </c>
      <c r="C41" s="7">
        <f t="shared" si="3"/>
        <v>0.4</v>
      </c>
      <c r="D41" s="1">
        <v>4</v>
      </c>
      <c r="E41" s="1">
        <v>8</v>
      </c>
      <c r="F41" s="1">
        <v>0.34379999999999999</v>
      </c>
      <c r="G41" s="1">
        <v>0.65629999999999999</v>
      </c>
      <c r="H41" s="1">
        <v>1.2130000000000001</v>
      </c>
      <c r="I41" s="1">
        <v>4.5</v>
      </c>
      <c r="J41" s="1">
        <v>1</v>
      </c>
      <c r="K41" s="1">
        <v>20</v>
      </c>
      <c r="L41" s="1">
        <v>1</v>
      </c>
      <c r="M41" s="1">
        <v>0</v>
      </c>
      <c r="N41" s="1">
        <v>0</v>
      </c>
      <c r="O41" s="1">
        <v>1</v>
      </c>
      <c r="P41" s="1">
        <v>5</v>
      </c>
      <c r="Q41" s="1">
        <v>74</v>
      </c>
      <c r="R41" s="1">
        <v>3.4569982655978393</v>
      </c>
      <c r="S41" s="1">
        <f t="shared" si="0"/>
        <v>0.53869916165363718</v>
      </c>
      <c r="T41" s="1">
        <v>5</v>
      </c>
      <c r="U41" s="1">
        <v>74.221500000000006</v>
      </c>
      <c r="V41" s="1">
        <v>2.670662532971313</v>
      </c>
      <c r="W41" s="1">
        <f t="shared" si="1"/>
        <v>0.42661901369426086</v>
      </c>
    </row>
    <row r="42" spans="1:23" x14ac:dyDescent="0.55000000000000004">
      <c r="A42" s="1" t="s">
        <v>603</v>
      </c>
      <c r="B42" s="1" t="s">
        <v>563</v>
      </c>
      <c r="C42" s="7">
        <f t="shared" si="3"/>
        <v>0.55555555555555558</v>
      </c>
      <c r="D42" s="1">
        <v>2</v>
      </c>
      <c r="E42" s="1">
        <v>5</v>
      </c>
      <c r="F42" s="1">
        <v>0.68</v>
      </c>
      <c r="G42" s="1">
        <v>0.32</v>
      </c>
      <c r="H42" s="1">
        <v>0.50039999999999996</v>
      </c>
      <c r="I42" s="1">
        <v>2</v>
      </c>
      <c r="J42" s="1">
        <v>1</v>
      </c>
      <c r="K42" s="1">
        <v>9</v>
      </c>
      <c r="L42" s="1">
        <v>1</v>
      </c>
      <c r="M42" s="1">
        <v>0</v>
      </c>
      <c r="N42" s="1">
        <v>0</v>
      </c>
      <c r="O42" s="1">
        <v>1</v>
      </c>
      <c r="P42" s="1">
        <v>9</v>
      </c>
      <c r="Q42" s="1">
        <v>85</v>
      </c>
      <c r="R42" s="1">
        <v>4.427621928333493</v>
      </c>
      <c r="S42" s="1">
        <f t="shared" si="0"/>
        <v>0.64617052967539457</v>
      </c>
      <c r="T42" s="1">
        <v>9</v>
      </c>
      <c r="U42" s="1">
        <v>85.287800000000004</v>
      </c>
      <c r="V42" s="1">
        <v>5.6051539404316957</v>
      </c>
      <c r="W42" s="1">
        <f t="shared" si="1"/>
        <v>0.74858754459592625</v>
      </c>
    </row>
    <row r="43" spans="1:23" x14ac:dyDescent="0.55000000000000004">
      <c r="A43" s="1" t="s">
        <v>604</v>
      </c>
      <c r="B43" s="1" t="s">
        <v>563</v>
      </c>
      <c r="C43" s="7">
        <f t="shared" si="3"/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11</v>
      </c>
      <c r="L43" s="1">
        <v>1</v>
      </c>
      <c r="M43" s="1">
        <v>0</v>
      </c>
      <c r="N43" s="1">
        <v>0</v>
      </c>
      <c r="O43" s="1">
        <v>1</v>
      </c>
      <c r="P43" s="1">
        <v>10</v>
      </c>
      <c r="Q43" s="1">
        <v>129</v>
      </c>
      <c r="R43" s="1">
        <v>7.1650926659374203</v>
      </c>
      <c r="S43" s="1">
        <f t="shared" si="0"/>
        <v>0.85522181148773058</v>
      </c>
      <c r="T43" s="1">
        <v>11</v>
      </c>
      <c r="U43" s="1">
        <v>140</v>
      </c>
      <c r="V43" s="1">
        <v>8.2868761715661368</v>
      </c>
      <c r="W43" s="1">
        <f t="shared" si="1"/>
        <v>0.91839084935325466</v>
      </c>
    </row>
    <row r="44" spans="1:23" x14ac:dyDescent="0.55000000000000004">
      <c r="A44" s="1" t="s">
        <v>605</v>
      </c>
      <c r="B44" s="1" t="s">
        <v>563</v>
      </c>
      <c r="C44" s="7">
        <f t="shared" si="3"/>
        <v>6.6666666666666666E-2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1</v>
      </c>
      <c r="J44" s="1">
        <v>1</v>
      </c>
      <c r="K44" s="1">
        <v>15</v>
      </c>
      <c r="L44" s="1">
        <v>1</v>
      </c>
      <c r="M44" s="1">
        <v>0</v>
      </c>
      <c r="N44" s="1">
        <v>0</v>
      </c>
      <c r="O44" s="1">
        <v>1</v>
      </c>
      <c r="P44" s="1">
        <v>9</v>
      </c>
      <c r="Q44" s="1">
        <v>181</v>
      </c>
      <c r="R44" s="1">
        <v>4.0176438745715748</v>
      </c>
      <c r="S44" s="1">
        <f t="shared" si="0"/>
        <v>0.60397143809592024</v>
      </c>
      <c r="T44" s="1">
        <v>11</v>
      </c>
      <c r="U44" s="1">
        <v>197</v>
      </c>
      <c r="V44" s="1">
        <v>5.659326129918127</v>
      </c>
      <c r="W44" s="1">
        <f t="shared" si="1"/>
        <v>0.75276472173930531</v>
      </c>
    </row>
    <row r="45" spans="1:23" x14ac:dyDescent="0.55000000000000004">
      <c r="A45" s="1" t="s">
        <v>606</v>
      </c>
      <c r="B45" s="1" t="s">
        <v>563</v>
      </c>
      <c r="C45" s="7">
        <f t="shared" si="3"/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18</v>
      </c>
      <c r="L45" s="1">
        <v>1</v>
      </c>
      <c r="M45" s="1">
        <v>0</v>
      </c>
      <c r="N45" s="1">
        <v>0</v>
      </c>
      <c r="O45" s="1">
        <v>1</v>
      </c>
      <c r="P45" s="1">
        <v>8</v>
      </c>
      <c r="Q45" s="1">
        <v>90</v>
      </c>
      <c r="R45" s="1">
        <v>6.3710123637159093</v>
      </c>
      <c r="S45" s="1">
        <f t="shared" si="0"/>
        <v>0.80420844788354595</v>
      </c>
      <c r="T45" s="1">
        <v>9</v>
      </c>
      <c r="U45" s="1">
        <v>108</v>
      </c>
      <c r="V45" s="1">
        <v>7.0470234077840592</v>
      </c>
      <c r="W45" s="1">
        <f t="shared" si="1"/>
        <v>0.84800571407631842</v>
      </c>
    </row>
    <row r="46" spans="1:23" x14ac:dyDescent="0.55000000000000004">
      <c r="A46" s="1" t="s">
        <v>607</v>
      </c>
      <c r="B46" s="1" t="s">
        <v>563</v>
      </c>
      <c r="C46" s="7">
        <f t="shared" si="3"/>
        <v>0.36842105263157893</v>
      </c>
      <c r="D46" s="1">
        <v>5</v>
      </c>
      <c r="E46" s="1">
        <v>7</v>
      </c>
      <c r="F46" s="1">
        <v>0.22450000000000001</v>
      </c>
      <c r="G46" s="1">
        <v>0.77549999999999997</v>
      </c>
      <c r="H46" s="1">
        <v>1.55</v>
      </c>
      <c r="I46" s="1">
        <v>6</v>
      </c>
      <c r="J46" s="1">
        <v>1</v>
      </c>
      <c r="K46" s="1">
        <v>19</v>
      </c>
      <c r="L46" s="1">
        <v>1</v>
      </c>
      <c r="M46" s="1">
        <v>0</v>
      </c>
      <c r="N46" s="1">
        <v>0</v>
      </c>
      <c r="O46" s="1">
        <v>1</v>
      </c>
      <c r="P46" s="1">
        <v>8</v>
      </c>
      <c r="Q46" s="1">
        <v>177</v>
      </c>
      <c r="R46" s="1">
        <v>5.9071934972814715</v>
      </c>
      <c r="S46" s="1">
        <f t="shared" si="0"/>
        <v>0.77138119693282048</v>
      </c>
      <c r="T46" s="1">
        <v>9</v>
      </c>
      <c r="U46" s="1">
        <v>196</v>
      </c>
      <c r="V46" s="1">
        <v>6.0143598046566691</v>
      </c>
      <c r="W46" s="1">
        <f t="shared" si="1"/>
        <v>0.77918940588999863</v>
      </c>
    </row>
    <row r="47" spans="1:23" x14ac:dyDescent="0.55000000000000004">
      <c r="A47" s="1" t="s">
        <v>608</v>
      </c>
      <c r="B47" s="1" t="s">
        <v>563</v>
      </c>
      <c r="C47" s="7">
        <f t="shared" si="3"/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21</v>
      </c>
      <c r="L47" s="1">
        <v>1</v>
      </c>
      <c r="M47" s="1">
        <v>0</v>
      </c>
      <c r="N47" s="1">
        <v>0</v>
      </c>
      <c r="O47" s="1">
        <v>1</v>
      </c>
      <c r="P47" s="1">
        <v>7</v>
      </c>
      <c r="Q47" s="1">
        <v>221</v>
      </c>
      <c r="R47" s="1">
        <v>5.8911228432635188</v>
      </c>
      <c r="S47" s="1">
        <f t="shared" si="0"/>
        <v>0.7701980788546906</v>
      </c>
      <c r="T47" s="1">
        <v>8</v>
      </c>
      <c r="U47" s="1">
        <v>241</v>
      </c>
      <c r="V47" s="1">
        <v>6.5332297748594419</v>
      </c>
      <c r="W47" s="1">
        <f t="shared" si="1"/>
        <v>0.81512793267300554</v>
      </c>
    </row>
    <row r="48" spans="1:23" x14ac:dyDescent="0.55000000000000004">
      <c r="A48" s="1" t="s">
        <v>609</v>
      </c>
      <c r="B48" s="1" t="s">
        <v>563</v>
      </c>
      <c r="C48" s="7">
        <f t="shared" si="3"/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20</v>
      </c>
      <c r="L48" s="1">
        <v>1</v>
      </c>
      <c r="M48" s="1">
        <v>0</v>
      </c>
      <c r="N48" s="1">
        <v>0</v>
      </c>
      <c r="O48" s="1">
        <v>1</v>
      </c>
      <c r="P48" s="1">
        <v>10</v>
      </c>
      <c r="Q48" s="1">
        <v>283</v>
      </c>
      <c r="R48" s="1">
        <v>7.4994522634730716</v>
      </c>
      <c r="S48" s="1">
        <f t="shared" si="0"/>
        <v>0.8750295450399751</v>
      </c>
      <c r="T48" s="1">
        <v>11</v>
      </c>
      <c r="U48" s="1">
        <v>303</v>
      </c>
      <c r="V48" s="1">
        <v>8.7354465491074755</v>
      </c>
      <c r="W48" s="1">
        <f t="shared" si="1"/>
        <v>0.94128511067628451</v>
      </c>
    </row>
    <row r="49" spans="1:24" x14ac:dyDescent="0.55000000000000004">
      <c r="A49" s="1" t="s">
        <v>610</v>
      </c>
      <c r="B49" s="1" t="s">
        <v>563</v>
      </c>
      <c r="C49" s="7">
        <f t="shared" si="3"/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33</v>
      </c>
      <c r="L49" s="1">
        <v>1</v>
      </c>
      <c r="M49" s="1">
        <v>0</v>
      </c>
      <c r="N49" s="1">
        <v>0</v>
      </c>
      <c r="O49" s="1">
        <v>1</v>
      </c>
      <c r="P49" s="1">
        <v>11</v>
      </c>
      <c r="Q49" s="1">
        <v>260</v>
      </c>
      <c r="R49" s="1">
        <v>5.6515149409314809</v>
      </c>
      <c r="S49" s="1">
        <f t="shared" si="0"/>
        <v>0.75216488008437488</v>
      </c>
      <c r="T49" s="1">
        <v>12</v>
      </c>
      <c r="U49" s="1">
        <v>293</v>
      </c>
      <c r="V49" s="1">
        <v>4.4272434521491109</v>
      </c>
      <c r="W49" s="1">
        <f t="shared" si="1"/>
        <v>0.64613340429596844</v>
      </c>
    </row>
    <row r="50" spans="1:24" x14ac:dyDescent="0.55000000000000004">
      <c r="A50" s="1" t="s">
        <v>611</v>
      </c>
      <c r="B50" s="1" t="s">
        <v>563</v>
      </c>
      <c r="C50" s="7">
        <f t="shared" si="3"/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26</v>
      </c>
      <c r="L50" s="1">
        <v>1</v>
      </c>
      <c r="M50" s="1">
        <v>0</v>
      </c>
      <c r="N50" s="1">
        <v>0</v>
      </c>
      <c r="O50" s="1">
        <v>1</v>
      </c>
      <c r="P50" s="1">
        <v>6</v>
      </c>
      <c r="Q50" s="1">
        <v>146</v>
      </c>
      <c r="R50" s="1">
        <v>5.6002609226123559</v>
      </c>
      <c r="S50" s="1">
        <f t="shared" si="0"/>
        <v>0.74820826175815014</v>
      </c>
      <c r="T50" s="1">
        <v>7</v>
      </c>
      <c r="U50" s="1">
        <v>172</v>
      </c>
      <c r="V50" s="1">
        <v>5.6013072051962087</v>
      </c>
      <c r="W50" s="1">
        <f t="shared" si="1"/>
        <v>0.74828939231930292</v>
      </c>
      <c r="X50" s="1">
        <v>0</v>
      </c>
    </row>
    <row r="51" spans="1:24" x14ac:dyDescent="0.55000000000000004">
      <c r="A51" s="1" t="s">
        <v>612</v>
      </c>
      <c r="B51" s="1" t="s">
        <v>563</v>
      </c>
      <c r="C51" s="7">
        <f t="shared" si="3"/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29</v>
      </c>
      <c r="L51" s="1">
        <v>1</v>
      </c>
      <c r="M51" s="1">
        <v>0</v>
      </c>
      <c r="N51" s="1">
        <v>0</v>
      </c>
      <c r="O51" s="1">
        <v>1</v>
      </c>
      <c r="P51" s="1">
        <v>6</v>
      </c>
      <c r="Q51" s="1">
        <v>120</v>
      </c>
      <c r="R51" s="1">
        <v>5.0253116127577755</v>
      </c>
      <c r="S51" s="1">
        <f t="shared" si="0"/>
        <v>0.70116299693934003</v>
      </c>
      <c r="T51" s="1">
        <v>7</v>
      </c>
      <c r="U51" s="1">
        <v>149</v>
      </c>
      <c r="V51" s="1">
        <v>5.0228625486514709</v>
      </c>
      <c r="W51" s="1">
        <f t="shared" si="1"/>
        <v>0.70095129379184851</v>
      </c>
      <c r="X51" s="1">
        <v>0</v>
      </c>
    </row>
    <row r="52" spans="1:24" x14ac:dyDescent="0.55000000000000004">
      <c r="A52" s="1" t="s">
        <v>613</v>
      </c>
      <c r="B52" s="1" t="s">
        <v>563</v>
      </c>
      <c r="C52" s="7">
        <f t="shared" si="3"/>
        <v>2</v>
      </c>
      <c r="D52" s="1">
        <v>1</v>
      </c>
      <c r="E52" s="1">
        <v>2</v>
      </c>
      <c r="F52" s="1">
        <v>1</v>
      </c>
      <c r="G52" s="1">
        <v>0</v>
      </c>
      <c r="H52" s="1">
        <v>0</v>
      </c>
      <c r="I52" s="1">
        <v>1</v>
      </c>
      <c r="J52" s="1">
        <v>1</v>
      </c>
      <c r="K52" s="1">
        <v>1</v>
      </c>
      <c r="L52" s="1">
        <v>1</v>
      </c>
      <c r="M52" s="1">
        <v>0</v>
      </c>
      <c r="N52" s="1">
        <v>0</v>
      </c>
      <c r="O52" s="1">
        <v>1</v>
      </c>
      <c r="P52" s="1">
        <v>9</v>
      </c>
      <c r="Q52" s="1">
        <v>104</v>
      </c>
      <c r="R52" s="1">
        <v>6.8427477735387665</v>
      </c>
      <c r="S52" s="1">
        <f t="shared" si="0"/>
        <v>0.83523053202040376</v>
      </c>
      <c r="T52" s="1">
        <v>11</v>
      </c>
      <c r="U52" s="1">
        <v>107</v>
      </c>
      <c r="V52" s="1">
        <v>6.8414520697290815</v>
      </c>
      <c r="W52" s="1">
        <f t="shared" si="1"/>
        <v>0.83514828869995328</v>
      </c>
      <c r="X52" s="1">
        <v>0</v>
      </c>
    </row>
    <row r="53" spans="1:24" x14ac:dyDescent="0.55000000000000004">
      <c r="A53" s="1" t="s">
        <v>614</v>
      </c>
      <c r="B53" s="1" t="s">
        <v>563</v>
      </c>
      <c r="C53" s="7">
        <f t="shared" si="3"/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19</v>
      </c>
      <c r="L53" s="1">
        <v>1</v>
      </c>
      <c r="M53" s="1">
        <v>0</v>
      </c>
      <c r="N53" s="1">
        <v>0</v>
      </c>
      <c r="O53" s="1">
        <v>1</v>
      </c>
      <c r="P53" s="1">
        <v>7</v>
      </c>
      <c r="Q53" s="1">
        <v>135</v>
      </c>
      <c r="R53" s="1">
        <v>6.1083509456253804</v>
      </c>
      <c r="S53" s="1">
        <f t="shared" si="0"/>
        <v>0.78592398080254366</v>
      </c>
      <c r="T53" s="1">
        <v>8</v>
      </c>
      <c r="U53" s="1">
        <v>154</v>
      </c>
      <c r="V53" s="1">
        <v>6.1104474322306102</v>
      </c>
      <c r="W53" s="1">
        <f t="shared" si="1"/>
        <v>0.78607301224488579</v>
      </c>
      <c r="X53" s="1">
        <v>0</v>
      </c>
    </row>
    <row r="54" spans="1:24" x14ac:dyDescent="0.55000000000000004">
      <c r="A54" s="1" t="s">
        <v>615</v>
      </c>
      <c r="B54" s="1" t="s">
        <v>563</v>
      </c>
      <c r="C54" s="7"/>
      <c r="D54" s="1">
        <v>3</v>
      </c>
      <c r="E54" s="1">
        <v>5</v>
      </c>
      <c r="F54" s="1">
        <v>0.36</v>
      </c>
      <c r="G54" s="1">
        <v>0.64</v>
      </c>
      <c r="H54" s="1">
        <v>1.0549999999999999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6</v>
      </c>
      <c r="Q54" s="1">
        <v>88</v>
      </c>
      <c r="R54" s="1">
        <v>3.6264905725105057</v>
      </c>
      <c r="S54" s="1">
        <f t="shared" si="0"/>
        <v>0.55948655279956094</v>
      </c>
      <c r="T54" s="1">
        <v>9</v>
      </c>
      <c r="U54" s="1">
        <v>93</v>
      </c>
      <c r="V54" s="1">
        <v>3.6255282433731204</v>
      </c>
      <c r="W54" s="1">
        <f t="shared" si="1"/>
        <v>0.5593712926913883</v>
      </c>
      <c r="X54" s="1">
        <v>40</v>
      </c>
    </row>
    <row r="55" spans="1:24" x14ac:dyDescent="0.55000000000000004">
      <c r="A55" s="1" t="s">
        <v>616</v>
      </c>
      <c r="B55" s="1" t="s">
        <v>563</v>
      </c>
      <c r="C55" s="7">
        <f>E55/K55</f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16</v>
      </c>
      <c r="L55" s="1">
        <v>1</v>
      </c>
      <c r="M55" s="1">
        <v>0</v>
      </c>
      <c r="N55" s="1">
        <v>0</v>
      </c>
      <c r="O55" s="1">
        <v>1</v>
      </c>
      <c r="P55" s="1">
        <v>7</v>
      </c>
      <c r="Q55" s="1">
        <v>60</v>
      </c>
      <c r="R55" s="1">
        <v>4.6641346521904312</v>
      </c>
      <c r="S55" s="1">
        <f t="shared" si="0"/>
        <v>0.66877107988542184</v>
      </c>
      <c r="T55" s="1">
        <v>8</v>
      </c>
      <c r="U55" s="1">
        <v>76</v>
      </c>
      <c r="V55" s="1">
        <v>4.6645902709881257</v>
      </c>
      <c r="W55" s="1">
        <f t="shared" si="1"/>
        <v>0.66881350213100776</v>
      </c>
      <c r="X55" s="1">
        <v>0</v>
      </c>
    </row>
    <row r="56" spans="1:24" x14ac:dyDescent="0.55000000000000004">
      <c r="A56" s="1" t="s">
        <v>617</v>
      </c>
      <c r="B56" s="1" t="s">
        <v>563</v>
      </c>
      <c r="C56" s="7">
        <f>E56/K56</f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18</v>
      </c>
      <c r="L56" s="1">
        <v>1</v>
      </c>
      <c r="M56" s="1">
        <v>0</v>
      </c>
      <c r="N56" s="1">
        <v>0</v>
      </c>
      <c r="O56" s="1">
        <v>1</v>
      </c>
      <c r="P56" s="1">
        <v>6</v>
      </c>
      <c r="Q56" s="1">
        <v>83</v>
      </c>
      <c r="R56" s="1">
        <v>4.9310809294960567</v>
      </c>
      <c r="S56" s="1">
        <f t="shared" si="0"/>
        <v>0.69294213028314311</v>
      </c>
      <c r="T56" s="1">
        <v>7</v>
      </c>
      <c r="U56" s="1">
        <v>101</v>
      </c>
      <c r="V56" s="1">
        <v>4.9332598661773739</v>
      </c>
      <c r="W56" s="1">
        <f t="shared" si="1"/>
        <v>0.69313399311758994</v>
      </c>
      <c r="X56" s="1">
        <v>0</v>
      </c>
    </row>
    <row r="57" spans="1:24" x14ac:dyDescent="0.55000000000000004">
      <c r="A57" s="1" t="s">
        <v>618</v>
      </c>
      <c r="B57" s="1" t="s">
        <v>563</v>
      </c>
      <c r="C57" s="7">
        <f>E57/K57</f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18</v>
      </c>
      <c r="L57" s="1">
        <v>1</v>
      </c>
      <c r="M57" s="1">
        <v>0</v>
      </c>
      <c r="N57" s="1">
        <v>0</v>
      </c>
      <c r="O57" s="1">
        <v>1</v>
      </c>
      <c r="P57" s="1">
        <v>6</v>
      </c>
      <c r="Q57" s="1">
        <v>124</v>
      </c>
      <c r="R57" s="1">
        <v>5.1648049474247157</v>
      </c>
      <c r="S57" s="1">
        <f t="shared" si="0"/>
        <v>0.71305392472172291</v>
      </c>
      <c r="T57" s="1">
        <v>7</v>
      </c>
      <c r="U57" s="1">
        <v>142</v>
      </c>
      <c r="V57" s="1">
        <v>5.1654901684751717</v>
      </c>
      <c r="W57" s="1">
        <f t="shared" si="1"/>
        <v>0.71311153928513948</v>
      </c>
      <c r="X57" s="1">
        <v>0</v>
      </c>
    </row>
    <row r="58" spans="1:24" x14ac:dyDescent="0.55000000000000004">
      <c r="A58" s="1" t="s">
        <v>619</v>
      </c>
      <c r="B58" s="1" t="s">
        <v>563</v>
      </c>
      <c r="C58" s="7">
        <f>E58/K58</f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17</v>
      </c>
      <c r="L58" s="1">
        <v>1</v>
      </c>
      <c r="M58" s="1">
        <v>0</v>
      </c>
      <c r="N58" s="1">
        <v>0</v>
      </c>
      <c r="O58" s="1">
        <v>1</v>
      </c>
      <c r="P58" s="1">
        <v>7</v>
      </c>
      <c r="Q58" s="1">
        <v>121</v>
      </c>
      <c r="R58" s="1">
        <v>5.4841692247742131</v>
      </c>
      <c r="S58" s="1">
        <f t="shared" si="0"/>
        <v>0.73911084733041077</v>
      </c>
      <c r="T58" s="1">
        <v>8</v>
      </c>
      <c r="U58" s="1">
        <v>138</v>
      </c>
      <c r="V58" s="1">
        <v>5.4849062417076846</v>
      </c>
      <c r="W58" s="1">
        <f t="shared" si="1"/>
        <v>0.73916920819933463</v>
      </c>
      <c r="X58" s="1">
        <v>30</v>
      </c>
    </row>
    <row r="59" spans="1:24" x14ac:dyDescent="0.55000000000000004">
      <c r="A59" s="1" t="s">
        <v>620</v>
      </c>
      <c r="B59" s="1" t="s">
        <v>563</v>
      </c>
      <c r="C59" s="7"/>
      <c r="D59" s="1">
        <v>2</v>
      </c>
      <c r="E59" s="1">
        <v>4</v>
      </c>
      <c r="F59" s="1">
        <v>0.625</v>
      </c>
      <c r="G59" s="1">
        <v>0.375</v>
      </c>
      <c r="H59" s="1">
        <v>0.56230000000000002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8</v>
      </c>
      <c r="Q59" s="1">
        <v>131</v>
      </c>
      <c r="R59" s="1">
        <v>6.2688808447839186</v>
      </c>
      <c r="S59" s="1">
        <f t="shared" si="0"/>
        <v>0.79719001510221732</v>
      </c>
      <c r="T59" s="1">
        <v>10</v>
      </c>
      <c r="U59" s="1">
        <v>135</v>
      </c>
      <c r="V59" s="1">
        <v>6.2714024131926731</v>
      </c>
      <c r="W59" s="1">
        <f t="shared" si="1"/>
        <v>0.7973646687743704</v>
      </c>
      <c r="X59" s="1">
        <v>30</v>
      </c>
    </row>
    <row r="60" spans="1:24" x14ac:dyDescent="0.55000000000000004">
      <c r="A60" s="1" t="s">
        <v>621</v>
      </c>
      <c r="B60" s="1" t="s">
        <v>563</v>
      </c>
      <c r="C60" s="7">
        <f>E60/K60</f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23</v>
      </c>
      <c r="L60" s="1">
        <v>1</v>
      </c>
      <c r="M60" s="1">
        <v>0</v>
      </c>
      <c r="N60" s="1">
        <v>0</v>
      </c>
      <c r="O60" s="1">
        <v>1</v>
      </c>
      <c r="P60" s="1">
        <v>6</v>
      </c>
      <c r="Q60" s="1">
        <v>89</v>
      </c>
      <c r="R60" s="1">
        <v>5.6807914133500983</v>
      </c>
      <c r="S60" s="1">
        <f t="shared" si="0"/>
        <v>0.75440884319485568</v>
      </c>
      <c r="T60" s="1">
        <v>7</v>
      </c>
      <c r="U60" s="1">
        <v>112</v>
      </c>
      <c r="V60" s="1">
        <v>5.6802770048305495</v>
      </c>
      <c r="W60" s="1">
        <f t="shared" si="1"/>
        <v>0.75436951506594851</v>
      </c>
      <c r="X60" s="1">
        <v>0</v>
      </c>
    </row>
    <row r="61" spans="1:24" x14ac:dyDescent="0.55000000000000004">
      <c r="A61" s="1" t="s">
        <v>622</v>
      </c>
      <c r="B61" s="1" t="s">
        <v>563</v>
      </c>
      <c r="C61" s="7">
        <f>E61/K61</f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26</v>
      </c>
      <c r="L61" s="1">
        <v>1</v>
      </c>
      <c r="M61" s="1">
        <v>0</v>
      </c>
      <c r="N61" s="1">
        <v>0</v>
      </c>
      <c r="O61" s="1">
        <v>1</v>
      </c>
      <c r="P61" s="1">
        <v>7</v>
      </c>
      <c r="Q61" s="1">
        <v>146</v>
      </c>
      <c r="R61" s="1">
        <v>6.249709848346054</v>
      </c>
      <c r="S61" s="1">
        <f t="shared" si="0"/>
        <v>0.7958598550741065</v>
      </c>
      <c r="T61" s="1">
        <v>8</v>
      </c>
      <c r="U61" s="1">
        <v>172</v>
      </c>
      <c r="V61" s="1">
        <v>6.2526163990637968</v>
      </c>
      <c r="W61" s="1">
        <f t="shared" si="1"/>
        <v>0.79606178532866056</v>
      </c>
      <c r="X61" s="1">
        <v>0</v>
      </c>
    </row>
    <row r="62" spans="1:24" x14ac:dyDescent="0.55000000000000004">
      <c r="A62" s="1" t="s">
        <v>623</v>
      </c>
      <c r="B62" s="1" t="s">
        <v>563</v>
      </c>
      <c r="C62" s="7">
        <f>E62/K62</f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17</v>
      </c>
      <c r="L62" s="1">
        <v>1</v>
      </c>
      <c r="M62" s="1">
        <v>0</v>
      </c>
      <c r="N62" s="1">
        <v>0</v>
      </c>
      <c r="O62" s="1">
        <v>1</v>
      </c>
      <c r="P62" s="1">
        <v>5</v>
      </c>
      <c r="Q62" s="1">
        <v>98</v>
      </c>
      <c r="R62" s="1">
        <v>3.8146394806061612</v>
      </c>
      <c r="S62" s="1">
        <f t="shared" si="0"/>
        <v>0.58145349930744561</v>
      </c>
      <c r="T62" s="1">
        <v>6</v>
      </c>
      <c r="U62" s="1">
        <v>115</v>
      </c>
      <c r="V62" s="1">
        <v>3.8152263707463741</v>
      </c>
      <c r="W62" s="1">
        <f t="shared" si="1"/>
        <v>0.58152031126845416</v>
      </c>
      <c r="X62" s="1">
        <v>10</v>
      </c>
    </row>
    <row r="63" spans="1:24" x14ac:dyDescent="0.55000000000000004">
      <c r="A63" s="1" t="s">
        <v>624</v>
      </c>
      <c r="B63" s="1" t="s">
        <v>563</v>
      </c>
      <c r="C63" s="7">
        <f>E63/K63</f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18</v>
      </c>
      <c r="L63" s="1">
        <v>1</v>
      </c>
      <c r="M63" s="1">
        <v>0</v>
      </c>
      <c r="N63" s="1">
        <v>0</v>
      </c>
      <c r="O63" s="1">
        <v>1</v>
      </c>
      <c r="P63" s="1">
        <v>4</v>
      </c>
      <c r="Q63" s="1">
        <v>64</v>
      </c>
      <c r="R63" s="1">
        <v>2.9005190827188287</v>
      </c>
      <c r="S63" s="1">
        <f t="shared" si="0"/>
        <v>0.46247572706692386</v>
      </c>
      <c r="T63" s="1">
        <v>5</v>
      </c>
      <c r="U63" s="1">
        <v>82</v>
      </c>
      <c r="V63" s="1">
        <v>2.900838984059634</v>
      </c>
      <c r="W63" s="1">
        <f t="shared" si="1"/>
        <v>0.46252362322696322</v>
      </c>
      <c r="X63" s="1">
        <v>0</v>
      </c>
    </row>
    <row r="64" spans="1:24" x14ac:dyDescent="0.55000000000000004">
      <c r="A64" s="1" t="s">
        <v>625</v>
      </c>
      <c r="B64" s="1" t="s">
        <v>563</v>
      </c>
      <c r="C64" s="7"/>
      <c r="D64" s="1">
        <v>3</v>
      </c>
      <c r="E64" s="1">
        <v>4</v>
      </c>
      <c r="F64" s="1">
        <v>0.375</v>
      </c>
      <c r="G64" s="1">
        <v>0.625</v>
      </c>
      <c r="H64" s="1">
        <v>1.04</v>
      </c>
      <c r="I64" s="1">
        <v>3.5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1">
        <v>95</v>
      </c>
      <c r="R64" s="1">
        <v>4.9796119380652417</v>
      </c>
      <c r="S64" s="1">
        <f t="shared" si="0"/>
        <v>0.69719549944171766</v>
      </c>
      <c r="T64" s="1">
        <v>10</v>
      </c>
      <c r="U64" s="1">
        <v>99</v>
      </c>
      <c r="V64" s="1">
        <v>4.9778596027396853</v>
      </c>
      <c r="W64" s="1">
        <f t="shared" si="1"/>
        <v>0.69704264345471922</v>
      </c>
      <c r="X64" s="1">
        <v>0</v>
      </c>
    </row>
    <row r="65" spans="1:24" x14ac:dyDescent="0.55000000000000004">
      <c r="A65" s="1" t="s">
        <v>626</v>
      </c>
      <c r="B65" s="1" t="s">
        <v>563</v>
      </c>
      <c r="C65" s="7">
        <f t="shared" ref="C65:C77" si="4">E65/K65</f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18</v>
      </c>
      <c r="L65" s="1">
        <v>1</v>
      </c>
      <c r="M65" s="1">
        <v>0</v>
      </c>
      <c r="N65" s="1">
        <v>0</v>
      </c>
      <c r="O65" s="1">
        <v>1</v>
      </c>
      <c r="P65" s="1">
        <v>5</v>
      </c>
      <c r="Q65" s="1">
        <v>78</v>
      </c>
      <c r="R65" s="1">
        <v>4.2560354923865686</v>
      </c>
      <c r="S65" s="1">
        <f t="shared" si="0"/>
        <v>0.62900524101710564</v>
      </c>
      <c r="T65" s="1">
        <v>6</v>
      </c>
      <c r="U65" s="1">
        <v>96</v>
      </c>
      <c r="V65" s="1">
        <v>4.2545968066861981</v>
      </c>
      <c r="W65" s="1">
        <f t="shared" si="1"/>
        <v>0.62885840979590857</v>
      </c>
      <c r="X65" s="1">
        <v>0</v>
      </c>
    </row>
    <row r="66" spans="1:24" x14ac:dyDescent="0.55000000000000004">
      <c r="A66" s="1" t="s">
        <v>627</v>
      </c>
      <c r="B66" s="1" t="s">
        <v>563</v>
      </c>
      <c r="C66" s="7">
        <f t="shared" si="4"/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16</v>
      </c>
      <c r="L66" s="1">
        <v>1</v>
      </c>
      <c r="M66" s="1">
        <v>0</v>
      </c>
      <c r="N66" s="1">
        <v>0</v>
      </c>
      <c r="O66" s="1">
        <v>1</v>
      </c>
      <c r="P66" s="1">
        <v>6</v>
      </c>
      <c r="Q66" s="1">
        <v>107</v>
      </c>
      <c r="R66" s="1">
        <v>4.5616438542041937</v>
      </c>
      <c r="S66" s="1">
        <f t="shared" ref="S66:S129" si="5">LOG(R66)</f>
        <v>0.65912137515552416</v>
      </c>
      <c r="T66" s="1">
        <v>7</v>
      </c>
      <c r="U66" s="1">
        <v>123</v>
      </c>
      <c r="V66" s="1">
        <v>4.5630898831090123</v>
      </c>
      <c r="W66" s="1">
        <f t="shared" ref="W66:W129" si="6">LOG(V66)</f>
        <v>0.65925902352913635</v>
      </c>
      <c r="X66" s="1">
        <v>0</v>
      </c>
    </row>
    <row r="67" spans="1:24" x14ac:dyDescent="0.55000000000000004">
      <c r="A67" s="1" t="s">
        <v>628</v>
      </c>
      <c r="B67" s="1" t="s">
        <v>563</v>
      </c>
      <c r="C67" s="7">
        <f t="shared" si="4"/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13</v>
      </c>
      <c r="L67" s="1">
        <v>1</v>
      </c>
      <c r="M67" s="1">
        <v>0</v>
      </c>
      <c r="N67" s="1">
        <v>0</v>
      </c>
      <c r="O67" s="1">
        <v>1</v>
      </c>
      <c r="P67" s="1">
        <v>8</v>
      </c>
      <c r="Q67" s="1">
        <v>173</v>
      </c>
      <c r="R67" s="1">
        <v>7.3169609500887338</v>
      </c>
      <c r="S67" s="1">
        <f t="shared" si="5"/>
        <v>0.86433073725202958</v>
      </c>
      <c r="T67" s="1">
        <v>9</v>
      </c>
      <c r="U67" s="1">
        <v>186</v>
      </c>
      <c r="V67" s="1">
        <v>7.3155337623095669</v>
      </c>
      <c r="W67" s="1">
        <f t="shared" si="6"/>
        <v>0.86424601898747111</v>
      </c>
      <c r="X67" s="1">
        <v>0</v>
      </c>
    </row>
    <row r="68" spans="1:24" x14ac:dyDescent="0.55000000000000004">
      <c r="A68" s="1" t="s">
        <v>629</v>
      </c>
      <c r="B68" s="1" t="s">
        <v>563</v>
      </c>
      <c r="C68" s="7">
        <f t="shared" si="4"/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11</v>
      </c>
      <c r="L68" s="1">
        <v>1</v>
      </c>
      <c r="M68" s="1">
        <v>0</v>
      </c>
      <c r="N68" s="1">
        <v>0</v>
      </c>
      <c r="O68" s="1">
        <v>1</v>
      </c>
      <c r="P68" s="1">
        <v>7</v>
      </c>
      <c r="Q68" s="1">
        <v>126</v>
      </c>
      <c r="R68" s="1">
        <v>5.9861599445698852</v>
      </c>
      <c r="S68" s="1">
        <f t="shared" si="5"/>
        <v>0.77714831659974726</v>
      </c>
      <c r="T68" s="1">
        <v>8</v>
      </c>
      <c r="U68" s="1">
        <v>137</v>
      </c>
      <c r="V68" s="1">
        <v>5.9834660076449699</v>
      </c>
      <c r="W68" s="1">
        <f t="shared" si="6"/>
        <v>0.77695282812491751</v>
      </c>
      <c r="X68" s="1">
        <v>0</v>
      </c>
    </row>
    <row r="69" spans="1:24" x14ac:dyDescent="0.55000000000000004">
      <c r="A69" s="1" t="s">
        <v>630</v>
      </c>
      <c r="B69" s="1" t="s">
        <v>563</v>
      </c>
      <c r="C69" s="7">
        <f t="shared" si="4"/>
        <v>4</v>
      </c>
      <c r="D69" s="1">
        <v>3</v>
      </c>
      <c r="E69" s="1">
        <v>4</v>
      </c>
      <c r="F69" s="1">
        <v>0.375</v>
      </c>
      <c r="G69" s="1">
        <v>0.625</v>
      </c>
      <c r="H69" s="1">
        <v>1.04</v>
      </c>
      <c r="I69" s="1">
        <v>3.5</v>
      </c>
      <c r="J69" s="1">
        <v>1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4</v>
      </c>
      <c r="Q69" s="1">
        <v>168</v>
      </c>
      <c r="R69" s="1">
        <v>3.2517517400070135</v>
      </c>
      <c r="S69" s="1">
        <f t="shared" si="5"/>
        <v>0.51211738130681217</v>
      </c>
      <c r="T69" s="1">
        <v>8</v>
      </c>
      <c r="U69" s="1">
        <v>173</v>
      </c>
      <c r="V69" s="1">
        <v>3.2511214553316226</v>
      </c>
      <c r="W69" s="1">
        <f t="shared" si="6"/>
        <v>0.51203319416393389</v>
      </c>
      <c r="X69" s="1">
        <v>0</v>
      </c>
    </row>
    <row r="70" spans="1:24" x14ac:dyDescent="0.55000000000000004">
      <c r="A70" s="1" t="s">
        <v>631</v>
      </c>
      <c r="B70" s="1" t="s">
        <v>563</v>
      </c>
      <c r="C70" s="7">
        <f t="shared" si="4"/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18</v>
      </c>
      <c r="L70" s="1">
        <v>1</v>
      </c>
      <c r="M70" s="1">
        <v>0</v>
      </c>
      <c r="N70" s="1">
        <v>0</v>
      </c>
      <c r="O70" s="1">
        <v>1</v>
      </c>
      <c r="P70" s="1">
        <v>5</v>
      </c>
      <c r="Q70" s="1">
        <v>73</v>
      </c>
      <c r="R70" s="1">
        <v>3.2304799928506682</v>
      </c>
      <c r="S70" s="1">
        <f t="shared" si="5"/>
        <v>0.50926705569302411</v>
      </c>
      <c r="T70" s="1">
        <v>6</v>
      </c>
      <c r="U70" s="1">
        <v>91</v>
      </c>
      <c r="V70" s="1">
        <v>3.2576302048221932</v>
      </c>
      <c r="W70" s="1">
        <f t="shared" si="6"/>
        <v>0.51290178312774037</v>
      </c>
      <c r="X70" s="1">
        <v>0</v>
      </c>
    </row>
    <row r="71" spans="1:24" x14ac:dyDescent="0.55000000000000004">
      <c r="A71" s="1" t="s">
        <v>632</v>
      </c>
      <c r="B71" s="1" t="s">
        <v>563</v>
      </c>
      <c r="C71" s="7">
        <f t="shared" si="4"/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15</v>
      </c>
      <c r="L71" s="1">
        <v>1</v>
      </c>
      <c r="M71" s="1">
        <v>0</v>
      </c>
      <c r="N71" s="1">
        <v>0</v>
      </c>
      <c r="O71" s="1">
        <v>1</v>
      </c>
      <c r="P71" s="1">
        <v>7</v>
      </c>
      <c r="Q71" s="1">
        <v>80</v>
      </c>
      <c r="R71" s="1">
        <v>4.4169316890931158</v>
      </c>
      <c r="S71" s="1">
        <f t="shared" si="5"/>
        <v>0.64512068264545863</v>
      </c>
      <c r="T71" s="1">
        <v>8</v>
      </c>
      <c r="U71" s="1">
        <v>95</v>
      </c>
      <c r="V71" s="1">
        <v>4.414965412778578</v>
      </c>
      <c r="W71" s="1">
        <f t="shared" si="6"/>
        <v>0.64492730562632894</v>
      </c>
      <c r="X71" s="1">
        <v>0</v>
      </c>
    </row>
    <row r="72" spans="1:24" x14ac:dyDescent="0.55000000000000004">
      <c r="A72" s="1" t="s">
        <v>633</v>
      </c>
      <c r="B72" s="1" t="s">
        <v>563</v>
      </c>
      <c r="C72" s="7">
        <f t="shared" si="4"/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10</v>
      </c>
      <c r="L72" s="1">
        <v>1</v>
      </c>
      <c r="M72" s="1">
        <v>0</v>
      </c>
      <c r="N72" s="1">
        <v>0</v>
      </c>
      <c r="O72" s="1">
        <v>1</v>
      </c>
      <c r="P72" s="1">
        <v>5</v>
      </c>
      <c r="Q72" s="1">
        <v>80</v>
      </c>
      <c r="R72" s="1">
        <v>4.3046476247758587</v>
      </c>
      <c r="S72" s="1">
        <f t="shared" si="5"/>
        <v>0.63393760622431183</v>
      </c>
      <c r="T72" s="1">
        <v>6</v>
      </c>
      <c r="U72" s="1">
        <v>90</v>
      </c>
      <c r="V72" s="1">
        <v>4.3059595283452063</v>
      </c>
      <c r="W72" s="1">
        <f t="shared" si="6"/>
        <v>0.63406994357874769</v>
      </c>
      <c r="X72" s="1">
        <v>0</v>
      </c>
    </row>
    <row r="73" spans="1:24" x14ac:dyDescent="0.55000000000000004">
      <c r="A73" s="1" t="s">
        <v>634</v>
      </c>
      <c r="B73" s="1" t="s">
        <v>563</v>
      </c>
      <c r="C73" s="7">
        <f t="shared" si="4"/>
        <v>0.23076923076923078</v>
      </c>
      <c r="D73" s="1">
        <v>1</v>
      </c>
      <c r="E73" s="1">
        <v>3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13</v>
      </c>
      <c r="L73" s="1">
        <v>1</v>
      </c>
      <c r="M73" s="1">
        <v>0</v>
      </c>
      <c r="N73" s="1">
        <v>0</v>
      </c>
      <c r="O73" s="1">
        <v>1</v>
      </c>
      <c r="P73" s="1">
        <v>7</v>
      </c>
      <c r="Q73" s="1">
        <v>47</v>
      </c>
      <c r="R73" s="1">
        <v>3.7379569859544417</v>
      </c>
      <c r="S73" s="1">
        <f t="shared" si="5"/>
        <v>0.57263429948526556</v>
      </c>
      <c r="T73" s="1">
        <v>8</v>
      </c>
      <c r="U73" s="1">
        <v>60</v>
      </c>
      <c r="V73" s="1">
        <v>3.7396798269705425</v>
      </c>
      <c r="W73" s="1">
        <f t="shared" si="6"/>
        <v>0.57283442163038911</v>
      </c>
      <c r="X73" s="1">
        <v>50</v>
      </c>
    </row>
    <row r="74" spans="1:24" x14ac:dyDescent="0.55000000000000004">
      <c r="A74" s="1" t="s">
        <v>635</v>
      </c>
      <c r="B74" s="1" t="s">
        <v>563</v>
      </c>
      <c r="C74" s="7">
        <f t="shared" si="4"/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18</v>
      </c>
      <c r="L74" s="1">
        <v>1</v>
      </c>
      <c r="M74" s="1">
        <v>0</v>
      </c>
      <c r="N74" s="1">
        <v>0</v>
      </c>
      <c r="O74" s="1">
        <v>1</v>
      </c>
      <c r="P74" s="1">
        <v>6</v>
      </c>
      <c r="Q74" s="1">
        <v>99</v>
      </c>
      <c r="R74" s="1">
        <v>3.8849408150222318</v>
      </c>
      <c r="S74" s="1">
        <f t="shared" si="5"/>
        <v>0.58938440694515792</v>
      </c>
      <c r="T74" s="1">
        <v>7</v>
      </c>
      <c r="U74" s="1">
        <v>102</v>
      </c>
      <c r="V74" s="1">
        <v>3.8845222372399588</v>
      </c>
      <c r="W74" s="1">
        <f t="shared" si="6"/>
        <v>0.58933761194271272</v>
      </c>
      <c r="X74" s="1">
        <v>0</v>
      </c>
    </row>
    <row r="75" spans="1:24" x14ac:dyDescent="0.55000000000000004">
      <c r="A75" s="1" t="s">
        <v>636</v>
      </c>
      <c r="B75" s="1" t="s">
        <v>563</v>
      </c>
      <c r="C75" s="7">
        <f t="shared" si="4"/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18</v>
      </c>
      <c r="L75" s="1">
        <v>1</v>
      </c>
      <c r="M75" s="1">
        <v>0</v>
      </c>
      <c r="N75" s="1">
        <v>0</v>
      </c>
      <c r="O75" s="1">
        <v>1</v>
      </c>
      <c r="P75" s="1">
        <v>6</v>
      </c>
      <c r="Q75" s="1">
        <v>134</v>
      </c>
      <c r="R75" s="1">
        <v>5.4485374491677945</v>
      </c>
      <c r="S75" s="1">
        <f t="shared" si="5"/>
        <v>0.73627994025853583</v>
      </c>
      <c r="T75" s="1">
        <v>7</v>
      </c>
      <c r="U75" s="1">
        <v>152</v>
      </c>
      <c r="V75" s="1">
        <v>5.4466459652127979</v>
      </c>
      <c r="W75" s="1">
        <f t="shared" si="6"/>
        <v>0.73612914682601183</v>
      </c>
      <c r="X75" s="1">
        <v>0</v>
      </c>
    </row>
    <row r="76" spans="1:24" x14ac:dyDescent="0.55000000000000004">
      <c r="A76" s="1" t="s">
        <v>637</v>
      </c>
      <c r="B76" s="1" t="s">
        <v>563</v>
      </c>
      <c r="C76" s="7">
        <f t="shared" si="4"/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12</v>
      </c>
      <c r="L76" s="1">
        <v>1</v>
      </c>
      <c r="M76" s="1">
        <v>0</v>
      </c>
      <c r="N76" s="1">
        <v>0</v>
      </c>
      <c r="O76" s="1">
        <v>1</v>
      </c>
      <c r="P76" s="1">
        <v>6</v>
      </c>
      <c r="Q76" s="1">
        <v>93</v>
      </c>
      <c r="R76" s="1">
        <v>4.07008778216961</v>
      </c>
      <c r="S76" s="1">
        <f t="shared" si="5"/>
        <v>0.60960377603130189</v>
      </c>
      <c r="T76" s="1">
        <v>7</v>
      </c>
      <c r="U76" s="1">
        <v>111</v>
      </c>
      <c r="V76" s="1">
        <v>4.0714532516105439</v>
      </c>
      <c r="W76" s="1">
        <f t="shared" si="6"/>
        <v>0.60974945259216551</v>
      </c>
      <c r="X76" s="1">
        <v>10</v>
      </c>
    </row>
    <row r="77" spans="1:24" x14ac:dyDescent="0.55000000000000004">
      <c r="A77" s="1" t="s">
        <v>638</v>
      </c>
      <c r="B77" s="1" t="s">
        <v>563</v>
      </c>
      <c r="C77" s="7">
        <f t="shared" si="4"/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10</v>
      </c>
      <c r="L77" s="1">
        <v>1</v>
      </c>
      <c r="M77" s="1">
        <v>0</v>
      </c>
      <c r="N77" s="1">
        <v>0</v>
      </c>
      <c r="O77" s="1">
        <v>1</v>
      </c>
      <c r="P77" s="1">
        <v>8</v>
      </c>
      <c r="Q77" s="1">
        <v>127</v>
      </c>
      <c r="R77" s="1">
        <v>6.0990447559353056</v>
      </c>
      <c r="S77" s="1">
        <f t="shared" si="5"/>
        <v>0.78526182030382641</v>
      </c>
      <c r="T77" s="1">
        <v>9</v>
      </c>
      <c r="U77" s="1">
        <v>139</v>
      </c>
      <c r="V77" s="1">
        <v>6.0982387501178223</v>
      </c>
      <c r="W77" s="1">
        <f t="shared" si="6"/>
        <v>0.78520442328107931</v>
      </c>
      <c r="X77" s="1">
        <v>30</v>
      </c>
    </row>
    <row r="78" spans="1:24" x14ac:dyDescent="0.55000000000000004">
      <c r="A78" s="1" t="s">
        <v>639</v>
      </c>
      <c r="B78" s="1" t="s">
        <v>563</v>
      </c>
      <c r="C78" s="7"/>
      <c r="D78" s="1">
        <v>2</v>
      </c>
      <c r="E78" s="1">
        <v>6</v>
      </c>
      <c r="F78" s="1">
        <v>0.72219999999999995</v>
      </c>
      <c r="G78" s="1">
        <v>0.27779999999999999</v>
      </c>
      <c r="H78" s="1">
        <v>0.4506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5</v>
      </c>
      <c r="Q78" s="1">
        <v>124</v>
      </c>
      <c r="R78" s="1">
        <v>2.6690600305227541</v>
      </c>
      <c r="S78" s="1">
        <f t="shared" si="5"/>
        <v>0.42635834172740716</v>
      </c>
      <c r="T78" s="1">
        <v>6</v>
      </c>
      <c r="U78" s="1">
        <v>134</v>
      </c>
      <c r="V78" s="1">
        <v>2.6689896698626399</v>
      </c>
      <c r="W78" s="1">
        <f t="shared" si="6"/>
        <v>0.42634689288442229</v>
      </c>
      <c r="X78" s="1">
        <v>20</v>
      </c>
    </row>
    <row r="79" spans="1:24" x14ac:dyDescent="0.55000000000000004">
      <c r="A79" s="1" t="s">
        <v>640</v>
      </c>
      <c r="B79" s="1" t="s">
        <v>563</v>
      </c>
      <c r="C79" s="7">
        <f>E79/K79</f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9</v>
      </c>
      <c r="L79" s="1">
        <v>1</v>
      </c>
      <c r="M79" s="1">
        <v>0</v>
      </c>
      <c r="N79" s="1">
        <v>0</v>
      </c>
      <c r="O79" s="1">
        <v>1</v>
      </c>
      <c r="P79" s="1">
        <v>6</v>
      </c>
      <c r="Q79" s="1">
        <v>96</v>
      </c>
      <c r="R79" s="1">
        <v>5.0294527984503343</v>
      </c>
      <c r="S79" s="1">
        <f t="shared" si="5"/>
        <v>0.7015207366382441</v>
      </c>
      <c r="T79" s="1">
        <v>7</v>
      </c>
      <c r="U79" s="1">
        <v>105</v>
      </c>
      <c r="V79" s="1">
        <v>5.0278879234687492</v>
      </c>
      <c r="W79" s="1">
        <f t="shared" si="6"/>
        <v>0.70138558827375164</v>
      </c>
      <c r="X79" s="1">
        <v>0</v>
      </c>
    </row>
    <row r="80" spans="1:24" x14ac:dyDescent="0.55000000000000004">
      <c r="A80" s="1" t="s">
        <v>641</v>
      </c>
      <c r="B80" s="1" t="s">
        <v>563</v>
      </c>
      <c r="C80" s="7">
        <f>E80/K80</f>
        <v>0.15384615384615385</v>
      </c>
      <c r="D80" s="1">
        <v>1</v>
      </c>
      <c r="E80" s="1">
        <v>2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13</v>
      </c>
      <c r="L80" s="1">
        <v>1</v>
      </c>
      <c r="M80" s="1">
        <v>0</v>
      </c>
      <c r="N80" s="1">
        <v>0</v>
      </c>
      <c r="O80" s="1">
        <v>1</v>
      </c>
      <c r="P80" s="1">
        <v>6</v>
      </c>
      <c r="Q80" s="1">
        <v>121</v>
      </c>
      <c r="R80" s="1">
        <v>5.1641711251879956</v>
      </c>
      <c r="S80" s="1">
        <f t="shared" si="5"/>
        <v>0.71300062505323192</v>
      </c>
      <c r="T80" s="1">
        <v>8</v>
      </c>
      <c r="U80" s="1">
        <v>136</v>
      </c>
      <c r="V80" s="1">
        <v>5.1654901684751717</v>
      </c>
      <c r="W80" s="1">
        <f t="shared" si="6"/>
        <v>0.71311153928513948</v>
      </c>
      <c r="X80" s="1">
        <v>0</v>
      </c>
    </row>
    <row r="81" spans="1:24" x14ac:dyDescent="0.55000000000000004">
      <c r="A81" s="1" t="s">
        <v>642</v>
      </c>
      <c r="B81" s="1" t="s">
        <v>563</v>
      </c>
      <c r="C81" s="7">
        <f>E81/K81</f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19</v>
      </c>
      <c r="L81" s="1">
        <v>1</v>
      </c>
      <c r="M81" s="1">
        <v>0</v>
      </c>
      <c r="N81" s="1">
        <v>0</v>
      </c>
      <c r="O81" s="1">
        <v>1</v>
      </c>
      <c r="P81" s="1">
        <v>5</v>
      </c>
      <c r="Q81" s="1">
        <v>94</v>
      </c>
      <c r="R81" s="1">
        <v>3.7047117968368672</v>
      </c>
      <c r="S81" s="1">
        <f t="shared" si="5"/>
        <v>0.56875442826357525</v>
      </c>
      <c r="T81" s="1">
        <v>6</v>
      </c>
      <c r="U81" s="1">
        <v>113</v>
      </c>
      <c r="V81" s="1">
        <v>3.706173712210199</v>
      </c>
      <c r="W81" s="1">
        <f t="shared" si="6"/>
        <v>0.56892577129325994</v>
      </c>
      <c r="X81" s="1">
        <v>0</v>
      </c>
    </row>
    <row r="82" spans="1:24" x14ac:dyDescent="0.55000000000000004">
      <c r="A82" s="1" t="s">
        <v>643</v>
      </c>
      <c r="B82" s="1" t="s">
        <v>563</v>
      </c>
      <c r="C82" s="7">
        <f>E82/K82</f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21</v>
      </c>
      <c r="L82" s="1">
        <v>1</v>
      </c>
      <c r="M82" s="1">
        <v>0</v>
      </c>
      <c r="N82" s="1">
        <v>0</v>
      </c>
      <c r="O82" s="1">
        <v>1</v>
      </c>
      <c r="P82" s="1">
        <v>5</v>
      </c>
      <c r="Q82" s="1">
        <v>124</v>
      </c>
      <c r="R82" s="1">
        <v>4.5262192100838812</v>
      </c>
      <c r="S82" s="1">
        <f t="shared" si="5"/>
        <v>0.6557355835171641</v>
      </c>
      <c r="T82" s="1">
        <v>6</v>
      </c>
      <c r="U82" s="1">
        <v>145</v>
      </c>
      <c r="V82" s="1">
        <v>4.5267307943142523</v>
      </c>
      <c r="W82" s="1">
        <f t="shared" si="6"/>
        <v>0.6557846676739103</v>
      </c>
      <c r="X82" s="1">
        <v>0</v>
      </c>
    </row>
    <row r="83" spans="1:24" x14ac:dyDescent="0.55000000000000004">
      <c r="A83" s="1" t="s">
        <v>644</v>
      </c>
      <c r="B83" s="1" t="s">
        <v>563</v>
      </c>
      <c r="C83" s="7"/>
      <c r="D83" s="1">
        <v>3</v>
      </c>
      <c r="E83" s="1">
        <v>5</v>
      </c>
      <c r="F83" s="1">
        <v>0.44</v>
      </c>
      <c r="G83" s="1">
        <v>0.56000000000000005</v>
      </c>
      <c r="H83" s="1">
        <v>0.95030000000000003</v>
      </c>
      <c r="I83" s="1">
        <v>4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6</v>
      </c>
      <c r="Q83" s="1">
        <v>105</v>
      </c>
      <c r="R83" s="1">
        <v>4.0622264210342287</v>
      </c>
      <c r="S83" s="1">
        <f t="shared" si="5"/>
        <v>0.6087641265196102</v>
      </c>
      <c r="T83" s="1">
        <v>9</v>
      </c>
      <c r="U83" s="1">
        <v>110</v>
      </c>
      <c r="V83" s="1">
        <v>4.0633184825879347</v>
      </c>
      <c r="W83" s="1">
        <f t="shared" si="6"/>
        <v>0.60888086362835903</v>
      </c>
      <c r="X83" s="1">
        <v>10</v>
      </c>
    </row>
    <row r="84" spans="1:24" x14ac:dyDescent="0.55000000000000004">
      <c r="A84" s="1" t="s">
        <v>645</v>
      </c>
      <c r="B84" s="1" t="s">
        <v>563</v>
      </c>
      <c r="C84" s="7">
        <f>E84/K84</f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17</v>
      </c>
      <c r="L84" s="1">
        <v>1</v>
      </c>
      <c r="M84" s="1">
        <v>0</v>
      </c>
      <c r="N84" s="1">
        <v>0</v>
      </c>
      <c r="O84" s="1">
        <v>1</v>
      </c>
      <c r="P84" s="1">
        <v>6</v>
      </c>
      <c r="Q84" s="1">
        <v>129</v>
      </c>
      <c r="R84" s="1">
        <v>4.9034358175964741</v>
      </c>
      <c r="S84" s="1">
        <f t="shared" si="5"/>
        <v>0.69050049507479572</v>
      </c>
      <c r="T84" s="1">
        <v>7</v>
      </c>
      <c r="U84" s="1">
        <v>146</v>
      </c>
      <c r="V84" s="1">
        <v>4.9037489283266229</v>
      </c>
      <c r="W84" s="1">
        <f t="shared" si="6"/>
        <v>0.69052822622617049</v>
      </c>
      <c r="X84" s="1">
        <v>0</v>
      </c>
    </row>
    <row r="85" spans="1:24" x14ac:dyDescent="0.55000000000000004">
      <c r="A85" s="1" t="s">
        <v>646</v>
      </c>
      <c r="B85" s="1" t="s">
        <v>563</v>
      </c>
      <c r="C85" s="7">
        <f>E85/K85</f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18</v>
      </c>
      <c r="L85" s="1">
        <v>1</v>
      </c>
      <c r="M85" s="1">
        <v>0</v>
      </c>
      <c r="N85" s="1">
        <v>0</v>
      </c>
      <c r="O85" s="1">
        <v>1</v>
      </c>
      <c r="P85" s="1">
        <v>5</v>
      </c>
      <c r="Q85" s="1">
        <v>109</v>
      </c>
      <c r="R85" s="1">
        <v>3.3096317694849589</v>
      </c>
      <c r="S85" s="1">
        <f t="shared" si="5"/>
        <v>0.51977967674344727</v>
      </c>
      <c r="T85" s="1">
        <v>6</v>
      </c>
      <c r="U85" s="1">
        <v>127</v>
      </c>
      <c r="V85" s="1">
        <v>3.3101714975651628</v>
      </c>
      <c r="W85" s="1">
        <f t="shared" si="6"/>
        <v>0.51985049483819246</v>
      </c>
      <c r="X85" s="1">
        <v>0</v>
      </c>
    </row>
    <row r="86" spans="1:24" x14ac:dyDescent="0.55000000000000004">
      <c r="A86" s="1" t="s">
        <v>647</v>
      </c>
      <c r="B86" s="1" t="s">
        <v>563</v>
      </c>
      <c r="C86" s="7">
        <f>E86/K86</f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17</v>
      </c>
      <c r="L86" s="1">
        <v>1</v>
      </c>
      <c r="M86" s="1">
        <v>0</v>
      </c>
      <c r="N86" s="1">
        <v>0</v>
      </c>
      <c r="O86" s="1">
        <v>1</v>
      </c>
      <c r="P86" s="1">
        <v>6</v>
      </c>
      <c r="Q86" s="1">
        <v>136</v>
      </c>
      <c r="R86" s="1">
        <v>4.5790030378909021</v>
      </c>
      <c r="S86" s="1">
        <f t="shared" si="5"/>
        <v>0.66077093165585143</v>
      </c>
      <c r="T86" s="1">
        <v>7</v>
      </c>
      <c r="U86" s="1">
        <v>153</v>
      </c>
      <c r="V86" s="1">
        <v>4.5767997072121265</v>
      </c>
      <c r="W86" s="1">
        <f t="shared" si="6"/>
        <v>0.66056190697484596</v>
      </c>
      <c r="X86" s="1">
        <v>0</v>
      </c>
    </row>
    <row r="87" spans="1:24" x14ac:dyDescent="0.55000000000000004">
      <c r="A87" s="1" t="s">
        <v>648</v>
      </c>
      <c r="B87" s="1" t="s">
        <v>563</v>
      </c>
      <c r="C87" s="7">
        <f>E87/K87</f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21</v>
      </c>
      <c r="L87" s="1">
        <v>1</v>
      </c>
      <c r="M87" s="1">
        <v>0</v>
      </c>
      <c r="N87" s="1">
        <v>0</v>
      </c>
      <c r="O87" s="1">
        <v>1</v>
      </c>
      <c r="P87" s="1">
        <v>6</v>
      </c>
      <c r="Q87" s="1">
        <v>116</v>
      </c>
      <c r="R87" s="1">
        <v>5.3133887791726764</v>
      </c>
      <c r="S87" s="1">
        <f t="shared" si="5"/>
        <v>0.72537159427827924</v>
      </c>
      <c r="T87" s="1">
        <v>7</v>
      </c>
      <c r="U87" s="1">
        <v>137</v>
      </c>
      <c r="V87" s="1">
        <v>5.3121677971811669</v>
      </c>
      <c r="W87" s="1">
        <f t="shared" si="6"/>
        <v>0.72527178477843057</v>
      </c>
      <c r="X87" s="1">
        <v>0</v>
      </c>
    </row>
    <row r="88" spans="1:24" x14ac:dyDescent="0.55000000000000004">
      <c r="A88" s="1" t="s">
        <v>649</v>
      </c>
      <c r="B88" s="1" t="s">
        <v>563</v>
      </c>
      <c r="C88" s="7"/>
      <c r="D88" s="1">
        <v>3</v>
      </c>
      <c r="E88" s="1">
        <v>5</v>
      </c>
      <c r="F88" s="1">
        <v>0.44</v>
      </c>
      <c r="G88" s="1">
        <v>0.56000000000000005</v>
      </c>
      <c r="H88" s="1">
        <v>0.95030000000000003</v>
      </c>
      <c r="I88" s="1">
        <v>4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5</v>
      </c>
      <c r="Q88" s="1">
        <v>114</v>
      </c>
      <c r="R88" s="1">
        <v>3.8644346414503632</v>
      </c>
      <c r="S88" s="1">
        <f t="shared" si="5"/>
        <v>0.58708596654465683</v>
      </c>
      <c r="T88" s="1">
        <v>8</v>
      </c>
      <c r="U88" s="1">
        <v>119</v>
      </c>
      <c r="V88" s="1">
        <v>3.8651481017552367</v>
      </c>
      <c r="W88" s="1">
        <f t="shared" si="6"/>
        <v>0.58716613953319652</v>
      </c>
      <c r="X88" s="1">
        <v>0</v>
      </c>
    </row>
    <row r="89" spans="1:24" x14ac:dyDescent="0.55000000000000004">
      <c r="A89" s="1" t="s">
        <v>650</v>
      </c>
      <c r="B89" s="1" t="s">
        <v>651</v>
      </c>
      <c r="C89" s="7"/>
      <c r="D89" s="1">
        <v>2</v>
      </c>
      <c r="E89" s="1">
        <v>2</v>
      </c>
      <c r="F89" s="1">
        <v>0.5</v>
      </c>
      <c r="G89" s="1">
        <v>0.5</v>
      </c>
      <c r="H89" s="1">
        <v>0.69310000000000005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10</v>
      </c>
      <c r="Q89" s="1">
        <v>23</v>
      </c>
      <c r="R89" s="1">
        <v>7.9565999999999999</v>
      </c>
      <c r="S89" s="1">
        <f t="shared" si="5"/>
        <v>0.90072752544083046</v>
      </c>
      <c r="T89" s="1">
        <v>12</v>
      </c>
      <c r="U89" s="1">
        <v>25</v>
      </c>
      <c r="V89" s="1">
        <v>9.4498999999999995</v>
      </c>
      <c r="W89" s="1">
        <f t="shared" si="6"/>
        <v>0.97542721277614364</v>
      </c>
      <c r="X89" s="1">
        <v>0</v>
      </c>
    </row>
    <row r="90" spans="1:24" x14ac:dyDescent="0.55000000000000004">
      <c r="A90" s="1" t="s">
        <v>652</v>
      </c>
      <c r="B90" s="1" t="s">
        <v>651</v>
      </c>
      <c r="C90" s="7"/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10</v>
      </c>
      <c r="Q90" s="1">
        <v>23</v>
      </c>
      <c r="R90" s="1">
        <v>7.9565999999999999</v>
      </c>
      <c r="S90" s="1">
        <f t="shared" si="5"/>
        <v>0.90072752544083046</v>
      </c>
      <c r="T90" s="1">
        <v>12</v>
      </c>
      <c r="U90" s="1">
        <v>25</v>
      </c>
      <c r="V90" s="1">
        <v>9.4498999999999995</v>
      </c>
      <c r="W90" s="1">
        <f t="shared" si="6"/>
        <v>0.97542721277614364</v>
      </c>
      <c r="X90" s="1">
        <v>0</v>
      </c>
    </row>
    <row r="91" spans="1:24" x14ac:dyDescent="0.55000000000000004">
      <c r="A91" s="1" t="s">
        <v>653</v>
      </c>
      <c r="B91" s="1" t="s">
        <v>651</v>
      </c>
      <c r="C91" s="7">
        <f t="shared" ref="C91:C98" si="7">E91/K91</f>
        <v>7.6923076923076927E-2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26</v>
      </c>
      <c r="L91" s="1">
        <v>1</v>
      </c>
      <c r="M91" s="1">
        <v>0</v>
      </c>
      <c r="N91" s="1">
        <v>0</v>
      </c>
      <c r="O91" s="1">
        <v>1</v>
      </c>
      <c r="P91" s="1">
        <v>5</v>
      </c>
      <c r="Q91" s="1">
        <v>50</v>
      </c>
      <c r="R91" s="1">
        <v>4.2461000000000002</v>
      </c>
      <c r="S91" s="1">
        <f t="shared" si="5"/>
        <v>0.62799021802988164</v>
      </c>
      <c r="T91" s="1">
        <v>7</v>
      </c>
      <c r="U91" s="1">
        <v>78</v>
      </c>
      <c r="V91" s="1">
        <v>5.4195000000000002</v>
      </c>
      <c r="W91" s="1">
        <f t="shared" si="6"/>
        <v>0.73395922062370345</v>
      </c>
      <c r="X91" s="1">
        <v>0</v>
      </c>
    </row>
    <row r="92" spans="1:24" x14ac:dyDescent="0.55000000000000004">
      <c r="A92" s="1" t="s">
        <v>654</v>
      </c>
      <c r="B92" s="1" t="s">
        <v>651</v>
      </c>
      <c r="C92" s="7">
        <f t="shared" si="7"/>
        <v>0.25</v>
      </c>
      <c r="D92" s="1">
        <v>2</v>
      </c>
      <c r="E92" s="1">
        <v>3</v>
      </c>
      <c r="F92" s="1">
        <v>0.55559999999999998</v>
      </c>
      <c r="G92" s="1">
        <v>0.44440000000000002</v>
      </c>
      <c r="H92" s="1">
        <v>0.63649999999999995</v>
      </c>
      <c r="I92" s="1">
        <v>2</v>
      </c>
      <c r="J92" s="1">
        <v>1</v>
      </c>
      <c r="K92" s="1">
        <v>12</v>
      </c>
      <c r="L92" s="1">
        <v>1</v>
      </c>
      <c r="M92" s="1">
        <v>0</v>
      </c>
      <c r="N92" s="1">
        <v>0</v>
      </c>
      <c r="O92" s="1">
        <v>1</v>
      </c>
      <c r="P92" s="1">
        <v>9</v>
      </c>
      <c r="Q92" s="1">
        <v>144</v>
      </c>
      <c r="R92" s="1">
        <v>7.4187000000000003</v>
      </c>
      <c r="S92" s="1">
        <f t="shared" si="5"/>
        <v>0.87032780928302766</v>
      </c>
      <c r="T92" s="1">
        <v>13</v>
      </c>
      <c r="U92" s="1">
        <v>159</v>
      </c>
      <c r="V92" s="1">
        <v>8.9890000000000008</v>
      </c>
      <c r="W92" s="1">
        <f t="shared" si="6"/>
        <v>0.95371138042755543</v>
      </c>
      <c r="X92" s="1">
        <v>0</v>
      </c>
    </row>
    <row r="93" spans="1:24" x14ac:dyDescent="0.55000000000000004">
      <c r="A93" s="1" t="s">
        <v>655</v>
      </c>
      <c r="B93" s="1" t="s">
        <v>651</v>
      </c>
      <c r="C93" s="7">
        <f t="shared" si="7"/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2</v>
      </c>
      <c r="K93" s="1">
        <v>14</v>
      </c>
      <c r="L93" s="1">
        <v>0.75509999999999999</v>
      </c>
      <c r="M93" s="1">
        <v>0.24490000000000001</v>
      </c>
      <c r="N93" s="1">
        <v>0.41010000000000002</v>
      </c>
      <c r="O93" s="1">
        <v>2</v>
      </c>
      <c r="P93" s="1">
        <v>7</v>
      </c>
      <c r="Q93" s="1">
        <v>132</v>
      </c>
      <c r="R93" s="1">
        <v>2.9270999999999998</v>
      </c>
      <c r="S93" s="1">
        <f t="shared" si="5"/>
        <v>0.46643755970961387</v>
      </c>
      <c r="T93" s="1">
        <v>10</v>
      </c>
      <c r="U93" s="1">
        <v>147</v>
      </c>
      <c r="V93" s="1">
        <v>3.8883999999999999</v>
      </c>
      <c r="W93" s="1">
        <f t="shared" si="6"/>
        <v>0.58977093445826823</v>
      </c>
      <c r="X93" s="1">
        <v>30</v>
      </c>
    </row>
    <row r="94" spans="1:24" x14ac:dyDescent="0.55000000000000004">
      <c r="A94" s="1" t="s">
        <v>656</v>
      </c>
      <c r="B94" s="1" t="s">
        <v>651</v>
      </c>
      <c r="C94" s="7">
        <f t="shared" si="7"/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2</v>
      </c>
      <c r="K94" s="1">
        <v>15</v>
      </c>
      <c r="L94" s="1">
        <v>0.87560000000000004</v>
      </c>
      <c r="M94" s="1">
        <v>0.1244</v>
      </c>
      <c r="N94" s="1">
        <v>0.24490000000000001</v>
      </c>
      <c r="O94" s="1">
        <v>2</v>
      </c>
      <c r="P94" s="1">
        <v>7</v>
      </c>
      <c r="Q94" s="1">
        <v>78</v>
      </c>
      <c r="R94" s="1">
        <v>3.5750999999999999</v>
      </c>
      <c r="S94" s="1">
        <f t="shared" si="5"/>
        <v>0.55328819406459506</v>
      </c>
      <c r="T94" s="1">
        <v>9</v>
      </c>
      <c r="U94" s="1">
        <v>93</v>
      </c>
      <c r="V94" s="1">
        <v>4.5312999999999999</v>
      </c>
      <c r="W94" s="1">
        <f t="shared" si="6"/>
        <v>0.656222816103602</v>
      </c>
      <c r="X94" s="1">
        <v>70</v>
      </c>
    </row>
    <row r="95" spans="1:24" x14ac:dyDescent="0.55000000000000004">
      <c r="A95" s="1" t="s">
        <v>657</v>
      </c>
      <c r="B95" s="1" t="s">
        <v>651</v>
      </c>
      <c r="C95" s="7">
        <f t="shared" si="7"/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3</v>
      </c>
      <c r="K95" s="1">
        <v>8</v>
      </c>
      <c r="L95" s="1">
        <v>0.59379999999999999</v>
      </c>
      <c r="M95" s="1">
        <v>0.40629999999999999</v>
      </c>
      <c r="N95" s="1">
        <v>0.73560000000000003</v>
      </c>
      <c r="O95" s="1">
        <v>4</v>
      </c>
      <c r="P95" s="1">
        <v>4</v>
      </c>
      <c r="Q95" s="1">
        <v>53</v>
      </c>
      <c r="R95" s="1">
        <v>2.2755000000000001</v>
      </c>
      <c r="S95" s="1">
        <f t="shared" si="5"/>
        <v>0.35707683984241173</v>
      </c>
      <c r="T95" s="1">
        <v>7</v>
      </c>
      <c r="U95" s="1">
        <v>61</v>
      </c>
      <c r="V95" s="1">
        <v>3.3168000000000002</v>
      </c>
      <c r="W95" s="1">
        <f t="shared" si="6"/>
        <v>0.52071928474978568</v>
      </c>
      <c r="X95" s="1">
        <v>0</v>
      </c>
    </row>
    <row r="96" spans="1:24" x14ac:dyDescent="0.55000000000000004">
      <c r="A96" s="1" t="s">
        <v>658</v>
      </c>
      <c r="B96" s="1" t="s">
        <v>651</v>
      </c>
      <c r="C96" s="7">
        <f t="shared" si="7"/>
        <v>0.1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1</v>
      </c>
      <c r="J96" s="1">
        <v>2</v>
      </c>
      <c r="K96" s="1">
        <v>10</v>
      </c>
      <c r="L96" s="1">
        <v>0.68</v>
      </c>
      <c r="M96" s="1">
        <v>0.32</v>
      </c>
      <c r="N96" s="1">
        <v>0.50039999999999996</v>
      </c>
      <c r="O96" s="1">
        <v>2</v>
      </c>
      <c r="P96" s="1">
        <v>8</v>
      </c>
      <c r="Q96" s="1">
        <v>45</v>
      </c>
      <c r="R96" s="1">
        <v>4.9779</v>
      </c>
      <c r="S96" s="1">
        <f t="shared" si="5"/>
        <v>0.6970461679084905</v>
      </c>
      <c r="T96" s="1">
        <v>10</v>
      </c>
      <c r="U96" s="1">
        <v>55</v>
      </c>
      <c r="V96" s="1">
        <v>6.7060000000000004</v>
      </c>
      <c r="W96" s="1">
        <f t="shared" si="6"/>
        <v>0.82646354909280129</v>
      </c>
      <c r="X96" s="1">
        <v>0</v>
      </c>
    </row>
    <row r="97" spans="1:24" x14ac:dyDescent="0.55000000000000004">
      <c r="A97" s="1" t="s">
        <v>659</v>
      </c>
      <c r="B97" s="1" t="s">
        <v>651</v>
      </c>
      <c r="C97" s="7">
        <f t="shared" si="7"/>
        <v>6.4516129032258063E-2</v>
      </c>
      <c r="D97" s="1">
        <v>2</v>
      </c>
      <c r="E97" s="1">
        <v>2</v>
      </c>
      <c r="F97" s="1">
        <v>0.5</v>
      </c>
      <c r="G97" s="1">
        <v>0.5</v>
      </c>
      <c r="H97" s="1">
        <v>0.69310000000000005</v>
      </c>
      <c r="I97" s="1">
        <v>3</v>
      </c>
      <c r="J97" s="1">
        <v>1</v>
      </c>
      <c r="K97" s="1">
        <v>31</v>
      </c>
      <c r="L97" s="1">
        <v>1</v>
      </c>
      <c r="M97" s="1">
        <v>0</v>
      </c>
      <c r="N97" s="1">
        <v>0</v>
      </c>
      <c r="O97" s="1">
        <v>1</v>
      </c>
      <c r="P97" s="1">
        <v>10</v>
      </c>
      <c r="Q97" s="1">
        <v>189</v>
      </c>
      <c r="R97" s="1">
        <v>5.8182999999999998</v>
      </c>
      <c r="S97" s="1">
        <f t="shared" si="5"/>
        <v>0.76479611034273254</v>
      </c>
      <c r="T97" s="1">
        <v>13</v>
      </c>
      <c r="U97" s="1">
        <v>222</v>
      </c>
      <c r="V97" s="1">
        <v>6.9447999999999999</v>
      </c>
      <c r="W97" s="1">
        <f t="shared" si="6"/>
        <v>0.84165974321300474</v>
      </c>
      <c r="X97" s="1">
        <v>5</v>
      </c>
    </row>
    <row r="98" spans="1:24" x14ac:dyDescent="0.55000000000000004">
      <c r="A98" s="1" t="s">
        <v>660</v>
      </c>
      <c r="B98" s="1" t="s">
        <v>651</v>
      </c>
      <c r="C98" s="7">
        <f t="shared" si="7"/>
        <v>8.6956521739130432E-2</v>
      </c>
      <c r="D98" s="1">
        <v>2</v>
      </c>
      <c r="E98" s="1">
        <v>2</v>
      </c>
      <c r="F98" s="1">
        <v>0.5</v>
      </c>
      <c r="G98" s="1">
        <v>0.5</v>
      </c>
      <c r="H98" s="1">
        <v>0.69310000000000005</v>
      </c>
      <c r="I98" s="1">
        <v>3</v>
      </c>
      <c r="J98" s="1">
        <v>1</v>
      </c>
      <c r="K98" s="1">
        <v>23</v>
      </c>
      <c r="L98" s="1">
        <v>1</v>
      </c>
      <c r="M98" s="1">
        <v>0</v>
      </c>
      <c r="N98" s="1">
        <v>0</v>
      </c>
      <c r="O98" s="1">
        <v>1</v>
      </c>
      <c r="P98" s="1">
        <v>5</v>
      </c>
      <c r="Q98" s="1">
        <v>66</v>
      </c>
      <c r="R98" s="1">
        <v>2.1905610147128254</v>
      </c>
      <c r="S98" s="1">
        <f t="shared" si="5"/>
        <v>0.34055535428847228</v>
      </c>
      <c r="T98" s="1">
        <v>7</v>
      </c>
      <c r="U98" s="1">
        <v>92</v>
      </c>
      <c r="V98" s="1">
        <v>3.9426781957396093</v>
      </c>
      <c r="W98" s="1">
        <f t="shared" si="6"/>
        <v>0.59579133108845206</v>
      </c>
      <c r="X98" s="1">
        <v>0</v>
      </c>
    </row>
    <row r="99" spans="1:24" x14ac:dyDescent="0.55000000000000004">
      <c r="A99" s="1" t="s">
        <v>661</v>
      </c>
      <c r="B99" s="1" t="s">
        <v>651</v>
      </c>
      <c r="C99" s="7"/>
      <c r="D99" s="1">
        <v>9</v>
      </c>
      <c r="E99" s="1">
        <v>11</v>
      </c>
      <c r="F99" s="1">
        <v>0.124</v>
      </c>
      <c r="G99" s="1">
        <v>0.876</v>
      </c>
      <c r="H99" s="1">
        <v>2.1459999999999999</v>
      </c>
      <c r="I99" s="1">
        <v>16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7</v>
      </c>
      <c r="Q99" s="1">
        <v>85</v>
      </c>
      <c r="R99" s="1">
        <v>4.4081881900846769</v>
      </c>
      <c r="S99" s="1">
        <f t="shared" si="5"/>
        <v>0.6442601267173067</v>
      </c>
      <c r="T99" s="1">
        <v>8</v>
      </c>
      <c r="U99" s="1">
        <v>103</v>
      </c>
      <c r="V99" s="1">
        <v>5.5538194673654084</v>
      </c>
      <c r="W99" s="1">
        <f t="shared" si="6"/>
        <v>0.74459175845325576</v>
      </c>
      <c r="X99" s="1">
        <v>0</v>
      </c>
    </row>
    <row r="100" spans="1:24" x14ac:dyDescent="0.55000000000000004">
      <c r="A100" s="1" t="s">
        <v>662</v>
      </c>
      <c r="B100" s="1" t="s">
        <v>651</v>
      </c>
      <c r="C100" s="7"/>
      <c r="D100" s="1">
        <v>5</v>
      </c>
      <c r="E100" s="1">
        <v>5</v>
      </c>
      <c r="F100" s="1">
        <v>0.2</v>
      </c>
      <c r="G100" s="1">
        <v>0.8</v>
      </c>
      <c r="H100" s="1">
        <v>1.609</v>
      </c>
      <c r="I100" s="1">
        <v>15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8</v>
      </c>
      <c r="Q100" s="1">
        <v>44</v>
      </c>
      <c r="R100" s="1">
        <v>4.7090933789294356</v>
      </c>
      <c r="S100" s="1">
        <f t="shared" si="5"/>
        <v>0.67293730236705784</v>
      </c>
      <c r="T100" s="1">
        <v>10</v>
      </c>
      <c r="U100" s="1">
        <v>54</v>
      </c>
      <c r="V100" s="1">
        <v>6.9049535055068301</v>
      </c>
      <c r="W100" s="1">
        <f t="shared" si="6"/>
        <v>0.83916075860330974</v>
      </c>
      <c r="X100" s="1">
        <v>0</v>
      </c>
    </row>
    <row r="101" spans="1:24" x14ac:dyDescent="0.55000000000000004">
      <c r="A101" s="1" t="s">
        <v>663</v>
      </c>
      <c r="B101" s="1" t="s">
        <v>651</v>
      </c>
      <c r="C101" s="7"/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7</v>
      </c>
      <c r="Q101" s="1">
        <v>112</v>
      </c>
      <c r="R101" s="1">
        <v>4.4354444239864481</v>
      </c>
      <c r="S101" s="1">
        <f t="shared" si="5"/>
        <v>0.64693714191632146</v>
      </c>
      <c r="T101" s="1">
        <v>7</v>
      </c>
      <c r="U101" s="1">
        <v>112</v>
      </c>
      <c r="V101" s="1">
        <v>5.3865555725444478</v>
      </c>
      <c r="W101" s="1">
        <f t="shared" si="6"/>
        <v>0.73131114477674186</v>
      </c>
      <c r="X101" s="1">
        <v>0</v>
      </c>
    </row>
    <row r="102" spans="1:24" x14ac:dyDescent="0.55000000000000004">
      <c r="A102" s="1" t="s">
        <v>664</v>
      </c>
      <c r="B102" s="1" t="s">
        <v>651</v>
      </c>
      <c r="C102" s="7">
        <f t="shared" ref="C102:C109" si="8">E102/K102</f>
        <v>0.4</v>
      </c>
      <c r="D102" s="1">
        <v>3</v>
      </c>
      <c r="E102" s="1">
        <v>4</v>
      </c>
      <c r="F102" s="1">
        <v>0.375</v>
      </c>
      <c r="G102" s="1">
        <v>0.625</v>
      </c>
      <c r="H102" s="1">
        <v>1.04</v>
      </c>
      <c r="I102" s="1">
        <v>3.5</v>
      </c>
      <c r="J102" s="1">
        <v>1</v>
      </c>
      <c r="K102" s="1">
        <v>10</v>
      </c>
      <c r="L102" s="1">
        <v>1</v>
      </c>
      <c r="M102" s="1">
        <v>0</v>
      </c>
      <c r="N102" s="1">
        <v>0</v>
      </c>
      <c r="O102" s="1">
        <v>1</v>
      </c>
      <c r="P102" s="1">
        <v>8</v>
      </c>
      <c r="Q102" s="1">
        <v>50</v>
      </c>
      <c r="R102" s="1">
        <v>5.048</v>
      </c>
      <c r="S102" s="1">
        <f t="shared" si="5"/>
        <v>0.70311934623607786</v>
      </c>
      <c r="T102" s="1">
        <v>13</v>
      </c>
      <c r="U102" s="1">
        <v>70</v>
      </c>
      <c r="V102" s="1">
        <v>7.2862999999999998</v>
      </c>
      <c r="W102" s="1">
        <f t="shared" si="6"/>
        <v>0.86250704855046789</v>
      </c>
      <c r="X102" s="1">
        <v>0</v>
      </c>
    </row>
    <row r="103" spans="1:24" x14ac:dyDescent="0.55000000000000004">
      <c r="A103" s="1" t="s">
        <v>665</v>
      </c>
      <c r="B103" s="1" t="s">
        <v>651</v>
      </c>
      <c r="C103" s="7">
        <f t="shared" si="8"/>
        <v>0.2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1</v>
      </c>
      <c r="K103" s="1">
        <v>5</v>
      </c>
      <c r="L103" s="1">
        <v>1</v>
      </c>
      <c r="M103" s="1">
        <v>0</v>
      </c>
      <c r="N103" s="1">
        <v>0</v>
      </c>
      <c r="O103" s="1">
        <v>1</v>
      </c>
      <c r="P103" s="1">
        <v>7</v>
      </c>
      <c r="Q103" s="1">
        <v>32</v>
      </c>
      <c r="R103" s="1">
        <v>4.3798000000000004</v>
      </c>
      <c r="S103" s="1">
        <f t="shared" si="5"/>
        <v>0.64145427925306742</v>
      </c>
      <c r="T103" s="1">
        <v>9</v>
      </c>
      <c r="U103" s="1">
        <v>43</v>
      </c>
      <c r="V103" s="1">
        <v>5.7603999999999997</v>
      </c>
      <c r="W103" s="1">
        <f t="shared" si="6"/>
        <v>0.76045264171508231</v>
      </c>
      <c r="X103" s="1">
        <v>0</v>
      </c>
    </row>
    <row r="104" spans="1:24" x14ac:dyDescent="0.55000000000000004">
      <c r="A104" s="1" t="s">
        <v>666</v>
      </c>
      <c r="B104" s="1" t="s">
        <v>651</v>
      </c>
      <c r="C104" s="7">
        <f t="shared" si="8"/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5</v>
      </c>
      <c r="L104" s="1">
        <v>1</v>
      </c>
      <c r="M104" s="1">
        <v>0</v>
      </c>
      <c r="N104" s="1">
        <v>0</v>
      </c>
      <c r="O104" s="1">
        <v>1</v>
      </c>
      <c r="P104" s="1">
        <v>6</v>
      </c>
      <c r="Q104" s="1">
        <v>173</v>
      </c>
      <c r="R104" s="1">
        <v>4.0189000000000004</v>
      </c>
      <c r="S104" s="1">
        <f t="shared" si="5"/>
        <v>0.60410720002420681</v>
      </c>
      <c r="T104" s="1">
        <v>7</v>
      </c>
      <c r="U104" s="1">
        <v>178</v>
      </c>
      <c r="V104" s="1">
        <v>4.3929</v>
      </c>
      <c r="W104" s="1">
        <f t="shared" si="6"/>
        <v>0.6427513170958461</v>
      </c>
      <c r="X104" s="1">
        <v>0</v>
      </c>
    </row>
    <row r="105" spans="1:24" x14ac:dyDescent="0.55000000000000004">
      <c r="A105" s="1" t="s">
        <v>667</v>
      </c>
      <c r="B105" s="1" t="s">
        <v>651</v>
      </c>
      <c r="C105" s="7">
        <f t="shared" si="8"/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6</v>
      </c>
      <c r="L105" s="1">
        <v>1</v>
      </c>
      <c r="M105" s="1">
        <v>0</v>
      </c>
      <c r="N105" s="1">
        <v>0</v>
      </c>
      <c r="O105" s="1">
        <v>1</v>
      </c>
      <c r="P105" s="1">
        <v>8</v>
      </c>
      <c r="Q105" s="1">
        <v>89</v>
      </c>
      <c r="R105" s="1">
        <v>4.3798000000000004</v>
      </c>
      <c r="S105" s="1">
        <f t="shared" si="5"/>
        <v>0.64145427925306742</v>
      </c>
      <c r="T105" s="1">
        <v>9</v>
      </c>
      <c r="U105" s="1">
        <v>95</v>
      </c>
      <c r="V105" s="1">
        <v>5.048</v>
      </c>
      <c r="W105" s="1">
        <f t="shared" si="6"/>
        <v>0.70311934623607786</v>
      </c>
      <c r="X105" s="1">
        <v>0</v>
      </c>
    </row>
    <row r="106" spans="1:24" x14ac:dyDescent="0.55000000000000004">
      <c r="A106" s="1" t="s">
        <v>668</v>
      </c>
      <c r="B106" s="1" t="s">
        <v>651</v>
      </c>
      <c r="C106" s="7">
        <f t="shared" si="8"/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6</v>
      </c>
      <c r="L106" s="1">
        <v>1</v>
      </c>
      <c r="M106" s="1">
        <v>0</v>
      </c>
      <c r="N106" s="1">
        <v>0</v>
      </c>
      <c r="O106" s="1">
        <v>1</v>
      </c>
      <c r="P106" s="1">
        <v>7</v>
      </c>
      <c r="Q106" s="1">
        <v>26</v>
      </c>
      <c r="R106" s="1">
        <v>4.0510999999999999</v>
      </c>
      <c r="S106" s="1">
        <f t="shared" si="5"/>
        <v>0.60757296372473002</v>
      </c>
      <c r="T106" s="1">
        <v>8</v>
      </c>
      <c r="U106" s="1">
        <v>32</v>
      </c>
      <c r="V106" s="1">
        <v>5.048</v>
      </c>
      <c r="W106" s="1">
        <f t="shared" si="6"/>
        <v>0.70311934623607786</v>
      </c>
      <c r="X106" s="1">
        <v>30</v>
      </c>
    </row>
    <row r="107" spans="1:24" x14ac:dyDescent="0.55000000000000004">
      <c r="A107" s="1" t="s">
        <v>669</v>
      </c>
      <c r="B107" s="1" t="s">
        <v>651</v>
      </c>
      <c r="C107" s="7">
        <f t="shared" si="8"/>
        <v>0.14285714285714285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1</v>
      </c>
      <c r="J107" s="1">
        <v>1</v>
      </c>
      <c r="K107" s="1">
        <v>7</v>
      </c>
      <c r="L107" s="1">
        <v>1</v>
      </c>
      <c r="M107" s="1">
        <v>0</v>
      </c>
      <c r="N107" s="1">
        <v>0</v>
      </c>
      <c r="O107" s="1">
        <v>1</v>
      </c>
      <c r="P107" s="1">
        <v>8</v>
      </c>
      <c r="Q107" s="1">
        <v>47</v>
      </c>
      <c r="R107" s="1">
        <v>4.6786000000000003</v>
      </c>
      <c r="S107" s="1">
        <f t="shared" si="5"/>
        <v>0.67011591648548896</v>
      </c>
      <c r="T107" s="1">
        <v>10</v>
      </c>
      <c r="U107" s="1">
        <v>55</v>
      </c>
      <c r="V107" s="1">
        <v>5.9775</v>
      </c>
      <c r="W107" s="1">
        <f t="shared" si="6"/>
        <v>0.77651958478781236</v>
      </c>
      <c r="X107" s="1">
        <v>20</v>
      </c>
    </row>
    <row r="108" spans="1:24" x14ac:dyDescent="0.55000000000000004">
      <c r="A108" s="1" t="s">
        <v>670</v>
      </c>
      <c r="B108" s="1" t="s">
        <v>651</v>
      </c>
      <c r="C108" s="7">
        <f t="shared" si="8"/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5</v>
      </c>
      <c r="L108" s="1">
        <v>1</v>
      </c>
      <c r="M108" s="1">
        <v>0</v>
      </c>
      <c r="N108" s="1">
        <v>0</v>
      </c>
      <c r="O108" s="1">
        <v>1</v>
      </c>
      <c r="P108" s="1">
        <v>7</v>
      </c>
      <c r="Q108" s="1">
        <v>103</v>
      </c>
      <c r="R108" s="1">
        <v>4.2333999999999996</v>
      </c>
      <c r="S108" s="1">
        <f t="shared" si="5"/>
        <v>0.62668930546562196</v>
      </c>
      <c r="T108" s="1">
        <v>8</v>
      </c>
      <c r="U108" s="1">
        <v>108</v>
      </c>
      <c r="V108" s="1">
        <v>4.7731000000000003</v>
      </c>
      <c r="W108" s="1">
        <f t="shared" si="6"/>
        <v>0.67880053325441647</v>
      </c>
      <c r="X108" s="1">
        <v>70</v>
      </c>
    </row>
    <row r="109" spans="1:24" x14ac:dyDescent="0.55000000000000004">
      <c r="A109" s="1" t="s">
        <v>671</v>
      </c>
      <c r="B109" s="1" t="s">
        <v>651</v>
      </c>
      <c r="C109" s="7">
        <f t="shared" si="8"/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4</v>
      </c>
      <c r="L109" s="1">
        <v>1</v>
      </c>
      <c r="M109" s="1">
        <v>0</v>
      </c>
      <c r="N109" s="1">
        <v>0</v>
      </c>
      <c r="O109" s="1">
        <v>1</v>
      </c>
      <c r="P109" s="1">
        <v>6</v>
      </c>
      <c r="Q109" s="1">
        <v>41</v>
      </c>
      <c r="R109" s="1">
        <v>5.3228</v>
      </c>
      <c r="S109" s="1">
        <f t="shared" si="5"/>
        <v>0.72614014820766237</v>
      </c>
      <c r="T109" s="1">
        <v>7</v>
      </c>
      <c r="U109" s="1">
        <v>45</v>
      </c>
      <c r="V109" s="1">
        <v>6.1904000000000003</v>
      </c>
      <c r="W109" s="1">
        <f t="shared" si="6"/>
        <v>0.79171871237716973</v>
      </c>
      <c r="X109" s="1">
        <v>0</v>
      </c>
    </row>
    <row r="110" spans="1:24" x14ac:dyDescent="0.55000000000000004">
      <c r="A110" s="1" t="s">
        <v>672</v>
      </c>
      <c r="B110" s="1" t="s">
        <v>651</v>
      </c>
      <c r="C110" s="7"/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>
        <v>299</v>
      </c>
      <c r="R110" s="1">
        <v>2.2074724424091228</v>
      </c>
      <c r="S110" s="1">
        <f t="shared" si="5"/>
        <v>0.34389529064853902</v>
      </c>
      <c r="T110" s="1">
        <v>9</v>
      </c>
      <c r="U110" s="1">
        <v>304</v>
      </c>
      <c r="V110" s="1">
        <v>2.9818365636290118</v>
      </c>
      <c r="W110" s="1">
        <f t="shared" si="6"/>
        <v>0.47448383581072384</v>
      </c>
      <c r="X110" s="1">
        <v>0</v>
      </c>
    </row>
    <row r="111" spans="1:24" x14ac:dyDescent="0.55000000000000004">
      <c r="A111" s="1" t="s">
        <v>673</v>
      </c>
      <c r="B111" s="1" t="s">
        <v>651</v>
      </c>
      <c r="C111" s="7"/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9</v>
      </c>
      <c r="Q111" s="1">
        <v>342</v>
      </c>
      <c r="R111" s="1">
        <v>6.9915970510896548</v>
      </c>
      <c r="S111" s="1">
        <f t="shared" si="5"/>
        <v>0.84457639051721811</v>
      </c>
      <c r="T111" s="1">
        <v>10</v>
      </c>
      <c r="U111" s="1">
        <v>366</v>
      </c>
      <c r="V111" s="1">
        <v>5.5974588703840809</v>
      </c>
      <c r="W111" s="1">
        <f t="shared" si="6"/>
        <v>0.74799091110665306</v>
      </c>
      <c r="X111" s="1">
        <v>0</v>
      </c>
    </row>
    <row r="112" spans="1:24" x14ac:dyDescent="0.55000000000000004">
      <c r="A112" s="1" t="s">
        <v>674</v>
      </c>
      <c r="B112" s="1" t="s">
        <v>651</v>
      </c>
      <c r="C112" s="7">
        <f t="shared" ref="C112:C118" si="9">E112/K112</f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20</v>
      </c>
      <c r="L112" s="1">
        <v>1</v>
      </c>
      <c r="M112" s="1">
        <v>0</v>
      </c>
      <c r="N112" s="1">
        <v>0</v>
      </c>
      <c r="O112" s="1">
        <v>1</v>
      </c>
      <c r="P112" s="1">
        <v>17</v>
      </c>
      <c r="Q112" s="1">
        <v>146</v>
      </c>
      <c r="R112" s="1">
        <v>10.783300000000001</v>
      </c>
      <c r="S112" s="1">
        <f t="shared" si="5"/>
        <v>1.0327516877961753</v>
      </c>
      <c r="T112" s="1">
        <v>18</v>
      </c>
      <c r="U112" s="1">
        <v>166</v>
      </c>
      <c r="V112" s="1">
        <v>11.704800000000001</v>
      </c>
      <c r="W112" s="1">
        <f t="shared" si="6"/>
        <v>1.0683639973031724</v>
      </c>
      <c r="X112" s="1">
        <v>0</v>
      </c>
    </row>
    <row r="113" spans="1:24" x14ac:dyDescent="0.55000000000000004">
      <c r="A113" s="1" t="s">
        <v>675</v>
      </c>
      <c r="B113" s="1" t="s">
        <v>651</v>
      </c>
      <c r="C113" s="7">
        <f t="shared" si="9"/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28</v>
      </c>
      <c r="L113" s="1">
        <v>1</v>
      </c>
      <c r="M113" s="1">
        <v>0</v>
      </c>
      <c r="N113" s="1">
        <v>0</v>
      </c>
      <c r="O113" s="1">
        <v>1</v>
      </c>
      <c r="P113" s="1">
        <v>11</v>
      </c>
      <c r="Q113" s="1">
        <v>71</v>
      </c>
      <c r="R113" s="1">
        <v>7.1421000000000001</v>
      </c>
      <c r="S113" s="1">
        <f t="shared" si="5"/>
        <v>0.85382592666664137</v>
      </c>
      <c r="T113" s="1">
        <v>12</v>
      </c>
      <c r="U113" s="1">
        <v>99</v>
      </c>
      <c r="V113" s="1">
        <v>7.4260999999999999</v>
      </c>
      <c r="W113" s="1">
        <f t="shared" si="6"/>
        <v>0.87076079314704535</v>
      </c>
      <c r="X113" s="1">
        <v>50</v>
      </c>
    </row>
    <row r="114" spans="1:24" x14ac:dyDescent="0.55000000000000004">
      <c r="A114" s="1" t="s">
        <v>676</v>
      </c>
      <c r="B114" s="1" t="s">
        <v>651</v>
      </c>
      <c r="C114" s="7">
        <f t="shared" si="9"/>
        <v>2.9411764705882353E-2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1</v>
      </c>
      <c r="J114" s="1">
        <v>1</v>
      </c>
      <c r="K114" s="1">
        <v>34</v>
      </c>
      <c r="L114" s="1">
        <v>1</v>
      </c>
      <c r="M114" s="1">
        <v>0</v>
      </c>
      <c r="N114" s="1">
        <v>0</v>
      </c>
      <c r="O114" s="1">
        <v>1</v>
      </c>
      <c r="P114" s="1">
        <v>8</v>
      </c>
      <c r="Q114" s="1">
        <v>50</v>
      </c>
      <c r="R114" s="1">
        <v>5.3817000000000004</v>
      </c>
      <c r="S114" s="1">
        <f t="shared" si="5"/>
        <v>0.73091948458791212</v>
      </c>
      <c r="T114" s="1">
        <v>11</v>
      </c>
      <c r="U114" s="1">
        <v>85</v>
      </c>
      <c r="V114" s="1">
        <v>7.1421000000000001</v>
      </c>
      <c r="W114" s="1">
        <f t="shared" si="6"/>
        <v>0.85382592666664137</v>
      </c>
      <c r="X114" s="1">
        <v>0</v>
      </c>
    </row>
    <row r="115" spans="1:24" x14ac:dyDescent="0.55000000000000004">
      <c r="A115" s="1" t="s">
        <v>677</v>
      </c>
      <c r="B115" s="1" t="s">
        <v>651</v>
      </c>
      <c r="C115" s="7">
        <f t="shared" si="9"/>
        <v>0.1111111111111111</v>
      </c>
      <c r="D115" s="1">
        <v>1</v>
      </c>
      <c r="E115" s="1">
        <v>1</v>
      </c>
      <c r="F115" s="1">
        <v>1</v>
      </c>
      <c r="G115" s="1">
        <v>0</v>
      </c>
      <c r="H115" s="1">
        <v>0</v>
      </c>
      <c r="I115" s="1">
        <v>1</v>
      </c>
      <c r="J115" s="1">
        <v>2</v>
      </c>
      <c r="K115" s="1">
        <v>9</v>
      </c>
      <c r="L115" s="1">
        <v>0.80249999999999999</v>
      </c>
      <c r="M115" s="1">
        <v>0.19750000000000001</v>
      </c>
      <c r="N115" s="1">
        <v>0.3488</v>
      </c>
      <c r="O115" s="1">
        <v>2</v>
      </c>
      <c r="P115" s="1">
        <v>5</v>
      </c>
      <c r="Q115" s="1">
        <v>26</v>
      </c>
      <c r="R115" s="1">
        <v>4.2122999999999999</v>
      </c>
      <c r="S115" s="1">
        <f t="shared" si="5"/>
        <v>0.6245192940673171</v>
      </c>
      <c r="T115" s="1">
        <v>8</v>
      </c>
      <c r="U115" s="1">
        <v>36</v>
      </c>
      <c r="V115" s="1">
        <v>6.0921000000000003</v>
      </c>
      <c r="W115" s="1">
        <f t="shared" si="6"/>
        <v>0.78476702353658345</v>
      </c>
      <c r="X115" s="1">
        <v>0</v>
      </c>
    </row>
    <row r="116" spans="1:24" x14ac:dyDescent="0.55000000000000004">
      <c r="A116" s="1" t="s">
        <v>678</v>
      </c>
      <c r="B116" s="1" t="s">
        <v>651</v>
      </c>
      <c r="C116" s="7">
        <f t="shared" si="9"/>
        <v>6.6666666666666666E-2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2</v>
      </c>
      <c r="K116" s="1">
        <v>15</v>
      </c>
      <c r="L116" s="1">
        <v>0.87560000000000004</v>
      </c>
      <c r="M116" s="1">
        <v>0.1244</v>
      </c>
      <c r="N116" s="1">
        <v>0.24490000000000001</v>
      </c>
      <c r="O116" s="1">
        <v>2</v>
      </c>
      <c r="P116" s="1">
        <v>7</v>
      </c>
      <c r="Q116" s="1">
        <v>15</v>
      </c>
      <c r="R116" s="1">
        <v>5.5510999999999999</v>
      </c>
      <c r="S116" s="1">
        <f t="shared" si="5"/>
        <v>0.74437905097751167</v>
      </c>
      <c r="T116" s="1">
        <v>10</v>
      </c>
      <c r="U116" s="1">
        <v>31</v>
      </c>
      <c r="V116" s="1">
        <v>5.8182999999999998</v>
      </c>
      <c r="W116" s="1">
        <f t="shared" si="6"/>
        <v>0.76479611034273254</v>
      </c>
      <c r="X116" s="1">
        <v>75</v>
      </c>
    </row>
    <row r="117" spans="1:24" x14ac:dyDescent="0.55000000000000004">
      <c r="A117" s="1" t="s">
        <v>679</v>
      </c>
      <c r="B117" s="1" t="s">
        <v>651</v>
      </c>
      <c r="C117" s="7">
        <f t="shared" si="9"/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2</v>
      </c>
      <c r="K117" s="1">
        <v>18</v>
      </c>
      <c r="L117" s="1">
        <v>0.80249999999999999</v>
      </c>
      <c r="M117" s="1">
        <v>0.19750000000000001</v>
      </c>
      <c r="N117" s="1">
        <v>0.3488</v>
      </c>
      <c r="O117" s="1">
        <v>2</v>
      </c>
      <c r="P117" s="1">
        <v>6</v>
      </c>
      <c r="Q117" s="1">
        <v>216</v>
      </c>
      <c r="R117" s="1">
        <v>2.2810000000000001</v>
      </c>
      <c r="S117" s="1">
        <f t="shared" si="5"/>
        <v>0.35812528527664861</v>
      </c>
      <c r="T117" s="1">
        <v>8</v>
      </c>
      <c r="U117" s="1">
        <v>234</v>
      </c>
      <c r="V117" s="1">
        <v>2.8835000000000002</v>
      </c>
      <c r="W117" s="1">
        <f t="shared" si="6"/>
        <v>0.45991995574691619</v>
      </c>
      <c r="X117" s="1">
        <v>65</v>
      </c>
    </row>
    <row r="118" spans="1:24" x14ac:dyDescent="0.55000000000000004">
      <c r="A118" s="1" t="s">
        <v>680</v>
      </c>
      <c r="B118" s="1" t="s">
        <v>651</v>
      </c>
      <c r="C118" s="7">
        <f t="shared" si="9"/>
        <v>3.8461538461538464E-2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26</v>
      </c>
      <c r="L118" s="1">
        <v>1</v>
      </c>
      <c r="M118" s="1">
        <v>0</v>
      </c>
      <c r="N118" s="1">
        <v>0</v>
      </c>
      <c r="O118" s="1">
        <v>1</v>
      </c>
      <c r="P118" s="1">
        <v>7</v>
      </c>
      <c r="Q118" s="1">
        <v>19</v>
      </c>
      <c r="R118" s="1">
        <v>4.4282000000000004</v>
      </c>
      <c r="S118" s="1">
        <f t="shared" si="5"/>
        <v>0.6462272275939609</v>
      </c>
      <c r="T118" s="1">
        <v>9</v>
      </c>
      <c r="U118" s="1">
        <v>46</v>
      </c>
      <c r="V118" s="1">
        <v>3.9988000000000001</v>
      </c>
      <c r="W118" s="1">
        <f t="shared" si="6"/>
        <v>0.60192968343623021</v>
      </c>
      <c r="X118" s="1">
        <v>50</v>
      </c>
    </row>
    <row r="119" spans="1:24" x14ac:dyDescent="0.55000000000000004">
      <c r="A119" s="1" t="s">
        <v>681</v>
      </c>
      <c r="B119" s="1" t="s">
        <v>651</v>
      </c>
      <c r="C119" s="7"/>
      <c r="D119" s="1">
        <v>4</v>
      </c>
      <c r="E119" s="1">
        <v>5</v>
      </c>
      <c r="F119" s="1">
        <v>0.28000000000000003</v>
      </c>
      <c r="G119" s="1">
        <v>0.72</v>
      </c>
      <c r="H119" s="1">
        <v>1.3320000000000001</v>
      </c>
      <c r="I119" s="1">
        <v>5.5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12</v>
      </c>
      <c r="Q119" s="1">
        <v>67</v>
      </c>
      <c r="R119" s="1">
        <v>9.4498999999999995</v>
      </c>
      <c r="S119" s="1">
        <f t="shared" si="5"/>
        <v>0.97542721277614364</v>
      </c>
      <c r="T119" s="1">
        <v>16</v>
      </c>
      <c r="U119" s="1">
        <v>72</v>
      </c>
      <c r="V119" s="1">
        <v>11.415800000000001</v>
      </c>
      <c r="W119" s="1">
        <f t="shared" si="6"/>
        <v>1.0575063515171335</v>
      </c>
      <c r="X119" s="1">
        <v>0</v>
      </c>
    </row>
    <row r="120" spans="1:24" x14ac:dyDescent="0.55000000000000004">
      <c r="A120" s="1" t="s">
        <v>682</v>
      </c>
      <c r="B120" s="1" t="s">
        <v>651</v>
      </c>
      <c r="C120" s="7"/>
      <c r="D120" s="1">
        <v>3</v>
      </c>
      <c r="E120" s="1">
        <v>3</v>
      </c>
      <c r="F120" s="1">
        <v>0.33329999999999999</v>
      </c>
      <c r="G120" s="1">
        <v>0.66669999999999996</v>
      </c>
      <c r="H120" s="1">
        <v>1.099</v>
      </c>
      <c r="I120" s="1">
        <v>6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10</v>
      </c>
      <c r="Q120" s="1">
        <v>81</v>
      </c>
      <c r="R120" s="1">
        <v>6.9170999999999996</v>
      </c>
      <c r="S120" s="1">
        <f t="shared" si="5"/>
        <v>0.83992405428707484</v>
      </c>
      <c r="T120" s="1">
        <v>13</v>
      </c>
      <c r="U120" s="1">
        <v>84</v>
      </c>
      <c r="V120" s="1">
        <v>7.8303000000000003</v>
      </c>
      <c r="W120" s="1">
        <f t="shared" si="6"/>
        <v>0.89377840137450659</v>
      </c>
      <c r="X120" s="1">
        <v>70</v>
      </c>
    </row>
    <row r="121" spans="1:24" x14ac:dyDescent="0.55000000000000004">
      <c r="A121" s="1" t="s">
        <v>683</v>
      </c>
      <c r="B121" s="1" t="s">
        <v>651</v>
      </c>
      <c r="C121" s="7">
        <f t="shared" ref="C121:C132" si="10">E121/K121</f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18</v>
      </c>
      <c r="L121" s="1">
        <v>1</v>
      </c>
      <c r="M121" s="1">
        <v>0</v>
      </c>
      <c r="N121" s="1">
        <v>0</v>
      </c>
      <c r="O121" s="1">
        <v>1</v>
      </c>
      <c r="P121" s="1">
        <v>9</v>
      </c>
      <c r="Q121" s="1">
        <v>159</v>
      </c>
      <c r="R121" s="1">
        <v>5.5345000000000004</v>
      </c>
      <c r="S121" s="1">
        <f t="shared" si="5"/>
        <v>0.74307839178213864</v>
      </c>
      <c r="T121" s="1">
        <v>10</v>
      </c>
      <c r="U121" s="1">
        <v>177</v>
      </c>
      <c r="V121" s="1">
        <v>6.4623999999999997</v>
      </c>
      <c r="W121" s="1">
        <f t="shared" si="6"/>
        <v>0.81039383582591307</v>
      </c>
      <c r="X121" s="1">
        <v>50</v>
      </c>
    </row>
    <row r="122" spans="1:24" x14ac:dyDescent="0.55000000000000004">
      <c r="A122" s="1" t="s">
        <v>684</v>
      </c>
      <c r="B122" s="1" t="s">
        <v>651</v>
      </c>
      <c r="C122" s="7">
        <f t="shared" si="10"/>
        <v>8.3333333333333329E-2</v>
      </c>
      <c r="D122" s="1">
        <v>2</v>
      </c>
      <c r="E122" s="1">
        <v>2</v>
      </c>
      <c r="F122" s="1">
        <v>0.5</v>
      </c>
      <c r="G122" s="1">
        <v>0.5</v>
      </c>
      <c r="H122" s="1">
        <v>0.69310000000000005</v>
      </c>
      <c r="I122" s="1">
        <v>3</v>
      </c>
      <c r="J122" s="1">
        <v>1</v>
      </c>
      <c r="K122" s="1">
        <v>24</v>
      </c>
      <c r="L122" s="1">
        <v>1</v>
      </c>
      <c r="M122" s="1">
        <v>0</v>
      </c>
      <c r="N122" s="1">
        <v>0</v>
      </c>
      <c r="O122" s="1">
        <v>1</v>
      </c>
      <c r="P122" s="1">
        <v>10</v>
      </c>
      <c r="Q122" s="1">
        <v>406</v>
      </c>
      <c r="R122" s="1">
        <v>3.0617999999999999</v>
      </c>
      <c r="S122" s="1">
        <f t="shared" si="5"/>
        <v>0.48597681871587506</v>
      </c>
      <c r="T122" s="1">
        <v>13</v>
      </c>
      <c r="U122" s="1">
        <v>432</v>
      </c>
      <c r="V122" s="1">
        <v>3.6656</v>
      </c>
      <c r="W122" s="1">
        <f t="shared" si="6"/>
        <v>0.56414507184532225</v>
      </c>
      <c r="X122" s="1">
        <v>5</v>
      </c>
    </row>
    <row r="123" spans="1:24" x14ac:dyDescent="0.55000000000000004">
      <c r="A123" s="1" t="s">
        <v>685</v>
      </c>
      <c r="B123" s="1" t="s">
        <v>651</v>
      </c>
      <c r="C123" s="7">
        <f t="shared" si="10"/>
        <v>9.0909090909090912E-2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11</v>
      </c>
      <c r="L123" s="1">
        <v>1</v>
      </c>
      <c r="M123" s="1">
        <v>0</v>
      </c>
      <c r="N123" s="1">
        <v>0</v>
      </c>
      <c r="O123" s="1">
        <v>1</v>
      </c>
      <c r="P123" s="1">
        <v>7</v>
      </c>
      <c r="Q123" s="1">
        <v>162</v>
      </c>
      <c r="R123" s="1">
        <v>3.3906000000000001</v>
      </c>
      <c r="S123" s="1">
        <f t="shared" si="5"/>
        <v>0.53027655768154192</v>
      </c>
      <c r="T123" s="1">
        <v>9</v>
      </c>
      <c r="U123" s="1">
        <v>183</v>
      </c>
      <c r="V123" s="1">
        <v>4.3017000000000003</v>
      </c>
      <c r="W123" s="1">
        <f t="shared" si="6"/>
        <v>0.63364011946668986</v>
      </c>
      <c r="X123" s="1">
        <v>5</v>
      </c>
    </row>
    <row r="124" spans="1:24" x14ac:dyDescent="0.55000000000000004">
      <c r="A124" s="1" t="s">
        <v>686</v>
      </c>
      <c r="B124" s="1" t="s">
        <v>651</v>
      </c>
      <c r="C124" s="7">
        <f t="shared" si="10"/>
        <v>26</v>
      </c>
      <c r="D124" s="1">
        <v>8</v>
      </c>
      <c r="E124" s="1">
        <v>26</v>
      </c>
      <c r="F124" s="1">
        <v>0.18340000000000001</v>
      </c>
      <c r="G124" s="1">
        <v>0.81659999999999999</v>
      </c>
      <c r="H124" s="1">
        <v>1.8520000000000001</v>
      </c>
      <c r="I124" s="1">
        <v>11</v>
      </c>
      <c r="J124" s="1">
        <v>1</v>
      </c>
      <c r="K124" s="1">
        <v>1</v>
      </c>
      <c r="L124" s="1">
        <v>0</v>
      </c>
      <c r="M124" s="1">
        <v>0</v>
      </c>
      <c r="N124" s="1">
        <v>1</v>
      </c>
      <c r="P124" s="1">
        <v>13</v>
      </c>
      <c r="Q124" s="1">
        <v>96</v>
      </c>
      <c r="R124" s="1">
        <v>7.6423870000000003</v>
      </c>
      <c r="S124" s="1">
        <f t="shared" si="5"/>
        <v>0.88322902598638087</v>
      </c>
      <c r="T124" s="1">
        <v>22</v>
      </c>
      <c r="U124" s="1">
        <v>122</v>
      </c>
      <c r="V124" s="1">
        <v>12.65029</v>
      </c>
      <c r="W124" s="1">
        <f t="shared" si="6"/>
        <v>1.1021004815557998</v>
      </c>
      <c r="X124" s="1">
        <v>25</v>
      </c>
    </row>
    <row r="125" spans="1:24" x14ac:dyDescent="0.55000000000000004">
      <c r="A125" s="1" t="s">
        <v>687</v>
      </c>
      <c r="B125" s="1" t="s">
        <v>651</v>
      </c>
      <c r="C125" s="7">
        <f t="shared" si="10"/>
        <v>3</v>
      </c>
      <c r="D125" s="1">
        <v>3</v>
      </c>
      <c r="E125" s="1">
        <v>3</v>
      </c>
      <c r="F125" s="1">
        <v>0.33329999999999999</v>
      </c>
      <c r="G125" s="1">
        <v>0.66669999999999996</v>
      </c>
      <c r="H125" s="1">
        <v>1.099</v>
      </c>
      <c r="I125" s="1">
        <v>6</v>
      </c>
      <c r="J125" s="1">
        <v>11</v>
      </c>
      <c r="K125" s="1">
        <v>1</v>
      </c>
      <c r="L125" s="1">
        <v>0</v>
      </c>
      <c r="M125" s="1">
        <v>0</v>
      </c>
      <c r="N125" s="1">
        <v>1</v>
      </c>
      <c r="P125" s="1">
        <v>8</v>
      </c>
      <c r="Q125" s="1">
        <v>57</v>
      </c>
      <c r="R125" s="1">
        <v>6.6326000000000001</v>
      </c>
      <c r="S125" s="1">
        <f t="shared" si="5"/>
        <v>0.82168380658060802</v>
      </c>
      <c r="T125" s="1">
        <v>12</v>
      </c>
      <c r="U125" s="1">
        <v>71</v>
      </c>
      <c r="V125" s="1">
        <v>8.7058999999999997</v>
      </c>
      <c r="W125" s="1">
        <f t="shared" si="6"/>
        <v>0.93981367434244378</v>
      </c>
      <c r="X125" s="1">
        <v>50</v>
      </c>
    </row>
    <row r="126" spans="1:24" x14ac:dyDescent="0.55000000000000004">
      <c r="A126" s="1" t="s">
        <v>688</v>
      </c>
      <c r="B126" s="1" t="s">
        <v>651</v>
      </c>
      <c r="C126" s="7">
        <f t="shared" si="10"/>
        <v>2</v>
      </c>
      <c r="D126" s="1">
        <v>2</v>
      </c>
      <c r="E126" s="1">
        <v>2</v>
      </c>
      <c r="F126" s="1">
        <v>0.5</v>
      </c>
      <c r="G126" s="1">
        <v>0.5</v>
      </c>
      <c r="H126" s="1">
        <v>0.69310000000000005</v>
      </c>
      <c r="I126" s="1">
        <v>3</v>
      </c>
      <c r="J126" s="1">
        <v>6</v>
      </c>
      <c r="K126" s="1">
        <v>1</v>
      </c>
      <c r="L126" s="1">
        <v>0</v>
      </c>
      <c r="M126" s="1">
        <v>0</v>
      </c>
      <c r="N126" s="1">
        <v>1</v>
      </c>
      <c r="P126" s="1">
        <v>7</v>
      </c>
      <c r="Q126" s="1">
        <v>64</v>
      </c>
      <c r="R126" s="1">
        <v>5.1603000000000003</v>
      </c>
      <c r="S126" s="1">
        <f t="shared" si="5"/>
        <v>0.71267495057241792</v>
      </c>
      <c r="T126" s="1">
        <v>10</v>
      </c>
      <c r="U126" s="1">
        <v>72</v>
      </c>
      <c r="V126" s="1">
        <v>6.6128</v>
      </c>
      <c r="W126" s="1">
        <f t="shared" si="6"/>
        <v>0.82038538793763294</v>
      </c>
      <c r="X126" s="1">
        <v>0</v>
      </c>
    </row>
    <row r="127" spans="1:24" x14ac:dyDescent="0.55000000000000004">
      <c r="A127" s="1" t="s">
        <v>689</v>
      </c>
      <c r="B127" s="1" t="s">
        <v>651</v>
      </c>
      <c r="C127" s="7">
        <f t="shared" si="10"/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11</v>
      </c>
      <c r="K127" s="1">
        <v>1</v>
      </c>
      <c r="L127" s="1">
        <v>0</v>
      </c>
      <c r="M127" s="1">
        <v>0</v>
      </c>
      <c r="N127" s="1">
        <v>1</v>
      </c>
      <c r="P127" s="1">
        <v>9</v>
      </c>
      <c r="Q127" s="1">
        <v>142</v>
      </c>
      <c r="R127" s="1">
        <v>5.9477000000000002</v>
      </c>
      <c r="S127" s="1">
        <f t="shared" si="5"/>
        <v>0.77434905473384974</v>
      </c>
      <c r="T127" s="1">
        <v>10</v>
      </c>
      <c r="U127" s="1">
        <v>153</v>
      </c>
      <c r="V127" s="1">
        <v>6.7733999999999996</v>
      </c>
      <c r="W127" s="1">
        <f t="shared" si="6"/>
        <v>0.83080672342317041</v>
      </c>
      <c r="X127" s="1">
        <v>0</v>
      </c>
    </row>
    <row r="128" spans="1:24" x14ac:dyDescent="0.55000000000000004">
      <c r="A128" s="1" t="s">
        <v>690</v>
      </c>
      <c r="B128" s="1" t="s">
        <v>651</v>
      </c>
      <c r="C128" s="7">
        <f t="shared" si="10"/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22</v>
      </c>
      <c r="K128" s="1">
        <v>1</v>
      </c>
      <c r="L128" s="1">
        <v>0</v>
      </c>
      <c r="M128" s="1">
        <v>0</v>
      </c>
      <c r="N128" s="1">
        <v>1</v>
      </c>
      <c r="P128" s="1">
        <v>8</v>
      </c>
      <c r="Q128" s="1">
        <v>116</v>
      </c>
      <c r="R128" s="1">
        <v>4.5814000000000004</v>
      </c>
      <c r="S128" s="1">
        <f t="shared" si="5"/>
        <v>0.66099821148988613</v>
      </c>
      <c r="T128" s="1">
        <v>9</v>
      </c>
      <c r="U128" s="1">
        <v>138</v>
      </c>
      <c r="V128" s="1">
        <v>5.5734000000000004</v>
      </c>
      <c r="W128" s="1">
        <f t="shared" si="6"/>
        <v>0.74612021326233602</v>
      </c>
      <c r="X128" s="1">
        <v>40</v>
      </c>
    </row>
    <row r="129" spans="1:24" x14ac:dyDescent="0.55000000000000004">
      <c r="A129" s="1" t="s">
        <v>691</v>
      </c>
      <c r="B129" s="1" t="s">
        <v>651</v>
      </c>
      <c r="C129" s="7">
        <f t="shared" si="10"/>
        <v>0.125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1</v>
      </c>
      <c r="J129" s="1">
        <v>1</v>
      </c>
      <c r="K129" s="1">
        <v>8</v>
      </c>
      <c r="L129" s="1">
        <v>1</v>
      </c>
      <c r="M129" s="1">
        <v>0</v>
      </c>
      <c r="N129" s="1">
        <v>0</v>
      </c>
      <c r="O129" s="1">
        <v>1</v>
      </c>
      <c r="P129" s="1">
        <v>8</v>
      </c>
      <c r="Q129" s="1">
        <v>224</v>
      </c>
      <c r="R129" s="1">
        <v>6.1104000000000003</v>
      </c>
      <c r="S129" s="1">
        <f t="shared" si="5"/>
        <v>0.78606964102924259</v>
      </c>
      <c r="T129" s="1">
        <v>10</v>
      </c>
      <c r="U129" s="1">
        <v>233</v>
      </c>
      <c r="V129" s="1">
        <v>6.8005000000000004</v>
      </c>
      <c r="W129" s="1">
        <f t="shared" si="6"/>
        <v>0.8325408449500582</v>
      </c>
      <c r="X129" s="1">
        <v>0</v>
      </c>
    </row>
    <row r="130" spans="1:24" x14ac:dyDescent="0.55000000000000004">
      <c r="A130" s="1" t="s">
        <v>692</v>
      </c>
      <c r="B130" s="1" t="s">
        <v>651</v>
      </c>
      <c r="C130" s="7">
        <f t="shared" si="10"/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14</v>
      </c>
      <c r="L130" s="1">
        <v>1</v>
      </c>
      <c r="M130" s="1">
        <v>0</v>
      </c>
      <c r="N130" s="1">
        <v>0</v>
      </c>
      <c r="O130" s="1">
        <v>1</v>
      </c>
      <c r="P130" s="1">
        <v>7</v>
      </c>
      <c r="Q130" s="1">
        <v>244</v>
      </c>
      <c r="R130" s="1">
        <v>5.4195000000000002</v>
      </c>
      <c r="S130" s="1">
        <f t="shared" ref="S130:S193" si="11">LOG(R130)</f>
        <v>0.73395922062370345</v>
      </c>
      <c r="T130" s="1">
        <v>8</v>
      </c>
      <c r="U130" s="1">
        <v>258</v>
      </c>
      <c r="V130" s="1">
        <v>6.1043000000000003</v>
      </c>
      <c r="W130" s="1">
        <f t="shared" ref="W130:W193" si="12">LOG(V130)</f>
        <v>0.78563586917076966</v>
      </c>
      <c r="X130" s="1">
        <v>0</v>
      </c>
    </row>
    <row r="131" spans="1:24" x14ac:dyDescent="0.55000000000000004">
      <c r="A131" s="1" t="s">
        <v>693</v>
      </c>
      <c r="B131" s="1" t="s">
        <v>651</v>
      </c>
      <c r="C131" s="7">
        <f t="shared" si="10"/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15</v>
      </c>
      <c r="L131" s="1">
        <v>1</v>
      </c>
      <c r="M131" s="1">
        <v>0</v>
      </c>
      <c r="N131" s="1">
        <v>0</v>
      </c>
      <c r="O131" s="1">
        <v>1</v>
      </c>
      <c r="P131" s="1">
        <v>7</v>
      </c>
      <c r="Q131" s="1">
        <v>389</v>
      </c>
      <c r="R131" s="1">
        <v>5.6916000000000002</v>
      </c>
      <c r="S131" s="1">
        <f t="shared" si="11"/>
        <v>0.75523437069949628</v>
      </c>
      <c r="T131" s="1">
        <v>8</v>
      </c>
      <c r="U131" s="1">
        <v>404</v>
      </c>
      <c r="V131" s="1">
        <v>6.2526000000000002</v>
      </c>
      <c r="W131" s="1">
        <f t="shared" si="12"/>
        <v>0.79606064628033257</v>
      </c>
      <c r="X131" s="1">
        <v>0</v>
      </c>
    </row>
    <row r="132" spans="1:24" x14ac:dyDescent="0.55000000000000004">
      <c r="A132" s="1" t="s">
        <v>694</v>
      </c>
      <c r="B132" s="1" t="s">
        <v>651</v>
      </c>
      <c r="C132" s="7">
        <f t="shared" si="10"/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13</v>
      </c>
      <c r="L132" s="1">
        <v>1</v>
      </c>
      <c r="M132" s="1">
        <v>0</v>
      </c>
      <c r="N132" s="1">
        <v>0</v>
      </c>
      <c r="O132" s="1">
        <v>1</v>
      </c>
      <c r="P132" s="1">
        <v>7</v>
      </c>
      <c r="Q132" s="1">
        <v>303</v>
      </c>
      <c r="R132" s="1">
        <v>5.7202000000000002</v>
      </c>
      <c r="S132" s="1">
        <f t="shared" si="11"/>
        <v>0.75741121364930108</v>
      </c>
      <c r="T132" s="1">
        <v>8</v>
      </c>
      <c r="U132" s="1">
        <v>316</v>
      </c>
      <c r="V132" s="1">
        <v>6.3155000000000001</v>
      </c>
      <c r="W132" s="1">
        <f t="shared" si="12"/>
        <v>0.80040773947486799</v>
      </c>
      <c r="X132" s="1">
        <v>0</v>
      </c>
    </row>
    <row r="133" spans="1:24" x14ac:dyDescent="0.55000000000000004">
      <c r="A133" s="1" t="s">
        <v>695</v>
      </c>
      <c r="B133" s="1" t="s">
        <v>651</v>
      </c>
      <c r="C133" s="7"/>
      <c r="D133" s="1">
        <v>3</v>
      </c>
      <c r="E133" s="1">
        <v>6</v>
      </c>
      <c r="F133" s="1">
        <v>0.5</v>
      </c>
      <c r="G133" s="1">
        <v>0.5</v>
      </c>
      <c r="H133" s="1">
        <v>0.86760000000000004</v>
      </c>
      <c r="I133" s="1">
        <v>4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8</v>
      </c>
      <c r="Q133" s="1">
        <v>133</v>
      </c>
      <c r="R133" s="1">
        <v>5.0732999999999997</v>
      </c>
      <c r="S133" s="1">
        <f t="shared" si="11"/>
        <v>0.70529054425951287</v>
      </c>
      <c r="T133" s="1">
        <v>12</v>
      </c>
      <c r="U133" s="1">
        <v>140</v>
      </c>
      <c r="V133" s="1">
        <v>6.0435999999999996</v>
      </c>
      <c r="W133" s="1">
        <f t="shared" si="12"/>
        <v>0.78129571252644292</v>
      </c>
      <c r="X133" s="1">
        <v>0</v>
      </c>
    </row>
    <row r="134" spans="1:24" x14ac:dyDescent="0.55000000000000004">
      <c r="A134" s="1" t="s">
        <v>696</v>
      </c>
      <c r="B134" s="1" t="s">
        <v>651</v>
      </c>
      <c r="C134" s="7"/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4</v>
      </c>
      <c r="Q134" s="1">
        <v>152</v>
      </c>
      <c r="R134" s="1">
        <v>2.9184244331354936</v>
      </c>
      <c r="S134" s="1">
        <f t="shared" si="11"/>
        <v>0.46514845258976328</v>
      </c>
      <c r="T134" s="1">
        <v>6</v>
      </c>
      <c r="U134" s="1">
        <v>155</v>
      </c>
      <c r="V134" s="1">
        <v>2.9182963376527415</v>
      </c>
      <c r="W134" s="1">
        <f t="shared" si="12"/>
        <v>0.46512939011838267</v>
      </c>
      <c r="X134" s="1">
        <v>0</v>
      </c>
    </row>
    <row r="135" spans="1:24" x14ac:dyDescent="0.55000000000000004">
      <c r="A135" s="1" t="s">
        <v>697</v>
      </c>
      <c r="B135" s="1" t="s">
        <v>651</v>
      </c>
      <c r="C135" s="7"/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5</v>
      </c>
      <c r="Q135" s="1">
        <v>98</v>
      </c>
      <c r="R135" s="1">
        <v>3.5819971064919511</v>
      </c>
      <c r="S135" s="1">
        <f t="shared" si="11"/>
        <v>0.55412523069361397</v>
      </c>
      <c r="T135" s="1">
        <v>5</v>
      </c>
      <c r="U135" s="1">
        <v>98</v>
      </c>
      <c r="V135" s="1">
        <v>1</v>
      </c>
      <c r="W135" s="1">
        <f t="shared" si="12"/>
        <v>0</v>
      </c>
      <c r="X135" s="1">
        <v>0</v>
      </c>
    </row>
    <row r="136" spans="1:24" x14ac:dyDescent="0.55000000000000004">
      <c r="A136" s="1" t="s">
        <v>698</v>
      </c>
      <c r="B136" s="1" t="s">
        <v>651</v>
      </c>
      <c r="C136" s="7"/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5</v>
      </c>
      <c r="Q136" s="1">
        <v>139</v>
      </c>
      <c r="R136" s="1">
        <v>3.3433474845932256</v>
      </c>
      <c r="S136" s="1">
        <f t="shared" si="11"/>
        <v>0.52418151652640177</v>
      </c>
      <c r="T136" s="1">
        <v>5</v>
      </c>
      <c r="U136" s="1">
        <v>139</v>
      </c>
      <c r="V136" s="1">
        <v>1</v>
      </c>
      <c r="W136" s="1">
        <f t="shared" si="12"/>
        <v>0</v>
      </c>
      <c r="X136" s="1">
        <v>0</v>
      </c>
    </row>
    <row r="137" spans="1:24" x14ac:dyDescent="0.55000000000000004">
      <c r="A137" s="1" t="s">
        <v>699</v>
      </c>
      <c r="B137" s="1" t="s">
        <v>651</v>
      </c>
      <c r="C137" s="7">
        <f t="shared" ref="C137:C159" si="13">E137/K137</f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18</v>
      </c>
      <c r="L137" s="1">
        <v>1</v>
      </c>
      <c r="M137" s="1">
        <v>0</v>
      </c>
      <c r="N137" s="1">
        <v>0</v>
      </c>
      <c r="O137" s="1">
        <v>1</v>
      </c>
      <c r="P137" s="1">
        <v>10</v>
      </c>
      <c r="Q137" s="1">
        <v>608</v>
      </c>
      <c r="R137" s="1">
        <v>4.5132000000000003</v>
      </c>
      <c r="S137" s="1">
        <f t="shared" si="11"/>
        <v>0.65448457947002392</v>
      </c>
      <c r="T137" s="1">
        <v>11</v>
      </c>
      <c r="U137" s="1">
        <v>626</v>
      </c>
      <c r="V137" s="1">
        <v>4.9234</v>
      </c>
      <c r="W137" s="1">
        <f t="shared" si="12"/>
        <v>0.69226512131729112</v>
      </c>
      <c r="X137" s="1">
        <v>0</v>
      </c>
    </row>
    <row r="138" spans="1:24" x14ac:dyDescent="0.55000000000000004">
      <c r="A138" s="1" t="s">
        <v>700</v>
      </c>
      <c r="B138" s="1" t="s">
        <v>651</v>
      </c>
      <c r="C138" s="7">
        <f t="shared" si="13"/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22</v>
      </c>
      <c r="L138" s="1">
        <v>1</v>
      </c>
      <c r="M138" s="1">
        <v>0</v>
      </c>
      <c r="N138" s="1">
        <v>0</v>
      </c>
      <c r="O138" s="1">
        <v>1</v>
      </c>
      <c r="P138" s="1">
        <v>7</v>
      </c>
      <c r="Q138" s="1">
        <v>897</v>
      </c>
      <c r="R138" s="1">
        <v>2.1852</v>
      </c>
      <c r="S138" s="1">
        <f t="shared" si="11"/>
        <v>0.33949119184254484</v>
      </c>
      <c r="T138" s="1">
        <v>8</v>
      </c>
      <c r="U138" s="1">
        <v>919</v>
      </c>
      <c r="V138" s="1">
        <v>2.4009999999999998</v>
      </c>
      <c r="W138" s="1">
        <f t="shared" si="12"/>
        <v>0.38039216005702731</v>
      </c>
      <c r="X138" s="1">
        <v>10</v>
      </c>
    </row>
    <row r="139" spans="1:24" x14ac:dyDescent="0.55000000000000004">
      <c r="A139" s="1" t="s">
        <v>701</v>
      </c>
      <c r="B139" s="1" t="s">
        <v>651</v>
      </c>
      <c r="C139" s="7">
        <f t="shared" si="13"/>
        <v>0.05</v>
      </c>
      <c r="D139" s="1">
        <v>1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20</v>
      </c>
      <c r="L139" s="1">
        <v>1</v>
      </c>
      <c r="M139" s="1">
        <v>0</v>
      </c>
      <c r="N139" s="1">
        <v>0</v>
      </c>
      <c r="O139" s="1">
        <v>1</v>
      </c>
      <c r="P139" s="1">
        <v>7</v>
      </c>
      <c r="Q139" s="1">
        <v>290</v>
      </c>
      <c r="R139" s="1">
        <v>2.8519000000000001</v>
      </c>
      <c r="S139" s="1">
        <f t="shared" si="11"/>
        <v>0.45513429319609938</v>
      </c>
      <c r="T139" s="1">
        <v>9</v>
      </c>
      <c r="U139" s="1">
        <v>311</v>
      </c>
      <c r="V139" s="1">
        <v>3.4453</v>
      </c>
      <c r="W139" s="1">
        <f t="shared" si="12"/>
        <v>0.53722704414552214</v>
      </c>
      <c r="X139" s="1">
        <v>5</v>
      </c>
    </row>
    <row r="140" spans="1:24" x14ac:dyDescent="0.55000000000000004">
      <c r="A140" s="1" t="s">
        <v>702</v>
      </c>
      <c r="B140" s="1" t="s">
        <v>651</v>
      </c>
      <c r="C140" s="7">
        <f t="shared" si="13"/>
        <v>3.0303030303030304E-2</v>
      </c>
      <c r="D140" s="1">
        <v>1</v>
      </c>
      <c r="E140" s="1">
        <v>1</v>
      </c>
      <c r="F140" s="1">
        <v>1</v>
      </c>
      <c r="G140" s="1">
        <v>0</v>
      </c>
      <c r="H140" s="1">
        <v>0</v>
      </c>
      <c r="I140" s="1">
        <v>1</v>
      </c>
      <c r="J140" s="1">
        <v>2</v>
      </c>
      <c r="K140" s="1">
        <v>33</v>
      </c>
      <c r="L140" s="1">
        <v>0.94120000000000004</v>
      </c>
      <c r="M140" s="1">
        <v>5.8770000000000003E-2</v>
      </c>
      <c r="N140" s="1">
        <v>0.1358</v>
      </c>
      <c r="O140" s="1">
        <v>2</v>
      </c>
      <c r="P140" s="1">
        <v>8</v>
      </c>
      <c r="Q140" s="1">
        <v>118</v>
      </c>
      <c r="R140" s="1">
        <v>5.4484635657746141</v>
      </c>
      <c r="S140" s="1">
        <f t="shared" si="11"/>
        <v>0.73627405108775956</v>
      </c>
      <c r="T140" s="1">
        <v>10</v>
      </c>
      <c r="U140" s="1">
        <v>142</v>
      </c>
      <c r="V140" s="1">
        <v>6.6803909396476699</v>
      </c>
      <c r="W140" s="1">
        <f t="shared" si="12"/>
        <v>0.82480187833838314</v>
      </c>
      <c r="X140" s="1">
        <v>0</v>
      </c>
    </row>
    <row r="141" spans="1:24" x14ac:dyDescent="0.55000000000000004">
      <c r="A141" s="1" t="s">
        <v>703</v>
      </c>
      <c r="B141" s="1" t="s">
        <v>651</v>
      </c>
      <c r="C141" s="7">
        <f t="shared" si="13"/>
        <v>3.4482758620689655E-2</v>
      </c>
      <c r="D141" s="1">
        <v>1</v>
      </c>
      <c r="E141" s="1">
        <v>1</v>
      </c>
      <c r="F141" s="1">
        <v>1</v>
      </c>
      <c r="G141" s="1">
        <v>0</v>
      </c>
      <c r="H141" s="1">
        <v>0</v>
      </c>
      <c r="I141" s="1">
        <v>1</v>
      </c>
      <c r="J141" s="1">
        <v>2</v>
      </c>
      <c r="K141" s="1">
        <v>29</v>
      </c>
      <c r="L141" s="1">
        <v>0.93340000000000001</v>
      </c>
      <c r="M141" s="1">
        <v>6.6589999999999996E-2</v>
      </c>
      <c r="N141" s="1">
        <v>0.15</v>
      </c>
      <c r="O141" s="1">
        <v>2</v>
      </c>
      <c r="P141" s="1">
        <v>7</v>
      </c>
      <c r="Q141" s="1">
        <v>178</v>
      </c>
      <c r="R141" s="1">
        <v>2.6178820340153592</v>
      </c>
      <c r="S141" s="1">
        <f t="shared" si="11"/>
        <v>0.41795007264618766</v>
      </c>
      <c r="T141" s="1">
        <v>10</v>
      </c>
      <c r="U141" s="1">
        <v>208</v>
      </c>
      <c r="V141" s="1">
        <v>3.6428311483373377</v>
      </c>
      <c r="W141" s="1">
        <f t="shared" si="12"/>
        <v>0.56143904139155987</v>
      </c>
      <c r="X141" s="1">
        <v>0</v>
      </c>
    </row>
    <row r="142" spans="1:24" x14ac:dyDescent="0.55000000000000004">
      <c r="A142" s="1" t="s">
        <v>704</v>
      </c>
      <c r="B142" s="1" t="s">
        <v>651</v>
      </c>
      <c r="C142" s="7">
        <f t="shared" si="13"/>
        <v>4.7619047619047616E-2</v>
      </c>
      <c r="D142" s="1">
        <v>2</v>
      </c>
      <c r="E142" s="1">
        <v>2</v>
      </c>
      <c r="F142" s="1">
        <v>0.5</v>
      </c>
      <c r="G142" s="1">
        <v>0.5</v>
      </c>
      <c r="H142" s="1">
        <v>0.69310000000000005</v>
      </c>
      <c r="I142" s="1">
        <v>3</v>
      </c>
      <c r="J142" s="1">
        <v>2</v>
      </c>
      <c r="K142" s="1">
        <v>42</v>
      </c>
      <c r="L142" s="1">
        <v>0.95350000000000001</v>
      </c>
      <c r="M142" s="1">
        <v>4.6489999999999997E-2</v>
      </c>
      <c r="N142" s="1">
        <v>0.1125</v>
      </c>
      <c r="O142" s="1">
        <v>2</v>
      </c>
      <c r="P142" s="1">
        <v>5</v>
      </c>
      <c r="Q142" s="1">
        <v>164</v>
      </c>
      <c r="R142" s="1">
        <v>2.3689661723290807</v>
      </c>
      <c r="S142" s="1">
        <f t="shared" si="11"/>
        <v>0.37455885925560312</v>
      </c>
      <c r="T142" s="1">
        <v>7</v>
      </c>
      <c r="U142" s="1">
        <v>206</v>
      </c>
      <c r="V142" s="1">
        <v>3.3039018827607616</v>
      </c>
      <c r="W142" s="1">
        <f t="shared" si="12"/>
        <v>0.51902714143033502</v>
      </c>
    </row>
    <row r="143" spans="1:24" x14ac:dyDescent="0.55000000000000004">
      <c r="A143" s="1" t="s">
        <v>705</v>
      </c>
      <c r="B143" s="1" t="s">
        <v>651</v>
      </c>
      <c r="C143" s="7">
        <f t="shared" si="13"/>
        <v>0.04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1</v>
      </c>
      <c r="J143" s="1">
        <v>1</v>
      </c>
      <c r="K143" s="1">
        <v>25</v>
      </c>
      <c r="L143" s="1">
        <v>1</v>
      </c>
      <c r="M143" s="1">
        <v>0</v>
      </c>
      <c r="N143" s="1">
        <v>0</v>
      </c>
      <c r="O143" s="1">
        <v>1</v>
      </c>
      <c r="P143" s="1">
        <v>5</v>
      </c>
      <c r="Q143" s="1">
        <v>66</v>
      </c>
      <c r="R143" s="1">
        <v>2.1905610147128254</v>
      </c>
      <c r="S143" s="1">
        <f t="shared" si="11"/>
        <v>0.34055535428847228</v>
      </c>
      <c r="T143" s="1">
        <v>7</v>
      </c>
      <c r="U143" s="1">
        <v>92</v>
      </c>
      <c r="V143" s="1">
        <v>3.9426781957396093</v>
      </c>
      <c r="W143" s="1">
        <f t="shared" si="12"/>
        <v>0.59579133108845206</v>
      </c>
    </row>
    <row r="144" spans="1:24" x14ac:dyDescent="0.55000000000000004">
      <c r="A144" s="1" t="s">
        <v>706</v>
      </c>
      <c r="B144" s="1" t="s">
        <v>651</v>
      </c>
      <c r="C144" s="7">
        <f t="shared" si="13"/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18</v>
      </c>
      <c r="L144" s="1">
        <v>1</v>
      </c>
      <c r="M144" s="1">
        <v>0</v>
      </c>
      <c r="N144" s="1">
        <v>0</v>
      </c>
      <c r="O144" s="1">
        <v>1</v>
      </c>
      <c r="P144" s="1">
        <v>7</v>
      </c>
      <c r="Q144" s="1">
        <v>85</v>
      </c>
      <c r="R144" s="1">
        <v>4.4081881900846769</v>
      </c>
      <c r="S144" s="1">
        <f t="shared" si="11"/>
        <v>0.6442601267173067</v>
      </c>
      <c r="T144" s="1">
        <v>8</v>
      </c>
      <c r="U144" s="1">
        <v>103</v>
      </c>
      <c r="V144" s="1">
        <v>5.5538194673654084</v>
      </c>
      <c r="W144" s="1">
        <f t="shared" si="12"/>
        <v>0.74459175845325576</v>
      </c>
    </row>
    <row r="145" spans="1:23" x14ac:dyDescent="0.55000000000000004">
      <c r="A145" s="1" t="s">
        <v>707</v>
      </c>
      <c r="B145" s="1" t="s">
        <v>651</v>
      </c>
      <c r="C145" s="7">
        <f t="shared" si="13"/>
        <v>0.25</v>
      </c>
      <c r="D145" s="1">
        <v>1</v>
      </c>
      <c r="E145" s="1">
        <v>2</v>
      </c>
      <c r="F145" s="1">
        <v>1</v>
      </c>
      <c r="G145" s="1">
        <v>0</v>
      </c>
      <c r="H145" s="1">
        <v>0</v>
      </c>
      <c r="I145" s="1">
        <v>1</v>
      </c>
      <c r="J145" s="1">
        <v>1</v>
      </c>
      <c r="K145" s="1">
        <v>8</v>
      </c>
      <c r="L145" s="1">
        <v>1</v>
      </c>
      <c r="M145" s="1">
        <v>0</v>
      </c>
      <c r="N145" s="1">
        <v>0</v>
      </c>
      <c r="O145" s="1">
        <v>1</v>
      </c>
      <c r="P145" s="1">
        <v>8</v>
      </c>
      <c r="Q145" s="1">
        <v>44</v>
      </c>
      <c r="R145" s="1">
        <v>4.7090933789294356</v>
      </c>
      <c r="S145" s="1">
        <f t="shared" si="11"/>
        <v>0.67293730236705784</v>
      </c>
      <c r="T145" s="1">
        <v>10</v>
      </c>
      <c r="U145" s="1">
        <v>54</v>
      </c>
      <c r="V145" s="1">
        <v>6.9049535055068301</v>
      </c>
      <c r="W145" s="1">
        <f t="shared" si="12"/>
        <v>0.83916075860330974</v>
      </c>
    </row>
    <row r="146" spans="1:23" x14ac:dyDescent="0.55000000000000004">
      <c r="A146" s="1" t="s">
        <v>708</v>
      </c>
      <c r="B146" s="1" t="s">
        <v>651</v>
      </c>
      <c r="C146" s="7">
        <f t="shared" si="13"/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22</v>
      </c>
      <c r="L146" s="1">
        <v>1</v>
      </c>
      <c r="M146" s="1">
        <v>0</v>
      </c>
      <c r="N146" s="1">
        <v>0</v>
      </c>
      <c r="O146" s="1">
        <v>1</v>
      </c>
      <c r="P146" s="1">
        <v>7</v>
      </c>
      <c r="Q146" s="1">
        <v>112</v>
      </c>
      <c r="R146" s="1">
        <v>4.4354444239864481</v>
      </c>
      <c r="S146" s="1">
        <f t="shared" si="11"/>
        <v>0.64693714191632146</v>
      </c>
      <c r="T146" s="1">
        <v>8</v>
      </c>
      <c r="U146" s="1">
        <v>134</v>
      </c>
      <c r="V146" s="1">
        <v>5.3865555725444478</v>
      </c>
      <c r="W146" s="1">
        <f t="shared" si="12"/>
        <v>0.73131114477674186</v>
      </c>
    </row>
    <row r="147" spans="1:23" x14ac:dyDescent="0.55000000000000004">
      <c r="A147" s="1" t="s">
        <v>709</v>
      </c>
      <c r="B147" s="1" t="s">
        <v>651</v>
      </c>
      <c r="C147" s="7">
        <f t="shared" si="13"/>
        <v>6.6666666666666666E-2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1">
        <v>1</v>
      </c>
      <c r="K147" s="1">
        <v>15</v>
      </c>
      <c r="L147" s="1">
        <v>1</v>
      </c>
      <c r="M147" s="1">
        <v>0</v>
      </c>
      <c r="N147" s="1">
        <v>0</v>
      </c>
      <c r="O147" s="1">
        <v>1</v>
      </c>
      <c r="P147" s="1">
        <v>10</v>
      </c>
      <c r="Q147" s="1">
        <v>117</v>
      </c>
      <c r="R147" s="1">
        <v>3.2354678410507889</v>
      </c>
      <c r="S147" s="1">
        <f t="shared" si="11"/>
        <v>0.50993708750744715</v>
      </c>
      <c r="T147" s="1">
        <v>12</v>
      </c>
      <c r="U147" s="1">
        <v>133</v>
      </c>
      <c r="V147" s="1">
        <v>4.1294549038002293</v>
      </c>
      <c r="W147" s="1">
        <f t="shared" si="12"/>
        <v>0.61589272771074899</v>
      </c>
    </row>
    <row r="148" spans="1:23" x14ac:dyDescent="0.55000000000000004">
      <c r="A148" s="1" t="s">
        <v>710</v>
      </c>
      <c r="B148" s="1" t="s">
        <v>651</v>
      </c>
      <c r="C148" s="7">
        <f t="shared" si="13"/>
        <v>6.6666666666666666E-2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1</v>
      </c>
      <c r="J148" s="1">
        <v>1</v>
      </c>
      <c r="K148" s="1">
        <v>15</v>
      </c>
      <c r="L148" s="1">
        <v>1</v>
      </c>
      <c r="M148" s="1">
        <v>0</v>
      </c>
      <c r="N148" s="1">
        <v>0</v>
      </c>
      <c r="O148" s="1">
        <v>1</v>
      </c>
      <c r="P148" s="1">
        <v>5</v>
      </c>
      <c r="Q148" s="1">
        <v>84</v>
      </c>
      <c r="R148" s="1">
        <v>3.4127832003796921</v>
      </c>
      <c r="S148" s="1">
        <f t="shared" si="11"/>
        <v>0.53310870027121282</v>
      </c>
      <c r="T148" s="1">
        <v>7</v>
      </c>
      <c r="U148" s="1">
        <v>100</v>
      </c>
      <c r="V148" s="1">
        <v>4.8033166373043459</v>
      </c>
      <c r="W148" s="1">
        <f t="shared" si="12"/>
        <v>0.68154121651642385</v>
      </c>
    </row>
    <row r="149" spans="1:23" x14ac:dyDescent="0.55000000000000004">
      <c r="A149" s="1" t="s">
        <v>711</v>
      </c>
      <c r="B149" s="1" t="s">
        <v>651</v>
      </c>
      <c r="C149" s="7">
        <f t="shared" si="13"/>
        <v>0.16666666666666666</v>
      </c>
      <c r="D149" s="1">
        <v>2</v>
      </c>
      <c r="E149" s="1">
        <v>2</v>
      </c>
      <c r="F149" s="1">
        <v>0.5</v>
      </c>
      <c r="G149" s="1">
        <v>0.5</v>
      </c>
      <c r="H149" s="1">
        <v>0.69310000000000005</v>
      </c>
      <c r="I149" s="1">
        <v>3</v>
      </c>
      <c r="J149" s="1">
        <v>1</v>
      </c>
      <c r="K149" s="1">
        <v>12</v>
      </c>
      <c r="L149" s="1">
        <v>1</v>
      </c>
      <c r="M149" s="1">
        <v>0</v>
      </c>
      <c r="N149" s="1">
        <v>0</v>
      </c>
      <c r="O149" s="1">
        <v>1</v>
      </c>
      <c r="P149" s="1">
        <v>6</v>
      </c>
      <c r="Q149" s="1">
        <v>41</v>
      </c>
      <c r="R149" s="1">
        <v>3.1095781902686546</v>
      </c>
      <c r="S149" s="1">
        <f t="shared" si="11"/>
        <v>0.49270148161112115</v>
      </c>
      <c r="T149" s="1">
        <v>9</v>
      </c>
      <c r="U149" s="1">
        <v>55</v>
      </c>
      <c r="V149" s="1">
        <v>5.3223053502926589</v>
      </c>
      <c r="W149" s="1">
        <f t="shared" si="12"/>
        <v>0.72609978719075197</v>
      </c>
    </row>
    <row r="150" spans="1:23" x14ac:dyDescent="0.55000000000000004">
      <c r="A150" s="1" t="s">
        <v>712</v>
      </c>
      <c r="B150" s="1" t="s">
        <v>651</v>
      </c>
      <c r="C150" s="7">
        <f t="shared" si="13"/>
        <v>0.18181818181818182</v>
      </c>
      <c r="D150" s="1">
        <v>2</v>
      </c>
      <c r="E150" s="1">
        <v>2</v>
      </c>
      <c r="F150" s="1">
        <v>0.5</v>
      </c>
      <c r="G150" s="1">
        <v>0.5</v>
      </c>
      <c r="H150" s="1">
        <v>0.69310000000000005</v>
      </c>
      <c r="I150" s="1">
        <v>3</v>
      </c>
      <c r="J150" s="1">
        <v>1</v>
      </c>
      <c r="K150" s="1">
        <v>11</v>
      </c>
      <c r="L150" s="1">
        <v>1</v>
      </c>
      <c r="M150" s="1">
        <v>0</v>
      </c>
      <c r="N150" s="1">
        <v>0</v>
      </c>
      <c r="O150" s="1">
        <v>1</v>
      </c>
      <c r="P150" s="1">
        <v>8</v>
      </c>
      <c r="Q150" s="1">
        <v>14</v>
      </c>
      <c r="R150" s="1">
        <v>7.1719776541139062</v>
      </c>
      <c r="S150" s="1">
        <f t="shared" si="11"/>
        <v>0.85563892775153083</v>
      </c>
      <c r="T150" s="1">
        <v>11</v>
      </c>
      <c r="U150" s="1">
        <v>27</v>
      </c>
      <c r="V150" s="1">
        <v>7.185693492343435</v>
      </c>
      <c r="W150" s="1">
        <f t="shared" si="12"/>
        <v>0.85646868831771417</v>
      </c>
    </row>
    <row r="151" spans="1:23" x14ac:dyDescent="0.55000000000000004">
      <c r="A151" s="1" t="s">
        <v>713</v>
      </c>
      <c r="B151" s="1" t="s">
        <v>651</v>
      </c>
      <c r="C151" s="7">
        <f t="shared" si="13"/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16</v>
      </c>
      <c r="L151" s="1">
        <v>1</v>
      </c>
      <c r="M151" s="1">
        <v>0</v>
      </c>
      <c r="N151" s="1">
        <v>0</v>
      </c>
      <c r="O151" s="1">
        <v>1</v>
      </c>
      <c r="P151" s="1">
        <v>8</v>
      </c>
      <c r="Q151" s="1">
        <v>35</v>
      </c>
      <c r="R151" s="1">
        <v>5.8790050739555815</v>
      </c>
      <c r="S151" s="1">
        <f t="shared" si="11"/>
        <v>0.76930383501302446</v>
      </c>
      <c r="T151" s="1">
        <v>9</v>
      </c>
      <c r="U151" s="1">
        <v>51</v>
      </c>
      <c r="V151" s="1">
        <v>6.4552224696890237</v>
      </c>
      <c r="W151" s="1">
        <f t="shared" si="12"/>
        <v>0.80991121417694378</v>
      </c>
    </row>
    <row r="152" spans="1:23" x14ac:dyDescent="0.55000000000000004">
      <c r="A152" s="1" t="s">
        <v>714</v>
      </c>
      <c r="B152" s="1" t="s">
        <v>651</v>
      </c>
      <c r="C152" s="7">
        <f t="shared" si="13"/>
        <v>0.35294117647058826</v>
      </c>
      <c r="D152" s="1">
        <v>5</v>
      </c>
      <c r="E152" s="1">
        <v>6</v>
      </c>
      <c r="F152" s="1">
        <v>0.22220000000000001</v>
      </c>
      <c r="G152" s="1">
        <v>0.77780000000000005</v>
      </c>
      <c r="H152" s="1">
        <v>1.5609999999999999</v>
      </c>
      <c r="I152" s="1">
        <v>8</v>
      </c>
      <c r="J152" s="1">
        <v>1</v>
      </c>
      <c r="K152" s="1">
        <v>17</v>
      </c>
      <c r="L152" s="1">
        <v>1</v>
      </c>
      <c r="M152" s="1">
        <v>0</v>
      </c>
      <c r="N152" s="1">
        <v>0</v>
      </c>
      <c r="O152" s="1">
        <v>1</v>
      </c>
      <c r="P152" s="1">
        <v>7</v>
      </c>
      <c r="Q152" s="1">
        <v>31</v>
      </c>
      <c r="R152" s="1">
        <v>4.5970376751846977</v>
      </c>
      <c r="S152" s="1">
        <f t="shared" si="11"/>
        <v>0.66247806304066648</v>
      </c>
      <c r="T152" s="1">
        <v>8</v>
      </c>
      <c r="U152" s="1">
        <v>48</v>
      </c>
      <c r="V152" s="1">
        <v>5.2805539330005526</v>
      </c>
      <c r="W152" s="1">
        <f t="shared" si="12"/>
        <v>0.72267948265257709</v>
      </c>
    </row>
    <row r="153" spans="1:23" x14ac:dyDescent="0.55000000000000004">
      <c r="A153" s="1" t="s">
        <v>715</v>
      </c>
      <c r="B153" s="1" t="s">
        <v>651</v>
      </c>
      <c r="C153" s="7">
        <f t="shared" si="13"/>
        <v>7.1428571428571425E-2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>
        <v>14</v>
      </c>
      <c r="L153" s="1">
        <v>1</v>
      </c>
      <c r="M153" s="1">
        <v>0</v>
      </c>
      <c r="N153" s="1">
        <v>0</v>
      </c>
      <c r="O153" s="1">
        <v>1</v>
      </c>
      <c r="P153" s="1">
        <v>8</v>
      </c>
      <c r="Q153" s="1">
        <v>121</v>
      </c>
      <c r="R153" s="1">
        <v>4.9551367753664586</v>
      </c>
      <c r="S153" s="1">
        <f t="shared" si="11"/>
        <v>0.69505564670567221</v>
      </c>
      <c r="T153" s="1">
        <v>10</v>
      </c>
      <c r="U153" s="1">
        <v>136</v>
      </c>
      <c r="V153" s="1">
        <v>6.6509547782148655</v>
      </c>
      <c r="W153" s="1">
        <f t="shared" si="12"/>
        <v>0.8228839949490937</v>
      </c>
    </row>
    <row r="154" spans="1:23" x14ac:dyDescent="0.55000000000000004">
      <c r="A154" s="1" t="s">
        <v>716</v>
      </c>
      <c r="B154" s="1" t="s">
        <v>651</v>
      </c>
      <c r="C154" s="7">
        <f t="shared" si="13"/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18</v>
      </c>
      <c r="L154" s="1">
        <v>1</v>
      </c>
      <c r="M154" s="1">
        <v>0</v>
      </c>
      <c r="N154" s="1">
        <v>0</v>
      </c>
      <c r="O154" s="1">
        <v>1</v>
      </c>
      <c r="P154" s="1">
        <v>11</v>
      </c>
      <c r="Q154" s="1">
        <v>318</v>
      </c>
      <c r="R154" s="1">
        <v>2.7743588007180628</v>
      </c>
      <c r="S154" s="1">
        <f t="shared" si="11"/>
        <v>0.44316262656253208</v>
      </c>
      <c r="T154" s="1">
        <v>12</v>
      </c>
      <c r="U154" s="1">
        <v>336</v>
      </c>
      <c r="V154" s="1">
        <v>3.5715667826243691</v>
      </c>
      <c r="W154" s="1">
        <f t="shared" si="12"/>
        <v>0.55285877515329263</v>
      </c>
    </row>
    <row r="155" spans="1:23" x14ac:dyDescent="0.55000000000000004">
      <c r="A155" s="1" t="s">
        <v>717</v>
      </c>
      <c r="B155" s="1" t="s">
        <v>651</v>
      </c>
      <c r="C155" s="7">
        <f t="shared" si="13"/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12</v>
      </c>
      <c r="L155" s="1">
        <v>1</v>
      </c>
      <c r="M155" s="1">
        <v>0</v>
      </c>
      <c r="N155" s="1">
        <v>0</v>
      </c>
      <c r="O155" s="1">
        <v>1</v>
      </c>
      <c r="P155" s="1">
        <v>10</v>
      </c>
      <c r="Q155" s="1">
        <v>101</v>
      </c>
      <c r="R155" s="1">
        <v>7.2949228779023638</v>
      </c>
      <c r="S155" s="1">
        <f t="shared" si="11"/>
        <v>0.86302070488217997</v>
      </c>
      <c r="T155" s="1">
        <v>11</v>
      </c>
      <c r="U155" s="1">
        <v>113</v>
      </c>
      <c r="V155" s="1">
        <v>6.8077588324382985</v>
      </c>
      <c r="W155" s="1">
        <f t="shared" si="12"/>
        <v>0.83300416229444751</v>
      </c>
    </row>
    <row r="156" spans="1:23" x14ac:dyDescent="0.55000000000000004">
      <c r="A156" s="1" t="s">
        <v>718</v>
      </c>
      <c r="B156" s="1" t="s">
        <v>651</v>
      </c>
      <c r="C156" s="7">
        <f t="shared" si="13"/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15</v>
      </c>
      <c r="L156" s="1">
        <v>1</v>
      </c>
      <c r="M156" s="1">
        <v>0</v>
      </c>
      <c r="N156" s="1">
        <v>0</v>
      </c>
      <c r="O156" s="1">
        <v>1</v>
      </c>
      <c r="P156" s="1">
        <v>9</v>
      </c>
      <c r="Q156" s="1">
        <v>306</v>
      </c>
      <c r="R156" s="1">
        <v>6.5746124795480707</v>
      </c>
      <c r="S156" s="1">
        <f t="shared" si="11"/>
        <v>0.81787015975438782</v>
      </c>
      <c r="T156" s="1">
        <v>10</v>
      </c>
      <c r="U156" s="1">
        <v>321</v>
      </c>
      <c r="V156" s="1">
        <v>7.4540223388439397</v>
      </c>
      <c r="W156" s="1">
        <f t="shared" si="12"/>
        <v>0.87239068995016833</v>
      </c>
    </row>
    <row r="157" spans="1:23" x14ac:dyDescent="0.55000000000000004">
      <c r="A157" s="1" t="s">
        <v>719</v>
      </c>
      <c r="B157" s="1" t="s">
        <v>651</v>
      </c>
      <c r="C157" s="7">
        <f t="shared" si="13"/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16</v>
      </c>
      <c r="L157" s="1">
        <v>1</v>
      </c>
      <c r="M157" s="1">
        <v>0</v>
      </c>
      <c r="N157" s="1">
        <v>0</v>
      </c>
      <c r="O157" s="1">
        <v>1</v>
      </c>
      <c r="P157" s="1">
        <v>10</v>
      </c>
      <c r="Q157" s="1">
        <v>361</v>
      </c>
      <c r="R157" s="1">
        <v>9.3676679952113595</v>
      </c>
      <c r="S157" s="1">
        <f t="shared" si="11"/>
        <v>0.97163149026213302</v>
      </c>
      <c r="T157" s="1">
        <v>11</v>
      </c>
      <c r="U157" s="1">
        <v>377</v>
      </c>
      <c r="V157" s="1">
        <v>9.4395865321850518</v>
      </c>
      <c r="W157" s="1">
        <f t="shared" si="12"/>
        <v>0.97495297197571051</v>
      </c>
    </row>
    <row r="158" spans="1:23" x14ac:dyDescent="0.55000000000000004">
      <c r="A158" s="1" t="s">
        <v>720</v>
      </c>
      <c r="B158" s="1" t="s">
        <v>651</v>
      </c>
      <c r="C158" s="7">
        <f t="shared" si="13"/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18</v>
      </c>
      <c r="L158" s="1">
        <v>1</v>
      </c>
      <c r="M158" s="1">
        <v>0</v>
      </c>
      <c r="N158" s="1">
        <v>0</v>
      </c>
      <c r="O158" s="1">
        <v>1</v>
      </c>
      <c r="P158" s="1">
        <v>9</v>
      </c>
      <c r="Q158" s="1">
        <v>276</v>
      </c>
      <c r="R158" s="1">
        <v>6.5145825365010976</v>
      </c>
      <c r="S158" s="1">
        <f t="shared" si="11"/>
        <v>0.81388659074654823</v>
      </c>
      <c r="T158" s="1">
        <v>10</v>
      </c>
      <c r="U158" s="1">
        <v>294</v>
      </c>
      <c r="V158" s="1">
        <v>6.7552285729759074</v>
      </c>
      <c r="W158" s="1">
        <f t="shared" si="12"/>
        <v>0.82964004859160845</v>
      </c>
    </row>
    <row r="159" spans="1:23" x14ac:dyDescent="0.55000000000000004">
      <c r="A159" s="1" t="s">
        <v>721</v>
      </c>
      <c r="B159" s="1" t="s">
        <v>651</v>
      </c>
      <c r="C159" s="7">
        <f t="shared" si="13"/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26</v>
      </c>
      <c r="L159" s="1">
        <v>1</v>
      </c>
      <c r="M159" s="1">
        <v>0</v>
      </c>
      <c r="N159" s="1">
        <v>0</v>
      </c>
      <c r="O159" s="1">
        <v>1</v>
      </c>
      <c r="P159" s="1">
        <v>7</v>
      </c>
      <c r="Q159" s="1">
        <v>301</v>
      </c>
      <c r="R159" s="1">
        <v>5.2033131012817355</v>
      </c>
      <c r="S159" s="1">
        <f t="shared" si="11"/>
        <v>0.71627995967803071</v>
      </c>
      <c r="T159" s="1">
        <v>8</v>
      </c>
      <c r="U159" s="1">
        <v>327</v>
      </c>
      <c r="V159" s="1">
        <v>6.4789659750308015</v>
      </c>
      <c r="W159" s="1">
        <f t="shared" si="12"/>
        <v>0.81150569920830384</v>
      </c>
    </row>
    <row r="160" spans="1:23" x14ac:dyDescent="0.55000000000000004">
      <c r="A160" s="1" t="s">
        <v>722</v>
      </c>
      <c r="B160" s="1" t="s">
        <v>651</v>
      </c>
      <c r="C160" s="7"/>
      <c r="D160" s="1">
        <v>3</v>
      </c>
      <c r="E160" s="1">
        <v>5</v>
      </c>
      <c r="F160" s="1">
        <v>0.36</v>
      </c>
      <c r="G160" s="1">
        <v>0.64</v>
      </c>
      <c r="H160" s="1">
        <v>1.0549999999999999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6</v>
      </c>
      <c r="Q160" s="1">
        <v>299</v>
      </c>
      <c r="R160" s="1">
        <v>2.2074724424091228</v>
      </c>
      <c r="S160" s="1">
        <f t="shared" si="11"/>
        <v>0.34389529064853902</v>
      </c>
      <c r="T160" s="1">
        <v>6</v>
      </c>
      <c r="U160" s="1">
        <v>299</v>
      </c>
      <c r="V160" s="1">
        <v>2.9818365636290118</v>
      </c>
      <c r="W160" s="1">
        <f t="shared" si="12"/>
        <v>0.47448383581072384</v>
      </c>
    </row>
    <row r="161" spans="1:24" x14ac:dyDescent="0.55000000000000004">
      <c r="A161" s="1" t="s">
        <v>723</v>
      </c>
      <c r="B161" s="1" t="s">
        <v>651</v>
      </c>
      <c r="C161" s="7">
        <f t="shared" ref="C161:C171" si="14">E161/K161</f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24</v>
      </c>
      <c r="L161" s="1">
        <v>1</v>
      </c>
      <c r="M161" s="1">
        <v>0</v>
      </c>
      <c r="N161" s="1">
        <v>0</v>
      </c>
      <c r="O161" s="1">
        <v>1</v>
      </c>
      <c r="P161" s="1">
        <v>9</v>
      </c>
      <c r="Q161" s="1">
        <v>342</v>
      </c>
      <c r="R161" s="1">
        <v>6.9915970510896548</v>
      </c>
      <c r="S161" s="1">
        <f t="shared" si="11"/>
        <v>0.84457639051721811</v>
      </c>
      <c r="T161" s="1">
        <v>9</v>
      </c>
      <c r="U161" s="1">
        <v>342.21080000000001</v>
      </c>
      <c r="V161" s="1">
        <v>5.5974588703840809</v>
      </c>
      <c r="W161" s="1">
        <f t="shared" si="12"/>
        <v>0.74799091110665306</v>
      </c>
    </row>
    <row r="162" spans="1:24" x14ac:dyDescent="0.55000000000000004">
      <c r="A162" s="1" t="s">
        <v>724</v>
      </c>
      <c r="B162" s="1" t="s">
        <v>651</v>
      </c>
      <c r="C162" s="7">
        <f t="shared" si="14"/>
        <v>0.19230769230769232</v>
      </c>
      <c r="D162" s="1">
        <v>5</v>
      </c>
      <c r="E162" s="1">
        <v>5</v>
      </c>
      <c r="F162" s="1">
        <v>0.2</v>
      </c>
      <c r="G162" s="1">
        <v>0.8</v>
      </c>
      <c r="H162" s="1">
        <v>1.609</v>
      </c>
      <c r="I162" s="1">
        <v>15</v>
      </c>
      <c r="J162" s="1">
        <v>1</v>
      </c>
      <c r="K162" s="1">
        <v>26</v>
      </c>
      <c r="L162" s="1">
        <v>1</v>
      </c>
      <c r="M162" s="1">
        <v>0</v>
      </c>
      <c r="N162" s="1">
        <v>0</v>
      </c>
      <c r="O162" s="1">
        <v>1</v>
      </c>
      <c r="P162" s="1">
        <v>7</v>
      </c>
      <c r="Q162" s="1">
        <v>189</v>
      </c>
      <c r="R162" s="1">
        <v>3.5143726925029313</v>
      </c>
      <c r="S162" s="1">
        <f t="shared" si="11"/>
        <v>0.54584781570076302</v>
      </c>
      <c r="T162" s="1">
        <v>7</v>
      </c>
      <c r="U162" s="1">
        <v>189.20650000000001</v>
      </c>
      <c r="V162" s="1">
        <v>4.8707934237154147</v>
      </c>
      <c r="W162" s="1">
        <f t="shared" si="12"/>
        <v>0.68759971100414097</v>
      </c>
    </row>
    <row r="163" spans="1:24" x14ac:dyDescent="0.55000000000000004">
      <c r="A163" s="1" t="s">
        <v>725</v>
      </c>
      <c r="B163" s="1" t="s">
        <v>651</v>
      </c>
      <c r="C163" s="7">
        <f t="shared" si="14"/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16</v>
      </c>
      <c r="L163" s="1">
        <v>1</v>
      </c>
      <c r="M163" s="1">
        <v>0</v>
      </c>
      <c r="N163" s="1">
        <v>0</v>
      </c>
      <c r="O163" s="1">
        <v>1</v>
      </c>
      <c r="P163" s="1">
        <v>6</v>
      </c>
      <c r="Q163" s="1">
        <v>183</v>
      </c>
      <c r="R163" s="1">
        <v>4.6363422362034941</v>
      </c>
      <c r="S163" s="1">
        <f t="shared" si="11"/>
        <v>0.66617548635300505</v>
      </c>
      <c r="T163" s="1">
        <v>10</v>
      </c>
      <c r="U163" s="1">
        <v>190</v>
      </c>
      <c r="V163" s="1">
        <v>4.649206634171283</v>
      </c>
      <c r="W163" s="1">
        <f t="shared" si="12"/>
        <v>0.66737884884733334</v>
      </c>
    </row>
    <row r="164" spans="1:24" x14ac:dyDescent="0.55000000000000004">
      <c r="A164" s="1" t="s">
        <v>726</v>
      </c>
      <c r="B164" s="1" t="s">
        <v>651</v>
      </c>
      <c r="C164" s="7">
        <f t="shared" si="14"/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24</v>
      </c>
      <c r="L164" s="1">
        <v>1</v>
      </c>
      <c r="M164" s="1">
        <v>0</v>
      </c>
      <c r="N164" s="1">
        <v>0</v>
      </c>
      <c r="O164" s="1">
        <v>1</v>
      </c>
      <c r="P164" s="1">
        <v>8</v>
      </c>
      <c r="Q164" s="1">
        <v>216</v>
      </c>
      <c r="R164" s="1">
        <v>6.7247096590435902</v>
      </c>
      <c r="S164" s="1">
        <f t="shared" si="11"/>
        <v>0.82767353831054102</v>
      </c>
      <c r="T164" s="1">
        <v>9</v>
      </c>
      <c r="U164" s="1">
        <v>232</v>
      </c>
      <c r="V164" s="1">
        <v>7.0915522144093446</v>
      </c>
      <c r="W164" s="1">
        <f t="shared" si="12"/>
        <v>0.8507413049110073</v>
      </c>
    </row>
    <row r="165" spans="1:24" x14ac:dyDescent="0.55000000000000004">
      <c r="A165" s="1" t="s">
        <v>727</v>
      </c>
      <c r="B165" s="1" t="s">
        <v>651</v>
      </c>
      <c r="C165" s="7">
        <f t="shared" si="14"/>
        <v>5.5555555555555552E-2</v>
      </c>
      <c r="D165" s="1">
        <v>1</v>
      </c>
      <c r="E165" s="1">
        <v>1</v>
      </c>
      <c r="F165" s="1">
        <v>1</v>
      </c>
      <c r="G165" s="1">
        <v>0</v>
      </c>
      <c r="H165" s="1">
        <v>0</v>
      </c>
      <c r="I165" s="1">
        <v>1</v>
      </c>
      <c r="J165" s="1">
        <v>1</v>
      </c>
      <c r="K165" s="1">
        <v>18</v>
      </c>
      <c r="L165" s="1">
        <v>1</v>
      </c>
      <c r="M165" s="1">
        <v>0</v>
      </c>
      <c r="N165" s="1">
        <v>0</v>
      </c>
      <c r="O165" s="1">
        <v>1</v>
      </c>
      <c r="P165" s="1">
        <v>9</v>
      </c>
      <c r="Q165" s="1">
        <v>373</v>
      </c>
      <c r="R165" s="1">
        <v>1.7870524705152617</v>
      </c>
      <c r="S165" s="1">
        <f t="shared" si="11"/>
        <v>0.25213730422399777</v>
      </c>
      <c r="T165" s="1">
        <v>10</v>
      </c>
      <c r="U165" s="1">
        <v>397</v>
      </c>
      <c r="V165" s="1">
        <v>2.4521035176412673</v>
      </c>
      <c r="W165" s="1">
        <f t="shared" si="12"/>
        <v>0.38953880034532384</v>
      </c>
    </row>
    <row r="166" spans="1:24" x14ac:dyDescent="0.55000000000000004">
      <c r="A166" s="1" t="s">
        <v>728</v>
      </c>
      <c r="B166" s="1" t="s">
        <v>651</v>
      </c>
      <c r="C166" s="7">
        <f t="shared" si="14"/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25</v>
      </c>
      <c r="L166" s="1">
        <v>1</v>
      </c>
      <c r="M166" s="1">
        <v>0</v>
      </c>
      <c r="N166" s="1">
        <v>0</v>
      </c>
      <c r="O166" s="1">
        <v>1</v>
      </c>
      <c r="P166" s="1">
        <v>10</v>
      </c>
      <c r="Q166" s="1">
        <v>228</v>
      </c>
      <c r="R166" s="1">
        <v>8.2353921670044166</v>
      </c>
      <c r="S166" s="1">
        <f t="shared" si="11"/>
        <v>0.91568428497641552</v>
      </c>
      <c r="T166" s="1">
        <v>11</v>
      </c>
      <c r="U166" s="1">
        <v>253</v>
      </c>
      <c r="V166" s="1">
        <v>7.6113328241737186</v>
      </c>
      <c r="W166" s="1">
        <f t="shared" si="12"/>
        <v>0.88146071294675121</v>
      </c>
    </row>
    <row r="167" spans="1:24" x14ac:dyDescent="0.55000000000000004">
      <c r="A167" s="1" t="s">
        <v>729</v>
      </c>
      <c r="B167" s="1" t="s">
        <v>651</v>
      </c>
      <c r="C167" s="7">
        <f t="shared" si="14"/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28</v>
      </c>
      <c r="L167" s="1">
        <v>1</v>
      </c>
      <c r="M167" s="1">
        <v>0</v>
      </c>
      <c r="N167" s="1">
        <v>0</v>
      </c>
      <c r="O167" s="1">
        <v>1</v>
      </c>
      <c r="P167" s="1">
        <v>7</v>
      </c>
      <c r="Q167" s="1">
        <v>241</v>
      </c>
      <c r="R167" s="1">
        <v>4.4863798183148678</v>
      </c>
      <c r="S167" s="1">
        <f t="shared" si="11"/>
        <v>0.65189603830971965</v>
      </c>
      <c r="T167" s="1">
        <v>8</v>
      </c>
      <c r="U167" s="1">
        <v>269</v>
      </c>
      <c r="V167" s="1">
        <v>6.0256828473233872</v>
      </c>
      <c r="W167" s="1">
        <f t="shared" si="12"/>
        <v>0.78000626950758123</v>
      </c>
    </row>
    <row r="168" spans="1:24" x14ac:dyDescent="0.55000000000000004">
      <c r="A168" s="1" t="s">
        <v>730</v>
      </c>
      <c r="B168" s="1" t="s">
        <v>651</v>
      </c>
      <c r="C168" s="7">
        <f t="shared" si="14"/>
        <v>4.5454545454545456E-2</v>
      </c>
      <c r="D168" s="1">
        <v>1</v>
      </c>
      <c r="E168" s="1">
        <v>1</v>
      </c>
      <c r="F168" s="1">
        <v>1</v>
      </c>
      <c r="G168" s="1">
        <v>0</v>
      </c>
      <c r="H168" s="1">
        <v>0</v>
      </c>
      <c r="I168" s="1">
        <v>1</v>
      </c>
      <c r="J168" s="1">
        <v>2</v>
      </c>
      <c r="K168" s="1">
        <v>22</v>
      </c>
      <c r="L168" s="1">
        <v>0.91320000000000001</v>
      </c>
      <c r="M168" s="1">
        <v>8.6779999999999996E-2</v>
      </c>
      <c r="N168" s="1">
        <v>0.18490000000000001</v>
      </c>
      <c r="O168" s="1">
        <v>2</v>
      </c>
      <c r="P168" s="1">
        <v>6</v>
      </c>
      <c r="Q168" s="1">
        <v>116</v>
      </c>
      <c r="R168" s="1">
        <v>4.6740548640075232</v>
      </c>
      <c r="S168" s="1">
        <f t="shared" si="11"/>
        <v>0.66969380583025184</v>
      </c>
      <c r="T168" s="1">
        <v>9</v>
      </c>
      <c r="U168" s="1">
        <v>139</v>
      </c>
      <c r="V168" s="1">
        <v>4.6739287869332093</v>
      </c>
      <c r="W168" s="1">
        <f t="shared" si="12"/>
        <v>0.66968209109481436</v>
      </c>
    </row>
    <row r="169" spans="1:24" x14ac:dyDescent="0.55000000000000004">
      <c r="A169" s="1" t="s">
        <v>731</v>
      </c>
      <c r="B169" s="1" t="s">
        <v>651</v>
      </c>
      <c r="C169" s="7">
        <f t="shared" si="14"/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2</v>
      </c>
      <c r="K169" s="1">
        <v>27</v>
      </c>
      <c r="L169" s="1">
        <v>0.80249999999999999</v>
      </c>
      <c r="M169" s="1">
        <v>0.19750000000000001</v>
      </c>
      <c r="N169" s="1">
        <v>0.3488</v>
      </c>
      <c r="O169" s="1">
        <v>2</v>
      </c>
      <c r="P169" s="1">
        <v>7</v>
      </c>
      <c r="Q169" s="1">
        <v>112</v>
      </c>
      <c r="R169" s="1">
        <v>4.5379371726330202</v>
      </c>
      <c r="S169" s="1">
        <f t="shared" si="11"/>
        <v>0.65685847881915205</v>
      </c>
      <c r="T169" s="1">
        <v>9</v>
      </c>
      <c r="U169" s="1">
        <v>139</v>
      </c>
      <c r="V169" s="1">
        <v>4.5357933154031294</v>
      </c>
      <c r="W169" s="1">
        <f t="shared" si="12"/>
        <v>0.65665325663771679</v>
      </c>
    </row>
    <row r="170" spans="1:24" x14ac:dyDescent="0.55000000000000004">
      <c r="A170" s="1" t="s">
        <v>732</v>
      </c>
      <c r="B170" s="1" t="s">
        <v>651</v>
      </c>
      <c r="C170" s="7">
        <f t="shared" si="14"/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2</v>
      </c>
      <c r="K170" s="1">
        <v>21</v>
      </c>
      <c r="L170" s="1">
        <v>0.9093</v>
      </c>
      <c r="M170" s="1">
        <v>9.0700000000000003E-2</v>
      </c>
      <c r="N170" s="1">
        <v>0.19139999999999999</v>
      </c>
      <c r="O170" s="1">
        <v>2</v>
      </c>
      <c r="P170" s="1">
        <v>6</v>
      </c>
      <c r="Q170" s="1">
        <v>48</v>
      </c>
      <c r="R170" s="1">
        <v>3.1790109104111171</v>
      </c>
      <c r="S170" s="1">
        <f t="shared" si="11"/>
        <v>0.50229201842223192</v>
      </c>
      <c r="T170" s="1">
        <v>8</v>
      </c>
      <c r="U170" s="1">
        <v>69</v>
      </c>
      <c r="V170" s="1">
        <v>3.1803778166436385</v>
      </c>
      <c r="W170" s="1">
        <f t="shared" si="12"/>
        <v>0.50247871556206236</v>
      </c>
    </row>
    <row r="171" spans="1:24" x14ac:dyDescent="0.55000000000000004">
      <c r="A171" s="1" t="s">
        <v>733</v>
      </c>
      <c r="B171" s="1" t="s">
        <v>651</v>
      </c>
      <c r="C171" s="7">
        <f t="shared" si="14"/>
        <v>4.7619047619047616E-2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1</v>
      </c>
      <c r="J171" s="1">
        <v>1</v>
      </c>
      <c r="K171" s="1">
        <v>21</v>
      </c>
      <c r="L171" s="1">
        <v>1</v>
      </c>
      <c r="M171" s="1">
        <v>0</v>
      </c>
      <c r="N171" s="1">
        <v>0</v>
      </c>
      <c r="O171" s="1">
        <v>1</v>
      </c>
      <c r="P171" s="1">
        <v>6</v>
      </c>
      <c r="Q171" s="1">
        <v>35</v>
      </c>
      <c r="R171" s="1">
        <v>5.1333257799647161</v>
      </c>
      <c r="S171" s="1">
        <f t="shared" si="11"/>
        <v>0.71039882708003632</v>
      </c>
      <c r="T171" s="1">
        <v>8</v>
      </c>
      <c r="U171" s="1">
        <v>57</v>
      </c>
      <c r="V171" s="1">
        <v>5.134590020608309</v>
      </c>
      <c r="W171" s="1">
        <f t="shared" si="12"/>
        <v>0.71050577239371993</v>
      </c>
    </row>
    <row r="172" spans="1:24" x14ac:dyDescent="0.55000000000000004">
      <c r="A172" s="1" t="s">
        <v>734</v>
      </c>
      <c r="B172" s="1" t="s">
        <v>651</v>
      </c>
      <c r="C172" s="7"/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9</v>
      </c>
      <c r="Q172" s="1">
        <v>198</v>
      </c>
      <c r="R172" s="1">
        <v>6.2562880879228278</v>
      </c>
      <c r="S172" s="1">
        <f t="shared" si="11"/>
        <v>0.79631673879132348</v>
      </c>
      <c r="T172" s="1">
        <v>10</v>
      </c>
      <c r="U172" s="1">
        <v>199</v>
      </c>
      <c r="V172" s="1">
        <v>6.2588721428134235</v>
      </c>
      <c r="W172" s="1">
        <f t="shared" si="12"/>
        <v>0.79649607981056381</v>
      </c>
    </row>
    <row r="173" spans="1:24" x14ac:dyDescent="0.55000000000000004">
      <c r="A173" s="1" t="s">
        <v>735</v>
      </c>
      <c r="B173" s="1" t="s">
        <v>651</v>
      </c>
      <c r="C173" s="7">
        <f>E173/K173</f>
        <v>6.6666666666666666E-2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1</v>
      </c>
      <c r="J173" s="1">
        <v>1</v>
      </c>
      <c r="K173" s="1">
        <v>15</v>
      </c>
      <c r="L173" s="1">
        <v>1</v>
      </c>
      <c r="M173" s="1">
        <v>0</v>
      </c>
      <c r="N173" s="1">
        <v>0</v>
      </c>
      <c r="O173" s="1">
        <v>1</v>
      </c>
      <c r="P173" s="1">
        <v>6</v>
      </c>
      <c r="Q173" s="1">
        <v>135</v>
      </c>
      <c r="R173" s="1">
        <v>4.2789814039549743</v>
      </c>
      <c r="S173" s="1">
        <f t="shared" si="11"/>
        <v>0.63134039908564132</v>
      </c>
      <c r="T173" s="1">
        <v>8</v>
      </c>
      <c r="U173" s="1">
        <v>151</v>
      </c>
      <c r="V173" s="1">
        <v>4.2802011236643454</v>
      </c>
      <c r="W173" s="1">
        <f t="shared" si="12"/>
        <v>0.63146417668732813</v>
      </c>
    </row>
    <row r="174" spans="1:24" x14ac:dyDescent="0.55000000000000004">
      <c r="A174" s="1" t="s">
        <v>736</v>
      </c>
      <c r="B174" s="1" t="s">
        <v>651</v>
      </c>
      <c r="C174" s="7">
        <f>E174/K174</f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14</v>
      </c>
      <c r="L174" s="1">
        <v>1</v>
      </c>
      <c r="M174" s="1">
        <v>0</v>
      </c>
      <c r="N174" s="1">
        <v>0</v>
      </c>
      <c r="O174" s="1">
        <v>1</v>
      </c>
      <c r="P174" s="1">
        <v>7</v>
      </c>
      <c r="Q174" s="1">
        <v>134</v>
      </c>
      <c r="R174" s="1">
        <v>5.5717619376809493</v>
      </c>
      <c r="S174" s="1">
        <f t="shared" si="11"/>
        <v>0.74599255223142813</v>
      </c>
      <c r="T174" s="1">
        <v>8</v>
      </c>
      <c r="U174" s="1">
        <v>148</v>
      </c>
      <c r="V174" s="1">
        <v>5.5733705689621136</v>
      </c>
      <c r="W174" s="1">
        <f t="shared" si="12"/>
        <v>0.7461179199097866</v>
      </c>
    </row>
    <row r="175" spans="1:24" x14ac:dyDescent="0.55000000000000004">
      <c r="A175" s="1" t="s">
        <v>737</v>
      </c>
      <c r="B175" s="1" t="s">
        <v>651</v>
      </c>
      <c r="C175" s="7"/>
      <c r="D175" s="1">
        <v>2</v>
      </c>
      <c r="E175" s="1">
        <v>2</v>
      </c>
      <c r="F175" s="1">
        <v>0.5</v>
      </c>
      <c r="G175" s="1">
        <v>0.5</v>
      </c>
      <c r="H175" s="1">
        <v>0.69310000000000005</v>
      </c>
      <c r="I175" s="1">
        <v>3</v>
      </c>
      <c r="P175" s="1">
        <v>9</v>
      </c>
      <c r="Q175" s="1">
        <v>173</v>
      </c>
      <c r="R175" s="1">
        <v>5.1657422766264887</v>
      </c>
      <c r="S175" s="1">
        <f t="shared" si="11"/>
        <v>0.71313273504848396</v>
      </c>
      <c r="T175" s="1">
        <v>11</v>
      </c>
      <c r="U175" s="1">
        <v>175</v>
      </c>
      <c r="V175" s="1">
        <v>5.1654901684751717</v>
      </c>
      <c r="W175" s="1">
        <f t="shared" si="12"/>
        <v>0.71311153928513948</v>
      </c>
    </row>
    <row r="176" spans="1:24" x14ac:dyDescent="0.55000000000000004">
      <c r="A176" s="1" t="s">
        <v>738</v>
      </c>
      <c r="B176" s="1" t="s">
        <v>651</v>
      </c>
      <c r="C176" s="7">
        <f t="shared" ref="C176:C181" si="15">E176/K176</f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14</v>
      </c>
      <c r="L176" s="1">
        <v>1</v>
      </c>
      <c r="M176" s="1">
        <v>0</v>
      </c>
      <c r="N176" s="1">
        <v>0</v>
      </c>
      <c r="O176" s="1">
        <v>1</v>
      </c>
      <c r="P176" s="1">
        <v>9</v>
      </c>
      <c r="Q176" s="1">
        <v>174</v>
      </c>
      <c r="R176" s="1">
        <v>4.5497564209092394</v>
      </c>
      <c r="S176" s="1">
        <f t="shared" si="11"/>
        <v>0.65798814657213067</v>
      </c>
      <c r="T176" s="1">
        <v>10</v>
      </c>
      <c r="U176" s="1">
        <v>188</v>
      </c>
      <c r="V176" s="1">
        <v>6.2090009165555378</v>
      </c>
      <c r="W176" s="1">
        <f t="shared" si="12"/>
        <v>0.79302172395533788</v>
      </c>
      <c r="X176" s="1">
        <v>5</v>
      </c>
    </row>
    <row r="177" spans="1:24" x14ac:dyDescent="0.55000000000000004">
      <c r="A177" s="1" t="s">
        <v>739</v>
      </c>
      <c r="B177" s="1" t="s">
        <v>651</v>
      </c>
      <c r="C177" s="7">
        <f t="shared" si="15"/>
        <v>4</v>
      </c>
      <c r="D177" s="1">
        <v>2</v>
      </c>
      <c r="E177" s="1">
        <v>4</v>
      </c>
      <c r="F177" s="1">
        <v>0.625</v>
      </c>
      <c r="G177" s="1">
        <v>0.375</v>
      </c>
      <c r="H177" s="1">
        <v>0.56230000000000002</v>
      </c>
      <c r="I177" s="1">
        <v>2</v>
      </c>
      <c r="J177" s="1">
        <v>1</v>
      </c>
      <c r="K177" s="1">
        <v>1</v>
      </c>
      <c r="L177" s="1">
        <v>1</v>
      </c>
      <c r="M177" s="1">
        <v>0</v>
      </c>
      <c r="N177" s="1">
        <v>0</v>
      </c>
      <c r="O177" s="1">
        <v>1</v>
      </c>
      <c r="P177" s="1">
        <v>7</v>
      </c>
      <c r="Q177" s="1">
        <v>145</v>
      </c>
      <c r="R177" s="1">
        <v>5.2851143114567423</v>
      </c>
      <c r="S177" s="1">
        <f t="shared" si="11"/>
        <v>0.72305438507731357</v>
      </c>
      <c r="T177" s="1">
        <v>10</v>
      </c>
      <c r="U177" s="1">
        <v>150</v>
      </c>
      <c r="V177" s="1">
        <v>5.2856732497607632</v>
      </c>
      <c r="W177" s="1">
        <f t="shared" si="12"/>
        <v>0.72310031236891426</v>
      </c>
    </row>
    <row r="178" spans="1:24" x14ac:dyDescent="0.55000000000000004">
      <c r="A178" s="1" t="s">
        <v>740</v>
      </c>
      <c r="B178" s="1" t="s">
        <v>651</v>
      </c>
      <c r="C178" s="7">
        <f t="shared" si="15"/>
        <v>0.125</v>
      </c>
      <c r="D178" s="1">
        <v>2</v>
      </c>
      <c r="E178" s="1">
        <v>2</v>
      </c>
      <c r="F178" s="1">
        <v>0.5</v>
      </c>
      <c r="G178" s="1">
        <v>0.5</v>
      </c>
      <c r="H178" s="1">
        <v>0.69310000000000005</v>
      </c>
      <c r="I178" s="1">
        <v>3</v>
      </c>
      <c r="J178" s="1">
        <v>1</v>
      </c>
      <c r="K178" s="1">
        <v>16</v>
      </c>
      <c r="L178" s="1">
        <v>1</v>
      </c>
      <c r="M178" s="1">
        <v>0</v>
      </c>
      <c r="N178" s="1">
        <v>0</v>
      </c>
      <c r="O178" s="1">
        <v>1</v>
      </c>
      <c r="P178" s="1">
        <v>5</v>
      </c>
      <c r="Q178" s="1">
        <v>21</v>
      </c>
      <c r="R178" s="1">
        <v>3.9779192662057237</v>
      </c>
      <c r="S178" s="1">
        <f t="shared" si="11"/>
        <v>0.59965596466142901</v>
      </c>
      <c r="T178" s="1">
        <v>8</v>
      </c>
      <c r="U178" s="1">
        <v>39</v>
      </c>
      <c r="V178" s="1">
        <v>3.9788785172357057</v>
      </c>
      <c r="W178" s="1">
        <f t="shared" si="12"/>
        <v>0.59976067950839074</v>
      </c>
    </row>
    <row r="179" spans="1:24" x14ac:dyDescent="0.55000000000000004">
      <c r="A179" s="1" t="s">
        <v>741</v>
      </c>
      <c r="B179" s="1" t="s">
        <v>651</v>
      </c>
      <c r="C179" s="7">
        <f t="shared" si="15"/>
        <v>0.1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10</v>
      </c>
      <c r="L179" s="1">
        <v>1</v>
      </c>
      <c r="M179" s="1">
        <v>0</v>
      </c>
      <c r="N179" s="1">
        <v>0</v>
      </c>
      <c r="O179" s="1">
        <v>1</v>
      </c>
      <c r="P179" s="1">
        <v>6</v>
      </c>
      <c r="Q179" s="1">
        <v>25</v>
      </c>
      <c r="R179" s="1">
        <v>4.8976737992544059</v>
      </c>
      <c r="S179" s="1">
        <f t="shared" si="11"/>
        <v>0.68998985634985432</v>
      </c>
      <c r="T179" s="1">
        <v>8</v>
      </c>
      <c r="U179" s="1">
        <v>36</v>
      </c>
      <c r="V179" s="1">
        <v>4.8988476304556725</v>
      </c>
      <c r="W179" s="1">
        <f t="shared" si="12"/>
        <v>0.69009393174426714</v>
      </c>
    </row>
    <row r="180" spans="1:24" x14ac:dyDescent="0.55000000000000004">
      <c r="A180" s="1" t="s">
        <v>742</v>
      </c>
      <c r="B180" s="1" t="s">
        <v>651</v>
      </c>
      <c r="C180" s="7">
        <f t="shared" si="15"/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14</v>
      </c>
      <c r="L180" s="1">
        <v>1</v>
      </c>
      <c r="M180" s="1">
        <v>0</v>
      </c>
      <c r="N180" s="1">
        <v>0</v>
      </c>
      <c r="O180" s="1">
        <v>1</v>
      </c>
      <c r="P180" s="1">
        <v>7</v>
      </c>
      <c r="Q180" s="1">
        <v>42</v>
      </c>
      <c r="R180" s="1">
        <v>3.8680184308207863</v>
      </c>
      <c r="S180" s="1">
        <f t="shared" si="11"/>
        <v>0.58748853479687257</v>
      </c>
      <c r="T180" s="1">
        <v>8</v>
      </c>
      <c r="U180" s="1">
        <v>56</v>
      </c>
      <c r="V180" s="1">
        <v>4.4996517279845065</v>
      </c>
      <c r="W180" s="1">
        <f t="shared" si="12"/>
        <v>0.65317890078249075</v>
      </c>
    </row>
    <row r="181" spans="1:24" x14ac:dyDescent="0.55000000000000004">
      <c r="A181" s="1" t="s">
        <v>743</v>
      </c>
      <c r="B181" s="1" t="s">
        <v>651</v>
      </c>
      <c r="C181" s="7">
        <f t="shared" si="15"/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21</v>
      </c>
      <c r="L181" s="1">
        <v>1</v>
      </c>
      <c r="M181" s="1">
        <v>0</v>
      </c>
      <c r="N181" s="1">
        <v>0</v>
      </c>
      <c r="O181" s="1">
        <v>1</v>
      </c>
      <c r="P181" s="1">
        <v>7</v>
      </c>
      <c r="Q181" s="1">
        <v>63</v>
      </c>
      <c r="R181" s="1">
        <v>4.8489016264705374</v>
      </c>
      <c r="S181" s="1">
        <f t="shared" si="11"/>
        <v>0.68564337332682845</v>
      </c>
      <c r="T181" s="1">
        <v>8</v>
      </c>
      <c r="U181" s="1">
        <v>84</v>
      </c>
      <c r="V181" s="1">
        <v>4.8501032820951444</v>
      </c>
      <c r="W181" s="1">
        <f t="shared" si="12"/>
        <v>0.68575098692523462</v>
      </c>
    </row>
    <row r="182" spans="1:24" x14ac:dyDescent="0.55000000000000004">
      <c r="A182" s="1" t="s">
        <v>744</v>
      </c>
      <c r="B182" s="1" t="s">
        <v>651</v>
      </c>
      <c r="C182" s="7"/>
      <c r="D182" s="1">
        <v>4</v>
      </c>
      <c r="E182" s="1">
        <v>7</v>
      </c>
      <c r="F182" s="1">
        <v>0.38779999999999998</v>
      </c>
      <c r="G182" s="1">
        <v>0.61219999999999997</v>
      </c>
      <c r="H182" s="1">
        <v>1.1539999999999999</v>
      </c>
      <c r="I182" s="1">
        <v>7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7</v>
      </c>
      <c r="Q182" s="1">
        <v>44</v>
      </c>
      <c r="R182" s="1">
        <v>3.8086444295921966</v>
      </c>
      <c r="S182" s="1">
        <f t="shared" si="11"/>
        <v>0.58077042934927647</v>
      </c>
      <c r="T182" s="1">
        <v>11</v>
      </c>
      <c r="U182" s="1">
        <v>51</v>
      </c>
      <c r="V182" s="1">
        <v>3.8076035433731965</v>
      </c>
      <c r="W182" s="1">
        <f t="shared" si="12"/>
        <v>0.58065172230464768</v>
      </c>
    </row>
    <row r="183" spans="1:24" x14ac:dyDescent="0.55000000000000004">
      <c r="A183" s="1" t="s">
        <v>745</v>
      </c>
      <c r="B183" s="1" t="s">
        <v>651</v>
      </c>
      <c r="C183" s="7">
        <f>E183/K183</f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12</v>
      </c>
      <c r="L183" s="1">
        <v>1</v>
      </c>
      <c r="M183" s="1">
        <v>0</v>
      </c>
      <c r="N183" s="1">
        <v>0</v>
      </c>
      <c r="O183" s="1">
        <v>1</v>
      </c>
      <c r="P183" s="1">
        <v>8</v>
      </c>
      <c r="Q183" s="1">
        <v>133</v>
      </c>
      <c r="R183" s="1">
        <v>7.0933972177778388</v>
      </c>
      <c r="S183" s="1">
        <f t="shared" si="11"/>
        <v>0.8508542802572191</v>
      </c>
      <c r="T183" s="1">
        <v>9</v>
      </c>
      <c r="U183" s="1">
        <v>145</v>
      </c>
      <c r="V183" s="1">
        <v>7.0922312865720833</v>
      </c>
      <c r="W183" s="1">
        <f t="shared" si="12"/>
        <v>0.8507828900484703</v>
      </c>
    </row>
    <row r="184" spans="1:24" x14ac:dyDescent="0.55000000000000004">
      <c r="A184" s="1" t="s">
        <v>746</v>
      </c>
      <c r="B184" s="1" t="s">
        <v>651</v>
      </c>
      <c r="C184" s="7">
        <f>E184/K184</f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17</v>
      </c>
      <c r="L184" s="1">
        <v>1</v>
      </c>
      <c r="M184" s="1">
        <v>0</v>
      </c>
      <c r="N184" s="1">
        <v>0</v>
      </c>
      <c r="O184" s="1">
        <v>1</v>
      </c>
      <c r="P184" s="1">
        <v>9</v>
      </c>
      <c r="Q184" s="1">
        <v>116</v>
      </c>
      <c r="R184" s="1">
        <v>7.1168161218546109</v>
      </c>
      <c r="S184" s="1">
        <f t="shared" si="11"/>
        <v>0.85228574504632715</v>
      </c>
      <c r="T184" s="1">
        <v>10</v>
      </c>
      <c r="U184" s="1">
        <v>133</v>
      </c>
      <c r="V184" s="1">
        <v>7.1135399274115798</v>
      </c>
      <c r="W184" s="1">
        <f t="shared" si="12"/>
        <v>0.85208577349418002</v>
      </c>
      <c r="X184" s="1">
        <v>10</v>
      </c>
    </row>
    <row r="185" spans="1:24" x14ac:dyDescent="0.55000000000000004">
      <c r="A185" s="1" t="s">
        <v>747</v>
      </c>
      <c r="B185" s="1" t="s">
        <v>651</v>
      </c>
      <c r="C185" s="7">
        <f>E185/K185</f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12</v>
      </c>
      <c r="L185" s="1">
        <v>1</v>
      </c>
      <c r="M185" s="1">
        <v>0</v>
      </c>
      <c r="N185" s="1">
        <v>0</v>
      </c>
      <c r="O185" s="1">
        <v>1</v>
      </c>
      <c r="P185" s="1">
        <v>8</v>
      </c>
      <c r="Q185" s="1">
        <v>123</v>
      </c>
      <c r="R185" s="1">
        <v>6.1226689237808882</v>
      </c>
      <c r="S185" s="1">
        <f t="shared" si="11"/>
        <v>0.78694077610036273</v>
      </c>
      <c r="T185" s="1">
        <v>9</v>
      </c>
      <c r="U185" s="1">
        <v>135</v>
      </c>
      <c r="V185" s="1">
        <v>6.1226805561412743</v>
      </c>
      <c r="W185" s="1">
        <f t="shared" si="12"/>
        <v>0.78694160120869228</v>
      </c>
    </row>
    <row r="186" spans="1:24" x14ac:dyDescent="0.55000000000000004">
      <c r="A186" s="1" t="s">
        <v>748</v>
      </c>
      <c r="B186" s="1" t="s">
        <v>651</v>
      </c>
      <c r="C186" s="7">
        <f>E186/K186</f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17</v>
      </c>
      <c r="L186" s="1">
        <v>1</v>
      </c>
      <c r="M186" s="1">
        <v>0</v>
      </c>
      <c r="N186" s="1">
        <v>0</v>
      </c>
      <c r="O186" s="1">
        <v>1</v>
      </c>
      <c r="P186" s="1">
        <v>11</v>
      </c>
      <c r="Q186" s="1">
        <v>121</v>
      </c>
      <c r="R186" s="1">
        <v>7.936514918503133</v>
      </c>
      <c r="S186" s="1">
        <f t="shared" si="11"/>
        <v>0.89962983694475929</v>
      </c>
      <c r="T186" s="1">
        <v>12</v>
      </c>
      <c r="U186" s="1">
        <v>138</v>
      </c>
      <c r="V186" s="1">
        <v>7.9327519047000319</v>
      </c>
      <c r="W186" s="1">
        <f t="shared" si="12"/>
        <v>0.89942387202163465</v>
      </c>
    </row>
    <row r="187" spans="1:24" x14ac:dyDescent="0.55000000000000004">
      <c r="A187" s="1" t="s">
        <v>749</v>
      </c>
      <c r="B187" s="1" t="s">
        <v>651</v>
      </c>
      <c r="C187" s="7"/>
      <c r="D187" s="1">
        <v>2</v>
      </c>
      <c r="E187" s="1">
        <v>5</v>
      </c>
      <c r="F187" s="1">
        <v>0.68</v>
      </c>
      <c r="G187" s="1">
        <v>0.32</v>
      </c>
      <c r="H187" s="1">
        <v>0.50039999999999996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6</v>
      </c>
      <c r="Q187" s="1">
        <v>66</v>
      </c>
      <c r="R187" s="1">
        <v>4.998276142416743</v>
      </c>
      <c r="S187" s="1">
        <f t="shared" si="11"/>
        <v>0.69882024615115768</v>
      </c>
      <c r="T187" s="1">
        <v>8</v>
      </c>
      <c r="U187" s="1">
        <v>71</v>
      </c>
      <c r="V187" s="1">
        <v>4.9978109171777749</v>
      </c>
      <c r="W187" s="1">
        <f t="shared" si="12"/>
        <v>0.69877982138233219</v>
      </c>
    </row>
    <row r="188" spans="1:24" x14ac:dyDescent="0.55000000000000004">
      <c r="A188" s="1" t="s">
        <v>750</v>
      </c>
      <c r="B188" s="1" t="s">
        <v>651</v>
      </c>
      <c r="C188" s="7">
        <f>E188/K188</f>
        <v>0.04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1</v>
      </c>
      <c r="J188" s="1">
        <v>1</v>
      </c>
      <c r="K188" s="1">
        <v>25</v>
      </c>
      <c r="L188" s="1">
        <v>1</v>
      </c>
      <c r="M188" s="1">
        <v>0</v>
      </c>
      <c r="N188" s="1">
        <v>0</v>
      </c>
      <c r="O188" s="1">
        <v>1</v>
      </c>
      <c r="P188" s="1">
        <v>7</v>
      </c>
      <c r="Q188" s="1">
        <v>174</v>
      </c>
      <c r="R188" s="1">
        <v>5.390651696553018</v>
      </c>
      <c r="S188" s="1">
        <f t="shared" si="11"/>
        <v>0.73164127188580708</v>
      </c>
      <c r="T188" s="1">
        <v>9</v>
      </c>
      <c r="U188" s="1">
        <v>200</v>
      </c>
      <c r="V188" s="1">
        <v>5.392450932349508</v>
      </c>
      <c r="W188" s="1">
        <f t="shared" si="12"/>
        <v>0.73178620200697941</v>
      </c>
    </row>
    <row r="189" spans="1:24" x14ac:dyDescent="0.55000000000000004">
      <c r="A189" s="1" t="s">
        <v>751</v>
      </c>
      <c r="B189" s="1" t="s">
        <v>651</v>
      </c>
      <c r="C189" s="7">
        <f>E189/K189</f>
        <v>4.5454545454545456E-2</v>
      </c>
      <c r="D189" s="1">
        <v>1</v>
      </c>
      <c r="E189" s="1">
        <v>1</v>
      </c>
      <c r="F189" s="1">
        <v>1</v>
      </c>
      <c r="G189" s="1">
        <v>0</v>
      </c>
      <c r="H189" s="1">
        <v>0</v>
      </c>
      <c r="I189" s="1">
        <v>1</v>
      </c>
      <c r="J189" s="1">
        <v>2</v>
      </c>
      <c r="K189" s="1">
        <v>22</v>
      </c>
      <c r="L189" s="1">
        <v>0.91320000000000001</v>
      </c>
      <c r="M189" s="1">
        <v>8.6779999999999996E-2</v>
      </c>
      <c r="N189" s="1">
        <v>0.18490000000000001</v>
      </c>
      <c r="O189" s="1">
        <v>2</v>
      </c>
      <c r="P189" s="1">
        <v>6</v>
      </c>
      <c r="Q189" s="1">
        <v>244</v>
      </c>
      <c r="R189" s="1">
        <v>4.0927267113827082</v>
      </c>
      <c r="S189" s="1">
        <f t="shared" si="11"/>
        <v>0.61201274593991672</v>
      </c>
      <c r="T189" s="1">
        <v>9</v>
      </c>
      <c r="U189" s="1">
        <v>267</v>
      </c>
      <c r="V189" s="1">
        <v>4.091861495962319</v>
      </c>
      <c r="W189" s="1">
        <f t="shared" si="12"/>
        <v>0.61192092500168183</v>
      </c>
    </row>
    <row r="190" spans="1:24" x14ac:dyDescent="0.55000000000000004">
      <c r="A190" s="1" t="s">
        <v>752</v>
      </c>
      <c r="B190" s="1" t="s">
        <v>651</v>
      </c>
      <c r="C190" s="7">
        <f>E190/K190</f>
        <v>9.0909090909090912E-2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1</v>
      </c>
      <c r="K190" s="1">
        <v>11</v>
      </c>
      <c r="L190" s="1">
        <v>1</v>
      </c>
      <c r="M190" s="1">
        <v>0</v>
      </c>
      <c r="N190" s="1">
        <v>0</v>
      </c>
      <c r="O190" s="1">
        <v>1</v>
      </c>
      <c r="P190" s="1">
        <v>6</v>
      </c>
      <c r="Q190" s="1">
        <v>254</v>
      </c>
      <c r="R190" s="1">
        <v>5.0696334058377381</v>
      </c>
      <c r="S190" s="1">
        <f t="shared" si="11"/>
        <v>0.7049765558662745</v>
      </c>
      <c r="T190" s="1">
        <v>8</v>
      </c>
      <c r="U190" s="1">
        <v>266</v>
      </c>
      <c r="V190" s="1">
        <v>5.0682723491759543</v>
      </c>
      <c r="W190" s="1">
        <f t="shared" si="12"/>
        <v>0.70485994412897768</v>
      </c>
    </row>
    <row r="191" spans="1:24" x14ac:dyDescent="0.55000000000000004">
      <c r="A191" s="1" t="s">
        <v>753</v>
      </c>
      <c r="B191" s="1" t="s">
        <v>651</v>
      </c>
      <c r="C191" s="7">
        <f>E191/K191</f>
        <v>5.5555555555555552E-2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1</v>
      </c>
      <c r="J191" s="1">
        <v>1</v>
      </c>
      <c r="K191" s="1">
        <v>18</v>
      </c>
      <c r="L191" s="1">
        <v>1</v>
      </c>
      <c r="M191" s="1">
        <v>0</v>
      </c>
      <c r="N191" s="1">
        <v>0</v>
      </c>
      <c r="O191" s="1">
        <v>1</v>
      </c>
      <c r="P191" s="1">
        <v>8</v>
      </c>
      <c r="Q191" s="1">
        <v>110</v>
      </c>
      <c r="R191" s="1">
        <v>5.1617584961384546</v>
      </c>
      <c r="S191" s="1">
        <f t="shared" si="11"/>
        <v>0.71279768129115206</v>
      </c>
      <c r="T191" s="1">
        <v>10</v>
      </c>
      <c r="U191" s="1">
        <v>129</v>
      </c>
      <c r="V191" s="1">
        <v>5.3870611767441066</v>
      </c>
      <c r="W191" s="1">
        <f t="shared" si="12"/>
        <v>0.73135190752507606</v>
      </c>
    </row>
    <row r="192" spans="1:24" x14ac:dyDescent="0.55000000000000004">
      <c r="A192" s="1" t="s">
        <v>754</v>
      </c>
      <c r="B192" s="1" t="s">
        <v>651</v>
      </c>
      <c r="C192" s="7"/>
      <c r="D192" s="1">
        <v>1</v>
      </c>
      <c r="E192" s="1">
        <v>4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8</v>
      </c>
      <c r="Q192" s="1">
        <v>130</v>
      </c>
      <c r="R192" s="1">
        <v>6.175807333209252</v>
      </c>
      <c r="S192" s="1">
        <f t="shared" si="11"/>
        <v>0.79069373884496508</v>
      </c>
      <c r="T192" s="1">
        <v>9</v>
      </c>
      <c r="U192" s="1">
        <v>134</v>
      </c>
      <c r="V192" s="1">
        <v>6.1780333952915614</v>
      </c>
      <c r="W192" s="1">
        <f t="shared" si="12"/>
        <v>0.79085025154582156</v>
      </c>
      <c r="X192" s="1">
        <v>20</v>
      </c>
    </row>
    <row r="193" spans="1:24" x14ac:dyDescent="0.55000000000000004">
      <c r="A193" s="1" t="s">
        <v>755</v>
      </c>
      <c r="B193" s="1" t="s">
        <v>651</v>
      </c>
      <c r="C193" s="7">
        <f>E193/K193</f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20</v>
      </c>
      <c r="L193" s="1">
        <v>1</v>
      </c>
      <c r="M193" s="1">
        <v>0</v>
      </c>
      <c r="N193" s="1">
        <v>0</v>
      </c>
      <c r="O193" s="1">
        <v>1</v>
      </c>
      <c r="P193" s="1">
        <v>10</v>
      </c>
      <c r="Q193" s="1">
        <v>254</v>
      </c>
      <c r="R193" s="1">
        <v>6.4819818174327555</v>
      </c>
      <c r="S193" s="1">
        <f t="shared" si="11"/>
        <v>0.81170780846112534</v>
      </c>
      <c r="T193" s="1">
        <v>11</v>
      </c>
      <c r="U193" s="1">
        <v>274</v>
      </c>
      <c r="V193" s="1">
        <v>6.4818113459545117</v>
      </c>
      <c r="W193" s="1">
        <f t="shared" si="12"/>
        <v>0.81169638667717769</v>
      </c>
    </row>
    <row r="194" spans="1:24" x14ac:dyDescent="0.55000000000000004">
      <c r="A194" s="1" t="s">
        <v>756</v>
      </c>
      <c r="B194" s="1" t="s">
        <v>651</v>
      </c>
      <c r="C194" s="7">
        <f>E194/K194</f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19</v>
      </c>
      <c r="L194" s="1">
        <v>1</v>
      </c>
      <c r="M194" s="1">
        <v>0</v>
      </c>
      <c r="N194" s="1">
        <v>0</v>
      </c>
      <c r="O194" s="1">
        <v>1</v>
      </c>
      <c r="P194" s="1">
        <v>7</v>
      </c>
      <c r="Q194" s="1">
        <v>154</v>
      </c>
      <c r="R194" s="1">
        <v>5.2719953346169479</v>
      </c>
      <c r="S194" s="1">
        <f t="shared" ref="S194:S257" si="16">LOG(R194)</f>
        <v>0.7219750172629239</v>
      </c>
      <c r="T194" s="1">
        <v>8</v>
      </c>
      <c r="U194" s="1">
        <v>173</v>
      </c>
      <c r="V194" s="1">
        <v>5.2698399917734031</v>
      </c>
      <c r="W194" s="1">
        <f t="shared" ref="W194:W257" si="17">LOG(V194)</f>
        <v>0.72179742892320453</v>
      </c>
    </row>
    <row r="195" spans="1:24" x14ac:dyDescent="0.55000000000000004">
      <c r="A195" s="1" t="s">
        <v>757</v>
      </c>
      <c r="B195" s="1" t="s">
        <v>651</v>
      </c>
      <c r="C195" s="7">
        <f>E195/K195</f>
        <v>6.6666666666666666E-2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1</v>
      </c>
      <c r="K195" s="1">
        <v>15</v>
      </c>
      <c r="L195" s="1">
        <v>1</v>
      </c>
      <c r="M195" s="1">
        <v>0</v>
      </c>
      <c r="N195" s="1">
        <v>0</v>
      </c>
      <c r="O195" s="1">
        <v>1</v>
      </c>
      <c r="P195" s="1">
        <v>7</v>
      </c>
      <c r="Q195" s="1">
        <v>179</v>
      </c>
      <c r="R195" s="1">
        <v>4.3267230691421705</v>
      </c>
      <c r="S195" s="1">
        <f t="shared" si="16"/>
        <v>0.63615909917555502</v>
      </c>
      <c r="T195" s="1">
        <v>9</v>
      </c>
      <c r="U195" s="1">
        <v>195</v>
      </c>
      <c r="V195" s="1">
        <v>4.3275432403007734</v>
      </c>
      <c r="W195" s="1">
        <f t="shared" si="17"/>
        <v>0.636241415988264</v>
      </c>
    </row>
    <row r="196" spans="1:24" x14ac:dyDescent="0.55000000000000004">
      <c r="A196" s="1" t="s">
        <v>758</v>
      </c>
      <c r="B196" s="1" t="s">
        <v>651</v>
      </c>
      <c r="C196" s="7">
        <f>E196/K196</f>
        <v>0.04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1">
        <v>1</v>
      </c>
      <c r="J196" s="1">
        <v>1</v>
      </c>
      <c r="K196" s="1">
        <v>25</v>
      </c>
      <c r="L196" s="1">
        <v>1</v>
      </c>
      <c r="M196" s="1">
        <v>0</v>
      </c>
      <c r="N196" s="1">
        <v>0</v>
      </c>
      <c r="O196" s="1">
        <v>1</v>
      </c>
      <c r="P196" s="1">
        <v>7</v>
      </c>
      <c r="Q196" s="1">
        <v>225</v>
      </c>
      <c r="R196" s="1">
        <v>4.738030138527642</v>
      </c>
      <c r="S196" s="1">
        <f t="shared" si="16"/>
        <v>0.67559781893520932</v>
      </c>
      <c r="T196" s="1">
        <v>9</v>
      </c>
      <c r="U196" s="1">
        <v>251</v>
      </c>
      <c r="V196" s="1">
        <v>4.7398239800172242</v>
      </c>
      <c r="W196" s="1">
        <f t="shared" si="17"/>
        <v>0.67576221384145985</v>
      </c>
      <c r="X196" s="1">
        <v>30</v>
      </c>
    </row>
    <row r="197" spans="1:24" x14ac:dyDescent="0.55000000000000004">
      <c r="A197" s="1" t="s">
        <v>759</v>
      </c>
      <c r="B197" s="1" t="s">
        <v>651</v>
      </c>
      <c r="C197" s="7"/>
      <c r="D197" s="1">
        <v>4</v>
      </c>
      <c r="E197" s="1">
        <v>5</v>
      </c>
      <c r="F197" s="1">
        <v>0.28000000000000003</v>
      </c>
      <c r="G197" s="1">
        <v>0.72</v>
      </c>
      <c r="H197" s="1">
        <v>1.3320000000000001</v>
      </c>
      <c r="I197" s="1">
        <v>5.5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8</v>
      </c>
      <c r="Q197" s="1">
        <v>109</v>
      </c>
      <c r="R197" s="1">
        <v>5.4791326365471082</v>
      </c>
      <c r="S197" s="1">
        <f t="shared" si="16"/>
        <v>0.73871181378081008</v>
      </c>
      <c r="T197" s="1">
        <v>12</v>
      </c>
      <c r="U197" s="1">
        <v>114</v>
      </c>
      <c r="V197" s="1">
        <v>5.4794240770051763</v>
      </c>
      <c r="W197" s="1">
        <f t="shared" si="17"/>
        <v>0.73873491371743139</v>
      </c>
      <c r="X197" s="1">
        <v>20</v>
      </c>
    </row>
    <row r="198" spans="1:24" x14ac:dyDescent="0.55000000000000004">
      <c r="A198" s="1" t="s">
        <v>760</v>
      </c>
      <c r="B198" s="1" t="s">
        <v>651</v>
      </c>
      <c r="C198" s="7">
        <f>E198/K198</f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20</v>
      </c>
      <c r="L198" s="1">
        <v>1</v>
      </c>
      <c r="M198" s="1">
        <v>0</v>
      </c>
      <c r="N198" s="1">
        <v>0</v>
      </c>
      <c r="O198" s="1">
        <v>1</v>
      </c>
      <c r="P198" s="1">
        <v>10</v>
      </c>
      <c r="Q198" s="1">
        <v>86</v>
      </c>
      <c r="R198" s="1">
        <v>7.80763929657342</v>
      </c>
      <c r="S198" s="1">
        <f t="shared" si="16"/>
        <v>0.89251974124594768</v>
      </c>
      <c r="T198" s="1">
        <v>11</v>
      </c>
      <c r="U198" s="1">
        <v>106</v>
      </c>
      <c r="V198" s="1">
        <v>7.8068378726359002</v>
      </c>
      <c r="W198" s="1">
        <f t="shared" si="17"/>
        <v>0.89247516031118257</v>
      </c>
      <c r="X198" s="1">
        <v>30</v>
      </c>
    </row>
    <row r="199" spans="1:24" x14ac:dyDescent="0.55000000000000004">
      <c r="A199" s="1" t="s">
        <v>761</v>
      </c>
      <c r="B199" s="1" t="s">
        <v>651</v>
      </c>
      <c r="C199" s="7">
        <f>E199/K199</f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23</v>
      </c>
      <c r="L199" s="1">
        <v>1</v>
      </c>
      <c r="M199" s="1">
        <v>0</v>
      </c>
      <c r="N199" s="1">
        <v>0</v>
      </c>
      <c r="O199" s="1">
        <v>1</v>
      </c>
      <c r="P199" s="1">
        <v>9</v>
      </c>
      <c r="Q199" s="1">
        <v>83</v>
      </c>
      <c r="R199" s="1">
        <v>4.2644229767504962</v>
      </c>
      <c r="S199" s="1">
        <f t="shared" si="16"/>
        <v>0.62986027466725669</v>
      </c>
      <c r="T199" s="1">
        <v>10</v>
      </c>
      <c r="U199" s="1">
        <v>106</v>
      </c>
      <c r="V199" s="1">
        <v>5.0581459342679818</v>
      </c>
      <c r="W199" s="1">
        <f t="shared" si="17"/>
        <v>0.7039913551651712</v>
      </c>
      <c r="X199" s="1">
        <v>25</v>
      </c>
    </row>
    <row r="200" spans="1:24" x14ac:dyDescent="0.55000000000000004">
      <c r="A200" s="1" t="s">
        <v>762</v>
      </c>
      <c r="B200" s="1" t="s">
        <v>651</v>
      </c>
      <c r="C200" s="7">
        <f>E200/K200</f>
        <v>4.7619047619047616E-2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21</v>
      </c>
      <c r="L200" s="1">
        <v>1</v>
      </c>
      <c r="M200" s="1">
        <v>0</v>
      </c>
      <c r="N200" s="1">
        <v>0</v>
      </c>
      <c r="O200" s="1">
        <v>1</v>
      </c>
      <c r="P200" s="1">
        <v>6</v>
      </c>
      <c r="Q200" s="1">
        <v>127</v>
      </c>
      <c r="R200" s="1">
        <v>5.1014098016990301</v>
      </c>
      <c r="S200" s="1">
        <f t="shared" si="16"/>
        <v>0.70769021227220363</v>
      </c>
      <c r="T200" s="1">
        <v>8</v>
      </c>
      <c r="U200" s="1">
        <v>149</v>
      </c>
      <c r="V200" s="1">
        <v>5.1038747185367255</v>
      </c>
      <c r="W200" s="1">
        <f t="shared" si="17"/>
        <v>0.70790000550230048</v>
      </c>
      <c r="X200" s="1">
        <v>0</v>
      </c>
    </row>
    <row r="201" spans="1:24" x14ac:dyDescent="0.55000000000000004">
      <c r="A201" s="1" t="s">
        <v>763</v>
      </c>
      <c r="B201" s="1" t="s">
        <v>651</v>
      </c>
      <c r="C201" s="7">
        <f>E201/K201</f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24</v>
      </c>
      <c r="L201" s="1">
        <v>1</v>
      </c>
      <c r="M201" s="1">
        <v>0</v>
      </c>
      <c r="N201" s="1">
        <v>0</v>
      </c>
      <c r="O201" s="1">
        <v>1</v>
      </c>
      <c r="P201" s="1">
        <v>9</v>
      </c>
      <c r="Q201" s="1">
        <v>141</v>
      </c>
      <c r="R201" s="1">
        <v>6.3573504234441094</v>
      </c>
      <c r="S201" s="1">
        <f t="shared" si="16"/>
        <v>0.80327615083169679</v>
      </c>
      <c r="T201" s="1">
        <v>10</v>
      </c>
      <c r="U201" s="1">
        <v>165</v>
      </c>
      <c r="V201" s="1">
        <v>6.3598195226018319</v>
      </c>
      <c r="W201" s="1">
        <f t="shared" si="17"/>
        <v>0.80344479152101589</v>
      </c>
      <c r="X201" s="1">
        <v>0</v>
      </c>
    </row>
    <row r="202" spans="1:24" x14ac:dyDescent="0.55000000000000004">
      <c r="A202" s="1" t="s">
        <v>764</v>
      </c>
      <c r="B202" s="1" t="s">
        <v>651</v>
      </c>
      <c r="C202" s="7"/>
      <c r="D202" s="1">
        <v>1</v>
      </c>
      <c r="E202" s="1">
        <v>2</v>
      </c>
      <c r="F202" s="1">
        <v>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6</v>
      </c>
      <c r="Q202" s="1">
        <v>97</v>
      </c>
      <c r="R202" s="1">
        <v>2.9771784571873865</v>
      </c>
      <c r="S202" s="1">
        <f t="shared" si="16"/>
        <v>0.47380486778372877</v>
      </c>
      <c r="T202" s="1">
        <v>7</v>
      </c>
      <c r="U202" s="1">
        <v>99</v>
      </c>
      <c r="V202" s="1">
        <v>2.977249834268501</v>
      </c>
      <c r="W202" s="1">
        <f t="shared" si="17"/>
        <v>0.47381527975644777</v>
      </c>
      <c r="X202" s="1">
        <v>0</v>
      </c>
    </row>
    <row r="203" spans="1:24" x14ac:dyDescent="0.55000000000000004">
      <c r="A203" s="1" t="s">
        <v>765</v>
      </c>
      <c r="B203" s="1" t="s">
        <v>651</v>
      </c>
      <c r="C203" s="7">
        <f t="shared" ref="C203:C211" si="18">E203/K203</f>
        <v>5.8823529411764705E-2</v>
      </c>
      <c r="D203" s="1">
        <v>1</v>
      </c>
      <c r="E203" s="1">
        <v>1</v>
      </c>
      <c r="F203" s="1">
        <v>1</v>
      </c>
      <c r="G203" s="1">
        <v>0</v>
      </c>
      <c r="H203" s="1">
        <v>0</v>
      </c>
      <c r="I203" s="1">
        <v>1</v>
      </c>
      <c r="J203" s="1">
        <v>1</v>
      </c>
      <c r="K203" s="1">
        <v>17</v>
      </c>
      <c r="L203" s="1">
        <v>1</v>
      </c>
      <c r="M203" s="1">
        <v>0</v>
      </c>
      <c r="N203" s="1">
        <v>0</v>
      </c>
      <c r="O203" s="1">
        <v>1</v>
      </c>
      <c r="P203" s="1">
        <v>7</v>
      </c>
      <c r="Q203" s="1">
        <v>165</v>
      </c>
      <c r="R203" s="1">
        <v>4.5556971276489673</v>
      </c>
      <c r="S203" s="1">
        <f t="shared" si="16"/>
        <v>0.6585548435538876</v>
      </c>
      <c r="T203" s="1">
        <v>9</v>
      </c>
      <c r="U203" s="1">
        <v>183</v>
      </c>
      <c r="V203" s="1">
        <v>4.5539728234414811</v>
      </c>
      <c r="W203" s="1">
        <f t="shared" si="17"/>
        <v>0.65839043456532975</v>
      </c>
      <c r="X203" s="1">
        <v>5</v>
      </c>
    </row>
    <row r="204" spans="1:24" x14ac:dyDescent="0.55000000000000004">
      <c r="A204" s="1" t="s">
        <v>766</v>
      </c>
      <c r="B204" s="1" t="s">
        <v>651</v>
      </c>
      <c r="C204" s="7">
        <f t="shared" si="18"/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13</v>
      </c>
      <c r="L204" s="1">
        <v>1</v>
      </c>
      <c r="M204" s="1">
        <v>0</v>
      </c>
      <c r="N204" s="1">
        <v>0</v>
      </c>
      <c r="O204" s="1">
        <v>1</v>
      </c>
      <c r="P204" s="1">
        <v>8</v>
      </c>
      <c r="Q204" s="1">
        <v>89</v>
      </c>
      <c r="R204" s="1">
        <v>4.9751702664973889</v>
      </c>
      <c r="S204" s="1">
        <f t="shared" si="16"/>
        <v>0.69680794830484416</v>
      </c>
      <c r="T204" s="1">
        <v>9</v>
      </c>
      <c r="U204" s="1">
        <v>102</v>
      </c>
      <c r="V204" s="1">
        <v>4.9728842312373116</v>
      </c>
      <c r="W204" s="1">
        <f t="shared" si="17"/>
        <v>0.69660834897281598</v>
      </c>
      <c r="X204" s="1">
        <v>10</v>
      </c>
    </row>
    <row r="205" spans="1:24" x14ac:dyDescent="0.55000000000000004">
      <c r="A205" s="1" t="s">
        <v>767</v>
      </c>
      <c r="B205" s="1" t="s">
        <v>651</v>
      </c>
      <c r="C205" s="7">
        <f t="shared" si="18"/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18</v>
      </c>
      <c r="L205" s="1">
        <v>1</v>
      </c>
      <c r="M205" s="1">
        <v>0</v>
      </c>
      <c r="N205" s="1">
        <v>0</v>
      </c>
      <c r="O205" s="1">
        <v>1</v>
      </c>
      <c r="P205" s="1">
        <v>7</v>
      </c>
      <c r="Q205" s="1">
        <v>113</v>
      </c>
      <c r="R205" s="1">
        <v>5.7046919833103038</v>
      </c>
      <c r="S205" s="1">
        <f t="shared" si="16"/>
        <v>0.75623220027746518</v>
      </c>
      <c r="T205" s="1">
        <v>8</v>
      </c>
      <c r="U205" s="1">
        <v>131</v>
      </c>
      <c r="V205" s="1">
        <v>5.7030436157161697</v>
      </c>
      <c r="W205" s="1">
        <f t="shared" si="17"/>
        <v>0.75610669299356148</v>
      </c>
      <c r="X205" s="1">
        <v>0</v>
      </c>
    </row>
    <row r="206" spans="1:24" x14ac:dyDescent="0.55000000000000004">
      <c r="A206" s="1" t="s">
        <v>768</v>
      </c>
      <c r="B206" s="1" t="s">
        <v>651</v>
      </c>
      <c r="C206" s="7">
        <f t="shared" si="18"/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21</v>
      </c>
      <c r="L206" s="1">
        <v>1</v>
      </c>
      <c r="M206" s="1">
        <v>0</v>
      </c>
      <c r="N206" s="1">
        <v>0</v>
      </c>
      <c r="O206" s="1">
        <v>1</v>
      </c>
      <c r="P206" s="1">
        <v>8</v>
      </c>
      <c r="Q206" s="1">
        <v>93</v>
      </c>
      <c r="R206" s="1">
        <v>5.2630155469682478</v>
      </c>
      <c r="S206" s="1">
        <f t="shared" si="16"/>
        <v>0.72123465292674882</v>
      </c>
      <c r="T206" s="1">
        <v>9</v>
      </c>
      <c r="U206" s="1">
        <v>114</v>
      </c>
      <c r="V206" s="1">
        <v>5.2645727858235389</v>
      </c>
      <c r="W206" s="1">
        <f t="shared" si="17"/>
        <v>0.72136313444130129</v>
      </c>
      <c r="X206" s="1">
        <v>0</v>
      </c>
    </row>
    <row r="207" spans="1:24" x14ac:dyDescent="0.55000000000000004">
      <c r="A207" s="1" t="s">
        <v>769</v>
      </c>
      <c r="B207" s="1" t="s">
        <v>651</v>
      </c>
      <c r="C207" s="7">
        <f t="shared" si="18"/>
        <v>0.5</v>
      </c>
      <c r="D207" s="1">
        <v>2</v>
      </c>
      <c r="E207" s="1">
        <v>2</v>
      </c>
      <c r="F207" s="1">
        <v>0.5</v>
      </c>
      <c r="G207" s="1">
        <v>0.5</v>
      </c>
      <c r="H207" s="1">
        <v>0.69310000000000005</v>
      </c>
      <c r="I207" s="1">
        <v>3</v>
      </c>
      <c r="J207" s="1">
        <v>1</v>
      </c>
      <c r="K207" s="1">
        <v>4</v>
      </c>
      <c r="L207" s="1">
        <v>1</v>
      </c>
      <c r="M207" s="1">
        <v>0</v>
      </c>
      <c r="N207" s="1">
        <v>0</v>
      </c>
      <c r="O207" s="1">
        <v>1</v>
      </c>
      <c r="P207" s="1">
        <v>6</v>
      </c>
      <c r="Q207" s="1">
        <v>52</v>
      </c>
      <c r="R207" s="1">
        <v>4.0682833108680061</v>
      </c>
      <c r="S207" s="1">
        <f t="shared" si="16"/>
        <v>0.60941118910378966</v>
      </c>
      <c r="T207" s="1">
        <v>9</v>
      </c>
      <c r="U207" s="1">
        <v>58</v>
      </c>
      <c r="V207" s="1">
        <v>4.0673838334071535</v>
      </c>
      <c r="W207" s="1">
        <f t="shared" si="17"/>
        <v>0.60931515811026227</v>
      </c>
      <c r="X207" s="1">
        <v>40</v>
      </c>
    </row>
    <row r="208" spans="1:24" x14ac:dyDescent="0.55000000000000004">
      <c r="A208" s="1" t="s">
        <v>770</v>
      </c>
      <c r="B208" s="1" t="s">
        <v>651</v>
      </c>
      <c r="C208" s="7">
        <f t="shared" si="18"/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9</v>
      </c>
      <c r="L208" s="1">
        <v>1</v>
      </c>
      <c r="M208" s="1">
        <v>0</v>
      </c>
      <c r="N208" s="1">
        <v>0</v>
      </c>
      <c r="O208" s="1">
        <v>1</v>
      </c>
      <c r="P208" s="1">
        <v>8</v>
      </c>
      <c r="Q208" s="1">
        <v>118</v>
      </c>
      <c r="R208" s="1">
        <v>5.2081880940646466</v>
      </c>
      <c r="S208" s="1">
        <f t="shared" si="16"/>
        <v>0.7166866604179023</v>
      </c>
      <c r="T208" s="1">
        <v>10</v>
      </c>
      <c r="U208" s="1">
        <v>124</v>
      </c>
      <c r="V208" s="1">
        <v>5.2069798271798486</v>
      </c>
      <c r="W208" s="1">
        <f t="shared" si="17"/>
        <v>0.71658589514036553</v>
      </c>
      <c r="X208" s="1">
        <v>0</v>
      </c>
    </row>
    <row r="209" spans="1:24" x14ac:dyDescent="0.55000000000000004">
      <c r="A209" s="1" t="s">
        <v>771</v>
      </c>
      <c r="B209" s="1" t="s">
        <v>651</v>
      </c>
      <c r="C209" s="7">
        <f t="shared" si="18"/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15</v>
      </c>
      <c r="L209" s="1">
        <v>1</v>
      </c>
      <c r="M209" s="1">
        <v>0</v>
      </c>
      <c r="N209" s="1">
        <v>0</v>
      </c>
      <c r="O209" s="1">
        <v>1</v>
      </c>
      <c r="P209" s="1">
        <v>6</v>
      </c>
      <c r="Q209" s="1">
        <v>79</v>
      </c>
      <c r="R209" s="1">
        <v>5.0951923689812491</v>
      </c>
      <c r="S209" s="1">
        <f t="shared" si="16"/>
        <v>0.70716058543958149</v>
      </c>
      <c r="T209" s="1">
        <v>7</v>
      </c>
      <c r="U209" s="1">
        <v>94</v>
      </c>
      <c r="V209" s="1">
        <v>5.0936771700473233</v>
      </c>
      <c r="W209" s="1">
        <f t="shared" si="17"/>
        <v>0.70703141653849388</v>
      </c>
      <c r="X209" s="1">
        <v>0</v>
      </c>
    </row>
    <row r="210" spans="1:24" x14ac:dyDescent="0.55000000000000004">
      <c r="A210" s="1" t="s">
        <v>772</v>
      </c>
      <c r="B210" s="1" t="s">
        <v>651</v>
      </c>
      <c r="C210" s="7">
        <f t="shared" si="18"/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17</v>
      </c>
      <c r="L210" s="1">
        <v>1</v>
      </c>
      <c r="M210" s="1">
        <v>0</v>
      </c>
      <c r="N210" s="1">
        <v>0</v>
      </c>
      <c r="O210" s="1">
        <v>1</v>
      </c>
      <c r="P210" s="1">
        <v>6</v>
      </c>
      <c r="Q210" s="1">
        <v>110</v>
      </c>
      <c r="R210" s="1">
        <v>4.7746110470969336</v>
      </c>
      <c r="S210" s="1">
        <f t="shared" si="16"/>
        <v>0.67893799854182124</v>
      </c>
      <c r="T210" s="1">
        <v>7</v>
      </c>
      <c r="U210" s="1">
        <v>127</v>
      </c>
      <c r="V210" s="1">
        <v>4.7731191449996366</v>
      </c>
      <c r="W210" s="1">
        <f t="shared" si="17"/>
        <v>0.67880227521478254</v>
      </c>
      <c r="X210" s="1">
        <v>0</v>
      </c>
    </row>
    <row r="211" spans="1:24" x14ac:dyDescent="0.55000000000000004">
      <c r="A211" s="1" t="s">
        <v>773</v>
      </c>
      <c r="B211" s="1" t="s">
        <v>651</v>
      </c>
      <c r="C211" s="7">
        <f t="shared" si="18"/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9</v>
      </c>
      <c r="L211" s="1">
        <v>1</v>
      </c>
      <c r="M211" s="1">
        <v>0</v>
      </c>
      <c r="N211" s="1">
        <v>0</v>
      </c>
      <c r="O211" s="1">
        <v>1</v>
      </c>
      <c r="P211" s="1">
        <v>5</v>
      </c>
      <c r="Q211" s="1">
        <v>92</v>
      </c>
      <c r="R211" s="1">
        <v>4.7372652360118082</v>
      </c>
      <c r="S211" s="1">
        <f t="shared" si="16"/>
        <v>0.67552770123873418</v>
      </c>
      <c r="T211" s="1">
        <v>6</v>
      </c>
      <c r="U211" s="1">
        <v>101</v>
      </c>
      <c r="V211" s="1">
        <v>4.7350865251594234</v>
      </c>
      <c r="W211" s="1">
        <f t="shared" si="17"/>
        <v>0.67532791935955661</v>
      </c>
      <c r="X211" s="1">
        <v>0</v>
      </c>
    </row>
    <row r="212" spans="1:24" x14ac:dyDescent="0.55000000000000004">
      <c r="A212" s="1" t="s">
        <v>774</v>
      </c>
      <c r="B212" s="1" t="s">
        <v>651</v>
      </c>
      <c r="C212" s="7"/>
      <c r="D212" s="1">
        <v>1</v>
      </c>
      <c r="E212" s="1">
        <v>2</v>
      </c>
      <c r="F212" s="1">
        <v>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6</v>
      </c>
      <c r="Q212" s="1">
        <v>85</v>
      </c>
      <c r="R212" s="1">
        <v>3.6660720917501504</v>
      </c>
      <c r="S212" s="1">
        <f t="shared" si="16"/>
        <v>0.56420100092664505</v>
      </c>
      <c r="T212" s="1">
        <v>7</v>
      </c>
      <c r="U212" s="1">
        <v>87</v>
      </c>
      <c r="V212" s="1">
        <v>3.6656292049885622</v>
      </c>
      <c r="W212" s="1">
        <f t="shared" si="17"/>
        <v>0.56414853199232406</v>
      </c>
      <c r="X212" s="1">
        <v>0</v>
      </c>
    </row>
    <row r="213" spans="1:24" x14ac:dyDescent="0.55000000000000004">
      <c r="A213" s="1" t="s">
        <v>775</v>
      </c>
      <c r="B213" s="1" t="s">
        <v>651</v>
      </c>
      <c r="C213" s="7"/>
      <c r="D213" s="1">
        <v>2</v>
      </c>
      <c r="E213" s="1">
        <v>3</v>
      </c>
      <c r="F213" s="1">
        <v>0.55559999999999998</v>
      </c>
      <c r="G213" s="1">
        <v>0.44440000000000002</v>
      </c>
      <c r="H213" s="1">
        <v>0.63649999999999995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4</v>
      </c>
      <c r="Q213" s="1">
        <v>152</v>
      </c>
      <c r="R213" s="1">
        <v>2.9184244331354936</v>
      </c>
      <c r="S213" s="1">
        <f t="shared" si="16"/>
        <v>0.46514845258976328</v>
      </c>
      <c r="T213" s="1">
        <v>6</v>
      </c>
      <c r="U213" s="1">
        <v>155</v>
      </c>
      <c r="V213" s="1">
        <v>2.9182963376527415</v>
      </c>
      <c r="W213" s="1">
        <f t="shared" si="17"/>
        <v>0.46512939011838267</v>
      </c>
      <c r="X213" s="1">
        <v>0</v>
      </c>
    </row>
    <row r="214" spans="1:24" x14ac:dyDescent="0.55000000000000004">
      <c r="A214" s="1" t="s">
        <v>776</v>
      </c>
      <c r="B214" s="1" t="s">
        <v>651</v>
      </c>
      <c r="C214" s="7">
        <f>E214/K214</f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16</v>
      </c>
      <c r="L214" s="1">
        <v>1</v>
      </c>
      <c r="M214" s="1">
        <v>0</v>
      </c>
      <c r="N214" s="1">
        <v>0</v>
      </c>
      <c r="O214" s="1">
        <v>1</v>
      </c>
      <c r="P214" s="1">
        <v>5</v>
      </c>
      <c r="Q214" s="1">
        <v>98</v>
      </c>
      <c r="R214" s="1">
        <v>3.5819971064919511</v>
      </c>
      <c r="S214" s="1">
        <f t="shared" si="16"/>
        <v>0.55412523069361397</v>
      </c>
      <c r="T214" s="1">
        <v>6</v>
      </c>
      <c r="U214" s="1">
        <v>114</v>
      </c>
      <c r="V214" s="1">
        <v>3.5822819014589853</v>
      </c>
      <c r="W214" s="1">
        <f t="shared" si="17"/>
        <v>0.55415975890854929</v>
      </c>
      <c r="X214" s="1">
        <v>10</v>
      </c>
    </row>
    <row r="215" spans="1:24" x14ac:dyDescent="0.55000000000000004">
      <c r="A215" s="1" t="s">
        <v>777</v>
      </c>
      <c r="B215" s="1" t="s">
        <v>651</v>
      </c>
      <c r="C215" s="7">
        <f>E215/K215</f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</v>
      </c>
      <c r="K215" s="1">
        <v>20</v>
      </c>
      <c r="L215" s="1">
        <v>1</v>
      </c>
      <c r="M215" s="1">
        <v>0</v>
      </c>
      <c r="N215" s="1">
        <v>0</v>
      </c>
      <c r="O215" s="1">
        <v>1</v>
      </c>
      <c r="P215" s="1">
        <v>5</v>
      </c>
      <c r="Q215" s="1">
        <v>139</v>
      </c>
      <c r="R215" s="1">
        <v>3.3433474845932256</v>
      </c>
      <c r="S215" s="1">
        <f t="shared" si="16"/>
        <v>0.52418151652640177</v>
      </c>
      <c r="T215" s="1">
        <v>6</v>
      </c>
      <c r="U215" s="1">
        <v>159</v>
      </c>
      <c r="V215" s="1">
        <v>3.3434392741929435</v>
      </c>
      <c r="W215" s="1">
        <f t="shared" si="17"/>
        <v>0.52419343965722498</v>
      </c>
      <c r="X215" s="1">
        <v>0</v>
      </c>
    </row>
    <row r="216" spans="1:24" x14ac:dyDescent="0.55000000000000004">
      <c r="A216" s="1" t="s">
        <v>778</v>
      </c>
      <c r="B216" s="1" t="s">
        <v>651</v>
      </c>
      <c r="C216" s="7">
        <f>E216/K216</f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20</v>
      </c>
      <c r="L216" s="1">
        <v>1</v>
      </c>
      <c r="M216" s="1">
        <v>0</v>
      </c>
      <c r="N216" s="1">
        <v>0</v>
      </c>
      <c r="O216" s="1">
        <v>1</v>
      </c>
      <c r="P216" s="1">
        <v>7</v>
      </c>
      <c r="Q216" s="1">
        <v>107</v>
      </c>
      <c r="R216" s="1">
        <v>5.7232269442272994</v>
      </c>
      <c r="S216" s="1">
        <f t="shared" si="16"/>
        <v>0.75764096741310127</v>
      </c>
      <c r="T216" s="1">
        <v>8</v>
      </c>
      <c r="U216" s="1">
        <v>127</v>
      </c>
      <c r="V216" s="1">
        <v>5.7259014754213062</v>
      </c>
      <c r="W216" s="1">
        <f t="shared" si="17"/>
        <v>0.75784387092117445</v>
      </c>
      <c r="X216" s="1">
        <v>0</v>
      </c>
    </row>
    <row r="217" spans="1:24" x14ac:dyDescent="0.55000000000000004">
      <c r="A217" s="1" t="s">
        <v>779</v>
      </c>
      <c r="B217" s="1" t="s">
        <v>651</v>
      </c>
      <c r="C217" s="7"/>
      <c r="D217" s="1">
        <v>3</v>
      </c>
      <c r="E217" s="1">
        <v>7</v>
      </c>
      <c r="F217" s="1">
        <v>0.55100000000000005</v>
      </c>
      <c r="G217" s="1">
        <v>0.44900000000000001</v>
      </c>
      <c r="H217" s="1">
        <v>0.79630000000000001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3</v>
      </c>
      <c r="Q217" s="1">
        <v>404</v>
      </c>
      <c r="R217" s="1">
        <v>1.8213185529769367</v>
      </c>
      <c r="S217" s="1">
        <f t="shared" si="16"/>
        <v>0.26038591158342422</v>
      </c>
      <c r="T217" s="1">
        <v>6</v>
      </c>
      <c r="U217" s="1">
        <v>411</v>
      </c>
      <c r="V217" s="1">
        <v>1.8213900986204228</v>
      </c>
      <c r="W217" s="1">
        <f t="shared" si="17"/>
        <v>0.26040297134918977</v>
      </c>
      <c r="X217" s="1">
        <v>30</v>
      </c>
    </row>
    <row r="218" spans="1:24" x14ac:dyDescent="0.55000000000000004">
      <c r="A218" s="1" t="s">
        <v>780</v>
      </c>
      <c r="B218" s="1" t="s">
        <v>781</v>
      </c>
      <c r="C218" s="7">
        <f>E218/K218</f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2</v>
      </c>
      <c r="K218" s="1">
        <v>36</v>
      </c>
      <c r="L218" s="1">
        <v>0.94599999999999995</v>
      </c>
      <c r="M218" s="1">
        <v>5.4010000000000002E-2</v>
      </c>
      <c r="N218" s="1">
        <v>0.12690000000000001</v>
      </c>
      <c r="O218" s="1">
        <v>2</v>
      </c>
      <c r="P218" s="1">
        <v>13</v>
      </c>
      <c r="Q218" s="1">
        <v>95</v>
      </c>
      <c r="R218" s="1">
        <v>9.5258000000000003</v>
      </c>
      <c r="S218" s="1">
        <f t="shared" si="16"/>
        <v>0.97890145899289249</v>
      </c>
      <c r="T218" s="1">
        <v>15</v>
      </c>
      <c r="U218" s="1">
        <v>131</v>
      </c>
      <c r="V218" s="1">
        <v>9.5639000000000003</v>
      </c>
      <c r="W218" s="1">
        <f t="shared" si="17"/>
        <v>0.98063502649065915</v>
      </c>
      <c r="X218" s="1">
        <v>40</v>
      </c>
    </row>
    <row r="219" spans="1:24" x14ac:dyDescent="0.55000000000000004">
      <c r="A219" s="1" t="s">
        <v>782</v>
      </c>
      <c r="B219" s="1" t="s">
        <v>781</v>
      </c>
      <c r="C219" s="7">
        <f>E219/K219</f>
        <v>3.5</v>
      </c>
      <c r="D219" s="1">
        <v>3</v>
      </c>
      <c r="E219" s="1">
        <v>7</v>
      </c>
      <c r="F219" s="1">
        <v>0.34689999999999999</v>
      </c>
      <c r="G219" s="1">
        <v>0.65310000000000001</v>
      </c>
      <c r="H219" s="1">
        <v>1.079</v>
      </c>
      <c r="I219" s="1">
        <v>3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1</v>
      </c>
      <c r="P219" s="1">
        <v>8</v>
      </c>
      <c r="Q219" s="1">
        <v>54</v>
      </c>
      <c r="R219" s="1">
        <v>6.9588000000000001</v>
      </c>
      <c r="S219" s="1">
        <f t="shared" si="16"/>
        <v>0.84253435479584027</v>
      </c>
      <c r="T219" s="1">
        <v>12</v>
      </c>
      <c r="U219" s="1">
        <v>63</v>
      </c>
      <c r="V219" s="1">
        <v>7.7601000000000004</v>
      </c>
      <c r="W219" s="1">
        <f t="shared" si="17"/>
        <v>0.88986731780050343</v>
      </c>
      <c r="X219" s="1">
        <v>0</v>
      </c>
    </row>
    <row r="220" spans="1:24" x14ac:dyDescent="0.55000000000000004">
      <c r="A220" s="1" t="s">
        <v>783</v>
      </c>
      <c r="B220" s="1" t="s">
        <v>781</v>
      </c>
      <c r="C220" s="7">
        <f>E220/K220</f>
        <v>7.1428571428571425E-2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1</v>
      </c>
      <c r="J220" s="1">
        <v>1</v>
      </c>
      <c r="K220" s="1">
        <v>28</v>
      </c>
      <c r="L220" s="1">
        <v>1</v>
      </c>
      <c r="M220" s="1">
        <v>0</v>
      </c>
      <c r="N220" s="1">
        <v>0</v>
      </c>
      <c r="O220" s="1">
        <v>1</v>
      </c>
      <c r="P220" s="1">
        <v>10</v>
      </c>
      <c r="Q220" s="1">
        <v>129</v>
      </c>
      <c r="R220" s="1">
        <v>6.3535000000000004</v>
      </c>
      <c r="S220" s="1">
        <f t="shared" si="16"/>
        <v>0.80301303425802795</v>
      </c>
      <c r="T220" s="1">
        <v>12</v>
      </c>
      <c r="U220" s="1">
        <v>159</v>
      </c>
      <c r="V220" s="1">
        <v>7.6216999999999997</v>
      </c>
      <c r="W220" s="1">
        <f t="shared" si="17"/>
        <v>0.88205185037832934</v>
      </c>
      <c r="X220" s="1">
        <v>0</v>
      </c>
    </row>
    <row r="221" spans="1:24" x14ac:dyDescent="0.55000000000000004">
      <c r="A221" s="1" t="s">
        <v>784</v>
      </c>
      <c r="B221" s="1" t="s">
        <v>781</v>
      </c>
      <c r="C221" s="7"/>
      <c r="D221" s="1">
        <v>5</v>
      </c>
      <c r="E221" s="1">
        <v>13</v>
      </c>
      <c r="F221" s="1">
        <v>0.503</v>
      </c>
      <c r="G221" s="1">
        <v>0.497</v>
      </c>
      <c r="H221" s="1">
        <v>1.044</v>
      </c>
      <c r="I221" s="1">
        <v>11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7</v>
      </c>
      <c r="Q221" s="1">
        <v>13</v>
      </c>
      <c r="R221" s="1">
        <v>5.4302999999999999</v>
      </c>
      <c r="S221" s="1">
        <f t="shared" si="16"/>
        <v>0.73482382309631988</v>
      </c>
      <c r="T221" s="1">
        <v>11</v>
      </c>
      <c r="U221" s="1">
        <v>26</v>
      </c>
      <c r="V221" s="1">
        <v>7.8537999999999997</v>
      </c>
      <c r="W221" s="1">
        <f t="shared" si="17"/>
        <v>0.89507983760128018</v>
      </c>
      <c r="X221" s="1">
        <v>0</v>
      </c>
    </row>
    <row r="222" spans="1:24" x14ac:dyDescent="0.55000000000000004">
      <c r="A222" s="1" t="s">
        <v>785</v>
      </c>
      <c r="B222" s="1" t="s">
        <v>781</v>
      </c>
      <c r="C222" s="7"/>
      <c r="D222" s="1">
        <v>6</v>
      </c>
      <c r="E222" s="1">
        <v>11</v>
      </c>
      <c r="F222" s="1">
        <v>0.22309999999999999</v>
      </c>
      <c r="G222" s="1">
        <v>0.77690000000000003</v>
      </c>
      <c r="H222" s="1">
        <v>1.6419999999999999</v>
      </c>
      <c r="I222" s="1">
        <v>7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12</v>
      </c>
      <c r="Q222" s="1">
        <v>82</v>
      </c>
      <c r="R222" s="1">
        <v>7.6676000000000002</v>
      </c>
      <c r="S222" s="1">
        <f t="shared" si="16"/>
        <v>0.88465944871255875</v>
      </c>
      <c r="T222" s="1">
        <v>19</v>
      </c>
      <c r="U222" s="1">
        <v>93</v>
      </c>
      <c r="V222" s="1">
        <v>10.6867</v>
      </c>
      <c r="W222" s="1">
        <f t="shared" si="17"/>
        <v>1.0288436179266751</v>
      </c>
      <c r="X222" s="1">
        <v>0</v>
      </c>
    </row>
    <row r="223" spans="1:24" x14ac:dyDescent="0.55000000000000004">
      <c r="A223" s="1" t="s">
        <v>786</v>
      </c>
      <c r="B223" s="1" t="s">
        <v>781</v>
      </c>
      <c r="C223" s="7">
        <f>E223/K223</f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2</v>
      </c>
      <c r="K223" s="1">
        <v>12</v>
      </c>
      <c r="L223" s="1">
        <v>0.55559999999999998</v>
      </c>
      <c r="M223" s="1">
        <v>0.44440000000000002</v>
      </c>
      <c r="N223" s="1">
        <v>0.63649999999999995</v>
      </c>
      <c r="O223" s="1">
        <v>2</v>
      </c>
      <c r="P223" s="1">
        <v>10</v>
      </c>
      <c r="Q223" s="1">
        <v>104</v>
      </c>
      <c r="R223" s="1">
        <v>7.9645000000000001</v>
      </c>
      <c r="S223" s="1">
        <f t="shared" si="16"/>
        <v>0.90115851660207102</v>
      </c>
      <c r="T223" s="1">
        <v>12</v>
      </c>
      <c r="U223" s="1">
        <v>116</v>
      </c>
      <c r="V223" s="1">
        <v>9.5734999999999992</v>
      </c>
      <c r="W223" s="1">
        <f t="shared" si="17"/>
        <v>0.98107074162186647</v>
      </c>
      <c r="X223" s="1">
        <v>0</v>
      </c>
    </row>
    <row r="224" spans="1:24" x14ac:dyDescent="0.55000000000000004">
      <c r="A224" s="1" t="s">
        <v>787</v>
      </c>
      <c r="B224" s="1" t="s">
        <v>781</v>
      </c>
      <c r="C224" s="7">
        <f>E224/K224</f>
        <v>7.1428571428571425E-2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1</v>
      </c>
      <c r="K224" s="1">
        <v>14</v>
      </c>
      <c r="L224" s="1">
        <v>1</v>
      </c>
      <c r="M224" s="1">
        <v>0</v>
      </c>
      <c r="N224" s="1">
        <v>0</v>
      </c>
      <c r="O224" s="1">
        <v>1</v>
      </c>
      <c r="P224" s="1">
        <v>11</v>
      </c>
      <c r="Q224" s="1">
        <v>94</v>
      </c>
      <c r="R224" s="1">
        <v>8.1499000000000006</v>
      </c>
      <c r="S224" s="1">
        <f t="shared" si="16"/>
        <v>0.91115227994063541</v>
      </c>
      <c r="T224" s="1">
        <v>13</v>
      </c>
      <c r="U224" s="1">
        <v>109</v>
      </c>
      <c r="V224" s="1">
        <v>9.4309999999999992</v>
      </c>
      <c r="W224" s="1">
        <f t="shared" si="17"/>
        <v>0.97455774485357993</v>
      </c>
      <c r="X224" s="1">
        <v>0</v>
      </c>
    </row>
    <row r="225" spans="1:24" x14ac:dyDescent="0.55000000000000004">
      <c r="A225" s="1" t="s">
        <v>788</v>
      </c>
      <c r="B225" s="1" t="s">
        <v>781</v>
      </c>
      <c r="C225" s="7"/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8</v>
      </c>
      <c r="Q225" s="1">
        <v>47</v>
      </c>
      <c r="R225" s="1">
        <v>3.634058</v>
      </c>
      <c r="S225" s="1">
        <f t="shared" si="16"/>
        <v>0.56039185441916439</v>
      </c>
      <c r="T225" s="1">
        <v>11</v>
      </c>
      <c r="U225" s="1">
        <v>56</v>
      </c>
      <c r="V225" s="1">
        <v>5.2162040000000003</v>
      </c>
      <c r="W225" s="1">
        <f t="shared" si="17"/>
        <v>0.71735456783541252</v>
      </c>
      <c r="X225" s="1">
        <v>0</v>
      </c>
    </row>
    <row r="226" spans="1:24" x14ac:dyDescent="0.55000000000000004">
      <c r="A226" s="1" t="s">
        <v>789</v>
      </c>
      <c r="B226" s="1" t="s">
        <v>781</v>
      </c>
      <c r="C226" s="7">
        <f t="shared" ref="C226:C238" si="19">E226/K226</f>
        <v>4.1666666666666664E-2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1</v>
      </c>
      <c r="J226" s="1">
        <v>1</v>
      </c>
      <c r="K226" s="1">
        <v>24</v>
      </c>
      <c r="L226" s="1">
        <v>1</v>
      </c>
      <c r="M226" s="1">
        <v>0</v>
      </c>
      <c r="N226" s="1">
        <v>0</v>
      </c>
      <c r="O226" s="1">
        <v>1</v>
      </c>
      <c r="P226" s="1">
        <v>11</v>
      </c>
      <c r="Q226" s="1">
        <v>105</v>
      </c>
      <c r="R226" s="1">
        <v>7.1063999999999998</v>
      </c>
      <c r="S226" s="1">
        <f t="shared" si="16"/>
        <v>0.85164964910090524</v>
      </c>
      <c r="T226" s="1">
        <v>13</v>
      </c>
      <c r="U226" s="1">
        <v>130</v>
      </c>
      <c r="V226" s="1">
        <v>8.2071000000000005</v>
      </c>
      <c r="W226" s="1">
        <f t="shared" si="17"/>
        <v>0.91418972514782348</v>
      </c>
      <c r="X226" s="1">
        <v>50</v>
      </c>
    </row>
    <row r="227" spans="1:24" x14ac:dyDescent="0.55000000000000004">
      <c r="A227" s="1" t="s">
        <v>790</v>
      </c>
      <c r="B227" s="1" t="s">
        <v>781</v>
      </c>
      <c r="C227" s="7">
        <f t="shared" si="19"/>
        <v>0.17647058823529413</v>
      </c>
      <c r="D227" s="1">
        <v>3</v>
      </c>
      <c r="E227" s="1">
        <v>3</v>
      </c>
      <c r="F227" s="1">
        <v>0.33329999999999999</v>
      </c>
      <c r="G227" s="1">
        <v>0.66669999999999996</v>
      </c>
      <c r="H227" s="1">
        <v>1.099</v>
      </c>
      <c r="I227" s="1">
        <v>6</v>
      </c>
      <c r="J227" s="1">
        <v>1</v>
      </c>
      <c r="K227" s="1">
        <v>17</v>
      </c>
      <c r="L227" s="1">
        <v>1</v>
      </c>
      <c r="M227" s="1">
        <v>0</v>
      </c>
      <c r="N227" s="1">
        <v>0</v>
      </c>
      <c r="O227" s="1">
        <v>1</v>
      </c>
      <c r="P227" s="1">
        <v>11</v>
      </c>
      <c r="Q227" s="1">
        <v>95</v>
      </c>
      <c r="R227" s="1">
        <v>6.3155000000000001</v>
      </c>
      <c r="S227" s="1">
        <f t="shared" si="16"/>
        <v>0.80040773947486799</v>
      </c>
      <c r="T227" s="1">
        <v>15</v>
      </c>
      <c r="U227" s="1">
        <v>115</v>
      </c>
      <c r="V227" s="1">
        <v>8.0607000000000006</v>
      </c>
      <c r="W227" s="1">
        <f t="shared" si="17"/>
        <v>0.90637275805035589</v>
      </c>
      <c r="X227" s="1">
        <v>40</v>
      </c>
    </row>
    <row r="228" spans="1:24" x14ac:dyDescent="0.55000000000000004">
      <c r="A228" s="1" t="s">
        <v>791</v>
      </c>
      <c r="B228" s="1" t="s">
        <v>781</v>
      </c>
      <c r="C228" s="7">
        <f t="shared" si="19"/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2</v>
      </c>
      <c r="K228" s="1">
        <v>39</v>
      </c>
      <c r="L228" s="1">
        <v>0.95</v>
      </c>
      <c r="M228" s="1">
        <v>4.9970000000000001E-2</v>
      </c>
      <c r="N228" s="1">
        <v>0.1192</v>
      </c>
      <c r="O228" s="1">
        <v>2</v>
      </c>
      <c r="P228" s="1">
        <v>11</v>
      </c>
      <c r="Q228" s="1">
        <v>116</v>
      </c>
      <c r="R228" s="1">
        <v>4.4683000000000002</v>
      </c>
      <c r="S228" s="1">
        <f t="shared" si="16"/>
        <v>0.65014232379243397</v>
      </c>
      <c r="T228" s="1">
        <v>13</v>
      </c>
      <c r="U228" s="1">
        <v>155</v>
      </c>
      <c r="V228" s="1">
        <v>5.5510999999999999</v>
      </c>
      <c r="W228" s="1">
        <f t="shared" si="17"/>
        <v>0.74437905097751167</v>
      </c>
      <c r="X228" s="1">
        <v>0</v>
      </c>
    </row>
    <row r="229" spans="1:24" x14ac:dyDescent="0.55000000000000004">
      <c r="A229" s="1" t="s">
        <v>792</v>
      </c>
      <c r="B229" s="1" t="s">
        <v>781</v>
      </c>
      <c r="C229" s="7">
        <f t="shared" si="19"/>
        <v>0.4</v>
      </c>
      <c r="D229" s="1">
        <v>3</v>
      </c>
      <c r="E229" s="1">
        <v>4</v>
      </c>
      <c r="F229" s="1">
        <v>0.375</v>
      </c>
      <c r="G229" s="1">
        <v>0.625</v>
      </c>
      <c r="H229" s="1">
        <v>1.04</v>
      </c>
      <c r="I229" s="1">
        <v>3.5</v>
      </c>
      <c r="J229" s="1">
        <v>1</v>
      </c>
      <c r="K229" s="1">
        <v>10</v>
      </c>
      <c r="L229" s="1">
        <v>1</v>
      </c>
      <c r="M229" s="1">
        <v>0</v>
      </c>
      <c r="N229" s="1">
        <v>0</v>
      </c>
      <c r="O229" s="1">
        <v>1</v>
      </c>
      <c r="P229" s="1">
        <v>12</v>
      </c>
      <c r="Q229" s="1">
        <v>119</v>
      </c>
      <c r="R229" s="1">
        <v>6.7598000000000003</v>
      </c>
      <c r="S229" s="1">
        <f t="shared" si="16"/>
        <v>0.82993384680239024</v>
      </c>
      <c r="T229" s="1">
        <v>16</v>
      </c>
      <c r="U229" s="1">
        <v>133</v>
      </c>
      <c r="V229" s="1">
        <v>8.5078999999999994</v>
      </c>
      <c r="W229" s="1">
        <f t="shared" si="17"/>
        <v>0.92982237665812206</v>
      </c>
      <c r="X229" s="1">
        <v>5</v>
      </c>
    </row>
    <row r="230" spans="1:24" x14ac:dyDescent="0.55000000000000004">
      <c r="A230" s="1" t="s">
        <v>793</v>
      </c>
      <c r="B230" s="1" t="s">
        <v>781</v>
      </c>
      <c r="C230" s="7">
        <f t="shared" si="19"/>
        <v>3.8461538461538464E-2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1</v>
      </c>
      <c r="K230" s="1">
        <v>26</v>
      </c>
      <c r="L230" s="1">
        <v>1</v>
      </c>
      <c r="M230" s="1">
        <v>0</v>
      </c>
      <c r="N230" s="1">
        <v>0</v>
      </c>
      <c r="O230" s="1">
        <v>1</v>
      </c>
      <c r="P230" s="1">
        <v>12</v>
      </c>
      <c r="Q230" s="1">
        <v>130</v>
      </c>
      <c r="R230" s="1">
        <v>6.5797999999999996</v>
      </c>
      <c r="S230" s="1">
        <f t="shared" si="16"/>
        <v>0.81821269297315735</v>
      </c>
      <c r="T230" s="1">
        <v>13</v>
      </c>
      <c r="U230" s="1">
        <v>156</v>
      </c>
      <c r="V230" s="1">
        <v>7.5382999999999996</v>
      </c>
      <c r="W230" s="1">
        <f t="shared" si="17"/>
        <v>0.87727341697561967</v>
      </c>
      <c r="X230" s="1">
        <v>40</v>
      </c>
    </row>
    <row r="231" spans="1:24" x14ac:dyDescent="0.55000000000000004">
      <c r="A231" s="1" t="s">
        <v>794</v>
      </c>
      <c r="B231" s="1" t="s">
        <v>781</v>
      </c>
      <c r="C231" s="7">
        <f t="shared" si="19"/>
        <v>1.3333333333333333</v>
      </c>
      <c r="D231" s="1">
        <v>2</v>
      </c>
      <c r="E231" s="1">
        <v>4</v>
      </c>
      <c r="F231" s="1">
        <v>0.625</v>
      </c>
      <c r="G231" s="1">
        <v>0.375</v>
      </c>
      <c r="H231" s="1">
        <v>0.56230000000000002</v>
      </c>
      <c r="I231" s="1">
        <v>2</v>
      </c>
      <c r="J231" s="1">
        <v>1</v>
      </c>
      <c r="K231" s="1">
        <v>3</v>
      </c>
      <c r="L231" s="1">
        <v>1</v>
      </c>
      <c r="M231" s="1">
        <v>0</v>
      </c>
      <c r="N231" s="1">
        <v>0</v>
      </c>
      <c r="O231" s="1">
        <v>1</v>
      </c>
      <c r="P231" s="1">
        <v>6</v>
      </c>
      <c r="Q231" s="1">
        <v>161</v>
      </c>
      <c r="R231" s="1">
        <v>3.9885989999999998</v>
      </c>
      <c r="S231" s="1">
        <f t="shared" si="16"/>
        <v>0.60082037603376148</v>
      </c>
      <c r="T231" s="1">
        <v>9</v>
      </c>
      <c r="U231" s="1">
        <v>168</v>
      </c>
      <c r="V231" s="1">
        <v>4.6685569999999998</v>
      </c>
      <c r="W231" s="1">
        <f t="shared" si="17"/>
        <v>0.66918266562425888</v>
      </c>
      <c r="X231" s="1">
        <v>5</v>
      </c>
    </row>
    <row r="232" spans="1:24" x14ac:dyDescent="0.55000000000000004">
      <c r="A232" s="1" t="s">
        <v>795</v>
      </c>
      <c r="B232" s="1" t="s">
        <v>781</v>
      </c>
      <c r="C232" s="7">
        <f t="shared" si="19"/>
        <v>1.5</v>
      </c>
      <c r="D232" s="1">
        <v>7</v>
      </c>
      <c r="E232" s="1">
        <v>9</v>
      </c>
      <c r="F232" s="1">
        <v>0.1605</v>
      </c>
      <c r="G232" s="1">
        <v>0.83950000000000002</v>
      </c>
      <c r="H232" s="1">
        <v>1.889</v>
      </c>
      <c r="I232" s="1">
        <v>10.33</v>
      </c>
      <c r="J232" s="1">
        <v>1</v>
      </c>
      <c r="K232" s="1">
        <v>6</v>
      </c>
      <c r="L232" s="1">
        <v>1</v>
      </c>
      <c r="M232" s="1">
        <v>0</v>
      </c>
      <c r="N232" s="1">
        <v>0</v>
      </c>
      <c r="O232" s="1">
        <v>1</v>
      </c>
      <c r="P232" s="1">
        <v>8</v>
      </c>
      <c r="Q232" s="1">
        <v>116</v>
      </c>
      <c r="R232" s="1">
        <v>4.1184000000000003</v>
      </c>
      <c r="S232" s="1">
        <f t="shared" si="16"/>
        <v>0.61472852522429267</v>
      </c>
      <c r="T232" s="1">
        <v>16</v>
      </c>
      <c r="U232" s="1">
        <v>131</v>
      </c>
      <c r="V232" s="1">
        <v>6.1482650000000003</v>
      </c>
      <c r="W232" s="1">
        <f t="shared" si="17"/>
        <v>0.78875257801401688</v>
      </c>
      <c r="X232" s="1">
        <v>35</v>
      </c>
    </row>
    <row r="233" spans="1:24" x14ac:dyDescent="0.55000000000000004">
      <c r="A233" s="1" t="s">
        <v>796</v>
      </c>
      <c r="B233" s="1" t="s">
        <v>781</v>
      </c>
      <c r="C233" s="7">
        <f t="shared" si="19"/>
        <v>0.875</v>
      </c>
      <c r="D233" s="1">
        <v>3</v>
      </c>
      <c r="E233" s="1">
        <v>7</v>
      </c>
      <c r="F233" s="1">
        <v>0.55100000000000005</v>
      </c>
      <c r="G233" s="1">
        <v>0.44900000000000001</v>
      </c>
      <c r="H233" s="1">
        <v>0.79630000000000001</v>
      </c>
      <c r="I233" s="1">
        <v>4</v>
      </c>
      <c r="J233" s="1">
        <v>1</v>
      </c>
      <c r="K233" s="1">
        <v>8</v>
      </c>
      <c r="L233" s="1">
        <v>1</v>
      </c>
      <c r="M233" s="1">
        <v>0</v>
      </c>
      <c r="N233" s="1">
        <v>0</v>
      </c>
      <c r="O233" s="1">
        <v>1</v>
      </c>
      <c r="P233" s="1">
        <v>8</v>
      </c>
      <c r="Q233" s="1">
        <v>70</v>
      </c>
      <c r="R233" s="1">
        <v>4.6132999999999997</v>
      </c>
      <c r="S233" s="1">
        <f t="shared" si="16"/>
        <v>0.66401169742383015</v>
      </c>
      <c r="T233" s="1">
        <v>12</v>
      </c>
      <c r="U233" s="1">
        <v>85</v>
      </c>
      <c r="V233" s="1">
        <v>6.7709409999999997</v>
      </c>
      <c r="W233" s="1">
        <f t="shared" si="17"/>
        <v>0.83064902949878772</v>
      </c>
      <c r="X233" s="1">
        <v>15</v>
      </c>
    </row>
    <row r="234" spans="1:24" x14ac:dyDescent="0.55000000000000004">
      <c r="A234" s="1" t="s">
        <v>797</v>
      </c>
      <c r="B234" s="1" t="s">
        <v>781</v>
      </c>
      <c r="C234" s="7">
        <f t="shared" si="19"/>
        <v>0.1111111111111111</v>
      </c>
      <c r="D234" s="1">
        <v>2</v>
      </c>
      <c r="E234" s="1">
        <v>2</v>
      </c>
      <c r="F234" s="1">
        <v>0.5</v>
      </c>
      <c r="G234" s="1">
        <v>0.5</v>
      </c>
      <c r="H234" s="1">
        <v>0.69310000000000005</v>
      </c>
      <c r="I234" s="1">
        <v>3</v>
      </c>
      <c r="J234" s="1">
        <v>2</v>
      </c>
      <c r="K234" s="1">
        <v>18</v>
      </c>
      <c r="L234" s="1">
        <v>0.65429999999999999</v>
      </c>
      <c r="M234" s="1">
        <v>0.34570000000000001</v>
      </c>
      <c r="N234" s="1">
        <v>0.52969999999999995</v>
      </c>
      <c r="O234" s="1">
        <v>2</v>
      </c>
      <c r="P234" s="1">
        <v>5</v>
      </c>
      <c r="Q234" s="1">
        <v>215</v>
      </c>
      <c r="R234" s="1">
        <v>4.4862000000000002</v>
      </c>
      <c r="S234" s="1">
        <f t="shared" si="16"/>
        <v>0.65187863103032317</v>
      </c>
      <c r="T234" s="1">
        <v>9</v>
      </c>
      <c r="U234" s="1">
        <v>235</v>
      </c>
      <c r="V234" s="1">
        <v>5.6916000000000002</v>
      </c>
      <c r="W234" s="1">
        <f t="shared" si="17"/>
        <v>0.75523437069949628</v>
      </c>
      <c r="X234" s="1">
        <v>0</v>
      </c>
    </row>
    <row r="235" spans="1:24" x14ac:dyDescent="0.55000000000000004">
      <c r="A235" s="1" t="s">
        <v>798</v>
      </c>
      <c r="B235" s="1" t="s">
        <v>781</v>
      </c>
      <c r="C235" s="7">
        <f t="shared" si="19"/>
        <v>0.7142857142857143</v>
      </c>
      <c r="D235" s="1">
        <v>4</v>
      </c>
      <c r="E235" s="1">
        <v>15</v>
      </c>
      <c r="F235" s="1">
        <v>0.56440000000000001</v>
      </c>
      <c r="G235" s="1">
        <v>0.43559999999999999</v>
      </c>
      <c r="H235" s="1">
        <v>0.85719999999999996</v>
      </c>
      <c r="I235" s="1">
        <v>4.5</v>
      </c>
      <c r="J235" s="1">
        <v>1</v>
      </c>
      <c r="K235" s="1">
        <v>21</v>
      </c>
      <c r="L235" s="1">
        <v>1</v>
      </c>
      <c r="M235" s="1">
        <v>0</v>
      </c>
      <c r="N235" s="1">
        <v>0</v>
      </c>
      <c r="O235" s="1">
        <v>1</v>
      </c>
      <c r="P235" s="1">
        <v>11</v>
      </c>
      <c r="Q235" s="1">
        <v>635</v>
      </c>
      <c r="R235" s="1">
        <v>3.3974000000000002</v>
      </c>
      <c r="S235" s="1">
        <f t="shared" si="16"/>
        <v>0.53114668245020047</v>
      </c>
      <c r="T235" s="1">
        <v>13</v>
      </c>
      <c r="U235" s="1">
        <v>657</v>
      </c>
      <c r="V235" s="1">
        <v>3.8</v>
      </c>
      <c r="W235" s="1">
        <f t="shared" si="17"/>
        <v>0.57978359661681012</v>
      </c>
      <c r="X235" s="1">
        <v>0</v>
      </c>
    </row>
    <row r="236" spans="1:24" x14ac:dyDescent="0.55000000000000004">
      <c r="A236" s="1" t="s">
        <v>799</v>
      </c>
      <c r="B236" s="1" t="s">
        <v>781</v>
      </c>
      <c r="C236" s="7">
        <f t="shared" si="19"/>
        <v>8</v>
      </c>
      <c r="D236" s="1">
        <v>3</v>
      </c>
      <c r="E236" s="1">
        <v>8</v>
      </c>
      <c r="F236" s="1">
        <v>0.46879999999999999</v>
      </c>
      <c r="G236" s="1">
        <v>0.53129999999999999</v>
      </c>
      <c r="H236" s="1">
        <v>0.90029999999999999</v>
      </c>
      <c r="I236" s="1">
        <v>3</v>
      </c>
      <c r="J236" s="1">
        <v>1</v>
      </c>
      <c r="K236" s="1">
        <v>1</v>
      </c>
      <c r="L236" s="1">
        <v>1</v>
      </c>
      <c r="M236" s="1">
        <v>0</v>
      </c>
      <c r="N236" s="1">
        <v>0</v>
      </c>
      <c r="O236" s="1">
        <v>1</v>
      </c>
      <c r="P236" s="1">
        <v>9</v>
      </c>
      <c r="Q236" s="1">
        <v>471</v>
      </c>
      <c r="R236" s="1">
        <v>4.6367000000000003</v>
      </c>
      <c r="S236" s="1">
        <f t="shared" si="16"/>
        <v>0.6662089974357257</v>
      </c>
      <c r="T236" s="1">
        <v>12</v>
      </c>
      <c r="U236" s="1">
        <v>475</v>
      </c>
      <c r="V236" s="1">
        <v>4.8501000000000003</v>
      </c>
      <c r="W236" s="1">
        <f t="shared" si="17"/>
        <v>0.6857506930353503</v>
      </c>
      <c r="X236" s="1">
        <v>0</v>
      </c>
    </row>
    <row r="237" spans="1:24" x14ac:dyDescent="0.55000000000000004">
      <c r="A237" s="1" t="s">
        <v>800</v>
      </c>
      <c r="B237" s="1" t="s">
        <v>781</v>
      </c>
      <c r="C237" s="7">
        <f t="shared" si="19"/>
        <v>0.6</v>
      </c>
      <c r="D237" s="1">
        <v>3</v>
      </c>
      <c r="E237" s="1">
        <v>3</v>
      </c>
      <c r="F237" s="1">
        <v>0.33329999999999999</v>
      </c>
      <c r="G237" s="1">
        <v>0.66669999999999996</v>
      </c>
      <c r="H237" s="1">
        <v>1.099</v>
      </c>
      <c r="I237" s="1">
        <v>6</v>
      </c>
      <c r="J237" s="1">
        <v>1</v>
      </c>
      <c r="K237" s="1">
        <v>5</v>
      </c>
      <c r="L237" s="1">
        <v>1</v>
      </c>
      <c r="M237" s="1">
        <v>0</v>
      </c>
      <c r="N237" s="1">
        <v>0</v>
      </c>
      <c r="O237" s="1">
        <v>1</v>
      </c>
      <c r="P237" s="1">
        <v>7</v>
      </c>
      <c r="Q237" s="1">
        <v>338</v>
      </c>
      <c r="R237" s="1">
        <v>5.2122000000000002</v>
      </c>
      <c r="S237" s="1">
        <f t="shared" si="16"/>
        <v>0.71702107189663034</v>
      </c>
      <c r="T237" s="1">
        <v>14</v>
      </c>
      <c r="U237" s="1">
        <v>360</v>
      </c>
      <c r="V237" s="1">
        <v>6.4817999999999998</v>
      </c>
      <c r="W237" s="1">
        <f t="shared" si="17"/>
        <v>0.81169562647459137</v>
      </c>
      <c r="X237" s="1">
        <v>0</v>
      </c>
    </row>
    <row r="238" spans="1:24" x14ac:dyDescent="0.55000000000000004">
      <c r="A238" s="1" t="s">
        <v>801</v>
      </c>
      <c r="B238" s="1" t="s">
        <v>781</v>
      </c>
      <c r="C238" s="7">
        <f t="shared" si="19"/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12</v>
      </c>
      <c r="L238" s="1">
        <v>1</v>
      </c>
      <c r="M238" s="1">
        <v>0</v>
      </c>
      <c r="N238" s="1">
        <v>0</v>
      </c>
      <c r="O238" s="1">
        <v>1</v>
      </c>
      <c r="P238" s="1">
        <v>7</v>
      </c>
      <c r="Q238" s="1">
        <v>28</v>
      </c>
      <c r="R238" s="1">
        <v>5.5068999999999999</v>
      </c>
      <c r="S238" s="1">
        <f t="shared" si="16"/>
        <v>0.7409071901833878</v>
      </c>
      <c r="T238" s="1">
        <v>9</v>
      </c>
      <c r="U238" s="1">
        <v>45</v>
      </c>
      <c r="V238" s="1">
        <v>7.0498000000000003</v>
      </c>
      <c r="W238" s="1">
        <f t="shared" si="17"/>
        <v>0.84817679640580368</v>
      </c>
      <c r="X238" s="1">
        <v>0</v>
      </c>
    </row>
    <row r="239" spans="1:24" x14ac:dyDescent="0.55000000000000004">
      <c r="A239" s="1" t="s">
        <v>802</v>
      </c>
      <c r="B239" s="1" t="s">
        <v>781</v>
      </c>
      <c r="C239" s="7"/>
      <c r="D239" s="1">
        <v>2</v>
      </c>
      <c r="E239" s="1">
        <v>5</v>
      </c>
      <c r="F239" s="1">
        <v>0.68</v>
      </c>
      <c r="G239" s="1">
        <v>0.32</v>
      </c>
      <c r="H239" s="1">
        <v>0.50039999999999996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8</v>
      </c>
      <c r="Q239" s="1">
        <v>279</v>
      </c>
      <c r="R239" s="1">
        <v>4.7636000000000003</v>
      </c>
      <c r="S239" s="1">
        <f t="shared" si="16"/>
        <v>0.67793528658779534</v>
      </c>
      <c r="T239" s="1">
        <v>10</v>
      </c>
      <c r="U239" s="1">
        <v>284</v>
      </c>
      <c r="V239" s="1">
        <v>5.109</v>
      </c>
      <c r="W239" s="1">
        <f t="shared" si="17"/>
        <v>0.70833590268226343</v>
      </c>
      <c r="X239" s="1">
        <v>0</v>
      </c>
    </row>
    <row r="240" spans="1:24" x14ac:dyDescent="0.55000000000000004">
      <c r="A240" s="1" t="s">
        <v>803</v>
      </c>
      <c r="B240" s="1" t="s">
        <v>781</v>
      </c>
      <c r="C240" s="7">
        <f t="shared" ref="C240:C260" si="20">E240/K240</f>
        <v>4.3478260869565216E-2</v>
      </c>
      <c r="D240" s="1">
        <v>1</v>
      </c>
      <c r="E240" s="1">
        <v>1</v>
      </c>
      <c r="F240" s="1">
        <v>1</v>
      </c>
      <c r="G240" s="1">
        <v>0</v>
      </c>
      <c r="H240" s="1">
        <v>0</v>
      </c>
      <c r="I240" s="1">
        <v>1</v>
      </c>
      <c r="J240" s="1">
        <v>1</v>
      </c>
      <c r="K240" s="1">
        <v>23</v>
      </c>
      <c r="L240" s="1">
        <v>1</v>
      </c>
      <c r="M240" s="1">
        <v>0</v>
      </c>
      <c r="N240" s="1">
        <v>0</v>
      </c>
      <c r="O240" s="1">
        <v>1</v>
      </c>
      <c r="P240" s="1">
        <v>9</v>
      </c>
      <c r="Q240" s="1">
        <v>271</v>
      </c>
      <c r="R240" s="1">
        <v>4.5677000000000003</v>
      </c>
      <c r="S240" s="1">
        <f t="shared" si="16"/>
        <v>0.65969757233432114</v>
      </c>
      <c r="T240" s="1">
        <v>11</v>
      </c>
      <c r="U240" s="1">
        <v>295</v>
      </c>
      <c r="V240" s="1">
        <v>5.4302999999999999</v>
      </c>
      <c r="W240" s="1">
        <f t="shared" si="17"/>
        <v>0.73482382309631988</v>
      </c>
      <c r="X240" s="1">
        <v>40</v>
      </c>
    </row>
    <row r="241" spans="1:24" x14ac:dyDescent="0.55000000000000004">
      <c r="A241" s="1" t="s">
        <v>804</v>
      </c>
      <c r="B241" s="1" t="s">
        <v>781</v>
      </c>
      <c r="C241" s="7">
        <f t="shared" si="20"/>
        <v>4.833333333333333</v>
      </c>
      <c r="D241" s="1">
        <v>10</v>
      </c>
      <c r="E241" s="1">
        <v>29</v>
      </c>
      <c r="F241" s="1">
        <v>0.44350000000000001</v>
      </c>
      <c r="G241" s="1">
        <v>0.55649999999999999</v>
      </c>
      <c r="H241" s="1">
        <v>1.39</v>
      </c>
      <c r="I241" s="1">
        <v>24</v>
      </c>
      <c r="J241" s="1">
        <v>1</v>
      </c>
      <c r="K241" s="1">
        <v>6</v>
      </c>
      <c r="L241" s="1">
        <v>1</v>
      </c>
      <c r="M241" s="1">
        <v>0</v>
      </c>
      <c r="N241" s="1">
        <v>0</v>
      </c>
      <c r="O241" s="1">
        <v>1</v>
      </c>
      <c r="P241" s="1">
        <v>7</v>
      </c>
      <c r="Q241" s="1">
        <v>579</v>
      </c>
      <c r="R241" s="1">
        <v>3.6545999999999998</v>
      </c>
      <c r="S241" s="1">
        <f t="shared" si="16"/>
        <v>0.56283984988506486</v>
      </c>
      <c r="T241" s="1">
        <v>8</v>
      </c>
      <c r="U241" s="1">
        <v>585</v>
      </c>
      <c r="V241" s="1">
        <v>3.819</v>
      </c>
      <c r="W241" s="1">
        <f t="shared" si="17"/>
        <v>0.5819496583733178</v>
      </c>
      <c r="X241" s="1">
        <v>25</v>
      </c>
    </row>
    <row r="242" spans="1:24" x14ac:dyDescent="0.55000000000000004">
      <c r="A242" s="1" t="s">
        <v>805</v>
      </c>
      <c r="B242" s="1" t="s">
        <v>781</v>
      </c>
      <c r="C242" s="7">
        <f t="shared" si="20"/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2</v>
      </c>
      <c r="K242" s="1">
        <v>7</v>
      </c>
      <c r="L242" s="1">
        <v>0.75509999999999999</v>
      </c>
      <c r="M242" s="1">
        <v>0.24490000000000001</v>
      </c>
      <c r="N242" s="1">
        <v>0.41010000000000002</v>
      </c>
      <c r="O242" s="1">
        <v>2</v>
      </c>
      <c r="P242" s="1">
        <v>10</v>
      </c>
      <c r="Q242" s="1">
        <v>363</v>
      </c>
      <c r="R242" s="1">
        <v>6.1534000000000004</v>
      </c>
      <c r="S242" s="1">
        <f t="shared" si="16"/>
        <v>0.78911514719373355</v>
      </c>
      <c r="T242" s="1">
        <v>22</v>
      </c>
      <c r="U242" s="1">
        <v>410</v>
      </c>
      <c r="V242" s="1">
        <v>8.7408000000000001</v>
      </c>
      <c r="W242" s="1">
        <f t="shared" si="17"/>
        <v>0.94155118317050723</v>
      </c>
      <c r="X242" s="1">
        <v>0</v>
      </c>
    </row>
    <row r="243" spans="1:24" x14ac:dyDescent="0.55000000000000004">
      <c r="A243" s="1" t="s">
        <v>806</v>
      </c>
      <c r="B243" s="1" t="s">
        <v>781</v>
      </c>
      <c r="C243" s="7">
        <f t="shared" si="20"/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2</v>
      </c>
      <c r="K243" s="1">
        <v>43</v>
      </c>
      <c r="L243" s="1">
        <v>0.9113</v>
      </c>
      <c r="M243" s="1">
        <v>8.8700000000000001E-2</v>
      </c>
      <c r="N243" s="1">
        <v>0.18809999999999999</v>
      </c>
      <c r="O243" s="1">
        <v>2</v>
      </c>
      <c r="P243" s="1">
        <v>6</v>
      </c>
      <c r="Q243" s="1">
        <v>38</v>
      </c>
      <c r="R243" s="1">
        <v>4.1387606793587075</v>
      </c>
      <c r="S243" s="1">
        <f t="shared" si="16"/>
        <v>0.61687031438363993</v>
      </c>
      <c r="T243" s="1">
        <v>8</v>
      </c>
      <c r="U243" s="1">
        <v>81</v>
      </c>
      <c r="V243" s="1">
        <v>4.1761169228702792</v>
      </c>
      <c r="W243" s="1">
        <f t="shared" si="17"/>
        <v>0.62077264953599443</v>
      </c>
    </row>
    <row r="244" spans="1:24" x14ac:dyDescent="0.55000000000000004">
      <c r="A244" s="1" t="s">
        <v>807</v>
      </c>
      <c r="B244" s="1" t="s">
        <v>781</v>
      </c>
      <c r="C244" s="7">
        <f t="shared" si="20"/>
        <v>5.8823529411764705E-2</v>
      </c>
      <c r="D244" s="1">
        <v>1</v>
      </c>
      <c r="E244" s="1">
        <v>1</v>
      </c>
      <c r="F244" s="1">
        <v>1</v>
      </c>
      <c r="G244" s="1">
        <v>0</v>
      </c>
      <c r="H244" s="1">
        <v>0</v>
      </c>
      <c r="I244" s="1">
        <v>1</v>
      </c>
      <c r="J244" s="1">
        <v>2</v>
      </c>
      <c r="K244" s="1">
        <v>17</v>
      </c>
      <c r="L244" s="1">
        <v>0.88929999999999998</v>
      </c>
      <c r="M244" s="1">
        <v>0.11070000000000001</v>
      </c>
      <c r="N244" s="1">
        <v>0.22370000000000001</v>
      </c>
      <c r="O244" s="1">
        <v>2</v>
      </c>
      <c r="P244" s="1">
        <v>7</v>
      </c>
      <c r="Q244" s="1">
        <v>53</v>
      </c>
      <c r="R244" s="1">
        <v>6.5347049176172298</v>
      </c>
      <c r="S244" s="1">
        <f t="shared" si="16"/>
        <v>0.81522598127479673</v>
      </c>
      <c r="T244" s="1">
        <v>9</v>
      </c>
      <c r="U244" s="1">
        <v>70</v>
      </c>
      <c r="V244" s="1">
        <v>5.6787356954220751</v>
      </c>
      <c r="W244" s="1">
        <f t="shared" si="17"/>
        <v>0.75425165584828968</v>
      </c>
    </row>
    <row r="245" spans="1:24" x14ac:dyDescent="0.55000000000000004">
      <c r="A245" s="1" t="s">
        <v>808</v>
      </c>
      <c r="B245" s="1" t="s">
        <v>781</v>
      </c>
      <c r="C245" s="7">
        <f t="shared" si="20"/>
        <v>4.5454545454545456E-2</v>
      </c>
      <c r="D245" s="1">
        <v>1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1">
        <v>1</v>
      </c>
      <c r="K245" s="1">
        <v>22</v>
      </c>
      <c r="L245" s="1">
        <v>1</v>
      </c>
      <c r="M245" s="1">
        <v>0</v>
      </c>
      <c r="N245" s="1">
        <v>0</v>
      </c>
      <c r="O245" s="1">
        <v>1</v>
      </c>
      <c r="P245" s="1">
        <v>4</v>
      </c>
      <c r="Q245" s="1">
        <v>91</v>
      </c>
      <c r="R245" s="1">
        <v>1.8596758578095658</v>
      </c>
      <c r="S245" s="1">
        <f t="shared" si="16"/>
        <v>0.2694372531252538</v>
      </c>
      <c r="T245" s="1">
        <v>5</v>
      </c>
      <c r="U245" s="1">
        <v>113</v>
      </c>
      <c r="V245" s="1">
        <v>3.1322386379665001</v>
      </c>
      <c r="W245" s="1">
        <f t="shared" si="17"/>
        <v>0.49585484253147111</v>
      </c>
    </row>
    <row r="246" spans="1:24" x14ac:dyDescent="0.55000000000000004">
      <c r="A246" s="1" t="s">
        <v>809</v>
      </c>
      <c r="B246" s="1" t="s">
        <v>781</v>
      </c>
      <c r="C246" s="7">
        <f t="shared" si="20"/>
        <v>5.128205128205128E-2</v>
      </c>
      <c r="D246" s="1">
        <v>1</v>
      </c>
      <c r="E246" s="1">
        <v>2</v>
      </c>
      <c r="F246" s="1">
        <v>1</v>
      </c>
      <c r="G246" s="1">
        <v>0</v>
      </c>
      <c r="H246" s="1">
        <v>0</v>
      </c>
      <c r="I246" s="1">
        <v>1</v>
      </c>
      <c r="J246" s="1">
        <v>1</v>
      </c>
      <c r="K246" s="1">
        <v>39</v>
      </c>
      <c r="L246" s="1">
        <v>1</v>
      </c>
      <c r="M246" s="1">
        <v>0</v>
      </c>
      <c r="N246" s="1">
        <v>0</v>
      </c>
      <c r="O246" s="1">
        <v>1</v>
      </c>
      <c r="P246" s="1">
        <v>8</v>
      </c>
      <c r="Q246" s="1">
        <v>151</v>
      </c>
      <c r="R246" s="1">
        <v>11.312158627790478</v>
      </c>
      <c r="S246" s="1">
        <f t="shared" si="16"/>
        <v>1.0535454865068425</v>
      </c>
      <c r="T246" s="1">
        <v>10</v>
      </c>
      <c r="U246" s="1">
        <v>192</v>
      </c>
      <c r="V246" s="1">
        <v>4.6563721023730782</v>
      </c>
      <c r="W246" s="1">
        <f t="shared" si="17"/>
        <v>0.66804767858988789</v>
      </c>
    </row>
    <row r="247" spans="1:24" x14ac:dyDescent="0.55000000000000004">
      <c r="A247" s="1" t="s">
        <v>810</v>
      </c>
      <c r="B247" s="1" t="s">
        <v>781</v>
      </c>
      <c r="C247" s="7">
        <f t="shared" si="20"/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36</v>
      </c>
      <c r="L247" s="1">
        <v>1</v>
      </c>
      <c r="M247" s="1">
        <v>0</v>
      </c>
      <c r="N247" s="1">
        <v>0</v>
      </c>
      <c r="O247" s="1">
        <v>1</v>
      </c>
      <c r="P247" s="1">
        <v>5</v>
      </c>
      <c r="Q247" s="1">
        <v>145</v>
      </c>
      <c r="R247" s="1">
        <v>6.3454321390054824</v>
      </c>
      <c r="S247" s="1">
        <f t="shared" si="16"/>
        <v>0.8024612039239899</v>
      </c>
      <c r="T247" s="1">
        <v>6</v>
      </c>
      <c r="U247" s="1">
        <v>181</v>
      </c>
      <c r="V247" s="1">
        <v>4.4473122062218282</v>
      </c>
      <c r="W247" s="1">
        <f t="shared" si="17"/>
        <v>0.64809761847074265</v>
      </c>
    </row>
    <row r="248" spans="1:24" x14ac:dyDescent="0.55000000000000004">
      <c r="A248" s="1" t="s">
        <v>811</v>
      </c>
      <c r="B248" s="1" t="s">
        <v>781</v>
      </c>
      <c r="C248" s="7">
        <f t="shared" si="20"/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23</v>
      </c>
      <c r="L248" s="1">
        <v>1</v>
      </c>
      <c r="M248" s="1">
        <v>0</v>
      </c>
      <c r="N248" s="1">
        <v>0</v>
      </c>
      <c r="O248" s="1">
        <v>1</v>
      </c>
      <c r="P248" s="1">
        <v>6</v>
      </c>
      <c r="Q248" s="1">
        <v>34</v>
      </c>
      <c r="R248" s="1">
        <v>9.852940774959027</v>
      </c>
      <c r="S248" s="1">
        <f t="shared" si="16"/>
        <v>0.99356587229690407</v>
      </c>
      <c r="T248" s="1">
        <v>7</v>
      </c>
      <c r="U248" s="1">
        <v>57</v>
      </c>
      <c r="V248" s="1">
        <v>3.6132888796410265</v>
      </c>
      <c r="W248" s="1">
        <f t="shared" si="17"/>
        <v>0.5579026844627718</v>
      </c>
    </row>
    <row r="249" spans="1:24" x14ac:dyDescent="0.55000000000000004">
      <c r="A249" s="1" t="s">
        <v>812</v>
      </c>
      <c r="B249" s="1" t="s">
        <v>781</v>
      </c>
      <c r="C249" s="7">
        <f t="shared" si="20"/>
        <v>0.2</v>
      </c>
      <c r="D249" s="1">
        <v>1</v>
      </c>
      <c r="E249" s="1">
        <v>1</v>
      </c>
      <c r="F249" s="1">
        <v>1</v>
      </c>
      <c r="G249" s="1">
        <v>0</v>
      </c>
      <c r="H249" s="1">
        <v>0</v>
      </c>
      <c r="I249" s="1">
        <v>1</v>
      </c>
      <c r="J249" s="1">
        <v>2</v>
      </c>
      <c r="K249" s="1">
        <v>5</v>
      </c>
      <c r="L249" s="1">
        <v>0.68</v>
      </c>
      <c r="M249" s="1">
        <v>0.32</v>
      </c>
      <c r="N249" s="1">
        <v>0.50039999999999996</v>
      </c>
      <c r="O249" s="1">
        <v>2</v>
      </c>
      <c r="P249" s="1">
        <v>6</v>
      </c>
      <c r="Q249" s="1">
        <v>71</v>
      </c>
      <c r="R249" s="1">
        <v>2.8861534316033226</v>
      </c>
      <c r="S249" s="1">
        <f t="shared" si="16"/>
        <v>0.46031941502062634</v>
      </c>
      <c r="T249" s="1">
        <v>8</v>
      </c>
      <c r="U249" s="1">
        <v>76</v>
      </c>
      <c r="V249" s="1">
        <v>4.8877933583649389</v>
      </c>
      <c r="W249" s="1">
        <f t="shared" si="17"/>
        <v>0.68911283691967484</v>
      </c>
    </row>
    <row r="250" spans="1:24" x14ac:dyDescent="0.55000000000000004">
      <c r="A250" s="1" t="s">
        <v>813</v>
      </c>
      <c r="B250" s="1" t="s">
        <v>781</v>
      </c>
      <c r="C250" s="7">
        <f t="shared" si="20"/>
        <v>0.625</v>
      </c>
      <c r="D250" s="1">
        <v>3</v>
      </c>
      <c r="E250" s="1">
        <v>5</v>
      </c>
      <c r="F250" s="1">
        <v>0.44</v>
      </c>
      <c r="G250" s="1">
        <v>0.56000000000000005</v>
      </c>
      <c r="H250" s="1">
        <v>0.95030000000000003</v>
      </c>
      <c r="I250" s="1">
        <v>4</v>
      </c>
      <c r="J250" s="1">
        <v>1</v>
      </c>
      <c r="K250" s="1">
        <v>8</v>
      </c>
      <c r="L250" s="1">
        <v>1</v>
      </c>
      <c r="M250" s="1">
        <v>0</v>
      </c>
      <c r="N250" s="1">
        <v>0</v>
      </c>
      <c r="O250" s="1">
        <v>1</v>
      </c>
      <c r="P250" s="1">
        <v>7</v>
      </c>
      <c r="Q250" s="1">
        <v>72</v>
      </c>
      <c r="R250" s="1">
        <v>4.1266811002478336</v>
      </c>
      <c r="S250" s="1">
        <f t="shared" si="16"/>
        <v>0.61560090896613928</v>
      </c>
      <c r="T250" s="1">
        <v>11</v>
      </c>
      <c r="U250" s="1">
        <v>85</v>
      </c>
      <c r="V250" s="1">
        <v>4.8511830709411088</v>
      </c>
      <c r="W250" s="1">
        <f t="shared" si="17"/>
        <v>0.68584766407139741</v>
      </c>
    </row>
    <row r="251" spans="1:24" x14ac:dyDescent="0.55000000000000004">
      <c r="A251" s="1" t="s">
        <v>814</v>
      </c>
      <c r="B251" s="1" t="s">
        <v>781</v>
      </c>
      <c r="C251" s="7">
        <f t="shared" si="20"/>
        <v>0.16666666666666666</v>
      </c>
      <c r="D251" s="1">
        <v>1</v>
      </c>
      <c r="E251" s="1">
        <v>1</v>
      </c>
      <c r="F251" s="1">
        <v>1</v>
      </c>
      <c r="G251" s="1">
        <v>0</v>
      </c>
      <c r="H251" s="1">
        <v>0</v>
      </c>
      <c r="I251" s="1">
        <v>1</v>
      </c>
      <c r="J251" s="1">
        <v>1</v>
      </c>
      <c r="K251" s="1">
        <v>6</v>
      </c>
      <c r="L251" s="1">
        <v>1</v>
      </c>
      <c r="M251" s="1">
        <v>0</v>
      </c>
      <c r="N251" s="1">
        <v>0</v>
      </c>
      <c r="O251" s="1">
        <v>1</v>
      </c>
      <c r="P251" s="1">
        <v>6</v>
      </c>
      <c r="Q251" s="1">
        <v>63</v>
      </c>
      <c r="R251" s="1">
        <v>2.4727921090178935</v>
      </c>
      <c r="S251" s="1">
        <f t="shared" si="16"/>
        <v>0.39318760617064252</v>
      </c>
      <c r="T251" s="1">
        <v>8</v>
      </c>
      <c r="U251" s="1">
        <v>70</v>
      </c>
      <c r="V251" s="1">
        <v>4.1389179823590521</v>
      </c>
      <c r="W251" s="1">
        <f t="shared" si="17"/>
        <v>0.61688682041820264</v>
      </c>
    </row>
    <row r="252" spans="1:24" x14ac:dyDescent="0.55000000000000004">
      <c r="A252" s="1" t="s">
        <v>815</v>
      </c>
      <c r="B252" s="1" t="s">
        <v>781</v>
      </c>
      <c r="C252" s="7">
        <f t="shared" si="20"/>
        <v>1.2</v>
      </c>
      <c r="D252" s="1">
        <v>5</v>
      </c>
      <c r="E252" s="1">
        <v>6</v>
      </c>
      <c r="F252" s="1">
        <v>0.22220000000000001</v>
      </c>
      <c r="G252" s="1">
        <v>0.77780000000000005</v>
      </c>
      <c r="H252" s="1">
        <v>1.5609999999999999</v>
      </c>
      <c r="I252" s="1">
        <v>8</v>
      </c>
      <c r="J252" s="1">
        <v>1</v>
      </c>
      <c r="K252" s="1">
        <v>5</v>
      </c>
      <c r="L252" s="1">
        <v>1</v>
      </c>
      <c r="M252" s="1">
        <v>0</v>
      </c>
      <c r="N252" s="1">
        <v>0</v>
      </c>
      <c r="O252" s="1">
        <v>1</v>
      </c>
      <c r="P252" s="1">
        <v>5</v>
      </c>
      <c r="Q252" s="1">
        <v>37</v>
      </c>
      <c r="R252" s="1">
        <v>5.2727702471330797</v>
      </c>
      <c r="S252" s="1">
        <f t="shared" si="16"/>
        <v>0.72203884802856977</v>
      </c>
      <c r="T252" s="1">
        <v>11</v>
      </c>
      <c r="U252" s="1">
        <v>48</v>
      </c>
      <c r="V252" s="1">
        <v>6.7122652278857675</v>
      </c>
      <c r="W252" s="1">
        <f t="shared" si="17"/>
        <v>0.82686910883546227</v>
      </c>
    </row>
    <row r="253" spans="1:24" x14ac:dyDescent="0.55000000000000004">
      <c r="A253" s="1" t="s">
        <v>816</v>
      </c>
      <c r="B253" s="1" t="s">
        <v>781</v>
      </c>
      <c r="C253" s="7">
        <f t="shared" si="20"/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9</v>
      </c>
      <c r="L253" s="1">
        <v>1</v>
      </c>
      <c r="M253" s="1">
        <v>0</v>
      </c>
      <c r="N253" s="1">
        <v>0</v>
      </c>
      <c r="O253" s="1">
        <v>1</v>
      </c>
      <c r="P253" s="1">
        <v>11</v>
      </c>
      <c r="Q253" s="1">
        <v>70</v>
      </c>
      <c r="R253" s="1">
        <v>7.0530050757349327</v>
      </c>
      <c r="S253" s="1">
        <f t="shared" si="16"/>
        <v>0.84837419638719069</v>
      </c>
      <c r="T253" s="1">
        <v>12</v>
      </c>
      <c r="U253" s="1">
        <v>79</v>
      </c>
      <c r="V253" s="1">
        <v>5.9043811906794215</v>
      </c>
      <c r="W253" s="1">
        <f t="shared" si="17"/>
        <v>0.7711743880535582</v>
      </c>
    </row>
    <row r="254" spans="1:24" x14ac:dyDescent="0.55000000000000004">
      <c r="A254" s="1" t="s">
        <v>817</v>
      </c>
      <c r="B254" s="1" t="s">
        <v>781</v>
      </c>
      <c r="C254" s="7">
        <f t="shared" si="20"/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1</v>
      </c>
      <c r="L254" s="1">
        <v>1</v>
      </c>
      <c r="M254" s="1">
        <v>0</v>
      </c>
      <c r="N254" s="1">
        <v>0</v>
      </c>
      <c r="O254" s="1">
        <v>1</v>
      </c>
      <c r="P254" s="1">
        <v>7</v>
      </c>
      <c r="Q254" s="1">
        <v>101</v>
      </c>
      <c r="R254" s="1">
        <v>10.100659219558858</v>
      </c>
      <c r="S254" s="1">
        <f t="shared" si="16"/>
        <v>1.0043497189384878</v>
      </c>
      <c r="T254" s="1">
        <v>8</v>
      </c>
      <c r="U254" s="1">
        <v>102</v>
      </c>
      <c r="V254" s="1">
        <v>5.7986679431192583</v>
      </c>
      <c r="W254" s="1">
        <f t="shared" si="17"/>
        <v>0.76332823987427789</v>
      </c>
    </row>
    <row r="255" spans="1:24" x14ac:dyDescent="0.55000000000000004">
      <c r="A255" s="1" t="s">
        <v>818</v>
      </c>
      <c r="B255" s="1" t="s">
        <v>781</v>
      </c>
      <c r="C255" s="7">
        <f t="shared" si="20"/>
        <v>5.2631578947368418E-2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2</v>
      </c>
      <c r="K255" s="1">
        <v>19</v>
      </c>
      <c r="L255" s="1">
        <v>0.73409999999999997</v>
      </c>
      <c r="M255" s="1">
        <v>0.26590000000000003</v>
      </c>
      <c r="N255" s="1">
        <v>0.43619999999999998</v>
      </c>
      <c r="O255" s="1">
        <v>2</v>
      </c>
      <c r="P255" s="1">
        <v>8</v>
      </c>
      <c r="Q255" s="1">
        <v>142</v>
      </c>
      <c r="R255" s="1">
        <v>5.3686816093022509</v>
      </c>
      <c r="S255" s="1">
        <f t="shared" si="16"/>
        <v>0.72986764880897015</v>
      </c>
      <c r="T255" s="1">
        <v>8.6292000000000009</v>
      </c>
      <c r="U255" s="1">
        <v>142.56389999999999</v>
      </c>
      <c r="V255" s="1">
        <v>7.0433286720237902</v>
      </c>
      <c r="W255" s="1">
        <f t="shared" si="17"/>
        <v>0.84777795491452279</v>
      </c>
    </row>
    <row r="256" spans="1:24" x14ac:dyDescent="0.55000000000000004">
      <c r="A256" s="1" t="s">
        <v>819</v>
      </c>
      <c r="B256" s="1" t="s">
        <v>781</v>
      </c>
      <c r="C256" s="7">
        <f t="shared" si="20"/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21</v>
      </c>
      <c r="L256" s="1">
        <v>1</v>
      </c>
      <c r="M256" s="1">
        <v>0</v>
      </c>
      <c r="N256" s="1">
        <v>0</v>
      </c>
      <c r="O256" s="1">
        <v>1</v>
      </c>
      <c r="P256" s="1">
        <v>6</v>
      </c>
      <c r="Q256" s="1">
        <v>126</v>
      </c>
      <c r="R256" s="1">
        <v>7.008432358261218</v>
      </c>
      <c r="S256" s="1">
        <f t="shared" si="16"/>
        <v>0.84562088611308295</v>
      </c>
      <c r="T256" s="1">
        <v>6</v>
      </c>
      <c r="U256" s="1">
        <v>126.21850000000001</v>
      </c>
      <c r="V256" s="1">
        <v>5.8043457518001906</v>
      </c>
      <c r="W256" s="1">
        <f t="shared" si="17"/>
        <v>0.76375327448012831</v>
      </c>
    </row>
    <row r="257" spans="1:24" x14ac:dyDescent="0.55000000000000004">
      <c r="A257" s="1" t="s">
        <v>820</v>
      </c>
      <c r="B257" s="1" t="s">
        <v>781</v>
      </c>
      <c r="C257" s="7">
        <f t="shared" si="20"/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16</v>
      </c>
      <c r="L257" s="1">
        <v>1</v>
      </c>
      <c r="M257" s="1">
        <v>0</v>
      </c>
      <c r="N257" s="1">
        <v>0</v>
      </c>
      <c r="O257" s="1">
        <v>1</v>
      </c>
      <c r="P257" s="1">
        <v>6</v>
      </c>
      <c r="Q257" s="1">
        <v>163</v>
      </c>
      <c r="R257" s="1">
        <v>4.2170252509269819</v>
      </c>
      <c r="S257" s="1">
        <f t="shared" si="16"/>
        <v>0.62500620151413278</v>
      </c>
      <c r="T257" s="1">
        <v>6</v>
      </c>
      <c r="U257" s="1">
        <v>163.2364</v>
      </c>
      <c r="V257" s="1">
        <v>5.1977900067335456</v>
      </c>
      <c r="W257" s="1">
        <f t="shared" si="17"/>
        <v>0.71581872980926586</v>
      </c>
    </row>
    <row r="258" spans="1:24" x14ac:dyDescent="0.55000000000000004">
      <c r="A258" s="1" t="s">
        <v>821</v>
      </c>
      <c r="B258" s="1" t="s">
        <v>781</v>
      </c>
      <c r="C258" s="7">
        <f t="shared" si="20"/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36</v>
      </c>
      <c r="L258" s="1">
        <v>1</v>
      </c>
      <c r="M258" s="1">
        <v>0</v>
      </c>
      <c r="N258" s="1">
        <v>0</v>
      </c>
      <c r="O258" s="1">
        <v>1</v>
      </c>
      <c r="P258" s="1">
        <v>7</v>
      </c>
      <c r="Q258" s="1">
        <v>137</v>
      </c>
      <c r="R258" s="1">
        <v>4.7773899773360382</v>
      </c>
      <c r="S258" s="1">
        <f t="shared" ref="S258:S305" si="21">LOG(R258)</f>
        <v>0.6791906940973178</v>
      </c>
      <c r="T258" s="1">
        <v>7</v>
      </c>
      <c r="U258" s="1">
        <v>137.19059999999999</v>
      </c>
      <c r="V258" s="1">
        <v>4.619318768417835</v>
      </c>
      <c r="W258" s="1">
        <f t="shared" ref="W258:W305" si="22">LOG(V258)</f>
        <v>0.66457793293026002</v>
      </c>
    </row>
    <row r="259" spans="1:24" x14ac:dyDescent="0.55000000000000004">
      <c r="A259" s="1" t="s">
        <v>822</v>
      </c>
      <c r="B259" s="1" t="s">
        <v>781</v>
      </c>
      <c r="C259" s="7">
        <f t="shared" si="20"/>
        <v>0.19047619047619047</v>
      </c>
      <c r="D259" s="1">
        <v>4</v>
      </c>
      <c r="E259" s="1">
        <v>4</v>
      </c>
      <c r="F259" s="1">
        <v>0.25</v>
      </c>
      <c r="G259" s="1">
        <v>0.75</v>
      </c>
      <c r="H259" s="1">
        <v>1.3859999999999999</v>
      </c>
      <c r="I259" s="1">
        <v>10</v>
      </c>
      <c r="J259" s="1">
        <v>2</v>
      </c>
      <c r="K259" s="1">
        <v>21</v>
      </c>
      <c r="L259" s="1">
        <v>0.9093</v>
      </c>
      <c r="M259" s="1">
        <v>9.0700000000000003E-2</v>
      </c>
      <c r="N259" s="1">
        <v>0.19139999999999999</v>
      </c>
      <c r="O259" s="1">
        <v>2</v>
      </c>
      <c r="P259" s="1">
        <v>6</v>
      </c>
      <c r="Q259" s="1">
        <v>167</v>
      </c>
      <c r="R259" s="1">
        <v>3.9970584199483707</v>
      </c>
      <c r="S259" s="1">
        <f t="shared" si="21"/>
        <v>0.60174049583973921</v>
      </c>
      <c r="T259" s="1">
        <v>6.2762000000000002</v>
      </c>
      <c r="U259" s="1">
        <v>167.54349999999999</v>
      </c>
      <c r="V259" s="1">
        <v>4.7137751132903754</v>
      </c>
      <c r="W259" s="1">
        <f t="shared" si="22"/>
        <v>0.67336885918389766</v>
      </c>
    </row>
    <row r="260" spans="1:24" x14ac:dyDescent="0.55000000000000004">
      <c r="A260" s="1" t="s">
        <v>823</v>
      </c>
      <c r="B260" s="1" t="s">
        <v>781</v>
      </c>
      <c r="C260" s="7">
        <f t="shared" si="20"/>
        <v>0.25</v>
      </c>
      <c r="D260" s="1">
        <v>2</v>
      </c>
      <c r="E260" s="1">
        <v>2</v>
      </c>
      <c r="F260" s="1">
        <v>0.5</v>
      </c>
      <c r="G260" s="1">
        <v>0.5</v>
      </c>
      <c r="H260" s="1">
        <v>0.69310000000000005</v>
      </c>
      <c r="I260" s="1">
        <v>3</v>
      </c>
      <c r="J260" s="1">
        <v>2</v>
      </c>
      <c r="K260" s="1">
        <v>8</v>
      </c>
      <c r="L260" s="1">
        <v>0.625</v>
      </c>
      <c r="M260" s="1">
        <v>0.375</v>
      </c>
      <c r="N260" s="1">
        <v>0.56230000000000002</v>
      </c>
      <c r="O260" s="1">
        <v>2</v>
      </c>
      <c r="P260" s="1">
        <v>8</v>
      </c>
      <c r="Q260" s="1">
        <v>212</v>
      </c>
      <c r="R260" s="1">
        <v>7.4514797011118423</v>
      </c>
      <c r="S260" s="1">
        <f t="shared" si="21"/>
        <v>0.87224252271040947</v>
      </c>
      <c r="T260" s="1">
        <v>12</v>
      </c>
      <c r="U260" s="1">
        <v>222</v>
      </c>
      <c r="V260" s="1">
        <v>5.5904883341686409</v>
      </c>
      <c r="W260" s="1">
        <f t="shared" si="22"/>
        <v>0.74744974555579191</v>
      </c>
    </row>
    <row r="261" spans="1:24" x14ac:dyDescent="0.55000000000000004">
      <c r="A261" s="1" t="s">
        <v>824</v>
      </c>
      <c r="B261" s="1" t="s">
        <v>781</v>
      </c>
      <c r="C261" s="7"/>
      <c r="D261" s="1">
        <v>6</v>
      </c>
      <c r="E261" s="1">
        <v>6</v>
      </c>
      <c r="F261" s="1">
        <v>0.16669999999999999</v>
      </c>
      <c r="G261" s="1">
        <v>0.83330000000000004</v>
      </c>
      <c r="H261" s="1">
        <v>1.792</v>
      </c>
      <c r="I261" s="1">
        <v>21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8</v>
      </c>
      <c r="Q261" s="1">
        <v>250</v>
      </c>
      <c r="R261" s="1">
        <v>4.9384965136921863</v>
      </c>
      <c r="S261" s="1">
        <f t="shared" si="21"/>
        <v>0.69359475151663519</v>
      </c>
      <c r="T261" s="1">
        <v>14</v>
      </c>
      <c r="U261" s="1">
        <v>256</v>
      </c>
      <c r="V261" s="1">
        <v>3.7871029443430761</v>
      </c>
      <c r="W261" s="1">
        <f t="shared" si="22"/>
        <v>0.57830711065356655</v>
      </c>
    </row>
    <row r="262" spans="1:24" x14ac:dyDescent="0.55000000000000004">
      <c r="A262" s="1" t="s">
        <v>825</v>
      </c>
      <c r="B262" s="1" t="s">
        <v>781</v>
      </c>
      <c r="C262" s="7">
        <f t="shared" ref="C262:C274" si="23">E262/K262</f>
        <v>3.4482758620689655E-2</v>
      </c>
      <c r="D262" s="1">
        <v>1</v>
      </c>
      <c r="E262" s="1">
        <v>1</v>
      </c>
      <c r="F262" s="1">
        <v>1</v>
      </c>
      <c r="G262" s="1">
        <v>0</v>
      </c>
      <c r="H262" s="1">
        <v>0</v>
      </c>
      <c r="I262" s="1">
        <v>1</v>
      </c>
      <c r="J262" s="1">
        <v>1</v>
      </c>
      <c r="K262" s="1">
        <v>29</v>
      </c>
      <c r="L262" s="1">
        <v>1</v>
      </c>
      <c r="M262" s="1">
        <v>0</v>
      </c>
      <c r="N262" s="1">
        <v>0</v>
      </c>
      <c r="O262" s="1">
        <v>1</v>
      </c>
      <c r="P262" s="1">
        <v>7</v>
      </c>
      <c r="Q262" s="1">
        <v>205</v>
      </c>
      <c r="R262" s="1">
        <v>5.4499199045844611</v>
      </c>
      <c r="S262" s="1">
        <f t="shared" si="21"/>
        <v>0.73639011966148571</v>
      </c>
      <c r="T262" s="1">
        <v>9</v>
      </c>
      <c r="U262" s="1">
        <v>235</v>
      </c>
      <c r="V262" s="1">
        <v>5.705184660594254</v>
      </c>
      <c r="W262" s="1">
        <f t="shared" si="22"/>
        <v>0.75626970585839115</v>
      </c>
    </row>
    <row r="263" spans="1:24" x14ac:dyDescent="0.55000000000000004">
      <c r="A263" s="1" t="s">
        <v>826</v>
      </c>
      <c r="B263" s="1" t="s">
        <v>781</v>
      </c>
      <c r="C263" s="7">
        <f t="shared" si="23"/>
        <v>0.83333333333333337</v>
      </c>
      <c r="D263" s="1">
        <v>3</v>
      </c>
      <c r="E263" s="1">
        <v>5</v>
      </c>
      <c r="F263" s="1">
        <v>0.44</v>
      </c>
      <c r="G263" s="1">
        <v>0.56000000000000005</v>
      </c>
      <c r="H263" s="1">
        <v>0.95030000000000003</v>
      </c>
      <c r="I263" s="1">
        <v>4</v>
      </c>
      <c r="J263" s="1">
        <v>1</v>
      </c>
      <c r="K263" s="1">
        <v>6</v>
      </c>
      <c r="L263" s="1">
        <v>1</v>
      </c>
      <c r="M263" s="1">
        <v>0</v>
      </c>
      <c r="N263" s="1">
        <v>0</v>
      </c>
      <c r="O263" s="1">
        <v>1</v>
      </c>
      <c r="P263" s="1">
        <v>5</v>
      </c>
      <c r="Q263" s="1">
        <v>191</v>
      </c>
      <c r="R263" s="1">
        <v>3.9967717298775112</v>
      </c>
      <c r="S263" s="1">
        <f t="shared" si="21"/>
        <v>0.60170934483615002</v>
      </c>
      <c r="T263" s="1">
        <v>6</v>
      </c>
      <c r="U263" s="1">
        <v>197</v>
      </c>
      <c r="V263" s="1">
        <v>4.3630885704237921</v>
      </c>
      <c r="W263" s="1">
        <f t="shared" si="22"/>
        <v>0.63979402922699546</v>
      </c>
    </row>
    <row r="264" spans="1:24" x14ac:dyDescent="0.55000000000000004">
      <c r="A264" s="1" t="s">
        <v>827</v>
      </c>
      <c r="B264" s="1" t="s">
        <v>781</v>
      </c>
      <c r="C264" s="7">
        <f t="shared" si="23"/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12</v>
      </c>
      <c r="L264" s="1">
        <v>1</v>
      </c>
      <c r="M264" s="1">
        <v>0</v>
      </c>
      <c r="N264" s="1">
        <v>0</v>
      </c>
      <c r="O264" s="1">
        <v>1</v>
      </c>
      <c r="P264" s="1">
        <v>7</v>
      </c>
      <c r="Q264" s="1">
        <v>133</v>
      </c>
      <c r="R264" s="1">
        <v>5.5480020841143629</v>
      </c>
      <c r="S264" s="1">
        <f t="shared" si="21"/>
        <v>0.74413661554457777</v>
      </c>
      <c r="T264" s="1">
        <v>8</v>
      </c>
      <c r="U264" s="1">
        <v>145</v>
      </c>
      <c r="V264" s="1">
        <v>5.0739959909051615</v>
      </c>
      <c r="W264" s="1">
        <f t="shared" si="22"/>
        <v>0.70535011973859851</v>
      </c>
    </row>
    <row r="265" spans="1:24" x14ac:dyDescent="0.55000000000000004">
      <c r="A265" s="1" t="s">
        <v>828</v>
      </c>
      <c r="B265" s="1" t="s">
        <v>781</v>
      </c>
      <c r="C265" s="7">
        <f t="shared" si="23"/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13</v>
      </c>
      <c r="L265" s="1">
        <v>1</v>
      </c>
      <c r="M265" s="1">
        <v>0</v>
      </c>
      <c r="N265" s="1">
        <v>0</v>
      </c>
      <c r="O265" s="1">
        <v>1</v>
      </c>
      <c r="P265" s="1">
        <v>8</v>
      </c>
      <c r="Q265" s="1">
        <v>181</v>
      </c>
      <c r="R265" s="1">
        <v>8.3006226966888939</v>
      </c>
      <c r="S265" s="1">
        <f t="shared" si="21"/>
        <v>0.91911067353172737</v>
      </c>
      <c r="T265" s="1">
        <v>12</v>
      </c>
      <c r="U265" s="1">
        <v>199</v>
      </c>
      <c r="V265" s="1">
        <v>7.0362631503774784</v>
      </c>
      <c r="W265" s="1">
        <f t="shared" si="22"/>
        <v>0.84734207334081668</v>
      </c>
    </row>
    <row r="266" spans="1:24" x14ac:dyDescent="0.55000000000000004">
      <c r="A266" s="1" t="s">
        <v>829</v>
      </c>
      <c r="B266" s="1" t="s">
        <v>781</v>
      </c>
      <c r="C266" s="7">
        <f t="shared" si="23"/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29</v>
      </c>
      <c r="L266" s="1">
        <v>0.87160000000000004</v>
      </c>
      <c r="M266" s="1">
        <v>0.12839999999999999</v>
      </c>
      <c r="N266" s="1">
        <v>0.251</v>
      </c>
      <c r="O266" s="1">
        <v>2</v>
      </c>
      <c r="P266" s="1">
        <v>9</v>
      </c>
      <c r="Q266" s="1">
        <v>181</v>
      </c>
      <c r="R266" s="1">
        <v>7.0905539967112103</v>
      </c>
      <c r="S266" s="1">
        <f t="shared" si="21"/>
        <v>0.85068016865489693</v>
      </c>
      <c r="T266" s="1">
        <v>11</v>
      </c>
      <c r="U266" s="1">
        <v>210</v>
      </c>
      <c r="V266" s="1">
        <v>7.0922312865720833</v>
      </c>
      <c r="W266" s="1">
        <f t="shared" si="22"/>
        <v>0.8507828900484703</v>
      </c>
      <c r="X266" s="1">
        <v>0</v>
      </c>
    </row>
    <row r="267" spans="1:24" x14ac:dyDescent="0.55000000000000004">
      <c r="A267" s="1" t="s">
        <v>830</v>
      </c>
      <c r="B267" s="1" t="s">
        <v>781</v>
      </c>
      <c r="C267" s="7">
        <f t="shared" si="23"/>
        <v>0.5</v>
      </c>
      <c r="D267" s="1">
        <v>2</v>
      </c>
      <c r="E267" s="1">
        <v>2</v>
      </c>
      <c r="F267" s="1">
        <v>0.5</v>
      </c>
      <c r="G267" s="1">
        <v>0.5</v>
      </c>
      <c r="H267" s="1">
        <v>0.69310000000000005</v>
      </c>
      <c r="I267" s="1">
        <v>3</v>
      </c>
      <c r="J267" s="1">
        <v>1</v>
      </c>
      <c r="K267" s="1">
        <v>4</v>
      </c>
      <c r="L267" s="1">
        <v>1</v>
      </c>
      <c r="M267" s="1">
        <v>0</v>
      </c>
      <c r="N267" s="1">
        <v>0</v>
      </c>
      <c r="O267" s="1">
        <v>1</v>
      </c>
      <c r="P267" s="1">
        <v>7</v>
      </c>
      <c r="Q267" s="1">
        <v>195</v>
      </c>
      <c r="R267" s="1">
        <v>4.915493787717379</v>
      </c>
      <c r="S267" s="1">
        <f t="shared" si="21"/>
        <v>0.69156715156983062</v>
      </c>
      <c r="T267" s="1">
        <v>10</v>
      </c>
      <c r="U267" s="1">
        <v>201</v>
      </c>
      <c r="V267" s="1">
        <v>5.0128268625854622</v>
      </c>
      <c r="W267" s="1">
        <f t="shared" si="22"/>
        <v>0.70008270482804191</v>
      </c>
      <c r="X267" s="1">
        <v>0</v>
      </c>
    </row>
    <row r="268" spans="1:24" x14ac:dyDescent="0.55000000000000004">
      <c r="A268" s="1" t="s">
        <v>831</v>
      </c>
      <c r="B268" s="1" t="s">
        <v>781</v>
      </c>
      <c r="C268" s="7">
        <f t="shared" si="23"/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21</v>
      </c>
      <c r="L268" s="1">
        <v>1</v>
      </c>
      <c r="M268" s="1">
        <v>0</v>
      </c>
      <c r="N268" s="1">
        <v>0</v>
      </c>
      <c r="O268" s="1">
        <v>1</v>
      </c>
      <c r="P268" s="1">
        <v>6</v>
      </c>
      <c r="Q268" s="1">
        <v>144</v>
      </c>
      <c r="R268" s="1">
        <v>5.1610336697402408</v>
      </c>
      <c r="S268" s="1">
        <f t="shared" si="21"/>
        <v>0.71273669234542092</v>
      </c>
      <c r="T268" s="1">
        <v>7</v>
      </c>
      <c r="U268" s="1">
        <v>165</v>
      </c>
      <c r="V268" s="1">
        <v>5.1603272601910817</v>
      </c>
      <c r="W268" s="1">
        <f t="shared" si="22"/>
        <v>0.71267724480323624</v>
      </c>
      <c r="X268" s="1">
        <v>0</v>
      </c>
    </row>
    <row r="269" spans="1:24" x14ac:dyDescent="0.55000000000000004">
      <c r="A269" s="1" t="s">
        <v>832</v>
      </c>
      <c r="B269" s="1" t="s">
        <v>781</v>
      </c>
      <c r="C269" s="7">
        <f t="shared" si="23"/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31</v>
      </c>
      <c r="L269" s="1">
        <v>1</v>
      </c>
      <c r="M269" s="1">
        <v>0</v>
      </c>
      <c r="N269" s="1">
        <v>0</v>
      </c>
      <c r="O269" s="1">
        <v>1</v>
      </c>
      <c r="P269" s="1">
        <v>8</v>
      </c>
      <c r="Q269" s="1">
        <v>140</v>
      </c>
      <c r="R269" s="1">
        <v>5.5650350176793015</v>
      </c>
      <c r="S269" s="1">
        <f t="shared" si="21"/>
        <v>0.74546790145366371</v>
      </c>
      <c r="T269" s="1">
        <v>9</v>
      </c>
      <c r="U269" s="1">
        <v>171</v>
      </c>
      <c r="V269" s="1">
        <v>5.5677999841497741</v>
      </c>
      <c r="W269" s="1">
        <f t="shared" si="22"/>
        <v>0.74568362542788347</v>
      </c>
      <c r="X269" s="1">
        <v>5</v>
      </c>
    </row>
    <row r="270" spans="1:24" x14ac:dyDescent="0.55000000000000004">
      <c r="A270" s="1" t="s">
        <v>833</v>
      </c>
      <c r="B270" s="1" t="s">
        <v>781</v>
      </c>
      <c r="C270" s="7">
        <f t="shared" si="23"/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4</v>
      </c>
      <c r="L270" s="1">
        <v>1</v>
      </c>
      <c r="M270" s="1">
        <v>0</v>
      </c>
      <c r="N270" s="1">
        <v>0</v>
      </c>
      <c r="O270" s="1">
        <v>1</v>
      </c>
      <c r="P270" s="1">
        <v>6</v>
      </c>
      <c r="Q270" s="1">
        <v>120</v>
      </c>
      <c r="R270" s="1">
        <v>4.9166204411748984</v>
      </c>
      <c r="S270" s="1">
        <f t="shared" si="21"/>
        <v>0.69166668242766416</v>
      </c>
      <c r="T270" s="1">
        <v>7</v>
      </c>
      <c r="U270" s="1">
        <v>124</v>
      </c>
      <c r="V270" s="1">
        <v>4.9184822640652097</v>
      </c>
      <c r="W270" s="1">
        <f t="shared" si="22"/>
        <v>0.69183110967188011</v>
      </c>
      <c r="X270" s="1">
        <v>0</v>
      </c>
    </row>
    <row r="271" spans="1:24" x14ac:dyDescent="0.55000000000000004">
      <c r="A271" s="1" t="s">
        <v>834</v>
      </c>
      <c r="B271" s="1" t="s">
        <v>781</v>
      </c>
      <c r="C271" s="7">
        <f t="shared" si="23"/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27</v>
      </c>
      <c r="L271" s="1">
        <v>1</v>
      </c>
      <c r="M271" s="1">
        <v>0</v>
      </c>
      <c r="N271" s="1">
        <v>0</v>
      </c>
      <c r="O271" s="1">
        <v>1</v>
      </c>
      <c r="P271" s="1">
        <v>6</v>
      </c>
      <c r="Q271" s="1">
        <v>155</v>
      </c>
      <c r="R271" s="1">
        <v>3.5572945662784954</v>
      </c>
      <c r="S271" s="1">
        <f t="shared" si="21"/>
        <v>0.55111982897901002</v>
      </c>
      <c r="T271" s="1">
        <v>7</v>
      </c>
      <c r="U271" s="1">
        <v>182</v>
      </c>
      <c r="V271" s="1">
        <v>3.5572934896261188</v>
      </c>
      <c r="W271" s="1">
        <f t="shared" si="22"/>
        <v>0.55111969753522649</v>
      </c>
      <c r="X271" s="1">
        <v>5</v>
      </c>
    </row>
    <row r="272" spans="1:24" x14ac:dyDescent="0.55000000000000004">
      <c r="A272" s="1" t="s">
        <v>835</v>
      </c>
      <c r="B272" s="1" t="s">
        <v>781</v>
      </c>
      <c r="C272" s="7">
        <f t="shared" si="23"/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</v>
      </c>
      <c r="K272" s="1">
        <v>33</v>
      </c>
      <c r="L272" s="1">
        <v>1</v>
      </c>
      <c r="M272" s="1">
        <v>0</v>
      </c>
      <c r="N272" s="1">
        <v>0</v>
      </c>
      <c r="O272" s="1">
        <v>1</v>
      </c>
      <c r="P272" s="1">
        <v>7</v>
      </c>
      <c r="Q272" s="1">
        <v>118</v>
      </c>
      <c r="R272" s="1">
        <v>4.9513134126836862</v>
      </c>
      <c r="S272" s="1">
        <f t="shared" si="21"/>
        <v>0.69472041756377623</v>
      </c>
      <c r="T272" s="1">
        <v>8</v>
      </c>
      <c r="U272" s="1">
        <v>151</v>
      </c>
      <c r="V272" s="1">
        <v>4.9530324243951149</v>
      </c>
      <c r="W272" s="1">
        <f t="shared" si="22"/>
        <v>0.69487117104520291</v>
      </c>
      <c r="X272" s="1">
        <v>10</v>
      </c>
    </row>
    <row r="273" spans="1:24" x14ac:dyDescent="0.55000000000000004">
      <c r="A273" s="1" t="s">
        <v>836</v>
      </c>
      <c r="B273" s="1" t="s">
        <v>781</v>
      </c>
      <c r="C273" s="7">
        <f t="shared" si="23"/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28</v>
      </c>
      <c r="L273" s="1">
        <v>1</v>
      </c>
      <c r="M273" s="1">
        <v>0</v>
      </c>
      <c r="N273" s="1">
        <v>0</v>
      </c>
      <c r="O273" s="1">
        <v>1</v>
      </c>
      <c r="P273" s="1">
        <v>10</v>
      </c>
      <c r="Q273" s="1">
        <v>165</v>
      </c>
      <c r="R273" s="1">
        <v>7.3688357902549217</v>
      </c>
      <c r="S273" s="1">
        <f t="shared" si="21"/>
        <v>0.8673988786586625</v>
      </c>
      <c r="T273" s="1">
        <v>11</v>
      </c>
      <c r="U273" s="1">
        <v>193</v>
      </c>
      <c r="V273" s="1">
        <v>7.3669221481604747</v>
      </c>
      <c r="W273" s="1">
        <f t="shared" si="22"/>
        <v>0.86728608036079391</v>
      </c>
      <c r="X273" s="1">
        <v>0</v>
      </c>
    </row>
    <row r="274" spans="1:24" x14ac:dyDescent="0.55000000000000004">
      <c r="A274" s="1" t="s">
        <v>837</v>
      </c>
      <c r="B274" s="1" t="s">
        <v>781</v>
      </c>
      <c r="C274" s="7">
        <f t="shared" si="23"/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</v>
      </c>
      <c r="K274" s="1">
        <v>27</v>
      </c>
      <c r="L274" s="1">
        <v>1</v>
      </c>
      <c r="M274" s="1">
        <v>0</v>
      </c>
      <c r="N274" s="1">
        <v>0</v>
      </c>
      <c r="O274" s="1">
        <v>1</v>
      </c>
      <c r="P274" s="1">
        <v>6</v>
      </c>
      <c r="Q274" s="1">
        <v>83</v>
      </c>
      <c r="R274" s="1">
        <v>3.2190250939934932</v>
      </c>
      <c r="S274" s="1">
        <f t="shared" si="21"/>
        <v>0.50772436225269157</v>
      </c>
      <c r="T274" s="1">
        <v>7</v>
      </c>
      <c r="U274" s="1">
        <v>110</v>
      </c>
      <c r="V274" s="1">
        <v>3.2187722563494261</v>
      </c>
      <c r="W274" s="1">
        <f t="shared" si="22"/>
        <v>0.50769024934490137</v>
      </c>
      <c r="X274" s="1">
        <v>15</v>
      </c>
    </row>
    <row r="275" spans="1:24" x14ac:dyDescent="0.55000000000000004">
      <c r="A275" s="1" t="s">
        <v>838</v>
      </c>
      <c r="B275" s="1" t="s">
        <v>781</v>
      </c>
      <c r="C275" s="7"/>
      <c r="D275" s="1">
        <v>4</v>
      </c>
      <c r="E275" s="1">
        <v>7</v>
      </c>
      <c r="F275" s="1">
        <v>0.38779999999999998</v>
      </c>
      <c r="G275" s="1">
        <v>0.61219999999999997</v>
      </c>
      <c r="H275" s="1">
        <v>1.1539999999999999</v>
      </c>
      <c r="I275" s="1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6</v>
      </c>
      <c r="Q275" s="1">
        <v>163</v>
      </c>
      <c r="R275" s="1">
        <v>3.555761044875533</v>
      </c>
      <c r="S275" s="1">
        <f t="shared" si="21"/>
        <v>0.55093256771467769</v>
      </c>
      <c r="T275" s="1">
        <v>10</v>
      </c>
      <c r="U275" s="1">
        <v>170</v>
      </c>
      <c r="V275" s="1">
        <v>3.5572934896261188</v>
      </c>
      <c r="W275" s="1">
        <f t="shared" si="22"/>
        <v>0.55111969753522649</v>
      </c>
      <c r="X275" s="1">
        <v>15</v>
      </c>
    </row>
    <row r="276" spans="1:24" x14ac:dyDescent="0.55000000000000004">
      <c r="A276" s="1" t="s">
        <v>839</v>
      </c>
      <c r="B276" s="1" t="s">
        <v>781</v>
      </c>
      <c r="C276" s="7">
        <f t="shared" ref="C276:C284" si="24">E276/K276</f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17</v>
      </c>
      <c r="L276" s="1">
        <v>1</v>
      </c>
      <c r="M276" s="1">
        <v>0</v>
      </c>
      <c r="N276" s="1">
        <v>0</v>
      </c>
      <c r="O276" s="1">
        <v>1</v>
      </c>
      <c r="P276" s="1">
        <v>6</v>
      </c>
      <c r="Q276" s="1">
        <v>158</v>
      </c>
      <c r="R276" s="1">
        <v>3.82971887232805</v>
      </c>
      <c r="S276" s="1">
        <f t="shared" si="21"/>
        <v>0.58316689494049445</v>
      </c>
      <c r="T276" s="1">
        <v>7</v>
      </c>
      <c r="U276" s="1">
        <v>175</v>
      </c>
      <c r="V276" s="1">
        <v>3.8305178387768017</v>
      </c>
      <c r="W276" s="1">
        <f t="shared" si="22"/>
        <v>0.58325748919606724</v>
      </c>
      <c r="X276" s="1">
        <v>0</v>
      </c>
    </row>
    <row r="277" spans="1:24" x14ac:dyDescent="0.55000000000000004">
      <c r="A277" s="1" t="s">
        <v>840</v>
      </c>
      <c r="B277" s="1" t="s">
        <v>781</v>
      </c>
      <c r="C277" s="7">
        <f t="shared" si="24"/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</v>
      </c>
      <c r="K277" s="1">
        <v>26</v>
      </c>
      <c r="L277" s="1">
        <v>1</v>
      </c>
      <c r="M277" s="1">
        <v>0</v>
      </c>
      <c r="N277" s="1">
        <v>0</v>
      </c>
      <c r="O277" s="1">
        <v>1</v>
      </c>
      <c r="P277" s="1">
        <v>8</v>
      </c>
      <c r="Q277" s="1">
        <v>104</v>
      </c>
      <c r="R277" s="1">
        <v>6.3230064977207636</v>
      </c>
      <c r="S277" s="1">
        <f t="shared" si="21"/>
        <v>0.8009236281081451</v>
      </c>
      <c r="T277" s="1">
        <v>9</v>
      </c>
      <c r="U277" s="1">
        <v>130</v>
      </c>
      <c r="V277" s="1">
        <v>6.3217748536071436</v>
      </c>
      <c r="W277" s="1">
        <f t="shared" si="22"/>
        <v>0.80083902462959644</v>
      </c>
      <c r="X277" s="1">
        <v>0</v>
      </c>
    </row>
    <row r="278" spans="1:24" x14ac:dyDescent="0.55000000000000004">
      <c r="A278" s="1" t="s">
        <v>841</v>
      </c>
      <c r="B278" s="1" t="s">
        <v>781</v>
      </c>
      <c r="C278" s="7">
        <f t="shared" si="24"/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s="1">
        <v>18</v>
      </c>
      <c r="L278" s="1">
        <v>1</v>
      </c>
      <c r="M278" s="1">
        <v>0</v>
      </c>
      <c r="N278" s="1">
        <v>0</v>
      </c>
      <c r="O278" s="1">
        <v>1</v>
      </c>
      <c r="P278" s="1">
        <v>7</v>
      </c>
      <c r="Q278" s="1">
        <v>103</v>
      </c>
      <c r="R278" s="1">
        <v>5.7184138778541689</v>
      </c>
      <c r="S278" s="1">
        <f t="shared" si="21"/>
        <v>0.75727558480361623</v>
      </c>
      <c r="T278" s="1">
        <v>8</v>
      </c>
      <c r="U278" s="1">
        <v>121</v>
      </c>
      <c r="V278" s="1">
        <v>5.720178435942544</v>
      </c>
      <c r="W278" s="1">
        <f t="shared" si="22"/>
        <v>0.7574095764392712</v>
      </c>
      <c r="X278" s="1">
        <v>0</v>
      </c>
    </row>
    <row r="279" spans="1:24" x14ac:dyDescent="0.55000000000000004">
      <c r="A279" s="1" t="s">
        <v>842</v>
      </c>
      <c r="B279" s="1" t="s">
        <v>781</v>
      </c>
      <c r="C279" s="7">
        <f t="shared" si="24"/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</v>
      </c>
      <c r="K279" s="1">
        <v>30</v>
      </c>
      <c r="L279" s="1">
        <v>0.93559999999999999</v>
      </c>
      <c r="M279" s="1">
        <v>6.4439999999999997E-2</v>
      </c>
      <c r="N279" s="1">
        <v>0.14610000000000001</v>
      </c>
      <c r="O279" s="1">
        <v>2</v>
      </c>
      <c r="P279" s="1">
        <v>6</v>
      </c>
      <c r="Q279" s="1">
        <v>115</v>
      </c>
      <c r="R279" s="1">
        <v>5.2042409151323197</v>
      </c>
      <c r="S279" s="1">
        <f t="shared" si="21"/>
        <v>0.71635739274942756</v>
      </c>
      <c r="T279" s="1">
        <v>8</v>
      </c>
      <c r="U279" s="1">
        <v>145</v>
      </c>
      <c r="V279" s="1">
        <v>5.2017754499749698</v>
      </c>
      <c r="W279" s="1">
        <f t="shared" si="22"/>
        <v>0.71615160065846228</v>
      </c>
      <c r="X279" s="1">
        <v>0</v>
      </c>
    </row>
    <row r="280" spans="1:24" x14ac:dyDescent="0.55000000000000004">
      <c r="A280" s="1" t="s">
        <v>843</v>
      </c>
      <c r="B280" s="1" t="s">
        <v>781</v>
      </c>
      <c r="C280" s="7">
        <f t="shared" si="24"/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4</v>
      </c>
      <c r="L280" s="1">
        <v>1</v>
      </c>
      <c r="M280" s="1">
        <v>0</v>
      </c>
      <c r="N280" s="1">
        <v>0</v>
      </c>
      <c r="O280" s="1">
        <v>1</v>
      </c>
      <c r="P280" s="1">
        <v>6</v>
      </c>
      <c r="Q280" s="1">
        <v>118</v>
      </c>
      <c r="R280" s="1">
        <v>4.0717993055473789</v>
      </c>
      <c r="S280" s="1">
        <f t="shared" si="21"/>
        <v>0.60978636396492325</v>
      </c>
      <c r="T280" s="1">
        <v>7</v>
      </c>
      <c r="U280" s="1">
        <v>122</v>
      </c>
      <c r="V280" s="1">
        <v>4.0714532516105439</v>
      </c>
      <c r="W280" s="1">
        <f t="shared" si="22"/>
        <v>0.60974945259216551</v>
      </c>
      <c r="X280" s="1">
        <v>0</v>
      </c>
    </row>
    <row r="281" spans="1:24" x14ac:dyDescent="0.55000000000000004">
      <c r="A281" s="1" t="s">
        <v>844</v>
      </c>
      <c r="B281" s="1" t="s">
        <v>781</v>
      </c>
      <c r="C281" s="7">
        <f t="shared" si="24"/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</v>
      </c>
      <c r="K281" s="1">
        <v>31</v>
      </c>
      <c r="L281" s="1">
        <v>1</v>
      </c>
      <c r="M281" s="1">
        <v>0</v>
      </c>
      <c r="N281" s="1">
        <v>0</v>
      </c>
      <c r="O281" s="1">
        <v>1</v>
      </c>
      <c r="P281" s="1">
        <v>6</v>
      </c>
      <c r="Q281" s="1">
        <v>31</v>
      </c>
      <c r="R281" s="1">
        <v>4.6394414374267052</v>
      </c>
      <c r="S281" s="1">
        <f t="shared" si="21"/>
        <v>0.6664656970968067</v>
      </c>
      <c r="T281" s="1">
        <v>7</v>
      </c>
      <c r="U281" s="1">
        <v>62</v>
      </c>
      <c r="V281" s="1">
        <v>4.6413255299539609</v>
      </c>
      <c r="W281" s="1">
        <f t="shared" si="22"/>
        <v>0.66664202972149156</v>
      </c>
      <c r="X281" s="1">
        <v>0</v>
      </c>
    </row>
    <row r="282" spans="1:24" x14ac:dyDescent="0.55000000000000004">
      <c r="A282" s="1" t="s">
        <v>845</v>
      </c>
      <c r="B282" s="1" t="s">
        <v>781</v>
      </c>
      <c r="C282" s="7">
        <f t="shared" si="24"/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2</v>
      </c>
      <c r="K282" s="1">
        <v>20</v>
      </c>
      <c r="L282" s="1">
        <v>0.90500000000000003</v>
      </c>
      <c r="M282" s="1">
        <v>9.5000000000000001E-2</v>
      </c>
      <c r="N282" s="1">
        <v>0.19850000000000001</v>
      </c>
      <c r="O282" s="1">
        <v>2</v>
      </c>
      <c r="P282" s="1">
        <v>7</v>
      </c>
      <c r="Q282" s="1">
        <v>41</v>
      </c>
      <c r="R282" s="1">
        <v>3.3231103603350007</v>
      </c>
      <c r="S282" s="1">
        <f t="shared" si="21"/>
        <v>0.52154476441703335</v>
      </c>
      <c r="T282" s="1">
        <v>9</v>
      </c>
      <c r="U282" s="1">
        <v>61</v>
      </c>
      <c r="V282" s="1">
        <v>3.3234387002712369</v>
      </c>
      <c r="W282" s="1">
        <f t="shared" si="22"/>
        <v>0.52158767276580553</v>
      </c>
      <c r="X282" s="1">
        <v>0</v>
      </c>
    </row>
    <row r="283" spans="1:24" x14ac:dyDescent="0.55000000000000004">
      <c r="A283" s="1" t="s">
        <v>846</v>
      </c>
      <c r="B283" s="1" t="s">
        <v>781</v>
      </c>
      <c r="C283" s="7">
        <f t="shared" si="24"/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</v>
      </c>
      <c r="K283" s="1">
        <v>17</v>
      </c>
      <c r="L283" s="1">
        <v>1</v>
      </c>
      <c r="M283" s="1">
        <v>0</v>
      </c>
      <c r="N283" s="1">
        <v>0</v>
      </c>
      <c r="O283" s="1">
        <v>1</v>
      </c>
      <c r="P283" s="1">
        <v>7</v>
      </c>
      <c r="Q283" s="1">
        <v>67</v>
      </c>
      <c r="R283" s="1">
        <v>5.6369377940922121</v>
      </c>
      <c r="S283" s="1">
        <f t="shared" si="21"/>
        <v>0.7510432422298815</v>
      </c>
      <c r="T283" s="1">
        <v>8</v>
      </c>
      <c r="U283" s="1">
        <v>84</v>
      </c>
      <c r="V283" s="1">
        <v>5.6350160739069732</v>
      </c>
      <c r="W283" s="1">
        <f t="shared" si="22"/>
        <v>0.75089515921072247</v>
      </c>
      <c r="X283" s="1">
        <v>0</v>
      </c>
    </row>
    <row r="284" spans="1:24" x14ac:dyDescent="0.55000000000000004">
      <c r="A284" s="1" t="s">
        <v>847</v>
      </c>
      <c r="B284" s="1" t="s">
        <v>781</v>
      </c>
      <c r="C284" s="7">
        <f t="shared" si="24"/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</v>
      </c>
      <c r="K284" s="1">
        <v>32</v>
      </c>
      <c r="L284" s="1">
        <v>1</v>
      </c>
      <c r="M284" s="1">
        <v>0</v>
      </c>
      <c r="N284" s="1">
        <v>0</v>
      </c>
      <c r="O284" s="1">
        <v>1</v>
      </c>
      <c r="P284" s="1">
        <v>6</v>
      </c>
      <c r="Q284" s="1">
        <v>29</v>
      </c>
      <c r="R284" s="1">
        <v>3.7783083624476252</v>
      </c>
      <c r="S284" s="1">
        <f t="shared" si="21"/>
        <v>0.57729739949487002</v>
      </c>
      <c r="T284" s="1">
        <v>7</v>
      </c>
      <c r="U284" s="1">
        <v>61</v>
      </c>
      <c r="V284" s="1">
        <v>3.7772642340728892</v>
      </c>
      <c r="W284" s="1">
        <f t="shared" si="22"/>
        <v>0.57717736644942164</v>
      </c>
      <c r="X284" s="1">
        <v>20</v>
      </c>
    </row>
    <row r="285" spans="1:24" x14ac:dyDescent="0.55000000000000004">
      <c r="A285" s="1" t="s">
        <v>848</v>
      </c>
      <c r="B285" s="1" t="s">
        <v>781</v>
      </c>
      <c r="C285" s="7"/>
      <c r="D285" s="1">
        <v>4</v>
      </c>
      <c r="E285" s="1">
        <v>4</v>
      </c>
      <c r="F285" s="1">
        <v>0.25</v>
      </c>
      <c r="G285" s="1">
        <v>0.75</v>
      </c>
      <c r="H285" s="1">
        <v>1.3859999999999999</v>
      </c>
      <c r="I285" s="1">
        <v>10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7</v>
      </c>
      <c r="Q285" s="1">
        <v>35</v>
      </c>
      <c r="R285" s="1">
        <v>4.7437100384226296</v>
      </c>
      <c r="S285" s="1">
        <f t="shared" si="21"/>
        <v>0.67611813470661419</v>
      </c>
      <c r="T285" s="1">
        <v>11</v>
      </c>
      <c r="U285" s="1">
        <v>39</v>
      </c>
      <c r="V285" s="1">
        <v>4.7445661746993988</v>
      </c>
      <c r="W285" s="1">
        <f t="shared" si="22"/>
        <v>0.67619650832336309</v>
      </c>
      <c r="X285" s="1">
        <v>0</v>
      </c>
    </row>
    <row r="286" spans="1:24" x14ac:dyDescent="0.55000000000000004">
      <c r="A286" s="1" t="s">
        <v>849</v>
      </c>
      <c r="B286" s="1" t="s">
        <v>781</v>
      </c>
      <c r="C286" s="7">
        <f>E286/K286</f>
        <v>0.5</v>
      </c>
      <c r="D286" s="1">
        <v>3</v>
      </c>
      <c r="E286" s="1">
        <v>4</v>
      </c>
      <c r="F286" s="1">
        <v>0.375</v>
      </c>
      <c r="G286" s="1">
        <v>0.625</v>
      </c>
      <c r="H286" s="1">
        <v>1.04</v>
      </c>
      <c r="I286" s="1">
        <v>3.5</v>
      </c>
      <c r="J286" s="1">
        <v>1</v>
      </c>
      <c r="K286" s="1">
        <v>8</v>
      </c>
      <c r="L286" s="1">
        <v>1</v>
      </c>
      <c r="M286" s="1">
        <v>0</v>
      </c>
      <c r="N286" s="1">
        <v>0</v>
      </c>
      <c r="O286" s="1">
        <v>1</v>
      </c>
      <c r="P286" s="1">
        <v>7</v>
      </c>
      <c r="Q286" s="1">
        <v>44</v>
      </c>
      <c r="R286" s="1">
        <v>4.1939317244878724</v>
      </c>
      <c r="S286" s="1">
        <f t="shared" si="21"/>
        <v>0.62262135604837043</v>
      </c>
      <c r="T286" s="1">
        <v>11</v>
      </c>
      <c r="U286" s="1">
        <v>56</v>
      </c>
      <c r="V286" s="1">
        <v>4.1954474629018739</v>
      </c>
      <c r="W286" s="1">
        <f t="shared" si="22"/>
        <v>0.62277828704926308</v>
      </c>
      <c r="X286" s="1">
        <v>15</v>
      </c>
    </row>
    <row r="287" spans="1:24" x14ac:dyDescent="0.55000000000000004">
      <c r="A287" s="1" t="s">
        <v>850</v>
      </c>
      <c r="B287" s="1" t="s">
        <v>781</v>
      </c>
      <c r="C287" s="7">
        <f>E287/K287</f>
        <v>0.6</v>
      </c>
      <c r="D287" s="1">
        <v>3</v>
      </c>
      <c r="E287" s="1">
        <v>3</v>
      </c>
      <c r="F287" s="1">
        <v>0.33329999999999999</v>
      </c>
      <c r="G287" s="1">
        <v>0.66669999999999996</v>
      </c>
      <c r="H287" s="1">
        <v>1.099</v>
      </c>
      <c r="I287" s="1">
        <v>6</v>
      </c>
      <c r="J287" s="1">
        <v>1</v>
      </c>
      <c r="K287" s="1">
        <v>5</v>
      </c>
      <c r="L287" s="1">
        <v>1</v>
      </c>
      <c r="M287" s="1">
        <v>0</v>
      </c>
      <c r="N287" s="1">
        <v>0</v>
      </c>
      <c r="O287" s="1">
        <v>1</v>
      </c>
      <c r="P287" s="1">
        <v>5</v>
      </c>
      <c r="Q287" s="1">
        <v>40</v>
      </c>
      <c r="R287" s="1">
        <v>3.8998570824326828</v>
      </c>
      <c r="S287" s="1">
        <f t="shared" si="21"/>
        <v>0.59104869178338537</v>
      </c>
      <c r="T287" s="1">
        <v>9</v>
      </c>
      <c r="U287" s="1">
        <v>48</v>
      </c>
      <c r="V287" s="1">
        <v>3.9000914438431886</v>
      </c>
      <c r="W287" s="1">
        <f t="shared" si="22"/>
        <v>0.59107478987032569</v>
      </c>
      <c r="X287" s="1">
        <v>30</v>
      </c>
    </row>
    <row r="288" spans="1:24" x14ac:dyDescent="0.55000000000000004">
      <c r="A288" s="1" t="s">
        <v>851</v>
      </c>
      <c r="B288" s="1" t="s">
        <v>781</v>
      </c>
      <c r="C288" s="7"/>
      <c r="D288" s="1">
        <v>2</v>
      </c>
      <c r="E288" s="1">
        <v>4</v>
      </c>
      <c r="F288" s="1">
        <v>0.625</v>
      </c>
      <c r="G288" s="1">
        <v>0.375</v>
      </c>
      <c r="H288" s="1">
        <v>0.56230000000000002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6</v>
      </c>
      <c r="Q288" s="1">
        <v>143</v>
      </c>
      <c r="R288" s="1">
        <v>4.058311633777242</v>
      </c>
      <c r="S288" s="1">
        <f t="shared" si="21"/>
        <v>0.60834539302590107</v>
      </c>
      <c r="T288" s="1">
        <v>8</v>
      </c>
      <c r="U288" s="1">
        <v>147</v>
      </c>
      <c r="V288" s="1">
        <v>4.0592571950875387</v>
      </c>
      <c r="W288" s="1">
        <f t="shared" si="22"/>
        <v>0.6084465691464559</v>
      </c>
      <c r="X288" s="1">
        <v>20</v>
      </c>
    </row>
    <row r="289" spans="1:24" x14ac:dyDescent="0.55000000000000004">
      <c r="A289" s="1" t="s">
        <v>852</v>
      </c>
      <c r="B289" s="1" t="s">
        <v>781</v>
      </c>
      <c r="C289" s="7">
        <f>E289/K289</f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</v>
      </c>
      <c r="K289" s="1">
        <v>3</v>
      </c>
      <c r="L289" s="1">
        <v>1</v>
      </c>
      <c r="M289" s="1">
        <v>0</v>
      </c>
      <c r="N289" s="1">
        <v>0</v>
      </c>
      <c r="O289" s="1">
        <v>1</v>
      </c>
      <c r="P289" s="1">
        <v>8</v>
      </c>
      <c r="Q289" s="1">
        <v>91</v>
      </c>
      <c r="R289" s="1">
        <v>4.9183667070694401</v>
      </c>
      <c r="S289" s="1">
        <f t="shared" si="21"/>
        <v>0.69182090604554458</v>
      </c>
      <c r="T289" s="1">
        <v>9</v>
      </c>
      <c r="U289" s="1">
        <v>94</v>
      </c>
      <c r="V289" s="1">
        <v>4.9184822640652097</v>
      </c>
      <c r="W289" s="1">
        <f t="shared" si="22"/>
        <v>0.69183110967188011</v>
      </c>
      <c r="X289" s="1">
        <v>10</v>
      </c>
    </row>
    <row r="290" spans="1:24" x14ac:dyDescent="0.55000000000000004">
      <c r="A290" s="1" t="s">
        <v>853</v>
      </c>
      <c r="B290" s="1" t="s">
        <v>781</v>
      </c>
      <c r="C290" s="7"/>
      <c r="D290" s="1">
        <v>2</v>
      </c>
      <c r="E290" s="1">
        <v>2</v>
      </c>
      <c r="F290" s="1">
        <v>0.5</v>
      </c>
      <c r="G290" s="1">
        <v>0.5</v>
      </c>
      <c r="H290" s="1">
        <v>0.69310000000000005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4</v>
      </c>
      <c r="Q290" s="1">
        <v>66</v>
      </c>
      <c r="R290" s="1">
        <v>3.0234622139818854</v>
      </c>
      <c r="S290" s="1">
        <f t="shared" si="21"/>
        <v>0.48050454533762638</v>
      </c>
      <c r="T290" s="1">
        <v>6</v>
      </c>
      <c r="U290" s="1">
        <v>68</v>
      </c>
      <c r="V290" s="1">
        <v>3.0222452033909399</v>
      </c>
      <c r="W290" s="1">
        <f t="shared" si="22"/>
        <v>0.48032969698499661</v>
      </c>
      <c r="X290" s="1">
        <v>0</v>
      </c>
    </row>
    <row r="291" spans="1:24" x14ac:dyDescent="0.55000000000000004">
      <c r="A291" s="1" t="s">
        <v>854</v>
      </c>
      <c r="B291" s="1" t="s">
        <v>781</v>
      </c>
      <c r="C291" s="7">
        <f>E291/K291</f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</v>
      </c>
      <c r="K291" s="1">
        <v>13</v>
      </c>
      <c r="L291" s="1">
        <v>1</v>
      </c>
      <c r="M291" s="1">
        <v>0</v>
      </c>
      <c r="N291" s="1">
        <v>0</v>
      </c>
      <c r="O291" s="1">
        <v>1</v>
      </c>
      <c r="P291" s="1">
        <v>7</v>
      </c>
      <c r="Q291" s="1">
        <v>81</v>
      </c>
      <c r="R291" s="1">
        <v>5.3506839761684581</v>
      </c>
      <c r="S291" s="1">
        <f t="shared" si="21"/>
        <v>0.72840930129023607</v>
      </c>
      <c r="T291" s="1">
        <v>9</v>
      </c>
      <c r="U291" s="1">
        <v>95</v>
      </c>
      <c r="V291" s="1">
        <v>5.3494834240835756</v>
      </c>
      <c r="W291" s="1">
        <f t="shared" si="22"/>
        <v>0.72831184615175337</v>
      </c>
      <c r="X291" s="1">
        <v>0</v>
      </c>
    </row>
    <row r="292" spans="1:24" x14ac:dyDescent="0.55000000000000004">
      <c r="A292" s="1" t="s">
        <v>855</v>
      </c>
      <c r="B292" s="1" t="s">
        <v>781</v>
      </c>
      <c r="C292" s="7">
        <f>E292/K292</f>
        <v>0.2</v>
      </c>
      <c r="D292" s="1">
        <v>1</v>
      </c>
      <c r="E292" s="1">
        <v>1</v>
      </c>
      <c r="F292" s="1">
        <v>1</v>
      </c>
      <c r="G292" s="1">
        <v>0</v>
      </c>
      <c r="H292" s="1">
        <v>0</v>
      </c>
      <c r="I292" s="1">
        <v>1</v>
      </c>
      <c r="J292" s="1">
        <v>1</v>
      </c>
      <c r="K292" s="1">
        <v>5</v>
      </c>
      <c r="L292" s="1">
        <v>1</v>
      </c>
      <c r="M292" s="1">
        <v>0</v>
      </c>
      <c r="N292" s="1">
        <v>0</v>
      </c>
      <c r="O292" s="1">
        <v>1</v>
      </c>
      <c r="P292" s="1">
        <v>6</v>
      </c>
      <c r="Q292" s="1">
        <v>152</v>
      </c>
      <c r="R292" s="1">
        <v>4.2768324796105439</v>
      </c>
      <c r="S292" s="1">
        <f t="shared" si="21"/>
        <v>0.63112223959382929</v>
      </c>
      <c r="T292" s="1">
        <v>7</v>
      </c>
      <c r="U292" s="1">
        <v>157</v>
      </c>
      <c r="V292" s="1">
        <v>4.2759230619280544</v>
      </c>
      <c r="W292" s="1">
        <f t="shared" si="22"/>
        <v>0.63102988220542489</v>
      </c>
      <c r="X292" s="1">
        <v>0</v>
      </c>
    </row>
    <row r="293" spans="1:24" x14ac:dyDescent="0.55000000000000004">
      <c r="A293" s="1" t="s">
        <v>856</v>
      </c>
      <c r="B293" s="1" t="s">
        <v>781</v>
      </c>
      <c r="C293" s="7">
        <f>E293/K293</f>
        <v>0.44444444444444442</v>
      </c>
      <c r="D293" s="1">
        <v>2</v>
      </c>
      <c r="E293" s="1">
        <v>4</v>
      </c>
      <c r="F293" s="1">
        <v>0.625</v>
      </c>
      <c r="G293" s="1">
        <v>0.375</v>
      </c>
      <c r="H293" s="1">
        <v>0.56230000000000002</v>
      </c>
      <c r="I293" s="1">
        <v>2</v>
      </c>
      <c r="J293" s="1">
        <v>1</v>
      </c>
      <c r="K293" s="1">
        <v>9</v>
      </c>
      <c r="L293" s="1">
        <v>1</v>
      </c>
      <c r="M293" s="1">
        <v>0</v>
      </c>
      <c r="N293" s="1">
        <v>0</v>
      </c>
      <c r="O293" s="1">
        <v>1</v>
      </c>
      <c r="P293" s="1">
        <v>8</v>
      </c>
      <c r="Q293" s="1">
        <v>89</v>
      </c>
      <c r="R293" s="1">
        <v>4.6031149900360671</v>
      </c>
      <c r="S293" s="1">
        <f t="shared" si="21"/>
        <v>0.66305182410413388</v>
      </c>
      <c r="T293" s="1">
        <v>10</v>
      </c>
      <c r="U293" s="1">
        <v>99</v>
      </c>
      <c r="V293" s="1">
        <v>4.6043430528623626</v>
      </c>
      <c r="W293" s="1">
        <f t="shared" si="22"/>
        <v>0.66316767386626552</v>
      </c>
      <c r="X293" s="1">
        <v>10</v>
      </c>
    </row>
    <row r="294" spans="1:24" x14ac:dyDescent="0.55000000000000004">
      <c r="A294" s="1" t="s">
        <v>857</v>
      </c>
      <c r="B294" s="1" t="s">
        <v>781</v>
      </c>
      <c r="C294" s="7">
        <f>E294/K294</f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14</v>
      </c>
      <c r="L294" s="1">
        <v>1</v>
      </c>
      <c r="M294" s="1">
        <v>0</v>
      </c>
      <c r="N294" s="1">
        <v>0</v>
      </c>
      <c r="O294" s="1">
        <v>1</v>
      </c>
      <c r="P294" s="1">
        <v>6</v>
      </c>
      <c r="Q294" s="1">
        <v>98</v>
      </c>
      <c r="R294" s="1">
        <v>2.8585688183991085</v>
      </c>
      <c r="S294" s="1">
        <f t="shared" si="21"/>
        <v>0.45614865206584909</v>
      </c>
      <c r="T294" s="1">
        <v>9</v>
      </c>
      <c r="U294" s="1">
        <v>116</v>
      </c>
      <c r="V294" s="1">
        <v>2.8576511180631639</v>
      </c>
      <c r="W294" s="1">
        <f t="shared" si="22"/>
        <v>0.45600920599841444</v>
      </c>
      <c r="X294" s="1">
        <v>40</v>
      </c>
    </row>
    <row r="295" spans="1:24" x14ac:dyDescent="0.55000000000000004">
      <c r="A295" s="1" t="s">
        <v>858</v>
      </c>
      <c r="B295" s="1" t="s">
        <v>781</v>
      </c>
      <c r="C295" s="7"/>
      <c r="D295" s="1">
        <v>4</v>
      </c>
      <c r="E295" s="1">
        <v>5</v>
      </c>
      <c r="F295" s="1">
        <v>0.28000000000000003</v>
      </c>
      <c r="G295" s="1">
        <v>0.72</v>
      </c>
      <c r="H295" s="1">
        <v>1.3320000000000001</v>
      </c>
      <c r="I295" s="1">
        <v>5.5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6</v>
      </c>
      <c r="Q295" s="1">
        <v>136</v>
      </c>
      <c r="R295" s="1">
        <v>5.0190555810657278</v>
      </c>
      <c r="S295" s="1">
        <f t="shared" si="21"/>
        <v>0.70062200508960593</v>
      </c>
      <c r="T295" s="1">
        <v>10</v>
      </c>
      <c r="U295" s="1">
        <v>141</v>
      </c>
      <c r="V295" s="1">
        <v>5.0178421966971589</v>
      </c>
      <c r="W295" s="1">
        <f t="shared" si="22"/>
        <v>0.70051699930994515</v>
      </c>
      <c r="X295" s="1">
        <v>0</v>
      </c>
    </row>
    <row r="296" spans="1:24" x14ac:dyDescent="0.55000000000000004">
      <c r="A296" s="1" t="s">
        <v>859</v>
      </c>
      <c r="B296" s="1" t="s">
        <v>781</v>
      </c>
      <c r="C296" s="7">
        <f>E296/K296</f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3</v>
      </c>
      <c r="L296" s="1">
        <v>1</v>
      </c>
      <c r="M296" s="1">
        <v>0</v>
      </c>
      <c r="N296" s="1">
        <v>0</v>
      </c>
      <c r="O296" s="1">
        <v>1</v>
      </c>
      <c r="P296" s="1">
        <v>7</v>
      </c>
      <c r="Q296" s="1">
        <v>110</v>
      </c>
      <c r="R296" s="1">
        <v>5.7525910769429975</v>
      </c>
      <c r="S296" s="1">
        <f t="shared" si="21"/>
        <v>0.75986350329038166</v>
      </c>
      <c r="T296" s="1">
        <v>8</v>
      </c>
      <c r="U296" s="1">
        <v>113</v>
      </c>
      <c r="V296" s="1">
        <v>5.7546026760057307</v>
      </c>
      <c r="W296" s="1">
        <f t="shared" si="22"/>
        <v>0.76001534333069076</v>
      </c>
      <c r="X296" s="1">
        <v>0</v>
      </c>
    </row>
    <row r="297" spans="1:24" x14ac:dyDescent="0.55000000000000004">
      <c r="A297" s="1" t="s">
        <v>860</v>
      </c>
      <c r="B297" s="1" t="s">
        <v>781</v>
      </c>
      <c r="C297" s="7">
        <f>E297/K297</f>
        <v>2</v>
      </c>
      <c r="D297" s="1">
        <v>1</v>
      </c>
      <c r="E297" s="1">
        <v>2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7</v>
      </c>
      <c r="Q297" s="1">
        <v>101</v>
      </c>
      <c r="R297" s="1">
        <v>5.1783290787995728</v>
      </c>
      <c r="S297" s="1">
        <f t="shared" si="21"/>
        <v>0.71418964605357205</v>
      </c>
      <c r="T297" s="1">
        <v>9</v>
      </c>
      <c r="U297" s="1">
        <v>104</v>
      </c>
      <c r="V297" s="1">
        <v>5.175831486683224</v>
      </c>
      <c r="W297" s="1">
        <f t="shared" si="22"/>
        <v>0.71398012824894597</v>
      </c>
      <c r="X297" s="1">
        <v>25</v>
      </c>
    </row>
    <row r="298" spans="1:24" x14ac:dyDescent="0.55000000000000004">
      <c r="A298" s="1" t="s">
        <v>861</v>
      </c>
      <c r="B298" s="1" t="s">
        <v>781</v>
      </c>
      <c r="C298" s="7">
        <f>E298/K298</f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1</v>
      </c>
      <c r="M298" s="1">
        <v>0</v>
      </c>
      <c r="N298" s="1">
        <v>0</v>
      </c>
      <c r="O298" s="1">
        <v>1</v>
      </c>
      <c r="P298" s="1">
        <v>6</v>
      </c>
      <c r="Q298" s="1">
        <v>135</v>
      </c>
      <c r="R298" s="1">
        <v>4.4496101946616982</v>
      </c>
      <c r="S298" s="1">
        <f t="shared" si="21"/>
        <v>0.64832196654890673</v>
      </c>
      <c r="T298" s="1">
        <v>7</v>
      </c>
      <c r="U298" s="1">
        <v>140</v>
      </c>
      <c r="V298" s="1">
        <v>4.4504267924724257</v>
      </c>
      <c r="W298" s="1">
        <f t="shared" si="22"/>
        <v>0.64840166148155498</v>
      </c>
      <c r="X298" s="1">
        <v>20</v>
      </c>
    </row>
    <row r="299" spans="1:24" x14ac:dyDescent="0.55000000000000004">
      <c r="A299" s="1" t="s">
        <v>862</v>
      </c>
      <c r="B299" s="1" t="s">
        <v>781</v>
      </c>
      <c r="C299" s="7">
        <f>E299/K299</f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</v>
      </c>
      <c r="K299" s="1">
        <v>4</v>
      </c>
      <c r="L299" s="1">
        <v>1</v>
      </c>
      <c r="M299" s="1">
        <v>0</v>
      </c>
      <c r="N299" s="1">
        <v>0</v>
      </c>
      <c r="O299" s="1">
        <v>1</v>
      </c>
      <c r="P299" s="1">
        <v>6</v>
      </c>
      <c r="Q299" s="1">
        <v>138</v>
      </c>
      <c r="R299" s="1">
        <v>4.2371743186167228</v>
      </c>
      <c r="S299" s="1">
        <f t="shared" si="21"/>
        <v>0.62707633137319607</v>
      </c>
      <c r="T299" s="1">
        <v>7</v>
      </c>
      <c r="U299" s="1">
        <v>142</v>
      </c>
      <c r="V299" s="1">
        <v>4.2376124108968867</v>
      </c>
      <c r="W299" s="1">
        <f t="shared" si="22"/>
        <v>0.6271212318682956</v>
      </c>
      <c r="X299" s="1">
        <v>0</v>
      </c>
    </row>
    <row r="300" spans="1:24" x14ac:dyDescent="0.55000000000000004">
      <c r="A300" s="1" t="s">
        <v>863</v>
      </c>
      <c r="B300" s="1" t="s">
        <v>781</v>
      </c>
      <c r="C300" s="7"/>
      <c r="D300" s="1">
        <v>1</v>
      </c>
      <c r="E300" s="1">
        <v>3</v>
      </c>
      <c r="F300" s="1">
        <v>1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8</v>
      </c>
      <c r="Q300" s="1">
        <v>75</v>
      </c>
      <c r="R300" s="1">
        <v>5.8721835725139</v>
      </c>
      <c r="S300" s="1">
        <f t="shared" si="21"/>
        <v>0.76879962376149735</v>
      </c>
      <c r="T300" s="1">
        <v>9</v>
      </c>
      <c r="U300" s="1">
        <v>78</v>
      </c>
      <c r="V300" s="1">
        <v>5.8708533613826015</v>
      </c>
      <c r="W300" s="1">
        <f t="shared" si="22"/>
        <v>0.76870123296875581</v>
      </c>
      <c r="X300" s="1">
        <v>30</v>
      </c>
    </row>
    <row r="301" spans="1:24" x14ac:dyDescent="0.55000000000000004">
      <c r="A301" s="1" t="s">
        <v>864</v>
      </c>
      <c r="B301" s="1" t="s">
        <v>781</v>
      </c>
      <c r="C301" s="7"/>
      <c r="D301" s="1">
        <v>2</v>
      </c>
      <c r="E301" s="1">
        <v>2</v>
      </c>
      <c r="F301" s="1">
        <v>0.5</v>
      </c>
      <c r="G301" s="1">
        <v>0.5</v>
      </c>
      <c r="H301" s="1">
        <v>0.69310000000000005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5</v>
      </c>
      <c r="Q301" s="1">
        <v>62</v>
      </c>
      <c r="R301" s="1">
        <v>3.9052007290840085</v>
      </c>
      <c r="S301" s="1">
        <f t="shared" si="21"/>
        <v>0.59164336171986798</v>
      </c>
      <c r="T301" s="1">
        <v>7</v>
      </c>
      <c r="U301" s="1">
        <v>64</v>
      </c>
      <c r="V301" s="1">
        <v>3.9039934859829319</v>
      </c>
      <c r="W301" s="1">
        <f t="shared" si="22"/>
        <v>0.59150908435222904</v>
      </c>
      <c r="X301" s="1">
        <v>0</v>
      </c>
    </row>
    <row r="302" spans="1:24" x14ac:dyDescent="0.55000000000000004">
      <c r="A302" s="1" t="s">
        <v>865</v>
      </c>
      <c r="B302" s="1" t="s">
        <v>781</v>
      </c>
      <c r="C302" s="7">
        <f>E302/K302</f>
        <v>0.1111111111111111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1</v>
      </c>
      <c r="K302" s="1">
        <v>9</v>
      </c>
      <c r="L302" s="1">
        <v>1</v>
      </c>
      <c r="M302" s="1">
        <v>0</v>
      </c>
      <c r="N302" s="1">
        <v>0</v>
      </c>
      <c r="O302" s="1">
        <v>1</v>
      </c>
      <c r="P302" s="1">
        <v>6</v>
      </c>
      <c r="Q302" s="1">
        <v>60</v>
      </c>
      <c r="R302" s="1">
        <v>4.3778934293719818</v>
      </c>
      <c r="S302" s="1">
        <f t="shared" si="21"/>
        <v>0.64126518537284294</v>
      </c>
      <c r="T302" s="1">
        <v>8</v>
      </c>
      <c r="U302" s="1">
        <v>70</v>
      </c>
      <c r="V302" s="1">
        <v>4.3797865923781263</v>
      </c>
      <c r="W302" s="1">
        <f t="shared" si="22"/>
        <v>0.6414529497711029</v>
      </c>
      <c r="X302" s="1">
        <v>30</v>
      </c>
    </row>
    <row r="303" spans="1:24" x14ac:dyDescent="0.55000000000000004">
      <c r="A303" s="1" t="s">
        <v>866</v>
      </c>
      <c r="B303" s="1" t="s">
        <v>781</v>
      </c>
      <c r="C303" s="7">
        <f>E303/K303</f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0</v>
      </c>
      <c r="N303" s="1">
        <v>0</v>
      </c>
      <c r="O303" s="1">
        <v>1</v>
      </c>
      <c r="P303" s="1">
        <v>9</v>
      </c>
      <c r="Q303" s="1">
        <v>110</v>
      </c>
      <c r="R303" s="1">
        <v>6.164568604649328</v>
      </c>
      <c r="S303" s="1">
        <f t="shared" si="21"/>
        <v>0.78990269014900705</v>
      </c>
      <c r="T303" s="1">
        <v>10</v>
      </c>
      <c r="U303" s="1">
        <v>115</v>
      </c>
      <c r="V303" s="1">
        <v>6.1656896763345079</v>
      </c>
      <c r="W303" s="1">
        <f t="shared" si="22"/>
        <v>0.78998166258201508</v>
      </c>
      <c r="X303" s="1">
        <v>25</v>
      </c>
    </row>
    <row r="304" spans="1:24" x14ac:dyDescent="0.55000000000000004">
      <c r="A304" s="1" t="s">
        <v>867</v>
      </c>
      <c r="B304" s="1" t="s">
        <v>781</v>
      </c>
      <c r="C304" s="7">
        <f>E304/K304</f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</v>
      </c>
      <c r="K304" s="1">
        <v>5</v>
      </c>
      <c r="L304" s="1">
        <v>1</v>
      </c>
      <c r="M304" s="1">
        <v>0</v>
      </c>
      <c r="N304" s="1">
        <v>0</v>
      </c>
      <c r="O304" s="1">
        <v>1</v>
      </c>
      <c r="P304" s="1">
        <v>6</v>
      </c>
      <c r="Q304" s="1">
        <v>125</v>
      </c>
      <c r="R304" s="1">
        <v>3.1301535090936317</v>
      </c>
      <c r="S304" s="1">
        <f t="shared" si="21"/>
        <v>0.49556563675331383</v>
      </c>
      <c r="T304" s="1">
        <v>7</v>
      </c>
      <c r="U304" s="1">
        <v>130</v>
      </c>
      <c r="V304" s="1">
        <v>3.129896697456783</v>
      </c>
      <c r="W304" s="1">
        <f t="shared" si="22"/>
        <v>0.49553000385161033</v>
      </c>
      <c r="X304" s="1">
        <v>30</v>
      </c>
    </row>
    <row r="305" spans="1:24" x14ac:dyDescent="0.55000000000000004">
      <c r="A305" s="1" t="s">
        <v>868</v>
      </c>
      <c r="B305" s="1" t="s">
        <v>781</v>
      </c>
      <c r="C305" s="7"/>
      <c r="D305" s="1">
        <v>3</v>
      </c>
      <c r="E305" s="1">
        <v>5</v>
      </c>
      <c r="F305" s="1">
        <v>0.36</v>
      </c>
      <c r="G305" s="1">
        <v>0.64</v>
      </c>
      <c r="H305" s="1">
        <v>1.0549999999999999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5</v>
      </c>
      <c r="Q305" s="1">
        <v>107</v>
      </c>
      <c r="R305" s="1">
        <v>3.5548595602163422</v>
      </c>
      <c r="S305" s="1">
        <f t="shared" si="21"/>
        <v>0.55082244798340574</v>
      </c>
      <c r="T305" s="1">
        <v>8</v>
      </c>
      <c r="U305" s="1">
        <v>112</v>
      </c>
      <c r="V305" s="1">
        <v>3.5537379741905037</v>
      </c>
      <c r="W305" s="1">
        <f t="shared" si="22"/>
        <v>0.55068540305332336</v>
      </c>
      <c r="X305" s="1">
        <v>0</v>
      </c>
    </row>
    <row r="417" spans="1:9" x14ac:dyDescent="0.55000000000000004">
      <c r="A417" s="8"/>
      <c r="D417" s="8"/>
      <c r="E417" s="8"/>
      <c r="F417" s="8"/>
      <c r="G417" s="8"/>
      <c r="H417" s="8"/>
      <c r="I41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CD58-25FD-4721-906E-462535CDDA01}">
  <dimension ref="A1:T589"/>
  <sheetViews>
    <sheetView workbookViewId="0">
      <selection activeCell="C27" sqref="C27"/>
    </sheetView>
  </sheetViews>
  <sheetFormatPr defaultColWidth="23.89453125" defaultRowHeight="14.4" x14ac:dyDescent="0.55000000000000004"/>
  <cols>
    <col min="2" max="2" width="30.26171875" customWidth="1"/>
    <col min="6" max="6" width="34.20703125" customWidth="1"/>
    <col min="8" max="8" width="27.20703125" customWidth="1"/>
  </cols>
  <sheetData>
    <row r="1" spans="1:20" x14ac:dyDescent="0.55000000000000004">
      <c r="A1" s="5" t="s">
        <v>869</v>
      </c>
      <c r="B1" s="5" t="s">
        <v>870</v>
      </c>
      <c r="C1" s="9" t="s">
        <v>871</v>
      </c>
      <c r="D1" s="9" t="s">
        <v>872</v>
      </c>
      <c r="E1" s="9" t="s">
        <v>873</v>
      </c>
      <c r="F1" s="9" t="s">
        <v>874</v>
      </c>
      <c r="G1" s="9" t="s">
        <v>875</v>
      </c>
      <c r="H1" s="9" t="s">
        <v>876</v>
      </c>
      <c r="I1" s="9" t="s">
        <v>877</v>
      </c>
      <c r="J1" s="9" t="s">
        <v>878</v>
      </c>
      <c r="K1" s="9" t="s">
        <v>879</v>
      </c>
      <c r="L1" s="5" t="s">
        <v>880</v>
      </c>
      <c r="M1" s="5" t="s">
        <v>881</v>
      </c>
      <c r="N1" s="5" t="s">
        <v>882</v>
      </c>
      <c r="O1" s="5" t="s">
        <v>883</v>
      </c>
      <c r="P1" s="5" t="s">
        <v>884</v>
      </c>
      <c r="Q1" s="5" t="s">
        <v>885</v>
      </c>
      <c r="R1" s="5" t="s">
        <v>886</v>
      </c>
      <c r="S1" s="10" t="s">
        <v>887</v>
      </c>
      <c r="T1" s="10"/>
    </row>
    <row r="2" spans="1:20" x14ac:dyDescent="0.55000000000000004">
      <c r="A2" t="s">
        <v>573</v>
      </c>
      <c r="B2" t="s">
        <v>888</v>
      </c>
      <c r="C2" s="11"/>
      <c r="D2" s="11" t="s">
        <v>889</v>
      </c>
      <c r="E2" s="11" t="s">
        <v>890</v>
      </c>
      <c r="F2" s="11" t="s">
        <v>891</v>
      </c>
      <c r="G2" s="11" t="s">
        <v>892</v>
      </c>
      <c r="H2" s="11" t="s">
        <v>893</v>
      </c>
      <c r="I2" s="11" t="s">
        <v>39</v>
      </c>
      <c r="J2" s="11" t="s">
        <v>894</v>
      </c>
      <c r="K2" s="11" t="s">
        <v>895</v>
      </c>
      <c r="L2">
        <v>20</v>
      </c>
      <c r="M2">
        <v>10</v>
      </c>
      <c r="N2">
        <v>3.048</v>
      </c>
      <c r="O2">
        <v>1</v>
      </c>
      <c r="P2">
        <f>L2*0.393701</f>
        <v>7.8740200000000007</v>
      </c>
      <c r="Q2">
        <f>P2^2</f>
        <v>62.000190960400012</v>
      </c>
      <c r="R2" s="12">
        <v>5.4539999999999996E-3</v>
      </c>
      <c r="S2" s="12">
        <f>Q2*R2</f>
        <v>0.33814904149802166</v>
      </c>
      <c r="T2" s="12"/>
    </row>
    <row r="3" spans="1:20" x14ac:dyDescent="0.55000000000000004">
      <c r="A3" t="s">
        <v>574</v>
      </c>
      <c r="B3" t="s">
        <v>888</v>
      </c>
      <c r="C3" s="11"/>
      <c r="D3" s="11" t="s">
        <v>889</v>
      </c>
      <c r="E3" s="11" t="s">
        <v>890</v>
      </c>
      <c r="F3" s="11" t="s">
        <v>891</v>
      </c>
      <c r="G3" s="11" t="s">
        <v>892</v>
      </c>
      <c r="H3" s="11" t="s">
        <v>893</v>
      </c>
      <c r="I3" s="11" t="s">
        <v>39</v>
      </c>
      <c r="J3" s="11" t="s">
        <v>894</v>
      </c>
      <c r="K3" s="11" t="s">
        <v>895</v>
      </c>
      <c r="L3">
        <v>19</v>
      </c>
      <c r="M3">
        <v>11</v>
      </c>
      <c r="N3">
        <v>3.3528000000000002</v>
      </c>
      <c r="O3">
        <v>1</v>
      </c>
      <c r="P3">
        <f t="shared" ref="P3:P75" si="0">L3*0.393701</f>
        <v>7.4803190000000006</v>
      </c>
      <c r="Q3">
        <f t="shared" ref="Q3:Q75" si="1">P3^2</f>
        <v>55.955172341761006</v>
      </c>
      <c r="R3" s="12">
        <v>5.4539999999999996E-3</v>
      </c>
      <c r="S3" s="12">
        <f t="shared" ref="S3:S75" si="2">Q3*R3</f>
        <v>0.30517950995196452</v>
      </c>
      <c r="T3" s="12"/>
    </row>
    <row r="4" spans="1:20" x14ac:dyDescent="0.55000000000000004">
      <c r="A4" t="s">
        <v>574</v>
      </c>
      <c r="B4" t="s">
        <v>888</v>
      </c>
      <c r="C4" s="11"/>
      <c r="D4" s="11" t="s">
        <v>896</v>
      </c>
      <c r="E4" s="11" t="s">
        <v>890</v>
      </c>
      <c r="F4" s="11" t="s">
        <v>891</v>
      </c>
      <c r="G4" s="11" t="s">
        <v>892</v>
      </c>
      <c r="H4" s="11" t="s">
        <v>893</v>
      </c>
      <c r="I4" s="11" t="s">
        <v>39</v>
      </c>
      <c r="J4" s="11" t="s">
        <v>897</v>
      </c>
      <c r="K4" s="11" t="s">
        <v>898</v>
      </c>
      <c r="L4">
        <v>8</v>
      </c>
      <c r="M4">
        <v>5</v>
      </c>
      <c r="N4">
        <v>1.524</v>
      </c>
      <c r="O4">
        <v>1</v>
      </c>
      <c r="P4">
        <f t="shared" si="0"/>
        <v>3.1496080000000002</v>
      </c>
      <c r="Q4">
        <f t="shared" si="1"/>
        <v>9.9200305536640005</v>
      </c>
      <c r="R4" s="12">
        <v>5.4539999999999996E-3</v>
      </c>
      <c r="S4" s="12">
        <f t="shared" si="2"/>
        <v>5.4103846639683456E-2</v>
      </c>
      <c r="T4" s="12"/>
    </row>
    <row r="5" spans="1:20" x14ac:dyDescent="0.55000000000000004">
      <c r="A5" t="s">
        <v>575</v>
      </c>
      <c r="B5" t="s">
        <v>888</v>
      </c>
      <c r="C5" s="11"/>
      <c r="D5" s="11" t="s">
        <v>896</v>
      </c>
      <c r="E5" s="11" t="s">
        <v>890</v>
      </c>
      <c r="F5" s="11" t="s">
        <v>891</v>
      </c>
      <c r="G5" s="11" t="s">
        <v>892</v>
      </c>
      <c r="H5" s="11" t="s">
        <v>893</v>
      </c>
      <c r="I5" s="11" t="s">
        <v>39</v>
      </c>
      <c r="J5" s="11" t="s">
        <v>897</v>
      </c>
      <c r="K5" s="11" t="s">
        <v>898</v>
      </c>
      <c r="L5">
        <v>4</v>
      </c>
      <c r="M5">
        <v>5</v>
      </c>
      <c r="N5">
        <v>1.524</v>
      </c>
      <c r="O5">
        <v>1</v>
      </c>
      <c r="P5">
        <f t="shared" si="0"/>
        <v>1.5748040000000001</v>
      </c>
      <c r="Q5">
        <f t="shared" si="1"/>
        <v>2.4800076384160001</v>
      </c>
      <c r="R5" s="12">
        <v>5.4539999999999996E-3</v>
      </c>
      <c r="S5" s="12">
        <f t="shared" si="2"/>
        <v>1.3525961659920864E-2</v>
      </c>
      <c r="T5" s="12"/>
    </row>
    <row r="6" spans="1:20" x14ac:dyDescent="0.55000000000000004">
      <c r="A6" t="s">
        <v>576</v>
      </c>
      <c r="B6" t="s">
        <v>888</v>
      </c>
      <c r="C6" s="11"/>
      <c r="D6" s="11" t="s">
        <v>899</v>
      </c>
      <c r="E6" s="11" t="s">
        <v>890</v>
      </c>
      <c r="F6" s="11" t="s">
        <v>891</v>
      </c>
      <c r="G6" s="11" t="s">
        <v>892</v>
      </c>
      <c r="H6" s="11" t="s">
        <v>893</v>
      </c>
      <c r="I6" s="11" t="s">
        <v>39</v>
      </c>
      <c r="J6" s="11" t="s">
        <v>894</v>
      </c>
      <c r="K6" s="11" t="s">
        <v>895</v>
      </c>
      <c r="L6">
        <v>97</v>
      </c>
      <c r="M6">
        <v>54</v>
      </c>
      <c r="N6">
        <v>16.459199999999999</v>
      </c>
      <c r="O6">
        <v>1</v>
      </c>
      <c r="P6">
        <f t="shared" si="0"/>
        <v>38.188997000000001</v>
      </c>
      <c r="Q6">
        <f t="shared" si="1"/>
        <v>1458.3994918660089</v>
      </c>
      <c r="R6" s="12">
        <v>5.4539999999999996E-3</v>
      </c>
      <c r="S6" s="12">
        <f t="shared" si="2"/>
        <v>7.9541108286372122</v>
      </c>
      <c r="T6" s="12"/>
    </row>
    <row r="7" spans="1:20" x14ac:dyDescent="0.55000000000000004">
      <c r="A7" t="s">
        <v>586</v>
      </c>
      <c r="B7" t="s">
        <v>888</v>
      </c>
      <c r="C7" s="11"/>
      <c r="D7" s="11" t="s">
        <v>900</v>
      </c>
      <c r="E7" s="11" t="s">
        <v>890</v>
      </c>
      <c r="F7" s="11" t="s">
        <v>901</v>
      </c>
      <c r="G7" s="11" t="s">
        <v>902</v>
      </c>
      <c r="H7" s="11" t="s">
        <v>903</v>
      </c>
      <c r="I7" s="11" t="s">
        <v>39</v>
      </c>
      <c r="J7" s="11" t="s">
        <v>904</v>
      </c>
      <c r="K7" s="11" t="s">
        <v>905</v>
      </c>
      <c r="L7">
        <v>47</v>
      </c>
      <c r="M7">
        <v>10</v>
      </c>
      <c r="N7">
        <v>3.048</v>
      </c>
      <c r="O7">
        <v>1</v>
      </c>
      <c r="P7">
        <f t="shared" si="0"/>
        <v>18.503947</v>
      </c>
      <c r="Q7">
        <f t="shared" si="1"/>
        <v>342.39605457880901</v>
      </c>
      <c r="R7" s="12">
        <v>5.4539999999999996E-3</v>
      </c>
      <c r="S7" s="12">
        <f t="shared" si="2"/>
        <v>1.8674280816728241</v>
      </c>
      <c r="T7" s="12"/>
    </row>
    <row r="8" spans="1:20" x14ac:dyDescent="0.55000000000000004">
      <c r="A8" t="s">
        <v>586</v>
      </c>
      <c r="B8" t="s">
        <v>888</v>
      </c>
      <c r="C8" s="11" t="s">
        <v>906</v>
      </c>
      <c r="D8" s="11" t="s">
        <v>907</v>
      </c>
      <c r="E8" s="11" t="s">
        <v>890</v>
      </c>
      <c r="F8" s="11" t="s">
        <v>901</v>
      </c>
      <c r="G8" s="11" t="s">
        <v>908</v>
      </c>
      <c r="H8" s="11" t="s">
        <v>903</v>
      </c>
      <c r="I8" s="11" t="s">
        <v>39</v>
      </c>
      <c r="J8" s="11" t="s">
        <v>909</v>
      </c>
      <c r="K8" s="11" t="s">
        <v>910</v>
      </c>
      <c r="L8">
        <v>2</v>
      </c>
      <c r="M8">
        <v>12</v>
      </c>
      <c r="N8">
        <v>3.6576000000000004</v>
      </c>
      <c r="O8">
        <v>1</v>
      </c>
      <c r="P8">
        <f t="shared" si="0"/>
        <v>0.78740200000000005</v>
      </c>
      <c r="Q8">
        <f t="shared" si="1"/>
        <v>0.62000190960400003</v>
      </c>
      <c r="R8" s="12">
        <v>5.4539999999999996E-3</v>
      </c>
      <c r="S8" s="12">
        <f t="shared" si="2"/>
        <v>3.381490414980216E-3</v>
      </c>
      <c r="T8" s="12"/>
    </row>
    <row r="9" spans="1:20" x14ac:dyDescent="0.55000000000000004">
      <c r="A9" t="s">
        <v>586</v>
      </c>
      <c r="B9" t="s">
        <v>888</v>
      </c>
      <c r="C9" s="11" t="s">
        <v>907</v>
      </c>
      <c r="D9" s="11" t="s">
        <v>907</v>
      </c>
      <c r="E9" s="11" t="s">
        <v>890</v>
      </c>
      <c r="F9" s="11" t="s">
        <v>901</v>
      </c>
      <c r="G9" s="11" t="s">
        <v>908</v>
      </c>
      <c r="H9" s="11" t="s">
        <v>903</v>
      </c>
      <c r="I9" s="11" t="s">
        <v>39</v>
      </c>
      <c r="J9" s="11" t="s">
        <v>894</v>
      </c>
      <c r="K9" s="11" t="s">
        <v>910</v>
      </c>
      <c r="L9">
        <v>27</v>
      </c>
      <c r="M9">
        <v>11</v>
      </c>
      <c r="N9">
        <v>3.3528000000000002</v>
      </c>
      <c r="O9">
        <v>1</v>
      </c>
      <c r="P9">
        <f t="shared" si="0"/>
        <v>10.629927</v>
      </c>
      <c r="Q9">
        <f t="shared" si="1"/>
        <v>112.99534802532901</v>
      </c>
      <c r="R9" s="12">
        <v>5.4539999999999996E-3</v>
      </c>
      <c r="S9" s="12">
        <f t="shared" si="2"/>
        <v>0.61627662813014439</v>
      </c>
      <c r="T9" s="12"/>
    </row>
    <row r="10" spans="1:20" x14ac:dyDescent="0.55000000000000004">
      <c r="A10" t="s">
        <v>587</v>
      </c>
      <c r="B10" t="s">
        <v>888</v>
      </c>
      <c r="C10" s="11" t="s">
        <v>911</v>
      </c>
      <c r="D10" s="11" t="s">
        <v>900</v>
      </c>
      <c r="E10" s="11" t="s">
        <v>890</v>
      </c>
      <c r="F10" s="11" t="s">
        <v>901</v>
      </c>
      <c r="G10" s="11" t="s">
        <v>902</v>
      </c>
      <c r="H10" s="11" t="s">
        <v>903</v>
      </c>
      <c r="I10" s="11" t="s">
        <v>912</v>
      </c>
      <c r="J10" s="11" t="s">
        <v>904</v>
      </c>
      <c r="K10" s="11" t="s">
        <v>905</v>
      </c>
      <c r="L10">
        <v>34</v>
      </c>
      <c r="M10">
        <v>15</v>
      </c>
      <c r="N10">
        <v>4.5720000000000001</v>
      </c>
      <c r="O10">
        <v>1</v>
      </c>
      <c r="P10">
        <f t="shared" si="0"/>
        <v>13.385834000000001</v>
      </c>
      <c r="Q10">
        <f t="shared" si="1"/>
        <v>179.18055187555603</v>
      </c>
      <c r="R10" s="12">
        <v>5.4539999999999996E-3</v>
      </c>
      <c r="S10" s="12">
        <f t="shared" si="2"/>
        <v>0.97725072992928252</v>
      </c>
      <c r="T10" s="12"/>
    </row>
    <row r="11" spans="1:20" x14ac:dyDescent="0.55000000000000004">
      <c r="A11" t="s">
        <v>587</v>
      </c>
      <c r="B11" t="s">
        <v>888</v>
      </c>
      <c r="C11" s="11" t="s">
        <v>911</v>
      </c>
      <c r="D11" s="11" t="s">
        <v>900</v>
      </c>
      <c r="E11" s="11" t="s">
        <v>890</v>
      </c>
      <c r="F11" s="11" t="s">
        <v>901</v>
      </c>
      <c r="G11" s="11" t="s">
        <v>902</v>
      </c>
      <c r="H11" s="11" t="s">
        <v>903</v>
      </c>
      <c r="I11" s="11" t="s">
        <v>912</v>
      </c>
      <c r="J11" s="11" t="s">
        <v>904</v>
      </c>
      <c r="K11" s="11" t="s">
        <v>905</v>
      </c>
      <c r="L11">
        <v>32</v>
      </c>
      <c r="M11">
        <v>15</v>
      </c>
      <c r="N11">
        <v>4.5720000000000001</v>
      </c>
      <c r="O11">
        <v>1</v>
      </c>
      <c r="P11">
        <f t="shared" si="0"/>
        <v>12.598432000000001</v>
      </c>
      <c r="Q11">
        <f t="shared" si="1"/>
        <v>158.72048885862401</v>
      </c>
      <c r="R11" s="12">
        <v>5.4539999999999996E-3</v>
      </c>
      <c r="S11" s="12">
        <f t="shared" si="2"/>
        <v>0.8656615462349353</v>
      </c>
      <c r="T11" s="12"/>
    </row>
    <row r="12" spans="1:20" x14ac:dyDescent="0.55000000000000004">
      <c r="A12" t="s">
        <v>587</v>
      </c>
      <c r="B12" t="s">
        <v>888</v>
      </c>
      <c r="C12" s="11" t="s">
        <v>911</v>
      </c>
      <c r="D12" s="11" t="s">
        <v>900</v>
      </c>
      <c r="E12" s="11" t="s">
        <v>890</v>
      </c>
      <c r="F12" s="11" t="s">
        <v>901</v>
      </c>
      <c r="G12" s="11" t="s">
        <v>902</v>
      </c>
      <c r="H12" s="11" t="s">
        <v>903</v>
      </c>
      <c r="I12" s="11" t="s">
        <v>912</v>
      </c>
      <c r="J12" s="11" t="s">
        <v>904</v>
      </c>
      <c r="K12" s="11" t="s">
        <v>905</v>
      </c>
      <c r="L12">
        <v>27</v>
      </c>
      <c r="M12">
        <v>13</v>
      </c>
      <c r="N12">
        <v>3.9624000000000001</v>
      </c>
      <c r="O12">
        <v>1</v>
      </c>
      <c r="P12">
        <f t="shared" si="0"/>
        <v>10.629927</v>
      </c>
      <c r="Q12">
        <f t="shared" si="1"/>
        <v>112.99534802532901</v>
      </c>
      <c r="R12" s="12">
        <v>5.4539999999999996E-3</v>
      </c>
      <c r="S12" s="12">
        <f t="shared" si="2"/>
        <v>0.61627662813014439</v>
      </c>
      <c r="T12" s="12"/>
    </row>
    <row r="13" spans="1:20" x14ac:dyDescent="0.55000000000000004">
      <c r="A13" t="s">
        <v>587</v>
      </c>
      <c r="B13" t="s">
        <v>888</v>
      </c>
      <c r="C13" s="11" t="s">
        <v>911</v>
      </c>
      <c r="D13" s="11" t="s">
        <v>900</v>
      </c>
      <c r="E13" s="11" t="s">
        <v>890</v>
      </c>
      <c r="F13" s="11" t="s">
        <v>901</v>
      </c>
      <c r="G13" s="11" t="s">
        <v>902</v>
      </c>
      <c r="H13" s="11" t="s">
        <v>903</v>
      </c>
      <c r="I13" s="11" t="s">
        <v>912</v>
      </c>
      <c r="J13" s="11" t="s">
        <v>904</v>
      </c>
      <c r="K13" s="11" t="s">
        <v>905</v>
      </c>
      <c r="L13">
        <v>23</v>
      </c>
      <c r="M13">
        <v>17</v>
      </c>
      <c r="N13">
        <v>5.1816000000000004</v>
      </c>
      <c r="O13">
        <v>1</v>
      </c>
      <c r="P13">
        <f t="shared" si="0"/>
        <v>9.055123</v>
      </c>
      <c r="Q13">
        <f t="shared" si="1"/>
        <v>81.995252545129006</v>
      </c>
      <c r="R13" s="12">
        <v>5.4539999999999996E-3</v>
      </c>
      <c r="S13" s="12">
        <f t="shared" si="2"/>
        <v>0.44720210738113358</v>
      </c>
      <c r="T13" s="12"/>
    </row>
    <row r="14" spans="1:20" x14ac:dyDescent="0.55000000000000004">
      <c r="A14" t="s">
        <v>587</v>
      </c>
      <c r="B14" t="s">
        <v>888</v>
      </c>
      <c r="C14" s="11" t="s">
        <v>911</v>
      </c>
      <c r="D14" s="11" t="s">
        <v>913</v>
      </c>
      <c r="E14" s="11" t="s">
        <v>890</v>
      </c>
      <c r="F14" s="11" t="s">
        <v>914</v>
      </c>
      <c r="G14" s="11" t="s">
        <v>892</v>
      </c>
      <c r="H14" s="11" t="s">
        <v>893</v>
      </c>
      <c r="I14" s="11" t="s">
        <v>912</v>
      </c>
      <c r="J14" s="11" t="s">
        <v>915</v>
      </c>
      <c r="K14" s="11" t="s">
        <v>916</v>
      </c>
      <c r="L14">
        <v>21</v>
      </c>
      <c r="M14">
        <v>13</v>
      </c>
      <c r="N14">
        <v>3.9624000000000001</v>
      </c>
      <c r="O14">
        <v>1</v>
      </c>
      <c r="P14">
        <f t="shared" si="0"/>
        <v>8.2677209999999999</v>
      </c>
      <c r="Q14">
        <f t="shared" si="1"/>
        <v>68.355210533841003</v>
      </c>
      <c r="R14" s="12">
        <v>5.4539999999999996E-3</v>
      </c>
      <c r="S14" s="12">
        <f t="shared" si="2"/>
        <v>0.37280931825156882</v>
      </c>
      <c r="T14" s="12"/>
    </row>
    <row r="15" spans="1:20" x14ac:dyDescent="0.55000000000000004">
      <c r="A15" t="s">
        <v>587</v>
      </c>
      <c r="B15" t="s">
        <v>888</v>
      </c>
      <c r="C15" s="11" t="s">
        <v>911</v>
      </c>
      <c r="D15" s="11" t="s">
        <v>917</v>
      </c>
      <c r="E15" s="11" t="s">
        <v>890</v>
      </c>
      <c r="F15" s="11" t="s">
        <v>918</v>
      </c>
      <c r="G15" s="11" t="s">
        <v>904</v>
      </c>
      <c r="H15" s="11" t="s">
        <v>893</v>
      </c>
      <c r="I15" s="11" t="s">
        <v>912</v>
      </c>
      <c r="J15" s="11" t="s">
        <v>919</v>
      </c>
      <c r="K15" s="11" t="s">
        <v>905</v>
      </c>
      <c r="L15">
        <v>28</v>
      </c>
      <c r="M15">
        <v>18</v>
      </c>
      <c r="N15">
        <v>5.4864000000000006</v>
      </c>
      <c r="O15">
        <v>1</v>
      </c>
      <c r="P15">
        <f t="shared" si="0"/>
        <v>11.023628</v>
      </c>
      <c r="Q15">
        <f t="shared" si="1"/>
        <v>121.52037428238401</v>
      </c>
      <c r="R15" s="12">
        <v>5.4539999999999996E-3</v>
      </c>
      <c r="S15" s="12">
        <f t="shared" si="2"/>
        <v>0.6627721213361224</v>
      </c>
      <c r="T15" s="12"/>
    </row>
    <row r="16" spans="1:20" x14ac:dyDescent="0.55000000000000004">
      <c r="A16" t="s">
        <v>587</v>
      </c>
      <c r="B16" t="s">
        <v>888</v>
      </c>
      <c r="C16" s="11" t="s">
        <v>911</v>
      </c>
      <c r="D16" s="11" t="s">
        <v>913</v>
      </c>
      <c r="E16" s="11" t="s">
        <v>890</v>
      </c>
      <c r="F16" s="11" t="s">
        <v>914</v>
      </c>
      <c r="G16" s="11" t="s">
        <v>892</v>
      </c>
      <c r="H16" s="11" t="s">
        <v>893</v>
      </c>
      <c r="I16" s="11" t="s">
        <v>912</v>
      </c>
      <c r="J16" s="11" t="s">
        <v>915</v>
      </c>
      <c r="K16" s="11" t="s">
        <v>916</v>
      </c>
      <c r="L16">
        <v>21</v>
      </c>
      <c r="M16">
        <v>12</v>
      </c>
      <c r="N16">
        <v>3.6576000000000004</v>
      </c>
      <c r="O16">
        <v>1</v>
      </c>
      <c r="P16">
        <f t="shared" si="0"/>
        <v>8.2677209999999999</v>
      </c>
      <c r="Q16">
        <f t="shared" si="1"/>
        <v>68.355210533841003</v>
      </c>
      <c r="R16" s="12">
        <v>5.4539999999999996E-3</v>
      </c>
      <c r="S16" s="12">
        <f t="shared" si="2"/>
        <v>0.37280931825156882</v>
      </c>
      <c r="T16" s="12"/>
    </row>
    <row r="17" spans="1:20" x14ac:dyDescent="0.55000000000000004">
      <c r="A17" t="s">
        <v>613</v>
      </c>
      <c r="B17" t="s">
        <v>888</v>
      </c>
      <c r="C17" s="11" t="s">
        <v>907</v>
      </c>
      <c r="D17" s="11" t="s">
        <v>907</v>
      </c>
      <c r="E17" s="11" t="s">
        <v>890</v>
      </c>
      <c r="F17" s="11" t="s">
        <v>901</v>
      </c>
      <c r="G17" s="11" t="s">
        <v>908</v>
      </c>
      <c r="H17" s="11" t="s">
        <v>903</v>
      </c>
      <c r="I17" s="11" t="s">
        <v>39</v>
      </c>
      <c r="J17" s="11" t="s">
        <v>894</v>
      </c>
      <c r="K17" s="11" t="s">
        <v>910</v>
      </c>
      <c r="L17">
        <v>32</v>
      </c>
      <c r="M17">
        <v>18</v>
      </c>
      <c r="N17">
        <v>5.4864000000000006</v>
      </c>
      <c r="O17">
        <v>1</v>
      </c>
      <c r="P17">
        <f t="shared" si="0"/>
        <v>12.598432000000001</v>
      </c>
      <c r="Q17">
        <f t="shared" si="1"/>
        <v>158.72048885862401</v>
      </c>
      <c r="R17" s="12">
        <v>5.4539999999999996E-3</v>
      </c>
      <c r="S17" s="12">
        <f t="shared" si="2"/>
        <v>0.8656615462349353</v>
      </c>
      <c r="T17" s="12"/>
    </row>
    <row r="18" spans="1:20" x14ac:dyDescent="0.55000000000000004">
      <c r="A18" t="s">
        <v>613</v>
      </c>
      <c r="B18" t="s">
        <v>888</v>
      </c>
      <c r="C18" s="11" t="s">
        <v>907</v>
      </c>
      <c r="D18" s="11" t="s">
        <v>907</v>
      </c>
      <c r="E18" s="11" t="s">
        <v>890</v>
      </c>
      <c r="F18" s="11" t="s">
        <v>901</v>
      </c>
      <c r="G18" s="11" t="s">
        <v>908</v>
      </c>
      <c r="H18" s="11" t="s">
        <v>903</v>
      </c>
      <c r="I18" s="11" t="s">
        <v>39</v>
      </c>
      <c r="J18" s="11" t="s">
        <v>894</v>
      </c>
      <c r="K18" s="11" t="s">
        <v>910</v>
      </c>
      <c r="L18">
        <v>30</v>
      </c>
      <c r="M18">
        <v>18</v>
      </c>
      <c r="N18">
        <v>5.4864000000000006</v>
      </c>
      <c r="O18">
        <v>1</v>
      </c>
      <c r="P18">
        <f t="shared" si="0"/>
        <v>11.811030000000001</v>
      </c>
      <c r="Q18">
        <f t="shared" si="1"/>
        <v>139.50042966090001</v>
      </c>
      <c r="R18" s="12">
        <v>5.4539999999999996E-3</v>
      </c>
      <c r="S18" s="12">
        <f t="shared" si="2"/>
        <v>0.76083534337054859</v>
      </c>
      <c r="T18" s="12"/>
    </row>
    <row r="19" spans="1:20" x14ac:dyDescent="0.55000000000000004">
      <c r="A19" t="s">
        <v>613</v>
      </c>
      <c r="B19" t="s">
        <v>888</v>
      </c>
      <c r="C19" s="11" t="s">
        <v>907</v>
      </c>
      <c r="D19" s="11"/>
      <c r="E19" s="11" t="s">
        <v>890</v>
      </c>
      <c r="F19" s="11"/>
      <c r="G19" s="11"/>
      <c r="H19" s="11"/>
      <c r="I19" s="11" t="s">
        <v>39</v>
      </c>
      <c r="J19" s="11" t="s">
        <v>894</v>
      </c>
      <c r="K19" s="11" t="s">
        <v>910</v>
      </c>
      <c r="L19">
        <v>30</v>
      </c>
      <c r="M19">
        <v>18</v>
      </c>
      <c r="N19">
        <v>5.4864000000000006</v>
      </c>
      <c r="O19">
        <v>1</v>
      </c>
      <c r="P19">
        <f t="shared" si="0"/>
        <v>11.811030000000001</v>
      </c>
      <c r="Q19">
        <f t="shared" si="1"/>
        <v>139.50042966090001</v>
      </c>
      <c r="R19" s="12">
        <v>5.4539999999999996E-3</v>
      </c>
      <c r="S19" s="12">
        <f t="shared" si="2"/>
        <v>0.76083534337054859</v>
      </c>
      <c r="T19" s="12"/>
    </row>
    <row r="20" spans="1:20" x14ac:dyDescent="0.55000000000000004">
      <c r="A20" t="s">
        <v>615</v>
      </c>
      <c r="B20" t="s">
        <v>888</v>
      </c>
      <c r="C20" s="11"/>
      <c r="D20" s="11" t="s">
        <v>920</v>
      </c>
      <c r="E20" s="11" t="s">
        <v>890</v>
      </c>
      <c r="F20" s="11" t="s">
        <v>901</v>
      </c>
      <c r="G20" s="11" t="s">
        <v>921</v>
      </c>
      <c r="H20" s="11" t="s">
        <v>893</v>
      </c>
      <c r="I20" s="11" t="s">
        <v>912</v>
      </c>
      <c r="J20" s="11"/>
      <c r="K20" s="11" t="s">
        <v>922</v>
      </c>
      <c r="L20">
        <v>68</v>
      </c>
      <c r="M20">
        <v>45</v>
      </c>
      <c r="N20">
        <v>13.716000000000001</v>
      </c>
      <c r="O20">
        <v>1</v>
      </c>
      <c r="P20">
        <f t="shared" si="0"/>
        <v>26.771668000000002</v>
      </c>
      <c r="Q20">
        <f t="shared" si="1"/>
        <v>716.72220750222414</v>
      </c>
      <c r="R20" s="12">
        <v>5.4539999999999996E-3</v>
      </c>
      <c r="S20" s="12">
        <f t="shared" si="2"/>
        <v>3.9090029197171301</v>
      </c>
      <c r="T20" s="12"/>
    </row>
    <row r="21" spans="1:20" x14ac:dyDescent="0.55000000000000004">
      <c r="A21" t="s">
        <v>615</v>
      </c>
      <c r="B21" t="s">
        <v>888</v>
      </c>
      <c r="C21" s="11"/>
      <c r="D21" s="11" t="s">
        <v>900</v>
      </c>
      <c r="E21" s="11" t="s">
        <v>890</v>
      </c>
      <c r="F21" s="11" t="s">
        <v>901</v>
      </c>
      <c r="G21" s="11" t="s">
        <v>902</v>
      </c>
      <c r="H21" s="11" t="s">
        <v>903</v>
      </c>
      <c r="I21" s="11" t="s">
        <v>912</v>
      </c>
      <c r="J21" s="11" t="s">
        <v>904</v>
      </c>
      <c r="K21" s="11" t="s">
        <v>905</v>
      </c>
      <c r="L21">
        <v>43</v>
      </c>
      <c r="M21">
        <v>33</v>
      </c>
      <c r="N21">
        <v>10.058400000000001</v>
      </c>
      <c r="O21">
        <v>1</v>
      </c>
      <c r="P21">
        <f t="shared" si="0"/>
        <v>16.929143</v>
      </c>
      <c r="Q21">
        <f t="shared" si="1"/>
        <v>286.59588271444898</v>
      </c>
      <c r="R21" s="12">
        <v>5.4539999999999996E-3</v>
      </c>
      <c r="S21" s="12">
        <f t="shared" si="2"/>
        <v>1.5630939443246046</v>
      </c>
      <c r="T21" s="12"/>
    </row>
    <row r="22" spans="1:20" x14ac:dyDescent="0.55000000000000004">
      <c r="A22" t="s">
        <v>615</v>
      </c>
      <c r="B22" t="s">
        <v>888</v>
      </c>
      <c r="C22" s="11"/>
      <c r="D22" s="11" t="s">
        <v>900</v>
      </c>
      <c r="E22" s="11" t="s">
        <v>890</v>
      </c>
      <c r="F22" s="11" t="s">
        <v>901</v>
      </c>
      <c r="G22" s="11" t="s">
        <v>902</v>
      </c>
      <c r="H22" s="11" t="s">
        <v>903</v>
      </c>
      <c r="I22" s="11" t="s">
        <v>912</v>
      </c>
      <c r="J22" s="11" t="s">
        <v>904</v>
      </c>
      <c r="K22" s="11" t="s">
        <v>905</v>
      </c>
      <c r="L22">
        <v>39</v>
      </c>
      <c r="M22">
        <v>30</v>
      </c>
      <c r="N22">
        <v>9.1440000000000001</v>
      </c>
      <c r="O22">
        <v>1</v>
      </c>
      <c r="P22">
        <f t="shared" si="0"/>
        <v>15.354339000000001</v>
      </c>
      <c r="Q22">
        <f t="shared" si="1"/>
        <v>235.75572612692105</v>
      </c>
      <c r="R22" s="12">
        <v>5.4539999999999996E-3</v>
      </c>
      <c r="S22" s="12">
        <f t="shared" si="2"/>
        <v>1.2858117302962273</v>
      </c>
      <c r="T22" s="12"/>
    </row>
    <row r="23" spans="1:20" x14ac:dyDescent="0.55000000000000004">
      <c r="A23" t="s">
        <v>615</v>
      </c>
      <c r="B23" t="s">
        <v>888</v>
      </c>
      <c r="C23" s="11"/>
      <c r="D23" s="11" t="s">
        <v>917</v>
      </c>
      <c r="E23" s="11" t="s">
        <v>890</v>
      </c>
      <c r="F23" s="11" t="s">
        <v>918</v>
      </c>
      <c r="G23" s="11" t="s">
        <v>904</v>
      </c>
      <c r="H23" s="11" t="s">
        <v>893</v>
      </c>
      <c r="I23" s="11" t="s">
        <v>912</v>
      </c>
      <c r="J23" s="11" t="s">
        <v>919</v>
      </c>
      <c r="K23" s="11" t="s">
        <v>905</v>
      </c>
      <c r="L23">
        <v>30</v>
      </c>
      <c r="M23">
        <v>27</v>
      </c>
      <c r="N23">
        <v>8.2295999999999996</v>
      </c>
      <c r="O23">
        <v>1</v>
      </c>
      <c r="P23">
        <f t="shared" si="0"/>
        <v>11.811030000000001</v>
      </c>
      <c r="Q23">
        <f t="shared" si="1"/>
        <v>139.50042966090001</v>
      </c>
      <c r="R23" s="12">
        <v>5.4539999999999996E-3</v>
      </c>
      <c r="S23" s="12">
        <f t="shared" si="2"/>
        <v>0.76083534337054859</v>
      </c>
      <c r="T23" s="12"/>
    </row>
    <row r="24" spans="1:20" x14ac:dyDescent="0.55000000000000004">
      <c r="A24" t="s">
        <v>615</v>
      </c>
      <c r="B24" t="s">
        <v>888</v>
      </c>
      <c r="C24" s="11"/>
      <c r="D24" s="11" t="s">
        <v>920</v>
      </c>
      <c r="E24" s="11" t="s">
        <v>890</v>
      </c>
      <c r="F24" s="11" t="s">
        <v>901</v>
      </c>
      <c r="G24" s="11" t="s">
        <v>921</v>
      </c>
      <c r="H24" s="11" t="s">
        <v>893</v>
      </c>
      <c r="I24" s="11" t="s">
        <v>912</v>
      </c>
      <c r="J24" s="11"/>
      <c r="K24" s="11" t="s">
        <v>922</v>
      </c>
      <c r="L24">
        <v>28</v>
      </c>
      <c r="M24">
        <v>18</v>
      </c>
      <c r="N24">
        <v>5.4864000000000006</v>
      </c>
      <c r="O24">
        <v>1</v>
      </c>
      <c r="P24">
        <f t="shared" si="0"/>
        <v>11.023628</v>
      </c>
      <c r="Q24">
        <f t="shared" si="1"/>
        <v>121.52037428238401</v>
      </c>
      <c r="R24" s="12">
        <v>5.4539999999999996E-3</v>
      </c>
      <c r="S24" s="12">
        <f t="shared" si="2"/>
        <v>0.6627721213361224</v>
      </c>
      <c r="T24" s="12"/>
    </row>
    <row r="25" spans="1:20" x14ac:dyDescent="0.55000000000000004">
      <c r="A25" t="s">
        <v>616</v>
      </c>
      <c r="B25" t="s">
        <v>888</v>
      </c>
      <c r="C25" s="11" t="s">
        <v>923</v>
      </c>
      <c r="D25" s="11"/>
      <c r="E25" s="11" t="s">
        <v>890</v>
      </c>
      <c r="F25" s="11"/>
      <c r="G25" s="11"/>
      <c r="H25" s="11"/>
      <c r="I25" s="11" t="s">
        <v>39</v>
      </c>
      <c r="J25" s="11"/>
      <c r="K25" s="11" t="s">
        <v>924</v>
      </c>
      <c r="R25" s="12"/>
      <c r="S25" s="12"/>
      <c r="T25" s="12"/>
    </row>
    <row r="26" spans="1:20" x14ac:dyDescent="0.55000000000000004">
      <c r="A26" t="s">
        <v>620</v>
      </c>
      <c r="B26" t="s">
        <v>888</v>
      </c>
      <c r="C26" s="11"/>
      <c r="D26" s="11" t="s">
        <v>925</v>
      </c>
      <c r="E26" s="11" t="s">
        <v>890</v>
      </c>
      <c r="F26" s="11" t="s">
        <v>901</v>
      </c>
      <c r="G26" s="11" t="s">
        <v>892</v>
      </c>
      <c r="H26" s="11" t="s">
        <v>893</v>
      </c>
      <c r="I26" s="11" t="s">
        <v>912</v>
      </c>
      <c r="J26" s="11"/>
      <c r="K26" s="11" t="s">
        <v>905</v>
      </c>
      <c r="L26">
        <v>78</v>
      </c>
      <c r="M26">
        <v>27</v>
      </c>
      <c r="N26">
        <v>8.2295999999999996</v>
      </c>
      <c r="O26">
        <v>1</v>
      </c>
      <c r="P26">
        <f t="shared" si="0"/>
        <v>30.708678000000003</v>
      </c>
      <c r="Q26">
        <f t="shared" si="1"/>
        <v>943.02290450768419</v>
      </c>
      <c r="R26" s="12">
        <v>5.4539999999999996E-3</v>
      </c>
      <c r="S26" s="12">
        <f t="shared" si="2"/>
        <v>5.1432469211849092</v>
      </c>
      <c r="T26" s="12"/>
    </row>
    <row r="27" spans="1:20" x14ac:dyDescent="0.55000000000000004">
      <c r="A27" t="s">
        <v>620</v>
      </c>
      <c r="B27" t="s">
        <v>888</v>
      </c>
      <c r="C27" s="11"/>
      <c r="D27" s="11" t="s">
        <v>925</v>
      </c>
      <c r="E27" s="11" t="s">
        <v>890</v>
      </c>
      <c r="F27" s="11" t="s">
        <v>901</v>
      </c>
      <c r="G27" s="11" t="s">
        <v>892</v>
      </c>
      <c r="H27" s="11" t="s">
        <v>893</v>
      </c>
      <c r="I27" s="11" t="s">
        <v>912</v>
      </c>
      <c r="J27" s="11"/>
      <c r="K27" s="11" t="s">
        <v>905</v>
      </c>
      <c r="L27">
        <v>48</v>
      </c>
      <c r="M27">
        <v>18</v>
      </c>
      <c r="N27">
        <v>5.4864000000000006</v>
      </c>
      <c r="O27">
        <v>1</v>
      </c>
      <c r="P27">
        <f t="shared" si="0"/>
        <v>18.897648</v>
      </c>
      <c r="Q27">
        <f t="shared" si="1"/>
        <v>357.12109993190398</v>
      </c>
      <c r="R27" s="12">
        <v>5.4539999999999996E-3</v>
      </c>
      <c r="S27" s="12">
        <f t="shared" si="2"/>
        <v>1.9477384790286043</v>
      </c>
      <c r="T27" s="12"/>
    </row>
    <row r="28" spans="1:20" x14ac:dyDescent="0.55000000000000004">
      <c r="A28" t="s">
        <v>620</v>
      </c>
      <c r="B28" t="s">
        <v>888</v>
      </c>
      <c r="C28" s="11"/>
      <c r="D28" s="11" t="s">
        <v>925</v>
      </c>
      <c r="E28" s="11" t="s">
        <v>890</v>
      </c>
      <c r="F28" s="11" t="s">
        <v>901</v>
      </c>
      <c r="G28" s="11" t="s">
        <v>892</v>
      </c>
      <c r="H28" s="11" t="s">
        <v>893</v>
      </c>
      <c r="I28" s="11" t="s">
        <v>912</v>
      </c>
      <c r="J28" s="11"/>
      <c r="K28" s="11" t="s">
        <v>905</v>
      </c>
      <c r="L28">
        <v>12</v>
      </c>
      <c r="M28">
        <v>8</v>
      </c>
      <c r="N28">
        <v>2.4384000000000001</v>
      </c>
      <c r="O28">
        <v>1</v>
      </c>
      <c r="P28">
        <f t="shared" si="0"/>
        <v>4.7244120000000001</v>
      </c>
      <c r="Q28">
        <f t="shared" si="1"/>
        <v>22.320068745743999</v>
      </c>
      <c r="R28" s="12">
        <v>5.4539999999999996E-3</v>
      </c>
      <c r="S28" s="12">
        <f t="shared" si="2"/>
        <v>0.12173365493928777</v>
      </c>
      <c r="T28" s="12"/>
    </row>
    <row r="29" spans="1:20" x14ac:dyDescent="0.55000000000000004">
      <c r="A29" t="s">
        <v>620</v>
      </c>
      <c r="B29" t="s">
        <v>888</v>
      </c>
      <c r="C29" s="11"/>
      <c r="D29" s="11" t="s">
        <v>907</v>
      </c>
      <c r="E29" s="11" t="s">
        <v>890</v>
      </c>
      <c r="F29" s="11" t="s">
        <v>901</v>
      </c>
      <c r="G29" s="11" t="s">
        <v>908</v>
      </c>
      <c r="H29" s="11" t="s">
        <v>903</v>
      </c>
      <c r="I29" s="11" t="s">
        <v>912</v>
      </c>
      <c r="J29" s="11" t="s">
        <v>894</v>
      </c>
      <c r="K29" s="11" t="s">
        <v>910</v>
      </c>
      <c r="L29">
        <v>33</v>
      </c>
      <c r="M29">
        <v>15</v>
      </c>
      <c r="N29">
        <v>4.5720000000000001</v>
      </c>
      <c r="O29">
        <v>1</v>
      </c>
      <c r="P29">
        <f t="shared" si="0"/>
        <v>12.992133000000001</v>
      </c>
      <c r="Q29">
        <f t="shared" si="1"/>
        <v>168.79551988968902</v>
      </c>
      <c r="R29" s="12">
        <v>5.4539999999999996E-3</v>
      </c>
      <c r="S29" s="12">
        <f t="shared" si="2"/>
        <v>0.92061076547836385</v>
      </c>
      <c r="T29" s="12"/>
    </row>
    <row r="30" spans="1:20" x14ac:dyDescent="0.55000000000000004">
      <c r="A30" t="s">
        <v>625</v>
      </c>
      <c r="B30" t="s">
        <v>888</v>
      </c>
      <c r="C30" s="11"/>
      <c r="D30" s="11" t="s">
        <v>925</v>
      </c>
      <c r="E30" s="11" t="s">
        <v>890</v>
      </c>
      <c r="F30" s="11" t="s">
        <v>901</v>
      </c>
      <c r="G30" s="11" t="s">
        <v>892</v>
      </c>
      <c r="H30" s="11" t="s">
        <v>893</v>
      </c>
      <c r="I30" s="11" t="s">
        <v>912</v>
      </c>
      <c r="J30" s="11"/>
      <c r="K30" s="11" t="s">
        <v>905</v>
      </c>
      <c r="L30">
        <v>96</v>
      </c>
      <c r="M30">
        <v>27</v>
      </c>
      <c r="N30">
        <v>8.2295999999999996</v>
      </c>
      <c r="O30">
        <v>1</v>
      </c>
      <c r="P30">
        <f t="shared" si="0"/>
        <v>37.795296</v>
      </c>
      <c r="Q30">
        <f t="shared" si="1"/>
        <v>1428.4843997276159</v>
      </c>
      <c r="R30" s="12">
        <v>5.4539999999999996E-3</v>
      </c>
      <c r="S30" s="12">
        <f t="shared" si="2"/>
        <v>7.7909539161144172</v>
      </c>
      <c r="T30" s="12"/>
    </row>
    <row r="31" spans="1:20" x14ac:dyDescent="0.55000000000000004">
      <c r="A31" t="s">
        <v>625</v>
      </c>
      <c r="B31" t="s">
        <v>888</v>
      </c>
      <c r="C31" s="11"/>
      <c r="D31" s="11" t="s">
        <v>926</v>
      </c>
      <c r="E31" s="11" t="s">
        <v>890</v>
      </c>
      <c r="F31" s="11" t="s">
        <v>891</v>
      </c>
      <c r="G31" s="11" t="s">
        <v>892</v>
      </c>
      <c r="H31" s="11" t="s">
        <v>893</v>
      </c>
      <c r="I31" s="11" t="s">
        <v>912</v>
      </c>
      <c r="J31" s="11" t="s">
        <v>894</v>
      </c>
      <c r="K31" s="11" t="s">
        <v>895</v>
      </c>
      <c r="L31">
        <v>68</v>
      </c>
      <c r="M31">
        <v>36</v>
      </c>
      <c r="N31">
        <v>10.972800000000001</v>
      </c>
      <c r="O31">
        <v>1</v>
      </c>
      <c r="P31">
        <f t="shared" si="0"/>
        <v>26.771668000000002</v>
      </c>
      <c r="Q31">
        <f t="shared" si="1"/>
        <v>716.72220750222414</v>
      </c>
      <c r="R31" s="12">
        <v>5.4539999999999996E-3</v>
      </c>
      <c r="S31" s="12">
        <f t="shared" si="2"/>
        <v>3.9090029197171301</v>
      </c>
      <c r="T31" s="12"/>
    </row>
    <row r="32" spans="1:20" x14ac:dyDescent="0.55000000000000004">
      <c r="A32" t="s">
        <v>625</v>
      </c>
      <c r="B32" t="s">
        <v>888</v>
      </c>
      <c r="D32" t="s">
        <v>927</v>
      </c>
      <c r="E32" s="11" t="s">
        <v>890</v>
      </c>
      <c r="F32" s="11" t="s">
        <v>928</v>
      </c>
      <c r="G32" s="11" t="s">
        <v>928</v>
      </c>
      <c r="H32" s="11" t="s">
        <v>904</v>
      </c>
      <c r="I32" s="11" t="s">
        <v>912</v>
      </c>
      <c r="J32" s="11" t="s">
        <v>904</v>
      </c>
      <c r="K32" s="11" t="s">
        <v>904</v>
      </c>
      <c r="L32">
        <v>12</v>
      </c>
      <c r="M32">
        <v>9</v>
      </c>
      <c r="N32">
        <v>2.7432000000000003</v>
      </c>
      <c r="O32">
        <v>1</v>
      </c>
      <c r="P32">
        <f t="shared" si="0"/>
        <v>4.7244120000000001</v>
      </c>
      <c r="Q32">
        <f t="shared" si="1"/>
        <v>22.320068745743999</v>
      </c>
      <c r="R32" s="12">
        <v>5.4539999999999996E-3</v>
      </c>
      <c r="S32" s="12">
        <f t="shared" si="2"/>
        <v>0.12173365493928777</v>
      </c>
      <c r="T32" s="12"/>
    </row>
    <row r="33" spans="1:20" x14ac:dyDescent="0.55000000000000004">
      <c r="A33" t="s">
        <v>625</v>
      </c>
      <c r="B33" t="s">
        <v>888</v>
      </c>
      <c r="C33" s="11"/>
      <c r="D33" s="11" t="s">
        <v>925</v>
      </c>
      <c r="E33" s="11" t="s">
        <v>890</v>
      </c>
      <c r="F33" s="11" t="s">
        <v>901</v>
      </c>
      <c r="G33" s="11" t="s">
        <v>892</v>
      </c>
      <c r="H33" s="11" t="s">
        <v>893</v>
      </c>
      <c r="I33" s="11" t="s">
        <v>912</v>
      </c>
      <c r="J33" s="11"/>
      <c r="K33" s="11" t="s">
        <v>905</v>
      </c>
      <c r="L33">
        <v>26</v>
      </c>
      <c r="M33">
        <v>12</v>
      </c>
      <c r="N33">
        <v>3.6576000000000004</v>
      </c>
      <c r="O33">
        <v>1</v>
      </c>
      <c r="P33">
        <f t="shared" si="0"/>
        <v>10.236226</v>
      </c>
      <c r="Q33">
        <f t="shared" si="1"/>
        <v>104.78032272307601</v>
      </c>
      <c r="R33" s="12">
        <v>5.4539999999999996E-3</v>
      </c>
      <c r="S33" s="12">
        <f t="shared" si="2"/>
        <v>0.57147188013165651</v>
      </c>
      <c r="T33" s="12"/>
    </row>
    <row r="34" spans="1:20" x14ac:dyDescent="0.55000000000000004">
      <c r="A34" t="s">
        <v>630</v>
      </c>
      <c r="B34" t="s">
        <v>888</v>
      </c>
      <c r="C34" s="11"/>
      <c r="D34" s="11" t="s">
        <v>929</v>
      </c>
      <c r="E34" s="11" t="s">
        <v>890</v>
      </c>
      <c r="F34" s="11" t="s">
        <v>891</v>
      </c>
      <c r="G34" s="11" t="s">
        <v>892</v>
      </c>
      <c r="H34" s="11" t="s">
        <v>893</v>
      </c>
      <c r="I34" s="11" t="s">
        <v>912</v>
      </c>
      <c r="J34" s="11" t="s">
        <v>930</v>
      </c>
      <c r="K34" s="11" t="s">
        <v>905</v>
      </c>
      <c r="L34">
        <v>109</v>
      </c>
      <c r="M34">
        <v>45</v>
      </c>
      <c r="N34">
        <v>13.716000000000001</v>
      </c>
      <c r="O34">
        <v>1</v>
      </c>
      <c r="P34">
        <f t="shared" si="0"/>
        <v>42.913409000000001</v>
      </c>
      <c r="Q34">
        <f t="shared" si="1"/>
        <v>1841.5606720012811</v>
      </c>
      <c r="R34" s="12">
        <v>5.4539999999999996E-3</v>
      </c>
      <c r="S34" s="12">
        <f t="shared" si="2"/>
        <v>10.043871905094987</v>
      </c>
      <c r="T34" s="12"/>
    </row>
    <row r="35" spans="1:20" x14ac:dyDescent="0.55000000000000004">
      <c r="A35" t="s">
        <v>630</v>
      </c>
      <c r="B35" t="s">
        <v>888</v>
      </c>
      <c r="C35" s="11"/>
      <c r="D35" s="11" t="s">
        <v>925</v>
      </c>
      <c r="E35" s="11" t="s">
        <v>890</v>
      </c>
      <c r="F35" s="11" t="s">
        <v>901</v>
      </c>
      <c r="G35" s="11" t="s">
        <v>892</v>
      </c>
      <c r="H35" s="11" t="s">
        <v>893</v>
      </c>
      <c r="I35" s="11" t="s">
        <v>912</v>
      </c>
      <c r="J35" s="11"/>
      <c r="K35" s="11" t="s">
        <v>905</v>
      </c>
      <c r="L35">
        <v>79</v>
      </c>
      <c r="M35">
        <v>36</v>
      </c>
      <c r="N35">
        <v>10.972800000000001</v>
      </c>
      <c r="O35">
        <v>1</v>
      </c>
      <c r="P35">
        <f t="shared" si="0"/>
        <v>31.102379000000003</v>
      </c>
      <c r="Q35">
        <f t="shared" si="1"/>
        <v>967.35797945964111</v>
      </c>
      <c r="R35" s="12">
        <v>5.4539999999999996E-3</v>
      </c>
      <c r="S35" s="12">
        <f t="shared" si="2"/>
        <v>5.2759704199728823</v>
      </c>
      <c r="T35" s="12"/>
    </row>
    <row r="36" spans="1:20" x14ac:dyDescent="0.55000000000000004">
      <c r="A36" t="s">
        <v>630</v>
      </c>
      <c r="B36" t="s">
        <v>888</v>
      </c>
      <c r="C36" s="11"/>
      <c r="D36" s="11" t="s">
        <v>925</v>
      </c>
      <c r="E36" s="11" t="s">
        <v>890</v>
      </c>
      <c r="F36" s="11" t="s">
        <v>901</v>
      </c>
      <c r="G36" s="11" t="s">
        <v>892</v>
      </c>
      <c r="H36" s="11" t="s">
        <v>893</v>
      </c>
      <c r="I36" s="11" t="s">
        <v>912</v>
      </c>
      <c r="J36" s="11"/>
      <c r="K36" s="11" t="s">
        <v>905</v>
      </c>
      <c r="L36">
        <v>32</v>
      </c>
      <c r="M36">
        <v>21</v>
      </c>
      <c r="N36">
        <v>6.4008000000000003</v>
      </c>
      <c r="O36">
        <v>1</v>
      </c>
      <c r="P36">
        <f t="shared" si="0"/>
        <v>12.598432000000001</v>
      </c>
      <c r="Q36">
        <f t="shared" si="1"/>
        <v>158.72048885862401</v>
      </c>
      <c r="R36" s="12">
        <v>5.4539999999999996E-3</v>
      </c>
      <c r="S36" s="12">
        <f t="shared" si="2"/>
        <v>0.8656615462349353</v>
      </c>
      <c r="T36" s="12"/>
    </row>
    <row r="37" spans="1:20" x14ac:dyDescent="0.55000000000000004">
      <c r="A37" t="s">
        <v>630</v>
      </c>
      <c r="B37" t="s">
        <v>888</v>
      </c>
      <c r="C37" s="11"/>
      <c r="D37" s="11" t="s">
        <v>931</v>
      </c>
      <c r="E37" s="11" t="s">
        <v>890</v>
      </c>
      <c r="F37" s="11" t="s">
        <v>932</v>
      </c>
      <c r="G37" s="11"/>
      <c r="H37" s="11" t="s">
        <v>903</v>
      </c>
      <c r="I37" s="11" t="s">
        <v>912</v>
      </c>
      <c r="J37" s="11" t="s">
        <v>933</v>
      </c>
      <c r="K37" s="11" t="s">
        <v>905</v>
      </c>
      <c r="L37">
        <v>16</v>
      </c>
      <c r="M37">
        <v>12</v>
      </c>
      <c r="N37">
        <v>3.6576000000000004</v>
      </c>
      <c r="O37">
        <v>1</v>
      </c>
      <c r="P37">
        <f t="shared" si="0"/>
        <v>6.2992160000000004</v>
      </c>
      <c r="Q37">
        <f t="shared" si="1"/>
        <v>39.680122214656002</v>
      </c>
      <c r="R37" s="12">
        <v>5.4539999999999996E-3</v>
      </c>
      <c r="S37" s="12">
        <f t="shared" si="2"/>
        <v>0.21641538655873382</v>
      </c>
      <c r="T37" s="12"/>
    </row>
    <row r="38" spans="1:20" x14ac:dyDescent="0.55000000000000004">
      <c r="A38" t="s">
        <v>630</v>
      </c>
      <c r="B38" t="s">
        <v>888</v>
      </c>
      <c r="C38" s="11"/>
      <c r="D38" s="11" t="s">
        <v>934</v>
      </c>
      <c r="E38" s="11" t="s">
        <v>935</v>
      </c>
      <c r="F38" s="11" t="s">
        <v>935</v>
      </c>
      <c r="G38" s="11" t="s">
        <v>892</v>
      </c>
      <c r="H38" s="11" t="s">
        <v>903</v>
      </c>
      <c r="I38" s="11" t="s">
        <v>912</v>
      </c>
      <c r="J38" s="11" t="s">
        <v>933</v>
      </c>
      <c r="K38" s="11" t="s">
        <v>924</v>
      </c>
      <c r="L38">
        <v>20</v>
      </c>
      <c r="M38">
        <v>15</v>
      </c>
      <c r="N38">
        <v>4.5720000000000001</v>
      </c>
      <c r="O38">
        <v>1</v>
      </c>
      <c r="P38">
        <f t="shared" si="0"/>
        <v>7.8740200000000007</v>
      </c>
      <c r="Q38">
        <f t="shared" si="1"/>
        <v>62.000190960400012</v>
      </c>
      <c r="R38" s="12">
        <v>5.4539999999999996E-3</v>
      </c>
      <c r="S38" s="12">
        <f t="shared" si="2"/>
        <v>0.33814904149802166</v>
      </c>
      <c r="T38" s="12"/>
    </row>
    <row r="39" spans="1:20" x14ac:dyDescent="0.55000000000000004">
      <c r="A39" t="s">
        <v>634</v>
      </c>
      <c r="B39" t="s">
        <v>888</v>
      </c>
      <c r="C39" s="11"/>
      <c r="D39" s="11" t="s">
        <v>929</v>
      </c>
      <c r="E39" s="11" t="s">
        <v>890</v>
      </c>
      <c r="F39" s="11" t="s">
        <v>891</v>
      </c>
      <c r="G39" s="11" t="s">
        <v>892</v>
      </c>
      <c r="H39" s="11" t="s">
        <v>893</v>
      </c>
      <c r="I39" s="11" t="s">
        <v>912</v>
      </c>
      <c r="J39" s="11" t="s">
        <v>930</v>
      </c>
      <c r="K39" s="11" t="s">
        <v>905</v>
      </c>
      <c r="L39">
        <v>129</v>
      </c>
      <c r="M39">
        <v>51</v>
      </c>
      <c r="N39">
        <v>15.5448</v>
      </c>
      <c r="O39">
        <v>1</v>
      </c>
      <c r="P39">
        <f t="shared" si="0"/>
        <v>50.787429000000003</v>
      </c>
      <c r="Q39">
        <f t="shared" si="1"/>
        <v>2579.3629444300414</v>
      </c>
      <c r="R39" s="12">
        <v>5.4539999999999996E-3</v>
      </c>
      <c r="S39" s="12">
        <f t="shared" si="2"/>
        <v>14.067845498921445</v>
      </c>
      <c r="T39" s="12"/>
    </row>
    <row r="40" spans="1:20" x14ac:dyDescent="0.55000000000000004">
      <c r="A40" t="s">
        <v>634</v>
      </c>
      <c r="B40" t="s">
        <v>888</v>
      </c>
      <c r="C40" s="11"/>
      <c r="D40" s="11" t="s">
        <v>929</v>
      </c>
      <c r="E40" s="11" t="s">
        <v>890</v>
      </c>
      <c r="F40" s="11" t="s">
        <v>891</v>
      </c>
      <c r="G40" s="11" t="s">
        <v>892</v>
      </c>
      <c r="H40" s="11" t="s">
        <v>893</v>
      </c>
      <c r="I40" s="11" t="s">
        <v>912</v>
      </c>
      <c r="J40" s="11" t="s">
        <v>930</v>
      </c>
      <c r="K40" s="11" t="s">
        <v>905</v>
      </c>
      <c r="L40">
        <v>126</v>
      </c>
      <c r="M40">
        <v>54</v>
      </c>
      <c r="N40">
        <v>16.459199999999999</v>
      </c>
      <c r="O40">
        <v>1</v>
      </c>
      <c r="P40">
        <f t="shared" si="0"/>
        <v>49.606326000000003</v>
      </c>
      <c r="Q40">
        <f t="shared" si="1"/>
        <v>2460.7875792182763</v>
      </c>
      <c r="R40" s="12">
        <v>5.4539999999999996E-3</v>
      </c>
      <c r="S40" s="12">
        <f t="shared" si="2"/>
        <v>13.421135457056478</v>
      </c>
      <c r="T40" s="12"/>
    </row>
    <row r="41" spans="1:20" x14ac:dyDescent="0.55000000000000004">
      <c r="A41" t="s">
        <v>634</v>
      </c>
      <c r="B41" t="s">
        <v>888</v>
      </c>
      <c r="C41" s="11"/>
      <c r="D41" s="11" t="s">
        <v>929</v>
      </c>
      <c r="E41" s="11" t="s">
        <v>890</v>
      </c>
      <c r="F41" s="11" t="s">
        <v>891</v>
      </c>
      <c r="G41" s="11" t="s">
        <v>892</v>
      </c>
      <c r="H41" s="11" t="s">
        <v>893</v>
      </c>
      <c r="I41" s="11" t="s">
        <v>912</v>
      </c>
      <c r="J41" s="11" t="s">
        <v>930</v>
      </c>
      <c r="K41" s="11" t="s">
        <v>905</v>
      </c>
      <c r="L41">
        <v>130</v>
      </c>
      <c r="M41">
        <v>51</v>
      </c>
      <c r="N41">
        <v>15.5448</v>
      </c>
      <c r="O41">
        <v>1</v>
      </c>
      <c r="P41">
        <f t="shared" si="0"/>
        <v>51.181130000000003</v>
      </c>
      <c r="Q41">
        <f t="shared" si="1"/>
        <v>2619.5080680769001</v>
      </c>
      <c r="R41" s="12">
        <v>5.4539999999999996E-3</v>
      </c>
      <c r="S41" s="12">
        <f t="shared" si="2"/>
        <v>14.286797003291413</v>
      </c>
      <c r="T41" s="12"/>
    </row>
    <row r="42" spans="1:20" x14ac:dyDescent="0.55000000000000004">
      <c r="A42" t="s">
        <v>639</v>
      </c>
      <c r="B42" t="s">
        <v>888</v>
      </c>
      <c r="C42" s="11"/>
      <c r="D42" s="11" t="s">
        <v>929</v>
      </c>
      <c r="E42" s="11" t="s">
        <v>890</v>
      </c>
      <c r="F42" s="11" t="s">
        <v>891</v>
      </c>
      <c r="G42" s="11" t="s">
        <v>892</v>
      </c>
      <c r="H42" s="11" t="s">
        <v>893</v>
      </c>
      <c r="I42" s="11" t="s">
        <v>912</v>
      </c>
      <c r="J42" s="11" t="s">
        <v>930</v>
      </c>
      <c r="K42" s="11" t="s">
        <v>905</v>
      </c>
      <c r="L42">
        <v>78</v>
      </c>
      <c r="M42">
        <v>45</v>
      </c>
      <c r="N42">
        <v>13.716000000000001</v>
      </c>
      <c r="O42">
        <v>1</v>
      </c>
      <c r="P42">
        <f t="shared" si="0"/>
        <v>30.708678000000003</v>
      </c>
      <c r="Q42">
        <f t="shared" si="1"/>
        <v>943.02290450768419</v>
      </c>
      <c r="R42" s="12">
        <v>5.4539999999999996E-3</v>
      </c>
      <c r="S42" s="12">
        <f t="shared" si="2"/>
        <v>5.1432469211849092</v>
      </c>
      <c r="T42" s="12"/>
    </row>
    <row r="43" spans="1:20" x14ac:dyDescent="0.55000000000000004">
      <c r="A43" t="s">
        <v>639</v>
      </c>
      <c r="B43" t="s">
        <v>888</v>
      </c>
      <c r="C43" s="11"/>
      <c r="D43" s="11" t="s">
        <v>929</v>
      </c>
      <c r="E43" s="11" t="s">
        <v>890</v>
      </c>
      <c r="F43" s="11" t="s">
        <v>891</v>
      </c>
      <c r="G43" s="11" t="s">
        <v>892</v>
      </c>
      <c r="H43" s="11" t="s">
        <v>893</v>
      </c>
      <c r="I43" s="11" t="s">
        <v>912</v>
      </c>
      <c r="J43" s="11" t="s">
        <v>930</v>
      </c>
      <c r="K43" s="11" t="s">
        <v>905</v>
      </c>
      <c r="L43">
        <v>78</v>
      </c>
      <c r="M43">
        <v>36</v>
      </c>
      <c r="N43">
        <v>10.972800000000001</v>
      </c>
      <c r="O43">
        <v>1</v>
      </c>
      <c r="P43">
        <f t="shared" si="0"/>
        <v>30.708678000000003</v>
      </c>
      <c r="Q43">
        <f t="shared" si="1"/>
        <v>943.02290450768419</v>
      </c>
      <c r="R43" s="12">
        <v>5.4539999999999996E-3</v>
      </c>
      <c r="S43" s="12">
        <f t="shared" si="2"/>
        <v>5.1432469211849092</v>
      </c>
      <c r="T43" s="12"/>
    </row>
    <row r="44" spans="1:20" x14ac:dyDescent="0.55000000000000004">
      <c r="A44" t="s">
        <v>639</v>
      </c>
      <c r="B44" t="s">
        <v>888</v>
      </c>
      <c r="C44" s="11"/>
      <c r="D44" s="11" t="s">
        <v>929</v>
      </c>
      <c r="E44" s="11" t="s">
        <v>890</v>
      </c>
      <c r="F44" s="11" t="s">
        <v>891</v>
      </c>
      <c r="G44" s="11" t="s">
        <v>892</v>
      </c>
      <c r="H44" s="11" t="s">
        <v>893</v>
      </c>
      <c r="I44" s="11" t="s">
        <v>912</v>
      </c>
      <c r="J44" s="11" t="s">
        <v>930</v>
      </c>
      <c r="K44" s="11" t="s">
        <v>905</v>
      </c>
      <c r="L44">
        <v>69</v>
      </c>
      <c r="M44">
        <v>36</v>
      </c>
      <c r="N44">
        <v>10.972800000000001</v>
      </c>
      <c r="O44">
        <v>1</v>
      </c>
      <c r="P44">
        <f t="shared" si="0"/>
        <v>27.165369000000002</v>
      </c>
      <c r="Q44">
        <f t="shared" si="1"/>
        <v>737.95727290616105</v>
      </c>
      <c r="R44" s="12">
        <v>5.4539999999999996E-3</v>
      </c>
      <c r="S44" s="12">
        <f t="shared" si="2"/>
        <v>4.0248189664302023</v>
      </c>
      <c r="T44" s="12"/>
    </row>
    <row r="45" spans="1:20" x14ac:dyDescent="0.55000000000000004">
      <c r="A45" t="s">
        <v>639</v>
      </c>
      <c r="B45" t="s">
        <v>888</v>
      </c>
      <c r="C45" s="11"/>
      <c r="D45" s="11" t="s">
        <v>929</v>
      </c>
      <c r="E45" s="11" t="s">
        <v>890</v>
      </c>
      <c r="F45" s="11" t="s">
        <v>891</v>
      </c>
      <c r="G45" s="11" t="s">
        <v>892</v>
      </c>
      <c r="H45" s="11" t="s">
        <v>893</v>
      </c>
      <c r="I45" s="11" t="s">
        <v>912</v>
      </c>
      <c r="J45" s="11" t="s">
        <v>930</v>
      </c>
      <c r="K45" s="11" t="s">
        <v>905</v>
      </c>
      <c r="L45">
        <v>68</v>
      </c>
      <c r="M45">
        <v>30</v>
      </c>
      <c r="N45">
        <v>9.1440000000000001</v>
      </c>
      <c r="O45">
        <v>1</v>
      </c>
      <c r="P45">
        <f t="shared" si="0"/>
        <v>26.771668000000002</v>
      </c>
      <c r="Q45">
        <f t="shared" si="1"/>
        <v>716.72220750222414</v>
      </c>
      <c r="R45" s="12">
        <v>5.4539999999999996E-3</v>
      </c>
      <c r="S45" s="12">
        <f t="shared" si="2"/>
        <v>3.9090029197171301</v>
      </c>
      <c r="T45" s="12"/>
    </row>
    <row r="46" spans="1:20" x14ac:dyDescent="0.55000000000000004">
      <c r="A46" t="s">
        <v>639</v>
      </c>
      <c r="B46" t="s">
        <v>888</v>
      </c>
      <c r="C46" s="11"/>
      <c r="D46" s="11" t="s">
        <v>929</v>
      </c>
      <c r="E46" s="11" t="s">
        <v>890</v>
      </c>
      <c r="F46" s="11" t="s">
        <v>891</v>
      </c>
      <c r="G46" s="11" t="s">
        <v>892</v>
      </c>
      <c r="H46" s="11" t="s">
        <v>893</v>
      </c>
      <c r="I46" s="11" t="s">
        <v>912</v>
      </c>
      <c r="J46" s="11" t="s">
        <v>930</v>
      </c>
      <c r="K46" s="11" t="s">
        <v>905</v>
      </c>
      <c r="L46">
        <v>42</v>
      </c>
      <c r="M46">
        <v>18</v>
      </c>
      <c r="N46">
        <v>5.4864000000000006</v>
      </c>
      <c r="O46">
        <v>1</v>
      </c>
      <c r="P46">
        <f t="shared" si="0"/>
        <v>16.535442</v>
      </c>
      <c r="Q46">
        <f t="shared" si="1"/>
        <v>273.42084213536401</v>
      </c>
      <c r="R46" s="12">
        <v>5.4539999999999996E-3</v>
      </c>
      <c r="S46" s="12">
        <f t="shared" si="2"/>
        <v>1.4912372730062753</v>
      </c>
      <c r="T46" s="12"/>
    </row>
    <row r="47" spans="1:20" x14ac:dyDescent="0.55000000000000004">
      <c r="A47" t="s">
        <v>639</v>
      </c>
      <c r="B47" t="s">
        <v>888</v>
      </c>
      <c r="C47" s="11"/>
      <c r="D47" s="11" t="s">
        <v>936</v>
      </c>
      <c r="E47" s="11" t="s">
        <v>890</v>
      </c>
      <c r="F47" s="11" t="s">
        <v>891</v>
      </c>
      <c r="G47" s="11" t="s">
        <v>921</v>
      </c>
      <c r="H47" s="11" t="s">
        <v>893</v>
      </c>
      <c r="I47" s="11" t="s">
        <v>912</v>
      </c>
      <c r="J47" s="11" t="s">
        <v>897</v>
      </c>
      <c r="K47" s="11" t="s">
        <v>924</v>
      </c>
      <c r="L47">
        <v>29</v>
      </c>
      <c r="M47">
        <v>18</v>
      </c>
      <c r="N47">
        <v>5.4864000000000006</v>
      </c>
      <c r="O47">
        <v>1</v>
      </c>
      <c r="P47">
        <f t="shared" si="0"/>
        <v>11.417329000000001</v>
      </c>
      <c r="Q47">
        <f t="shared" si="1"/>
        <v>130.35540149424102</v>
      </c>
      <c r="R47" s="12">
        <v>5.4539999999999996E-3</v>
      </c>
      <c r="S47" s="12">
        <f t="shared" si="2"/>
        <v>0.71095835974959054</v>
      </c>
      <c r="T47" s="12"/>
    </row>
    <row r="48" spans="1:20" x14ac:dyDescent="0.55000000000000004">
      <c r="A48" t="s">
        <v>641</v>
      </c>
      <c r="B48" t="s">
        <v>888</v>
      </c>
      <c r="C48" s="11"/>
      <c r="D48" s="11" t="s">
        <v>896</v>
      </c>
      <c r="E48" s="11" t="s">
        <v>890</v>
      </c>
      <c r="F48" s="11" t="s">
        <v>891</v>
      </c>
      <c r="G48" s="11" t="s">
        <v>892</v>
      </c>
      <c r="H48" s="11" t="s">
        <v>893</v>
      </c>
      <c r="I48" s="11" t="s">
        <v>39</v>
      </c>
      <c r="J48" s="11" t="s">
        <v>897</v>
      </c>
      <c r="K48" s="11" t="s">
        <v>898</v>
      </c>
      <c r="L48">
        <v>18</v>
      </c>
      <c r="M48">
        <v>12</v>
      </c>
      <c r="N48">
        <v>3.6576000000000004</v>
      </c>
      <c r="O48">
        <v>1</v>
      </c>
      <c r="P48">
        <f t="shared" si="0"/>
        <v>7.0866180000000005</v>
      </c>
      <c r="Q48">
        <f t="shared" si="1"/>
        <v>50.220154677924008</v>
      </c>
      <c r="R48" s="12">
        <v>5.4539999999999996E-3</v>
      </c>
      <c r="S48" s="12">
        <f t="shared" si="2"/>
        <v>0.27390072361339751</v>
      </c>
      <c r="T48" s="12"/>
    </row>
    <row r="49" spans="1:20" x14ac:dyDescent="0.55000000000000004">
      <c r="A49" t="s">
        <v>641</v>
      </c>
      <c r="B49" t="s">
        <v>888</v>
      </c>
      <c r="C49" s="11"/>
      <c r="D49" s="11" t="s">
        <v>896</v>
      </c>
      <c r="E49" s="11" t="s">
        <v>890</v>
      </c>
      <c r="F49" s="11" t="s">
        <v>891</v>
      </c>
      <c r="G49" s="11" t="s">
        <v>892</v>
      </c>
      <c r="H49" s="11" t="s">
        <v>893</v>
      </c>
      <c r="I49" s="11" t="s">
        <v>39</v>
      </c>
      <c r="J49" s="11" t="s">
        <v>897</v>
      </c>
      <c r="K49" s="11" t="s">
        <v>898</v>
      </c>
      <c r="L49">
        <v>18</v>
      </c>
      <c r="M49">
        <v>12</v>
      </c>
      <c r="N49">
        <v>3.6576000000000004</v>
      </c>
      <c r="O49">
        <v>1</v>
      </c>
      <c r="P49">
        <f t="shared" si="0"/>
        <v>7.0866180000000005</v>
      </c>
      <c r="Q49">
        <f t="shared" si="1"/>
        <v>50.220154677924008</v>
      </c>
      <c r="R49" s="12">
        <v>5.4539999999999996E-3</v>
      </c>
      <c r="S49" s="12">
        <f t="shared" si="2"/>
        <v>0.27390072361339751</v>
      </c>
      <c r="T49" s="12"/>
    </row>
    <row r="50" spans="1:20" x14ac:dyDescent="0.55000000000000004">
      <c r="A50" t="s">
        <v>644</v>
      </c>
      <c r="B50" t="s">
        <v>888</v>
      </c>
      <c r="C50" s="11"/>
      <c r="D50" s="11" t="s">
        <v>929</v>
      </c>
      <c r="E50" s="11" t="s">
        <v>890</v>
      </c>
      <c r="F50" s="11" t="s">
        <v>891</v>
      </c>
      <c r="G50" s="11" t="s">
        <v>892</v>
      </c>
      <c r="H50" s="11" t="s">
        <v>893</v>
      </c>
      <c r="I50" s="11" t="s">
        <v>912</v>
      </c>
      <c r="J50" s="11" t="s">
        <v>930</v>
      </c>
      <c r="K50" s="11" t="s">
        <v>905</v>
      </c>
      <c r="L50">
        <v>196</v>
      </c>
      <c r="M50">
        <v>54</v>
      </c>
      <c r="N50">
        <v>16.459199999999999</v>
      </c>
      <c r="O50">
        <v>1</v>
      </c>
      <c r="P50">
        <f t="shared" si="0"/>
        <v>77.165396000000001</v>
      </c>
      <c r="Q50">
        <f t="shared" si="1"/>
        <v>5954.4983398368158</v>
      </c>
      <c r="R50" s="12">
        <v>5.4539999999999996E-3</v>
      </c>
      <c r="S50" s="12">
        <f t="shared" si="2"/>
        <v>32.475833945469994</v>
      </c>
      <c r="T50" s="12"/>
    </row>
    <row r="51" spans="1:20" x14ac:dyDescent="0.55000000000000004">
      <c r="A51" t="s">
        <v>644</v>
      </c>
      <c r="B51" t="s">
        <v>888</v>
      </c>
      <c r="C51" s="11"/>
      <c r="D51" s="11" t="s">
        <v>929</v>
      </c>
      <c r="E51" s="11" t="s">
        <v>890</v>
      </c>
      <c r="F51" s="11" t="s">
        <v>891</v>
      </c>
      <c r="G51" s="11" t="s">
        <v>892</v>
      </c>
      <c r="H51" s="11" t="s">
        <v>893</v>
      </c>
      <c r="I51" s="11" t="s">
        <v>912</v>
      </c>
      <c r="J51" s="11" t="s">
        <v>930</v>
      </c>
      <c r="K51" s="11" t="s">
        <v>905</v>
      </c>
      <c r="L51">
        <v>92</v>
      </c>
      <c r="M51">
        <v>45</v>
      </c>
      <c r="N51">
        <v>13.716000000000001</v>
      </c>
      <c r="O51">
        <v>1</v>
      </c>
      <c r="P51">
        <f t="shared" si="0"/>
        <v>36.220492</v>
      </c>
      <c r="Q51">
        <f t="shared" si="1"/>
        <v>1311.9240407220641</v>
      </c>
      <c r="R51" s="12">
        <v>5.4539999999999996E-3</v>
      </c>
      <c r="S51" s="12">
        <f t="shared" si="2"/>
        <v>7.1552337180981374</v>
      </c>
      <c r="T51" s="12"/>
    </row>
    <row r="52" spans="1:20" x14ac:dyDescent="0.55000000000000004">
      <c r="A52" t="s">
        <v>644</v>
      </c>
      <c r="B52" t="s">
        <v>888</v>
      </c>
      <c r="C52" s="11"/>
      <c r="D52" s="11" t="s">
        <v>929</v>
      </c>
      <c r="E52" s="11" t="s">
        <v>890</v>
      </c>
      <c r="F52" s="11" t="s">
        <v>891</v>
      </c>
      <c r="G52" s="11" t="s">
        <v>892</v>
      </c>
      <c r="H52" s="11" t="s">
        <v>893</v>
      </c>
      <c r="I52" s="11" t="s">
        <v>912</v>
      </c>
      <c r="J52" s="11" t="s">
        <v>930</v>
      </c>
      <c r="K52" s="11" t="s">
        <v>905</v>
      </c>
      <c r="L52">
        <v>76</v>
      </c>
      <c r="M52">
        <v>30</v>
      </c>
      <c r="N52">
        <v>9.1440000000000001</v>
      </c>
      <c r="O52">
        <v>1</v>
      </c>
      <c r="P52">
        <f t="shared" si="0"/>
        <v>29.921276000000002</v>
      </c>
      <c r="Q52">
        <f t="shared" si="1"/>
        <v>895.2827574681761</v>
      </c>
      <c r="R52" s="12">
        <v>5.4539999999999996E-3</v>
      </c>
      <c r="S52" s="12">
        <f t="shared" si="2"/>
        <v>4.8828721592314324</v>
      </c>
      <c r="T52" s="12"/>
    </row>
    <row r="53" spans="1:20" x14ac:dyDescent="0.55000000000000004">
      <c r="A53" t="s">
        <v>644</v>
      </c>
      <c r="B53" t="s">
        <v>888</v>
      </c>
      <c r="C53" s="11"/>
      <c r="D53" s="11" t="s">
        <v>920</v>
      </c>
      <c r="E53" s="11" t="s">
        <v>890</v>
      </c>
      <c r="F53" s="11" t="s">
        <v>901</v>
      </c>
      <c r="G53" s="11" t="s">
        <v>921</v>
      </c>
      <c r="H53" s="11" t="s">
        <v>893</v>
      </c>
      <c r="I53" s="11" t="s">
        <v>912</v>
      </c>
      <c r="J53" s="11"/>
      <c r="K53" s="11" t="s">
        <v>922</v>
      </c>
      <c r="L53">
        <v>44</v>
      </c>
      <c r="M53">
        <v>30</v>
      </c>
      <c r="N53">
        <v>9.1440000000000001</v>
      </c>
      <c r="O53">
        <v>1</v>
      </c>
      <c r="P53">
        <f t="shared" si="0"/>
        <v>17.322844</v>
      </c>
      <c r="Q53">
        <f t="shared" si="1"/>
        <v>300.08092424833598</v>
      </c>
      <c r="R53" s="12">
        <v>5.4539999999999996E-3</v>
      </c>
      <c r="S53" s="12">
        <f t="shared" si="2"/>
        <v>1.6366413608504242</v>
      </c>
      <c r="T53" s="12"/>
    </row>
    <row r="54" spans="1:20" x14ac:dyDescent="0.55000000000000004">
      <c r="A54" t="s">
        <v>644</v>
      </c>
      <c r="B54" t="s">
        <v>888</v>
      </c>
      <c r="C54" s="11"/>
      <c r="D54" s="11" t="s">
        <v>937</v>
      </c>
      <c r="E54" s="11" t="s">
        <v>890</v>
      </c>
      <c r="F54" s="11" t="s">
        <v>891</v>
      </c>
      <c r="G54" s="11" t="s">
        <v>892</v>
      </c>
      <c r="H54" s="11" t="s">
        <v>893</v>
      </c>
      <c r="I54" s="11" t="s">
        <v>912</v>
      </c>
      <c r="J54" s="11" t="s">
        <v>938</v>
      </c>
      <c r="K54" s="11" t="s">
        <v>924</v>
      </c>
      <c r="L54">
        <v>26</v>
      </c>
      <c r="M54">
        <v>12</v>
      </c>
      <c r="N54">
        <v>3.6576000000000004</v>
      </c>
      <c r="O54">
        <v>1</v>
      </c>
      <c r="P54">
        <f t="shared" si="0"/>
        <v>10.236226</v>
      </c>
      <c r="Q54">
        <f t="shared" si="1"/>
        <v>104.78032272307601</v>
      </c>
      <c r="R54" s="12">
        <v>5.4539999999999996E-3</v>
      </c>
      <c r="S54" s="12">
        <f t="shared" si="2"/>
        <v>0.57147188013165651</v>
      </c>
      <c r="T54" s="12"/>
    </row>
    <row r="55" spans="1:20" x14ac:dyDescent="0.55000000000000004">
      <c r="A55" t="s">
        <v>649</v>
      </c>
      <c r="B55" t="s">
        <v>888</v>
      </c>
      <c r="C55" s="11"/>
      <c r="D55" s="11" t="s">
        <v>939</v>
      </c>
      <c r="E55" s="11" t="s">
        <v>890</v>
      </c>
      <c r="F55" s="11" t="s">
        <v>940</v>
      </c>
      <c r="G55" s="11"/>
      <c r="H55" s="11" t="s">
        <v>893</v>
      </c>
      <c r="I55" s="11" t="s">
        <v>912</v>
      </c>
      <c r="J55" s="11" t="s">
        <v>933</v>
      </c>
      <c r="K55" s="11" t="s">
        <v>941</v>
      </c>
      <c r="L55">
        <v>78</v>
      </c>
      <c r="M55">
        <v>36</v>
      </c>
      <c r="N55">
        <v>10.972800000000001</v>
      </c>
      <c r="O55">
        <v>1</v>
      </c>
      <c r="P55">
        <f t="shared" si="0"/>
        <v>30.708678000000003</v>
      </c>
      <c r="Q55">
        <f t="shared" si="1"/>
        <v>943.02290450768419</v>
      </c>
      <c r="R55" s="12">
        <v>5.4539999999999996E-3</v>
      </c>
      <c r="S55" s="12">
        <f t="shared" si="2"/>
        <v>5.1432469211849092</v>
      </c>
      <c r="T55" s="12"/>
    </row>
    <row r="56" spans="1:20" x14ac:dyDescent="0.55000000000000004">
      <c r="A56" t="s">
        <v>649</v>
      </c>
      <c r="B56" t="s">
        <v>888</v>
      </c>
      <c r="C56" s="11"/>
      <c r="D56" s="11" t="s">
        <v>929</v>
      </c>
      <c r="E56" s="11" t="s">
        <v>890</v>
      </c>
      <c r="F56" s="11" t="s">
        <v>891</v>
      </c>
      <c r="G56" s="11" t="s">
        <v>892</v>
      </c>
      <c r="H56" s="11" t="s">
        <v>893</v>
      </c>
      <c r="I56" s="11" t="s">
        <v>912</v>
      </c>
      <c r="J56" s="11" t="s">
        <v>930</v>
      </c>
      <c r="K56" s="11" t="s">
        <v>905</v>
      </c>
      <c r="L56">
        <v>69</v>
      </c>
      <c r="M56">
        <v>36</v>
      </c>
      <c r="N56">
        <v>10.972800000000001</v>
      </c>
      <c r="O56">
        <v>1</v>
      </c>
      <c r="P56">
        <f t="shared" si="0"/>
        <v>27.165369000000002</v>
      </c>
      <c r="Q56">
        <f t="shared" si="1"/>
        <v>737.95727290616105</v>
      </c>
      <c r="R56" s="12">
        <v>5.4539999999999996E-3</v>
      </c>
      <c r="S56" s="12">
        <f t="shared" si="2"/>
        <v>4.0248189664302023</v>
      </c>
      <c r="T56" s="12"/>
    </row>
    <row r="57" spans="1:20" x14ac:dyDescent="0.55000000000000004">
      <c r="A57" t="s">
        <v>649</v>
      </c>
      <c r="B57" t="s">
        <v>888</v>
      </c>
      <c r="C57" s="11"/>
      <c r="D57" s="11" t="s">
        <v>929</v>
      </c>
      <c r="E57" s="11" t="s">
        <v>890</v>
      </c>
      <c r="F57" s="11" t="s">
        <v>891</v>
      </c>
      <c r="G57" s="11" t="s">
        <v>892</v>
      </c>
      <c r="H57" s="11" t="s">
        <v>893</v>
      </c>
      <c r="I57" s="11" t="s">
        <v>912</v>
      </c>
      <c r="J57" s="11" t="s">
        <v>930</v>
      </c>
      <c r="K57" s="11" t="s">
        <v>905</v>
      </c>
      <c r="L57">
        <v>68</v>
      </c>
      <c r="M57">
        <v>33</v>
      </c>
      <c r="N57">
        <v>10.058400000000001</v>
      </c>
      <c r="O57">
        <v>1</v>
      </c>
      <c r="P57">
        <f t="shared" si="0"/>
        <v>26.771668000000002</v>
      </c>
      <c r="Q57">
        <f t="shared" si="1"/>
        <v>716.72220750222414</v>
      </c>
      <c r="R57" s="12">
        <v>5.4539999999999996E-3</v>
      </c>
      <c r="S57" s="12">
        <f t="shared" si="2"/>
        <v>3.9090029197171301</v>
      </c>
      <c r="T57" s="12"/>
    </row>
    <row r="58" spans="1:20" x14ac:dyDescent="0.55000000000000004">
      <c r="A58" t="s">
        <v>649</v>
      </c>
      <c r="B58" t="s">
        <v>888</v>
      </c>
      <c r="C58" s="11"/>
      <c r="D58" s="11" t="s">
        <v>929</v>
      </c>
      <c r="E58" s="11" t="s">
        <v>890</v>
      </c>
      <c r="F58" s="11" t="s">
        <v>891</v>
      </c>
      <c r="G58" s="11" t="s">
        <v>892</v>
      </c>
      <c r="H58" s="11" t="s">
        <v>893</v>
      </c>
      <c r="I58" s="11" t="s">
        <v>912</v>
      </c>
      <c r="J58" s="11" t="s">
        <v>930</v>
      </c>
      <c r="K58" s="11" t="s">
        <v>905</v>
      </c>
      <c r="L58">
        <v>42</v>
      </c>
      <c r="M58">
        <v>24</v>
      </c>
      <c r="N58">
        <v>7.3152000000000008</v>
      </c>
      <c r="O58">
        <v>1</v>
      </c>
      <c r="P58">
        <f t="shared" si="0"/>
        <v>16.535442</v>
      </c>
      <c r="Q58">
        <f t="shared" si="1"/>
        <v>273.42084213536401</v>
      </c>
      <c r="R58" s="12">
        <v>5.4539999999999996E-3</v>
      </c>
      <c r="S58" s="12">
        <f t="shared" si="2"/>
        <v>1.4912372730062753</v>
      </c>
      <c r="T58" s="12"/>
    </row>
    <row r="59" spans="1:20" x14ac:dyDescent="0.55000000000000004">
      <c r="A59" t="s">
        <v>649</v>
      </c>
      <c r="B59" t="s">
        <v>888</v>
      </c>
      <c r="C59" s="11"/>
      <c r="D59" s="11" t="s">
        <v>925</v>
      </c>
      <c r="E59" s="11" t="s">
        <v>890</v>
      </c>
      <c r="F59" s="11" t="s">
        <v>901</v>
      </c>
      <c r="G59" s="11" t="s">
        <v>892</v>
      </c>
      <c r="H59" s="11" t="s">
        <v>893</v>
      </c>
      <c r="I59" s="11" t="s">
        <v>912</v>
      </c>
      <c r="J59" s="11"/>
      <c r="K59" s="11" t="s">
        <v>905</v>
      </c>
      <c r="L59">
        <v>43</v>
      </c>
      <c r="M59">
        <v>21</v>
      </c>
      <c r="N59">
        <v>6.4008000000000003</v>
      </c>
      <c r="O59">
        <v>1</v>
      </c>
      <c r="P59">
        <f t="shared" si="0"/>
        <v>16.929143</v>
      </c>
      <c r="Q59">
        <f t="shared" si="1"/>
        <v>286.59588271444898</v>
      </c>
      <c r="R59" s="12">
        <v>5.4539999999999996E-3</v>
      </c>
      <c r="S59" s="12">
        <f t="shared" si="2"/>
        <v>1.5630939443246046</v>
      </c>
      <c r="T59" s="12"/>
    </row>
    <row r="60" spans="1:20" x14ac:dyDescent="0.55000000000000004">
      <c r="A60" t="s">
        <v>587</v>
      </c>
      <c r="B60" t="s">
        <v>888</v>
      </c>
      <c r="C60" s="11" t="s">
        <v>942</v>
      </c>
      <c r="D60" s="11"/>
      <c r="E60" s="11" t="s">
        <v>890</v>
      </c>
      <c r="F60" s="11"/>
      <c r="G60" s="11"/>
      <c r="H60" s="11"/>
      <c r="I60" s="11" t="s">
        <v>912</v>
      </c>
      <c r="J60" s="11"/>
      <c r="K60" s="11"/>
      <c r="R60" s="12"/>
      <c r="S60" s="12"/>
      <c r="T60" s="12"/>
    </row>
    <row r="61" spans="1:20" x14ac:dyDescent="0.55000000000000004">
      <c r="A61" t="s">
        <v>588</v>
      </c>
      <c r="B61" t="s">
        <v>888</v>
      </c>
      <c r="C61" s="11" t="s">
        <v>913</v>
      </c>
      <c r="D61" s="11"/>
      <c r="E61" s="11" t="s">
        <v>890</v>
      </c>
      <c r="F61" s="11"/>
      <c r="G61" s="11"/>
      <c r="H61" s="11"/>
      <c r="I61" s="11" t="s">
        <v>39</v>
      </c>
      <c r="J61" s="11"/>
      <c r="K61" s="11"/>
      <c r="R61" s="12"/>
      <c r="S61" s="12"/>
      <c r="T61" s="12"/>
    </row>
    <row r="62" spans="1:20" x14ac:dyDescent="0.55000000000000004">
      <c r="A62" t="s">
        <v>588</v>
      </c>
      <c r="B62" t="s">
        <v>888</v>
      </c>
      <c r="C62" s="11" t="s">
        <v>913</v>
      </c>
      <c r="D62" s="11"/>
      <c r="E62" s="11" t="s">
        <v>890</v>
      </c>
      <c r="F62" s="11"/>
      <c r="G62" s="11"/>
      <c r="H62" s="11"/>
      <c r="I62" s="11" t="s">
        <v>39</v>
      </c>
      <c r="J62" s="11"/>
      <c r="K62" s="11"/>
      <c r="R62" s="12"/>
      <c r="S62" s="12"/>
      <c r="T62" s="12"/>
    </row>
    <row r="63" spans="1:20" x14ac:dyDescent="0.55000000000000004">
      <c r="A63" t="s">
        <v>588</v>
      </c>
      <c r="B63" t="s">
        <v>888</v>
      </c>
      <c r="C63" s="11" t="s">
        <v>913</v>
      </c>
      <c r="D63" s="11"/>
      <c r="E63" s="11" t="s">
        <v>890</v>
      </c>
      <c r="F63" s="11"/>
      <c r="G63" s="11"/>
      <c r="H63" s="11"/>
      <c r="I63" s="11" t="s">
        <v>39</v>
      </c>
      <c r="J63" s="11"/>
      <c r="K63" s="11"/>
      <c r="R63" s="12"/>
      <c r="S63" s="12"/>
      <c r="T63" s="12"/>
    </row>
    <row r="64" spans="1:20" x14ac:dyDescent="0.55000000000000004">
      <c r="A64" t="s">
        <v>677</v>
      </c>
      <c r="B64" t="s">
        <v>943</v>
      </c>
      <c r="C64" s="11"/>
      <c r="D64" s="11" t="s">
        <v>899</v>
      </c>
      <c r="E64" s="11" t="s">
        <v>890</v>
      </c>
      <c r="F64" s="11" t="s">
        <v>891</v>
      </c>
      <c r="G64" s="11" t="s">
        <v>892</v>
      </c>
      <c r="H64" s="11" t="s">
        <v>893</v>
      </c>
      <c r="I64" s="11" t="s">
        <v>39</v>
      </c>
      <c r="J64" s="11" t="s">
        <v>894</v>
      </c>
      <c r="K64" s="11" t="s">
        <v>895</v>
      </c>
      <c r="L64">
        <v>60</v>
      </c>
      <c r="M64">
        <v>42</v>
      </c>
      <c r="N64">
        <v>12.801600000000001</v>
      </c>
      <c r="O64">
        <v>1</v>
      </c>
      <c r="P64">
        <f t="shared" si="0"/>
        <v>23.622060000000001</v>
      </c>
      <c r="Q64">
        <f t="shared" si="1"/>
        <v>558.00171864360004</v>
      </c>
      <c r="R64" s="12">
        <v>5.4539999999999996E-3</v>
      </c>
      <c r="S64" s="12">
        <f t="shared" si="2"/>
        <v>3.0433413734821944</v>
      </c>
      <c r="T64" s="12"/>
    </row>
    <row r="65" spans="1:20" x14ac:dyDescent="0.55000000000000004">
      <c r="A65" t="s">
        <v>677</v>
      </c>
      <c r="B65" t="s">
        <v>943</v>
      </c>
      <c r="C65" s="11"/>
      <c r="D65" s="11" t="s">
        <v>934</v>
      </c>
      <c r="E65" s="11" t="s">
        <v>935</v>
      </c>
      <c r="F65" s="11" t="s">
        <v>935</v>
      </c>
      <c r="G65" s="11" t="s">
        <v>892</v>
      </c>
      <c r="H65" s="11" t="s">
        <v>903</v>
      </c>
      <c r="I65" s="11" t="s">
        <v>39</v>
      </c>
      <c r="J65" s="11" t="s">
        <v>933</v>
      </c>
      <c r="K65" s="11" t="s">
        <v>924</v>
      </c>
      <c r="L65">
        <v>20</v>
      </c>
      <c r="M65">
        <v>21</v>
      </c>
      <c r="N65">
        <v>6.4008000000000003</v>
      </c>
      <c r="O65">
        <v>1</v>
      </c>
      <c r="P65">
        <f t="shared" si="0"/>
        <v>7.8740200000000007</v>
      </c>
      <c r="Q65">
        <f t="shared" si="1"/>
        <v>62.000190960400012</v>
      </c>
      <c r="R65" s="12">
        <v>5.4539999999999996E-3</v>
      </c>
      <c r="S65" s="12">
        <f t="shared" si="2"/>
        <v>0.33814904149802166</v>
      </c>
      <c r="T65" s="12"/>
    </row>
    <row r="66" spans="1:20" x14ac:dyDescent="0.55000000000000004">
      <c r="A66" t="s">
        <v>678</v>
      </c>
      <c r="B66" t="s">
        <v>943</v>
      </c>
      <c r="C66" s="11"/>
      <c r="D66" s="11" t="s">
        <v>934</v>
      </c>
      <c r="E66" s="11" t="s">
        <v>935</v>
      </c>
      <c r="F66" s="11" t="s">
        <v>935</v>
      </c>
      <c r="G66" s="11" t="s">
        <v>892</v>
      </c>
      <c r="H66" s="11" t="s">
        <v>903</v>
      </c>
      <c r="I66" s="11" t="s">
        <v>39</v>
      </c>
      <c r="J66" s="11" t="s">
        <v>933</v>
      </c>
      <c r="K66" s="11" t="s">
        <v>924</v>
      </c>
      <c r="L66">
        <v>90</v>
      </c>
      <c r="M66">
        <v>54</v>
      </c>
      <c r="N66">
        <v>16.459199999999999</v>
      </c>
      <c r="O66">
        <v>1</v>
      </c>
      <c r="P66">
        <f t="shared" si="0"/>
        <v>35.43309</v>
      </c>
      <c r="Q66">
        <f t="shared" si="1"/>
        <v>1255.5038669481</v>
      </c>
      <c r="R66" s="12">
        <v>5.4539999999999996E-3</v>
      </c>
      <c r="S66" s="12">
        <f t="shared" si="2"/>
        <v>6.8475180903349369</v>
      </c>
      <c r="T66" s="12"/>
    </row>
    <row r="67" spans="1:20" x14ac:dyDescent="0.55000000000000004">
      <c r="A67" t="s">
        <v>678</v>
      </c>
      <c r="B67" t="s">
        <v>943</v>
      </c>
      <c r="C67" s="11"/>
      <c r="D67" s="11" t="s">
        <v>899</v>
      </c>
      <c r="E67" s="11" t="s">
        <v>890</v>
      </c>
      <c r="F67" s="11" t="s">
        <v>891</v>
      </c>
      <c r="G67" s="11" t="s">
        <v>892</v>
      </c>
      <c r="H67" s="11" t="s">
        <v>893</v>
      </c>
      <c r="I67" s="11" t="s">
        <v>39</v>
      </c>
      <c r="J67" s="11" t="s">
        <v>894</v>
      </c>
      <c r="K67" s="11" t="s">
        <v>895</v>
      </c>
      <c r="L67">
        <v>92</v>
      </c>
      <c r="M67">
        <v>2.5</v>
      </c>
      <c r="N67">
        <v>0.76200000000000001</v>
      </c>
      <c r="O67">
        <v>1</v>
      </c>
      <c r="P67">
        <f t="shared" si="0"/>
        <v>36.220492</v>
      </c>
      <c r="Q67">
        <f t="shared" si="1"/>
        <v>1311.9240407220641</v>
      </c>
      <c r="R67" s="12">
        <v>5.4539999999999996E-3</v>
      </c>
      <c r="S67" s="12">
        <f t="shared" si="2"/>
        <v>7.1552337180981374</v>
      </c>
      <c r="T67" s="12"/>
    </row>
    <row r="68" spans="1:20" x14ac:dyDescent="0.55000000000000004">
      <c r="A68" t="s">
        <v>679</v>
      </c>
      <c r="B68" t="s">
        <v>943</v>
      </c>
      <c r="C68" s="11"/>
      <c r="D68" s="11" t="s">
        <v>934</v>
      </c>
      <c r="E68" s="11" t="s">
        <v>935</v>
      </c>
      <c r="F68" s="11" t="s">
        <v>935</v>
      </c>
      <c r="G68" s="11" t="s">
        <v>892</v>
      </c>
      <c r="H68" s="11" t="s">
        <v>903</v>
      </c>
      <c r="I68" s="11" t="s">
        <v>39</v>
      </c>
      <c r="J68" s="11" t="s">
        <v>933</v>
      </c>
      <c r="K68" s="11" t="s">
        <v>924</v>
      </c>
      <c r="L68">
        <v>58</v>
      </c>
      <c r="M68">
        <v>39</v>
      </c>
      <c r="N68">
        <v>11.8872</v>
      </c>
      <c r="O68">
        <v>1</v>
      </c>
      <c r="P68">
        <f t="shared" si="0"/>
        <v>22.834658000000001</v>
      </c>
      <c r="Q68">
        <f t="shared" si="1"/>
        <v>521.42160597696409</v>
      </c>
      <c r="R68" s="12">
        <v>5.4539999999999996E-3</v>
      </c>
      <c r="S68" s="12">
        <f t="shared" si="2"/>
        <v>2.8438334389983622</v>
      </c>
      <c r="T68" s="12"/>
    </row>
    <row r="69" spans="1:20" x14ac:dyDescent="0.55000000000000004">
      <c r="A69" t="s">
        <v>679</v>
      </c>
      <c r="B69" t="s">
        <v>943</v>
      </c>
      <c r="C69" s="11"/>
      <c r="D69" s="11" t="s">
        <v>934</v>
      </c>
      <c r="E69" s="11" t="s">
        <v>935</v>
      </c>
      <c r="F69" s="11" t="s">
        <v>935</v>
      </c>
      <c r="G69" s="11" t="s">
        <v>892</v>
      </c>
      <c r="H69" s="11" t="s">
        <v>903</v>
      </c>
      <c r="I69" s="11" t="s">
        <v>39</v>
      </c>
      <c r="J69" s="11" t="s">
        <v>933</v>
      </c>
      <c r="K69" s="11" t="s">
        <v>924</v>
      </c>
      <c r="L69">
        <v>50</v>
      </c>
      <c r="M69">
        <v>27</v>
      </c>
      <c r="N69">
        <v>8.2295999999999996</v>
      </c>
      <c r="O69">
        <v>1</v>
      </c>
      <c r="P69">
        <f t="shared" si="0"/>
        <v>19.68505</v>
      </c>
      <c r="Q69">
        <f t="shared" si="1"/>
        <v>387.50119350250003</v>
      </c>
      <c r="R69" s="12">
        <v>5.4539999999999996E-3</v>
      </c>
      <c r="S69" s="12">
        <f t="shared" si="2"/>
        <v>2.113431509362635</v>
      </c>
      <c r="T69" s="12"/>
    </row>
    <row r="70" spans="1:20" x14ac:dyDescent="0.55000000000000004">
      <c r="A70" t="s">
        <v>680</v>
      </c>
      <c r="B70" t="s">
        <v>943</v>
      </c>
      <c r="C70" s="11"/>
      <c r="D70" s="11" t="s">
        <v>899</v>
      </c>
      <c r="E70" s="11" t="s">
        <v>890</v>
      </c>
      <c r="F70" s="11" t="s">
        <v>891</v>
      </c>
      <c r="G70" s="11" t="s">
        <v>892</v>
      </c>
      <c r="H70" s="11" t="s">
        <v>893</v>
      </c>
      <c r="I70" s="11" t="s">
        <v>39</v>
      </c>
      <c r="J70" s="11" t="s">
        <v>894</v>
      </c>
      <c r="K70" s="11" t="s">
        <v>895</v>
      </c>
      <c r="L70">
        <v>83</v>
      </c>
      <c r="M70">
        <v>48</v>
      </c>
      <c r="N70">
        <v>14.630400000000002</v>
      </c>
      <c r="O70">
        <v>1</v>
      </c>
      <c r="P70">
        <f t="shared" si="0"/>
        <v>32.677182999999999</v>
      </c>
      <c r="Q70">
        <f t="shared" si="1"/>
        <v>1067.7982888154891</v>
      </c>
      <c r="R70" s="12">
        <v>5.4539999999999996E-3</v>
      </c>
      <c r="S70" s="12">
        <f t="shared" si="2"/>
        <v>5.8237718671996772</v>
      </c>
      <c r="T70" s="12"/>
    </row>
    <row r="71" spans="1:20" x14ac:dyDescent="0.55000000000000004">
      <c r="A71" t="s">
        <v>944</v>
      </c>
      <c r="B71" t="s">
        <v>943</v>
      </c>
      <c r="C71" s="11" t="s">
        <v>899</v>
      </c>
      <c r="D71" s="11"/>
      <c r="E71" s="11" t="s">
        <v>890</v>
      </c>
      <c r="F71" s="11"/>
      <c r="G71" s="11"/>
      <c r="H71" s="11"/>
      <c r="I71" s="11" t="s">
        <v>39</v>
      </c>
      <c r="J71" s="11" t="s">
        <v>894</v>
      </c>
      <c r="K71" s="11" t="s">
        <v>895</v>
      </c>
      <c r="R71" s="12"/>
      <c r="S71" s="12"/>
      <c r="T71" s="12"/>
    </row>
    <row r="72" spans="1:20" x14ac:dyDescent="0.55000000000000004">
      <c r="A72" t="s">
        <v>944</v>
      </c>
      <c r="B72" t="s">
        <v>943</v>
      </c>
      <c r="C72" s="11" t="s">
        <v>899</v>
      </c>
      <c r="D72" s="11"/>
      <c r="E72" s="11" t="s">
        <v>890</v>
      </c>
      <c r="F72" s="11"/>
      <c r="G72" s="11"/>
      <c r="H72" s="11"/>
      <c r="I72" s="11" t="s">
        <v>39</v>
      </c>
      <c r="J72" s="11" t="s">
        <v>894</v>
      </c>
      <c r="K72" s="11" t="s">
        <v>895</v>
      </c>
      <c r="R72" s="12"/>
      <c r="S72" s="12"/>
      <c r="T72" s="12"/>
    </row>
    <row r="73" spans="1:20" x14ac:dyDescent="0.55000000000000004">
      <c r="A73" t="s">
        <v>944</v>
      </c>
      <c r="B73" t="s">
        <v>943</v>
      </c>
      <c r="C73" s="11" t="s">
        <v>899</v>
      </c>
      <c r="D73" s="11"/>
      <c r="E73" s="11" t="s">
        <v>890</v>
      </c>
      <c r="F73" s="11"/>
      <c r="G73" s="11"/>
      <c r="H73" s="11"/>
      <c r="I73" s="11" t="s">
        <v>39</v>
      </c>
      <c r="J73" s="11" t="s">
        <v>894</v>
      </c>
      <c r="K73" s="11" t="s">
        <v>895</v>
      </c>
      <c r="R73" s="12"/>
      <c r="S73" s="12"/>
      <c r="T73" s="12"/>
    </row>
    <row r="74" spans="1:20" x14ac:dyDescent="0.55000000000000004">
      <c r="A74" t="s">
        <v>684</v>
      </c>
      <c r="B74" t="s">
        <v>943</v>
      </c>
      <c r="C74" s="11"/>
      <c r="D74" s="11" t="s">
        <v>907</v>
      </c>
      <c r="E74" s="11" t="s">
        <v>890</v>
      </c>
      <c r="F74" s="11" t="s">
        <v>901</v>
      </c>
      <c r="G74" s="11" t="s">
        <v>908</v>
      </c>
      <c r="H74" s="11" t="s">
        <v>903</v>
      </c>
      <c r="I74" s="11" t="s">
        <v>39</v>
      </c>
      <c r="J74" s="11" t="s">
        <v>894</v>
      </c>
      <c r="K74" s="11" t="s">
        <v>910</v>
      </c>
      <c r="L74">
        <v>26</v>
      </c>
      <c r="M74">
        <v>33</v>
      </c>
      <c r="N74">
        <v>10.058400000000001</v>
      </c>
      <c r="O74">
        <v>1</v>
      </c>
      <c r="P74">
        <f t="shared" si="0"/>
        <v>10.236226</v>
      </c>
      <c r="Q74">
        <f t="shared" si="1"/>
        <v>104.78032272307601</v>
      </c>
      <c r="R74" s="12">
        <v>5.4539999999999996E-3</v>
      </c>
      <c r="S74" s="12">
        <f t="shared" si="2"/>
        <v>0.57147188013165651</v>
      </c>
      <c r="T74" s="12"/>
    </row>
    <row r="75" spans="1:20" x14ac:dyDescent="0.55000000000000004">
      <c r="A75" t="s">
        <v>684</v>
      </c>
      <c r="B75" t="s">
        <v>943</v>
      </c>
      <c r="C75" s="11" t="s">
        <v>913</v>
      </c>
      <c r="D75" s="11" t="s">
        <v>945</v>
      </c>
      <c r="E75" s="11" t="s">
        <v>890</v>
      </c>
      <c r="F75" s="11" t="s">
        <v>928</v>
      </c>
      <c r="G75" s="11" t="s">
        <v>928</v>
      </c>
      <c r="H75" s="11" t="s">
        <v>904</v>
      </c>
      <c r="I75" s="11" t="s">
        <v>39</v>
      </c>
      <c r="J75" s="11" t="s">
        <v>933</v>
      </c>
      <c r="K75" s="11" t="s">
        <v>904</v>
      </c>
      <c r="L75">
        <v>72</v>
      </c>
      <c r="M75">
        <v>39</v>
      </c>
      <c r="N75">
        <v>11.8872</v>
      </c>
      <c r="O75">
        <v>1</v>
      </c>
      <c r="P75">
        <f t="shared" si="0"/>
        <v>28.346472000000002</v>
      </c>
      <c r="Q75">
        <f t="shared" si="1"/>
        <v>803.52247484678412</v>
      </c>
      <c r="R75" s="12">
        <v>5.4539999999999996E-3</v>
      </c>
      <c r="S75" s="12">
        <f t="shared" si="2"/>
        <v>4.3824115778143602</v>
      </c>
      <c r="T75" s="12"/>
    </row>
    <row r="76" spans="1:20" x14ac:dyDescent="0.55000000000000004">
      <c r="A76" t="s">
        <v>684</v>
      </c>
      <c r="B76" t="s">
        <v>943</v>
      </c>
      <c r="C76" s="11" t="s">
        <v>907</v>
      </c>
      <c r="D76" s="11"/>
      <c r="E76" s="11" t="s">
        <v>890</v>
      </c>
      <c r="F76" s="11"/>
      <c r="G76" s="11"/>
      <c r="H76" s="11"/>
      <c r="I76" s="11" t="s">
        <v>39</v>
      </c>
      <c r="J76" s="11" t="s">
        <v>933</v>
      </c>
      <c r="K76" s="11" t="s">
        <v>916</v>
      </c>
      <c r="R76" s="12"/>
      <c r="S76" s="12"/>
      <c r="T76" s="12"/>
    </row>
    <row r="77" spans="1:20" x14ac:dyDescent="0.55000000000000004">
      <c r="A77" t="s">
        <v>684</v>
      </c>
      <c r="B77" t="s">
        <v>943</v>
      </c>
      <c r="C77" s="11" t="s">
        <v>911</v>
      </c>
      <c r="D77" s="11"/>
      <c r="E77" s="11" t="s">
        <v>890</v>
      </c>
      <c r="F77" s="11"/>
      <c r="G77" s="11"/>
      <c r="H77" s="11"/>
      <c r="I77" s="11" t="s">
        <v>39</v>
      </c>
      <c r="J77" s="11" t="s">
        <v>933</v>
      </c>
      <c r="K77" s="11" t="s">
        <v>904</v>
      </c>
      <c r="L77">
        <v>72</v>
      </c>
      <c r="M77">
        <v>39</v>
      </c>
      <c r="N77">
        <v>11.8872</v>
      </c>
      <c r="O77">
        <v>1</v>
      </c>
      <c r="P77">
        <f t="shared" ref="P77:P140" si="3">L77*0.393701</f>
        <v>28.346472000000002</v>
      </c>
      <c r="Q77">
        <f t="shared" ref="Q77:Q140" si="4">P77^2</f>
        <v>803.52247484678412</v>
      </c>
      <c r="R77" s="12">
        <v>5.4539999999999996E-3</v>
      </c>
      <c r="S77" s="12">
        <f t="shared" ref="S77:S140" si="5">Q77*R77</f>
        <v>4.3824115778143602</v>
      </c>
      <c r="T77" s="12"/>
    </row>
    <row r="78" spans="1:20" x14ac:dyDescent="0.55000000000000004">
      <c r="A78" t="s">
        <v>685</v>
      </c>
      <c r="B78" t="s">
        <v>943</v>
      </c>
      <c r="C78" s="11"/>
      <c r="D78" s="11" t="s">
        <v>926</v>
      </c>
      <c r="E78" s="11" t="s">
        <v>890</v>
      </c>
      <c r="F78" s="11" t="s">
        <v>891</v>
      </c>
      <c r="G78" s="11" t="s">
        <v>892</v>
      </c>
      <c r="H78" s="11" t="s">
        <v>893</v>
      </c>
      <c r="I78" s="11" t="s">
        <v>39</v>
      </c>
      <c r="J78" s="11" t="s">
        <v>894</v>
      </c>
      <c r="K78" s="11" t="s">
        <v>895</v>
      </c>
      <c r="L78">
        <v>73</v>
      </c>
      <c r="M78">
        <v>27</v>
      </c>
      <c r="N78">
        <v>8.2295999999999996</v>
      </c>
      <c r="O78">
        <v>1</v>
      </c>
      <c r="P78">
        <f t="shared" si="3"/>
        <v>28.740173000000002</v>
      </c>
      <c r="Q78">
        <f t="shared" si="4"/>
        <v>825.99754406992918</v>
      </c>
      <c r="R78" s="12">
        <v>5.4539999999999996E-3</v>
      </c>
      <c r="S78" s="12">
        <f t="shared" si="5"/>
        <v>4.5049906053573938</v>
      </c>
      <c r="T78" s="12"/>
    </row>
    <row r="79" spans="1:20" x14ac:dyDescent="0.55000000000000004">
      <c r="A79" t="s">
        <v>686</v>
      </c>
      <c r="B79" t="s">
        <v>943</v>
      </c>
      <c r="C79" s="11" t="s">
        <v>946</v>
      </c>
      <c r="D79" s="11" t="s">
        <v>947</v>
      </c>
      <c r="E79" s="11" t="s">
        <v>890</v>
      </c>
      <c r="F79" s="11" t="s">
        <v>948</v>
      </c>
      <c r="G79" s="11" t="s">
        <v>904</v>
      </c>
      <c r="H79" s="11" t="s">
        <v>904</v>
      </c>
      <c r="I79" s="11" t="s">
        <v>912</v>
      </c>
      <c r="J79" s="11"/>
      <c r="K79" s="11"/>
      <c r="L79">
        <v>51</v>
      </c>
      <c r="M79">
        <v>54</v>
      </c>
      <c r="N79">
        <v>16.459199999999999</v>
      </c>
      <c r="O79">
        <v>1</v>
      </c>
      <c r="P79">
        <f t="shared" si="3"/>
        <v>20.078751</v>
      </c>
      <c r="Q79">
        <f t="shared" si="4"/>
        <v>403.15624172000099</v>
      </c>
      <c r="R79" s="12">
        <v>5.4539999999999996E-3</v>
      </c>
      <c r="S79" s="12">
        <f t="shared" si="5"/>
        <v>2.1988141423408853</v>
      </c>
      <c r="T79" s="12"/>
    </row>
    <row r="80" spans="1:20" x14ac:dyDescent="0.55000000000000004">
      <c r="A80" t="s">
        <v>686</v>
      </c>
      <c r="B80" t="s">
        <v>943</v>
      </c>
      <c r="C80" s="11"/>
      <c r="D80" s="11" t="s">
        <v>913</v>
      </c>
      <c r="E80" s="11" t="s">
        <v>890</v>
      </c>
      <c r="F80" s="11" t="s">
        <v>914</v>
      </c>
      <c r="G80" s="11" t="s">
        <v>892</v>
      </c>
      <c r="H80" s="11" t="s">
        <v>893</v>
      </c>
      <c r="I80" s="11" t="s">
        <v>912</v>
      </c>
      <c r="J80" s="11" t="s">
        <v>915</v>
      </c>
      <c r="K80" s="11" t="s">
        <v>916</v>
      </c>
      <c r="L80">
        <v>37</v>
      </c>
      <c r="M80">
        <v>27</v>
      </c>
      <c r="N80">
        <v>8.2295999999999996</v>
      </c>
      <c r="O80">
        <v>1</v>
      </c>
      <c r="P80">
        <f t="shared" si="3"/>
        <v>14.566937000000001</v>
      </c>
      <c r="Q80">
        <f t="shared" si="4"/>
        <v>212.19565356196904</v>
      </c>
      <c r="R80" s="12">
        <v>5.4539999999999996E-3</v>
      </c>
      <c r="S80" s="12">
        <f t="shared" si="5"/>
        <v>1.157315094526979</v>
      </c>
      <c r="T80" s="12"/>
    </row>
    <row r="81" spans="1:20" x14ac:dyDescent="0.55000000000000004">
      <c r="A81" t="s">
        <v>686</v>
      </c>
      <c r="B81" t="s">
        <v>943</v>
      </c>
      <c r="C81" s="11"/>
      <c r="D81" s="11" t="s">
        <v>947</v>
      </c>
      <c r="E81" s="11" t="s">
        <v>890</v>
      </c>
      <c r="F81" s="11" t="s">
        <v>948</v>
      </c>
      <c r="G81" s="11"/>
      <c r="H81" s="11"/>
      <c r="I81" s="11" t="s">
        <v>912</v>
      </c>
      <c r="J81" s="11"/>
      <c r="K81" s="11"/>
      <c r="L81">
        <v>22</v>
      </c>
      <c r="M81">
        <v>18</v>
      </c>
      <c r="N81">
        <v>5.4864000000000006</v>
      </c>
      <c r="O81">
        <v>1</v>
      </c>
      <c r="P81">
        <f t="shared" si="3"/>
        <v>8.661422</v>
      </c>
      <c r="Q81">
        <f t="shared" si="4"/>
        <v>75.020231062083994</v>
      </c>
      <c r="R81" s="12">
        <v>5.4539999999999996E-3</v>
      </c>
      <c r="S81" s="12">
        <f t="shared" si="5"/>
        <v>0.40916034021260606</v>
      </c>
      <c r="T81" s="12"/>
    </row>
    <row r="82" spans="1:20" x14ac:dyDescent="0.55000000000000004">
      <c r="A82" t="s">
        <v>686</v>
      </c>
      <c r="B82" t="s">
        <v>943</v>
      </c>
      <c r="C82" s="11"/>
      <c r="D82" s="11" t="s">
        <v>949</v>
      </c>
      <c r="E82" s="11" t="s">
        <v>890</v>
      </c>
      <c r="F82" s="11" t="s">
        <v>950</v>
      </c>
      <c r="G82" s="11"/>
      <c r="H82" s="11" t="s">
        <v>904</v>
      </c>
      <c r="I82" s="11" t="s">
        <v>912</v>
      </c>
      <c r="J82" s="11" t="s">
        <v>951</v>
      </c>
      <c r="K82" s="11" t="s">
        <v>952</v>
      </c>
      <c r="L82">
        <v>5</v>
      </c>
      <c r="M82">
        <v>8</v>
      </c>
      <c r="N82">
        <v>2.4384000000000001</v>
      </c>
      <c r="O82">
        <v>1</v>
      </c>
      <c r="P82">
        <f t="shared" si="3"/>
        <v>1.9685050000000002</v>
      </c>
      <c r="Q82">
        <f t="shared" si="4"/>
        <v>3.8750119350250007</v>
      </c>
      <c r="R82" s="12">
        <v>5.4539999999999996E-3</v>
      </c>
      <c r="S82" s="12">
        <f t="shared" si="5"/>
        <v>2.1134315093626354E-2</v>
      </c>
      <c r="T82" s="12"/>
    </row>
    <row r="83" spans="1:20" x14ac:dyDescent="0.55000000000000004">
      <c r="A83" t="s">
        <v>686</v>
      </c>
      <c r="B83" t="s">
        <v>943</v>
      </c>
      <c r="C83" s="11"/>
      <c r="D83" s="11" t="s">
        <v>934</v>
      </c>
      <c r="E83" s="11" t="s">
        <v>935</v>
      </c>
      <c r="F83" s="11" t="s">
        <v>935</v>
      </c>
      <c r="G83" s="11" t="s">
        <v>892</v>
      </c>
      <c r="H83" s="11" t="s">
        <v>903</v>
      </c>
      <c r="I83" s="11" t="s">
        <v>912</v>
      </c>
      <c r="J83" s="11" t="s">
        <v>933</v>
      </c>
      <c r="K83" s="11" t="s">
        <v>924</v>
      </c>
      <c r="L83">
        <v>16</v>
      </c>
      <c r="M83">
        <v>10</v>
      </c>
      <c r="N83">
        <v>3.048</v>
      </c>
      <c r="O83">
        <v>1</v>
      </c>
      <c r="P83">
        <f t="shared" si="3"/>
        <v>6.2992160000000004</v>
      </c>
      <c r="Q83">
        <f t="shared" si="4"/>
        <v>39.680122214656002</v>
      </c>
      <c r="R83" s="12">
        <v>5.4539999999999996E-3</v>
      </c>
      <c r="S83" s="12">
        <f t="shared" si="5"/>
        <v>0.21641538655873382</v>
      </c>
      <c r="T83" s="12"/>
    </row>
    <row r="84" spans="1:20" x14ac:dyDescent="0.55000000000000004">
      <c r="A84" t="s">
        <v>686</v>
      </c>
      <c r="B84" t="s">
        <v>943</v>
      </c>
      <c r="C84" s="11"/>
      <c r="D84" s="11" t="s">
        <v>913</v>
      </c>
      <c r="E84" s="11" t="s">
        <v>890</v>
      </c>
      <c r="F84" s="11" t="s">
        <v>914</v>
      </c>
      <c r="G84" s="11" t="s">
        <v>892</v>
      </c>
      <c r="H84" s="11" t="s">
        <v>893</v>
      </c>
      <c r="I84" s="11" t="s">
        <v>912</v>
      </c>
      <c r="J84" s="11" t="s">
        <v>915</v>
      </c>
      <c r="K84" s="11" t="s">
        <v>916</v>
      </c>
      <c r="L84">
        <v>27</v>
      </c>
      <c r="M84">
        <v>36</v>
      </c>
      <c r="N84">
        <v>10.972800000000001</v>
      </c>
      <c r="O84">
        <v>1</v>
      </c>
      <c r="P84">
        <f t="shared" si="3"/>
        <v>10.629927</v>
      </c>
      <c r="Q84">
        <f t="shared" si="4"/>
        <v>112.99534802532901</v>
      </c>
      <c r="R84" s="12">
        <v>5.4539999999999996E-3</v>
      </c>
      <c r="S84" s="12">
        <f t="shared" si="5"/>
        <v>0.61627662813014439</v>
      </c>
      <c r="T84" s="12"/>
    </row>
    <row r="85" spans="1:20" x14ac:dyDescent="0.55000000000000004">
      <c r="A85" t="s">
        <v>686</v>
      </c>
      <c r="B85" t="s">
        <v>943</v>
      </c>
      <c r="C85" s="11"/>
      <c r="D85" s="11" t="s">
        <v>953</v>
      </c>
      <c r="E85" s="11" t="s">
        <v>890</v>
      </c>
      <c r="F85" s="11" t="s">
        <v>891</v>
      </c>
      <c r="G85" s="11" t="s">
        <v>892</v>
      </c>
      <c r="H85" s="11"/>
      <c r="I85" s="11" t="s">
        <v>912</v>
      </c>
      <c r="J85" s="11" t="s">
        <v>933</v>
      </c>
      <c r="K85" s="11" t="s">
        <v>954</v>
      </c>
      <c r="L85">
        <v>3</v>
      </c>
      <c r="M85">
        <v>6</v>
      </c>
      <c r="N85">
        <v>1.8288000000000002</v>
      </c>
      <c r="O85">
        <v>1</v>
      </c>
      <c r="P85">
        <f t="shared" si="3"/>
        <v>1.181103</v>
      </c>
      <c r="Q85">
        <f t="shared" si="4"/>
        <v>1.3950042966089999</v>
      </c>
      <c r="R85" s="12">
        <v>5.4539999999999996E-3</v>
      </c>
      <c r="S85" s="12">
        <f t="shared" si="5"/>
        <v>7.6083534337054856E-3</v>
      </c>
      <c r="T85" s="12"/>
    </row>
    <row r="86" spans="1:20" x14ac:dyDescent="0.55000000000000004">
      <c r="A86" t="s">
        <v>686</v>
      </c>
      <c r="B86" t="s">
        <v>943</v>
      </c>
      <c r="C86" s="11"/>
      <c r="D86" s="11" t="s">
        <v>955</v>
      </c>
      <c r="E86" s="11" t="s">
        <v>890</v>
      </c>
      <c r="F86" s="11" t="s">
        <v>891</v>
      </c>
      <c r="G86" s="11" t="s">
        <v>892</v>
      </c>
      <c r="H86" s="11"/>
      <c r="I86" s="11" t="s">
        <v>912</v>
      </c>
      <c r="J86" s="11" t="s">
        <v>933</v>
      </c>
      <c r="K86" s="11" t="s">
        <v>905</v>
      </c>
      <c r="L86">
        <v>7</v>
      </c>
      <c r="M86">
        <v>8</v>
      </c>
      <c r="N86">
        <v>2.4384000000000001</v>
      </c>
      <c r="O86">
        <v>1</v>
      </c>
      <c r="P86">
        <f t="shared" si="3"/>
        <v>2.7559070000000001</v>
      </c>
      <c r="Q86">
        <f t="shared" si="4"/>
        <v>7.5950233926490007</v>
      </c>
      <c r="R86" s="12">
        <v>5.4539999999999996E-3</v>
      </c>
      <c r="S86" s="12">
        <f t="shared" si="5"/>
        <v>4.142325758350765E-2</v>
      </c>
      <c r="T86" s="12"/>
    </row>
    <row r="87" spans="1:20" x14ac:dyDescent="0.55000000000000004">
      <c r="A87" t="s">
        <v>686</v>
      </c>
      <c r="B87" t="s">
        <v>943</v>
      </c>
      <c r="C87" s="11"/>
      <c r="D87" s="11" t="s">
        <v>956</v>
      </c>
      <c r="E87" s="11" t="s">
        <v>935</v>
      </c>
      <c r="F87" s="11" t="s">
        <v>935</v>
      </c>
      <c r="G87" s="11"/>
      <c r="H87" s="11"/>
      <c r="I87" s="11" t="s">
        <v>912</v>
      </c>
      <c r="J87" s="11"/>
      <c r="K87" s="11"/>
      <c r="L87">
        <v>15</v>
      </c>
      <c r="M87">
        <v>14</v>
      </c>
      <c r="N87">
        <v>4.2671999999999999</v>
      </c>
      <c r="O87">
        <v>1</v>
      </c>
      <c r="P87">
        <f t="shared" si="3"/>
        <v>5.9055150000000003</v>
      </c>
      <c r="Q87">
        <f t="shared" si="4"/>
        <v>34.875107415225003</v>
      </c>
      <c r="R87" s="12">
        <v>5.4539999999999996E-3</v>
      </c>
      <c r="S87" s="12">
        <f t="shared" si="5"/>
        <v>0.19020883584263715</v>
      </c>
      <c r="T87" s="12"/>
    </row>
    <row r="88" spans="1:20" x14ac:dyDescent="0.55000000000000004">
      <c r="A88" t="s">
        <v>686</v>
      </c>
      <c r="B88" t="s">
        <v>943</v>
      </c>
      <c r="C88" s="11"/>
      <c r="D88" s="11" t="s">
        <v>947</v>
      </c>
      <c r="E88" s="11" t="s">
        <v>890</v>
      </c>
      <c r="F88" s="11" t="s">
        <v>948</v>
      </c>
      <c r="G88" s="11"/>
      <c r="H88" s="11"/>
      <c r="I88" s="11" t="s">
        <v>912</v>
      </c>
      <c r="J88" s="11"/>
      <c r="K88" s="11"/>
      <c r="L88">
        <v>38</v>
      </c>
      <c r="M88">
        <v>9</v>
      </c>
      <c r="N88">
        <v>2.7432000000000003</v>
      </c>
      <c r="O88">
        <v>1</v>
      </c>
      <c r="P88">
        <f t="shared" si="3"/>
        <v>14.960638000000001</v>
      </c>
      <c r="Q88">
        <f t="shared" si="4"/>
        <v>223.82068936704403</v>
      </c>
      <c r="R88" s="12">
        <v>5.4539999999999996E-3</v>
      </c>
      <c r="S88" s="12">
        <f t="shared" si="5"/>
        <v>1.2207180398078581</v>
      </c>
      <c r="T88" s="12"/>
    </row>
    <row r="89" spans="1:20" x14ac:dyDescent="0.55000000000000004">
      <c r="A89" t="s">
        <v>686</v>
      </c>
      <c r="B89" t="s">
        <v>943</v>
      </c>
      <c r="C89" s="11"/>
      <c r="D89" s="11" t="s">
        <v>955</v>
      </c>
      <c r="E89" s="11" t="s">
        <v>890</v>
      </c>
      <c r="F89" s="11" t="s">
        <v>891</v>
      </c>
      <c r="G89" s="11" t="s">
        <v>892</v>
      </c>
      <c r="H89" s="11"/>
      <c r="I89" s="11" t="s">
        <v>912</v>
      </c>
      <c r="J89" s="11" t="s">
        <v>933</v>
      </c>
      <c r="K89" s="11" t="s">
        <v>905</v>
      </c>
      <c r="L89">
        <v>7</v>
      </c>
      <c r="M89">
        <v>10</v>
      </c>
      <c r="N89">
        <v>3.048</v>
      </c>
      <c r="O89">
        <v>1</v>
      </c>
      <c r="P89">
        <f t="shared" si="3"/>
        <v>2.7559070000000001</v>
      </c>
      <c r="Q89">
        <f t="shared" si="4"/>
        <v>7.5950233926490007</v>
      </c>
      <c r="R89" s="12">
        <v>5.4539999999999996E-3</v>
      </c>
      <c r="S89" s="12">
        <f t="shared" si="5"/>
        <v>4.142325758350765E-2</v>
      </c>
      <c r="T89" s="12"/>
    </row>
    <row r="90" spans="1:20" x14ac:dyDescent="0.55000000000000004">
      <c r="A90" t="s">
        <v>686</v>
      </c>
      <c r="B90" t="s">
        <v>943</v>
      </c>
      <c r="C90" s="11"/>
      <c r="D90" s="11" t="s">
        <v>957</v>
      </c>
      <c r="E90" s="11" t="s">
        <v>890</v>
      </c>
      <c r="F90" s="11" t="s">
        <v>901</v>
      </c>
      <c r="G90" s="11" t="s">
        <v>921</v>
      </c>
      <c r="H90" s="11"/>
      <c r="I90" s="11" t="s">
        <v>912</v>
      </c>
      <c r="J90" s="11"/>
      <c r="K90" s="11" t="s">
        <v>958</v>
      </c>
      <c r="L90">
        <v>8</v>
      </c>
      <c r="M90">
        <v>6</v>
      </c>
      <c r="N90">
        <v>1.8288000000000002</v>
      </c>
      <c r="O90">
        <v>1</v>
      </c>
      <c r="P90">
        <f t="shared" si="3"/>
        <v>3.1496080000000002</v>
      </c>
      <c r="Q90">
        <f t="shared" si="4"/>
        <v>9.9200305536640005</v>
      </c>
      <c r="R90" s="12">
        <v>5.4539999999999996E-3</v>
      </c>
      <c r="S90" s="12">
        <f t="shared" si="5"/>
        <v>5.4103846639683456E-2</v>
      </c>
      <c r="T90" s="12"/>
    </row>
    <row r="91" spans="1:20" x14ac:dyDescent="0.55000000000000004">
      <c r="A91" t="s">
        <v>686</v>
      </c>
      <c r="B91" t="s">
        <v>943</v>
      </c>
      <c r="C91" s="11"/>
      <c r="D91" s="11" t="s">
        <v>957</v>
      </c>
      <c r="E91" s="11" t="s">
        <v>890</v>
      </c>
      <c r="F91" s="11" t="s">
        <v>901</v>
      </c>
      <c r="G91" s="11" t="s">
        <v>921</v>
      </c>
      <c r="H91" s="11"/>
      <c r="I91" s="11" t="s">
        <v>912</v>
      </c>
      <c r="J91" s="11"/>
      <c r="K91" s="11" t="s">
        <v>958</v>
      </c>
      <c r="L91">
        <v>3</v>
      </c>
      <c r="M91">
        <v>2.5</v>
      </c>
      <c r="N91">
        <v>0.76200000000000001</v>
      </c>
      <c r="O91">
        <v>1</v>
      </c>
      <c r="P91">
        <f t="shared" si="3"/>
        <v>1.181103</v>
      </c>
      <c r="Q91">
        <f t="shared" si="4"/>
        <v>1.3950042966089999</v>
      </c>
      <c r="R91" s="12">
        <v>5.4539999999999996E-3</v>
      </c>
      <c r="S91" s="12">
        <f t="shared" si="5"/>
        <v>7.6083534337054856E-3</v>
      </c>
      <c r="T91" s="12"/>
    </row>
    <row r="92" spans="1:20" x14ac:dyDescent="0.55000000000000004">
      <c r="A92" t="s">
        <v>686</v>
      </c>
      <c r="B92" t="s">
        <v>943</v>
      </c>
      <c r="C92" s="11"/>
      <c r="D92" s="11" t="s">
        <v>957</v>
      </c>
      <c r="E92" s="11" t="s">
        <v>890</v>
      </c>
      <c r="F92" s="11" t="s">
        <v>901</v>
      </c>
      <c r="G92" s="11" t="s">
        <v>921</v>
      </c>
      <c r="H92" s="11"/>
      <c r="I92" s="11" t="s">
        <v>912</v>
      </c>
      <c r="J92" s="11"/>
      <c r="K92" s="11" t="s">
        <v>958</v>
      </c>
      <c r="L92">
        <v>3</v>
      </c>
      <c r="M92">
        <v>5</v>
      </c>
      <c r="N92">
        <v>1.524</v>
      </c>
      <c r="O92">
        <v>1</v>
      </c>
      <c r="P92">
        <f t="shared" si="3"/>
        <v>1.181103</v>
      </c>
      <c r="Q92">
        <f t="shared" si="4"/>
        <v>1.3950042966089999</v>
      </c>
      <c r="R92" s="12">
        <v>5.4539999999999996E-3</v>
      </c>
      <c r="S92" s="12">
        <f t="shared" si="5"/>
        <v>7.6083534337054856E-3</v>
      </c>
      <c r="T92" s="12"/>
    </row>
    <row r="93" spans="1:20" x14ac:dyDescent="0.55000000000000004">
      <c r="A93" t="s">
        <v>686</v>
      </c>
      <c r="B93" t="s">
        <v>943</v>
      </c>
      <c r="C93" s="11"/>
      <c r="D93" s="11" t="s">
        <v>957</v>
      </c>
      <c r="E93" s="11" t="s">
        <v>890</v>
      </c>
      <c r="F93" s="11" t="s">
        <v>901</v>
      </c>
      <c r="G93" s="11" t="s">
        <v>921</v>
      </c>
      <c r="H93" s="11"/>
      <c r="I93" s="11" t="s">
        <v>912</v>
      </c>
      <c r="J93" s="11"/>
      <c r="K93" s="11" t="s">
        <v>958</v>
      </c>
      <c r="L93">
        <v>5</v>
      </c>
      <c r="M93">
        <v>3.5</v>
      </c>
      <c r="N93">
        <v>1.0668</v>
      </c>
      <c r="O93">
        <v>1</v>
      </c>
      <c r="P93">
        <f t="shared" si="3"/>
        <v>1.9685050000000002</v>
      </c>
      <c r="Q93">
        <f t="shared" si="4"/>
        <v>3.8750119350250007</v>
      </c>
      <c r="R93" s="12">
        <v>5.4539999999999996E-3</v>
      </c>
      <c r="S93" s="12">
        <f t="shared" si="5"/>
        <v>2.1134315093626354E-2</v>
      </c>
      <c r="T93" s="12"/>
    </row>
    <row r="94" spans="1:20" x14ac:dyDescent="0.55000000000000004">
      <c r="A94" t="s">
        <v>686</v>
      </c>
      <c r="B94" t="s">
        <v>943</v>
      </c>
      <c r="C94" s="11"/>
      <c r="D94" s="11" t="s">
        <v>947</v>
      </c>
      <c r="E94" s="11" t="s">
        <v>890</v>
      </c>
      <c r="F94" s="11" t="s">
        <v>948</v>
      </c>
      <c r="G94" s="11" t="s">
        <v>928</v>
      </c>
      <c r="H94" s="11" t="s">
        <v>904</v>
      </c>
      <c r="I94" s="11" t="s">
        <v>912</v>
      </c>
      <c r="J94" s="11" t="s">
        <v>904</v>
      </c>
      <c r="K94" s="11" t="s">
        <v>954</v>
      </c>
      <c r="L94">
        <v>58</v>
      </c>
      <c r="M94">
        <v>51</v>
      </c>
      <c r="N94">
        <v>15.5448</v>
      </c>
      <c r="O94">
        <v>1</v>
      </c>
      <c r="P94">
        <f t="shared" si="3"/>
        <v>22.834658000000001</v>
      </c>
      <c r="Q94">
        <f t="shared" si="4"/>
        <v>521.42160597696409</v>
      </c>
      <c r="R94" s="12">
        <v>5.4539999999999996E-3</v>
      </c>
      <c r="S94" s="12">
        <f t="shared" si="5"/>
        <v>2.8438334389983622</v>
      </c>
      <c r="T94" s="12"/>
    </row>
    <row r="95" spans="1:20" x14ac:dyDescent="0.55000000000000004">
      <c r="A95" t="s">
        <v>686</v>
      </c>
      <c r="B95" t="s">
        <v>943</v>
      </c>
      <c r="C95" s="11"/>
      <c r="D95" s="11" t="s">
        <v>947</v>
      </c>
      <c r="E95" s="11" t="s">
        <v>890</v>
      </c>
      <c r="F95" s="11" t="s">
        <v>948</v>
      </c>
      <c r="G95" s="11" t="s">
        <v>928</v>
      </c>
      <c r="H95" s="11" t="s">
        <v>904</v>
      </c>
      <c r="I95" s="11" t="s">
        <v>912</v>
      </c>
      <c r="J95" s="11" t="s">
        <v>904</v>
      </c>
      <c r="K95" s="11" t="s">
        <v>954</v>
      </c>
      <c r="L95">
        <v>31</v>
      </c>
      <c r="M95">
        <v>42</v>
      </c>
      <c r="N95">
        <v>12.801600000000001</v>
      </c>
      <c r="O95">
        <v>1</v>
      </c>
      <c r="P95">
        <f t="shared" si="3"/>
        <v>12.204731000000001</v>
      </c>
      <c r="Q95">
        <f t="shared" si="4"/>
        <v>148.95545878236101</v>
      </c>
      <c r="R95" s="12">
        <v>5.4539999999999996E-3</v>
      </c>
      <c r="S95" s="12">
        <f t="shared" si="5"/>
        <v>0.81240307219899688</v>
      </c>
      <c r="T95" s="12"/>
    </row>
    <row r="96" spans="1:20" x14ac:dyDescent="0.55000000000000004">
      <c r="A96" t="s">
        <v>686</v>
      </c>
      <c r="B96" t="s">
        <v>943</v>
      </c>
      <c r="C96" s="11"/>
      <c r="D96" s="11" t="s">
        <v>913</v>
      </c>
      <c r="E96" s="11" t="s">
        <v>890</v>
      </c>
      <c r="F96" s="11" t="s">
        <v>914</v>
      </c>
      <c r="G96" s="11" t="s">
        <v>892</v>
      </c>
      <c r="H96" s="11" t="s">
        <v>893</v>
      </c>
      <c r="I96" s="11" t="s">
        <v>912</v>
      </c>
      <c r="J96" s="11" t="s">
        <v>915</v>
      </c>
      <c r="K96" s="11" t="s">
        <v>916</v>
      </c>
      <c r="L96">
        <v>43</v>
      </c>
      <c r="M96">
        <v>63</v>
      </c>
      <c r="N96">
        <v>19.202400000000001</v>
      </c>
      <c r="O96">
        <v>1</v>
      </c>
      <c r="P96">
        <f t="shared" si="3"/>
        <v>16.929143</v>
      </c>
      <c r="Q96">
        <f t="shared" si="4"/>
        <v>286.59588271444898</v>
      </c>
      <c r="R96" s="12">
        <v>5.4539999999999996E-3</v>
      </c>
      <c r="S96" s="12">
        <f t="shared" si="5"/>
        <v>1.5630939443246046</v>
      </c>
      <c r="T96" s="12"/>
    </row>
    <row r="97" spans="1:20" x14ac:dyDescent="0.55000000000000004">
      <c r="A97" t="s">
        <v>686</v>
      </c>
      <c r="B97" t="s">
        <v>943</v>
      </c>
      <c r="C97" s="11"/>
      <c r="D97" s="11" t="s">
        <v>913</v>
      </c>
      <c r="E97" s="11" t="s">
        <v>890</v>
      </c>
      <c r="F97" s="11" t="s">
        <v>914</v>
      </c>
      <c r="G97" s="11" t="s">
        <v>892</v>
      </c>
      <c r="H97" s="11" t="s">
        <v>893</v>
      </c>
      <c r="I97" s="11" t="s">
        <v>912</v>
      </c>
      <c r="J97" s="11" t="s">
        <v>915</v>
      </c>
      <c r="K97" s="11" t="s">
        <v>916</v>
      </c>
      <c r="L97">
        <v>37</v>
      </c>
      <c r="M97">
        <v>45</v>
      </c>
      <c r="N97">
        <v>13.716000000000001</v>
      </c>
      <c r="O97">
        <v>1</v>
      </c>
      <c r="P97">
        <f t="shared" si="3"/>
        <v>14.566937000000001</v>
      </c>
      <c r="Q97">
        <f t="shared" si="4"/>
        <v>212.19565356196904</v>
      </c>
      <c r="R97" s="12">
        <v>5.4539999999999996E-3</v>
      </c>
      <c r="S97" s="12">
        <f t="shared" si="5"/>
        <v>1.157315094526979</v>
      </c>
      <c r="T97" s="12"/>
    </row>
    <row r="98" spans="1:20" x14ac:dyDescent="0.55000000000000004">
      <c r="A98" t="s">
        <v>686</v>
      </c>
      <c r="B98" t="s">
        <v>943</v>
      </c>
      <c r="C98" s="11"/>
      <c r="D98" s="11" t="s">
        <v>947</v>
      </c>
      <c r="E98" s="11" t="s">
        <v>890</v>
      </c>
      <c r="F98" s="11" t="s">
        <v>948</v>
      </c>
      <c r="G98" s="11" t="s">
        <v>928</v>
      </c>
      <c r="H98" s="11" t="s">
        <v>904</v>
      </c>
      <c r="I98" s="11" t="s">
        <v>912</v>
      </c>
      <c r="J98" s="11" t="s">
        <v>904</v>
      </c>
      <c r="K98" s="11" t="s">
        <v>954</v>
      </c>
      <c r="L98">
        <v>5</v>
      </c>
      <c r="M98">
        <v>4</v>
      </c>
      <c r="N98">
        <v>1.2192000000000001</v>
      </c>
      <c r="O98">
        <v>1</v>
      </c>
      <c r="P98">
        <f t="shared" si="3"/>
        <v>1.9685050000000002</v>
      </c>
      <c r="Q98">
        <f t="shared" si="4"/>
        <v>3.8750119350250007</v>
      </c>
      <c r="R98" s="12">
        <v>5.4539999999999996E-3</v>
      </c>
      <c r="S98" s="12">
        <f t="shared" si="5"/>
        <v>2.1134315093626354E-2</v>
      </c>
      <c r="T98" s="12"/>
    </row>
    <row r="99" spans="1:20" x14ac:dyDescent="0.55000000000000004">
      <c r="A99" t="s">
        <v>686</v>
      </c>
      <c r="B99" t="s">
        <v>943</v>
      </c>
      <c r="C99" s="11"/>
      <c r="D99" s="11" t="s">
        <v>907</v>
      </c>
      <c r="E99" s="11" t="s">
        <v>890</v>
      </c>
      <c r="F99" s="11" t="s">
        <v>901</v>
      </c>
      <c r="G99" s="11" t="s">
        <v>908</v>
      </c>
      <c r="H99" s="11" t="s">
        <v>903</v>
      </c>
      <c r="I99" s="11" t="s">
        <v>912</v>
      </c>
      <c r="J99" s="11" t="s">
        <v>894</v>
      </c>
      <c r="K99" s="11" t="s">
        <v>910</v>
      </c>
      <c r="L99">
        <v>2</v>
      </c>
      <c r="M99">
        <v>4</v>
      </c>
      <c r="N99">
        <v>1.2192000000000001</v>
      </c>
      <c r="O99">
        <v>1</v>
      </c>
      <c r="P99">
        <f t="shared" si="3"/>
        <v>0.78740200000000005</v>
      </c>
      <c r="Q99">
        <f t="shared" si="4"/>
        <v>0.62000190960400003</v>
      </c>
      <c r="R99" s="12">
        <v>5.4539999999999996E-3</v>
      </c>
      <c r="S99" s="12">
        <f t="shared" si="5"/>
        <v>3.381490414980216E-3</v>
      </c>
      <c r="T99" s="12"/>
    </row>
    <row r="100" spans="1:20" x14ac:dyDescent="0.55000000000000004">
      <c r="A100" t="s">
        <v>686</v>
      </c>
      <c r="B100" t="s">
        <v>943</v>
      </c>
      <c r="C100" s="11"/>
      <c r="D100" s="11" t="s">
        <v>949</v>
      </c>
      <c r="E100" s="11" t="s">
        <v>890</v>
      </c>
      <c r="F100" s="11" t="s">
        <v>950</v>
      </c>
      <c r="G100" s="11"/>
      <c r="H100" s="11" t="s">
        <v>904</v>
      </c>
      <c r="I100" s="11" t="s">
        <v>912</v>
      </c>
      <c r="J100" s="11" t="s">
        <v>951</v>
      </c>
      <c r="K100" s="11" t="s">
        <v>952</v>
      </c>
      <c r="L100">
        <v>2</v>
      </c>
      <c r="M100">
        <v>6</v>
      </c>
      <c r="N100">
        <v>1.8288000000000002</v>
      </c>
      <c r="O100">
        <v>1</v>
      </c>
      <c r="P100">
        <f t="shared" si="3"/>
        <v>0.78740200000000005</v>
      </c>
      <c r="Q100">
        <f t="shared" si="4"/>
        <v>0.62000190960400003</v>
      </c>
      <c r="R100" s="12">
        <v>5.4539999999999996E-3</v>
      </c>
      <c r="S100" s="12">
        <f t="shared" si="5"/>
        <v>3.381490414980216E-3</v>
      </c>
      <c r="T100" s="12"/>
    </row>
    <row r="101" spans="1:20" x14ac:dyDescent="0.55000000000000004">
      <c r="A101" t="s">
        <v>686</v>
      </c>
      <c r="B101" t="s">
        <v>943</v>
      </c>
      <c r="C101" s="11"/>
      <c r="D101" s="11" t="s">
        <v>949</v>
      </c>
      <c r="E101" s="11" t="s">
        <v>890</v>
      </c>
      <c r="F101" s="11" t="s">
        <v>950</v>
      </c>
      <c r="G101" s="11"/>
      <c r="H101" s="11" t="s">
        <v>904</v>
      </c>
      <c r="I101" s="11" t="s">
        <v>912</v>
      </c>
      <c r="J101" s="11" t="s">
        <v>951</v>
      </c>
      <c r="K101" s="11" t="s">
        <v>952</v>
      </c>
      <c r="L101">
        <v>7</v>
      </c>
      <c r="M101">
        <v>15</v>
      </c>
      <c r="N101">
        <v>4.5720000000000001</v>
      </c>
      <c r="O101">
        <v>1</v>
      </c>
      <c r="P101">
        <f t="shared" si="3"/>
        <v>2.7559070000000001</v>
      </c>
      <c r="Q101">
        <f t="shared" si="4"/>
        <v>7.5950233926490007</v>
      </c>
      <c r="R101" s="12">
        <v>5.4539999999999996E-3</v>
      </c>
      <c r="S101" s="12">
        <f t="shared" si="5"/>
        <v>4.142325758350765E-2</v>
      </c>
      <c r="T101" s="12"/>
    </row>
    <row r="102" spans="1:20" x14ac:dyDescent="0.55000000000000004">
      <c r="A102" t="s">
        <v>686</v>
      </c>
      <c r="B102" t="s">
        <v>943</v>
      </c>
      <c r="C102" s="11"/>
      <c r="D102" s="11" t="s">
        <v>947</v>
      </c>
      <c r="E102" s="11" t="s">
        <v>890</v>
      </c>
      <c r="F102" s="11" t="s">
        <v>948</v>
      </c>
      <c r="G102" s="11" t="s">
        <v>928</v>
      </c>
      <c r="H102" s="11" t="s">
        <v>904</v>
      </c>
      <c r="I102" s="11" t="s">
        <v>912</v>
      </c>
      <c r="J102" s="11" t="s">
        <v>904</v>
      </c>
      <c r="K102" s="11" t="s">
        <v>954</v>
      </c>
      <c r="L102">
        <v>7</v>
      </c>
      <c r="M102">
        <v>6</v>
      </c>
      <c r="N102">
        <v>1.8288000000000002</v>
      </c>
      <c r="O102">
        <v>1</v>
      </c>
      <c r="P102">
        <f t="shared" si="3"/>
        <v>2.7559070000000001</v>
      </c>
      <c r="Q102">
        <f t="shared" si="4"/>
        <v>7.5950233926490007</v>
      </c>
      <c r="R102" s="12">
        <v>5.4539999999999996E-3</v>
      </c>
      <c r="S102" s="12">
        <f t="shared" si="5"/>
        <v>4.142325758350765E-2</v>
      </c>
      <c r="T102" s="12"/>
    </row>
    <row r="103" spans="1:20" x14ac:dyDescent="0.55000000000000004">
      <c r="A103" t="s">
        <v>686</v>
      </c>
      <c r="B103" t="s">
        <v>943</v>
      </c>
      <c r="C103" s="11"/>
      <c r="D103" s="11" t="s">
        <v>955</v>
      </c>
      <c r="E103" s="11" t="s">
        <v>890</v>
      </c>
      <c r="F103" s="11" t="s">
        <v>891</v>
      </c>
      <c r="G103" s="11" t="s">
        <v>892</v>
      </c>
      <c r="H103" s="11"/>
      <c r="I103" s="11" t="s">
        <v>912</v>
      </c>
      <c r="J103" s="11" t="s">
        <v>933</v>
      </c>
      <c r="K103" s="11" t="s">
        <v>905</v>
      </c>
      <c r="L103">
        <v>4</v>
      </c>
      <c r="M103">
        <v>5</v>
      </c>
      <c r="N103">
        <v>1.524</v>
      </c>
      <c r="O103">
        <v>1</v>
      </c>
      <c r="P103">
        <f t="shared" si="3"/>
        <v>1.5748040000000001</v>
      </c>
      <c r="Q103">
        <f t="shared" si="4"/>
        <v>2.4800076384160001</v>
      </c>
      <c r="R103" s="12">
        <v>5.4539999999999996E-3</v>
      </c>
      <c r="S103" s="12">
        <f t="shared" si="5"/>
        <v>1.3525961659920864E-2</v>
      </c>
      <c r="T103" s="12"/>
    </row>
    <row r="104" spans="1:20" x14ac:dyDescent="0.55000000000000004">
      <c r="A104" t="s">
        <v>686</v>
      </c>
      <c r="B104" t="s">
        <v>943</v>
      </c>
      <c r="C104" s="11"/>
      <c r="D104" s="11" t="s">
        <v>949</v>
      </c>
      <c r="E104" s="11" t="s">
        <v>890</v>
      </c>
      <c r="F104" s="11" t="s">
        <v>950</v>
      </c>
      <c r="G104" s="11"/>
      <c r="H104" s="11" t="s">
        <v>904</v>
      </c>
      <c r="I104" s="11" t="s">
        <v>912</v>
      </c>
      <c r="J104" s="11" t="s">
        <v>951</v>
      </c>
      <c r="K104" s="11" t="s">
        <v>952</v>
      </c>
      <c r="L104">
        <v>18</v>
      </c>
      <c r="M104">
        <v>16</v>
      </c>
      <c r="N104">
        <v>4.8768000000000002</v>
      </c>
      <c r="O104">
        <v>1</v>
      </c>
      <c r="P104">
        <f t="shared" si="3"/>
        <v>7.0866180000000005</v>
      </c>
      <c r="Q104">
        <f t="shared" si="4"/>
        <v>50.220154677924008</v>
      </c>
      <c r="R104" s="12">
        <v>5.4539999999999996E-3</v>
      </c>
      <c r="S104" s="12">
        <f t="shared" si="5"/>
        <v>0.27390072361339751</v>
      </c>
      <c r="T104" s="12"/>
    </row>
    <row r="105" spans="1:20" x14ac:dyDescent="0.55000000000000004">
      <c r="A105" t="s">
        <v>687</v>
      </c>
      <c r="B105" t="s">
        <v>943</v>
      </c>
      <c r="C105" s="11"/>
      <c r="D105" s="11" t="s">
        <v>889</v>
      </c>
      <c r="E105" s="11" t="s">
        <v>890</v>
      </c>
      <c r="F105" s="11" t="s">
        <v>891</v>
      </c>
      <c r="G105" s="11" t="s">
        <v>892</v>
      </c>
      <c r="H105" s="11" t="s">
        <v>893</v>
      </c>
      <c r="I105" s="11" t="s">
        <v>39</v>
      </c>
      <c r="J105" s="11" t="s">
        <v>894</v>
      </c>
      <c r="K105" s="11" t="s">
        <v>895</v>
      </c>
      <c r="L105">
        <v>25</v>
      </c>
      <c r="M105">
        <v>36</v>
      </c>
      <c r="N105">
        <v>10.972800000000001</v>
      </c>
      <c r="O105">
        <v>1</v>
      </c>
      <c r="P105">
        <f t="shared" si="3"/>
        <v>9.8425250000000002</v>
      </c>
      <c r="Q105">
        <f t="shared" si="4"/>
        <v>96.875298375625007</v>
      </c>
      <c r="R105" s="12">
        <v>5.4539999999999996E-3</v>
      </c>
      <c r="S105" s="12">
        <f t="shared" si="5"/>
        <v>0.52835787734065875</v>
      </c>
      <c r="T105" s="12"/>
    </row>
    <row r="106" spans="1:20" x14ac:dyDescent="0.55000000000000004">
      <c r="A106" t="s">
        <v>687</v>
      </c>
      <c r="B106" t="s">
        <v>943</v>
      </c>
      <c r="C106" s="11"/>
      <c r="D106" s="11" t="s">
        <v>959</v>
      </c>
      <c r="E106" s="11" t="s">
        <v>890</v>
      </c>
      <c r="F106" s="11" t="s">
        <v>901</v>
      </c>
      <c r="G106" s="11" t="s">
        <v>921</v>
      </c>
      <c r="H106" s="11"/>
      <c r="I106" s="11" t="s">
        <v>39</v>
      </c>
      <c r="J106" s="11" t="s">
        <v>933</v>
      </c>
      <c r="K106" s="11" t="s">
        <v>960</v>
      </c>
      <c r="L106">
        <v>5</v>
      </c>
      <c r="M106">
        <v>5</v>
      </c>
      <c r="N106">
        <v>1.524</v>
      </c>
      <c r="O106">
        <v>1</v>
      </c>
      <c r="P106">
        <f t="shared" si="3"/>
        <v>1.9685050000000002</v>
      </c>
      <c r="Q106">
        <f t="shared" si="4"/>
        <v>3.8750119350250007</v>
      </c>
      <c r="R106" s="12">
        <v>5.4539999999999996E-3</v>
      </c>
      <c r="S106" s="12">
        <f t="shared" si="5"/>
        <v>2.1134315093626354E-2</v>
      </c>
      <c r="T106" s="12"/>
    </row>
    <row r="107" spans="1:20" x14ac:dyDescent="0.55000000000000004">
      <c r="A107" t="s">
        <v>687</v>
      </c>
      <c r="B107" t="s">
        <v>943</v>
      </c>
      <c r="C107" s="11"/>
      <c r="D107" s="11" t="s">
        <v>955</v>
      </c>
      <c r="E107" s="11" t="s">
        <v>890</v>
      </c>
      <c r="F107" s="11" t="s">
        <v>891</v>
      </c>
      <c r="G107" s="11" t="s">
        <v>892</v>
      </c>
      <c r="H107" s="11"/>
      <c r="I107" s="11" t="s">
        <v>39</v>
      </c>
      <c r="J107" s="11" t="s">
        <v>933</v>
      </c>
      <c r="K107" s="11" t="s">
        <v>905</v>
      </c>
      <c r="L107">
        <v>2</v>
      </c>
      <c r="M107">
        <v>3</v>
      </c>
      <c r="N107">
        <v>0.9144000000000001</v>
      </c>
      <c r="O107">
        <v>1</v>
      </c>
      <c r="P107">
        <f t="shared" si="3"/>
        <v>0.78740200000000005</v>
      </c>
      <c r="Q107">
        <f t="shared" si="4"/>
        <v>0.62000190960400003</v>
      </c>
      <c r="R107" s="12">
        <v>5.4539999999999996E-3</v>
      </c>
      <c r="S107" s="12">
        <f t="shared" si="5"/>
        <v>3.381490414980216E-3</v>
      </c>
      <c r="T107" s="12"/>
    </row>
    <row r="108" spans="1:20" x14ac:dyDescent="0.55000000000000004">
      <c r="A108" t="s">
        <v>688</v>
      </c>
      <c r="B108" t="s">
        <v>943</v>
      </c>
      <c r="C108" s="11"/>
      <c r="D108" s="11" t="s">
        <v>931</v>
      </c>
      <c r="E108" s="11" t="s">
        <v>890</v>
      </c>
      <c r="F108" s="11" t="s">
        <v>932</v>
      </c>
      <c r="G108" s="11"/>
      <c r="H108" s="11" t="s">
        <v>903</v>
      </c>
      <c r="I108" s="11" t="s">
        <v>39</v>
      </c>
      <c r="J108" s="11" t="s">
        <v>933</v>
      </c>
      <c r="K108" s="11" t="s">
        <v>905</v>
      </c>
      <c r="L108">
        <v>25</v>
      </c>
      <c r="M108">
        <v>15</v>
      </c>
      <c r="N108">
        <v>4.5720000000000001</v>
      </c>
      <c r="O108">
        <v>1</v>
      </c>
      <c r="P108">
        <f t="shared" si="3"/>
        <v>9.8425250000000002</v>
      </c>
      <c r="Q108">
        <f t="shared" si="4"/>
        <v>96.875298375625007</v>
      </c>
      <c r="R108" s="12">
        <v>5.4539999999999996E-3</v>
      </c>
      <c r="S108" s="12">
        <f t="shared" si="5"/>
        <v>0.52835787734065875</v>
      </c>
      <c r="T108" s="12"/>
    </row>
    <row r="109" spans="1:20" x14ac:dyDescent="0.55000000000000004">
      <c r="A109" t="s">
        <v>688</v>
      </c>
      <c r="B109" t="s">
        <v>943</v>
      </c>
      <c r="C109" s="11"/>
      <c r="D109" s="11" t="s">
        <v>899</v>
      </c>
      <c r="E109" s="11" t="s">
        <v>890</v>
      </c>
      <c r="F109" s="11" t="s">
        <v>891</v>
      </c>
      <c r="G109" s="11" t="s">
        <v>892</v>
      </c>
      <c r="H109" s="11" t="s">
        <v>893</v>
      </c>
      <c r="I109" s="11" t="s">
        <v>39</v>
      </c>
      <c r="J109" s="11" t="s">
        <v>894</v>
      </c>
      <c r="K109" s="11" t="s">
        <v>895</v>
      </c>
      <c r="L109">
        <v>19</v>
      </c>
      <c r="M109">
        <v>13</v>
      </c>
      <c r="N109">
        <v>3.9624000000000001</v>
      </c>
      <c r="O109">
        <v>1</v>
      </c>
      <c r="P109">
        <f t="shared" si="3"/>
        <v>7.4803190000000006</v>
      </c>
      <c r="Q109">
        <f t="shared" si="4"/>
        <v>55.955172341761006</v>
      </c>
      <c r="R109" s="12">
        <v>5.4539999999999996E-3</v>
      </c>
      <c r="S109" s="12">
        <f t="shared" si="5"/>
        <v>0.30517950995196452</v>
      </c>
      <c r="T109" s="12"/>
    </row>
    <row r="110" spans="1:20" x14ac:dyDescent="0.55000000000000004">
      <c r="A110" t="s">
        <v>691</v>
      </c>
      <c r="B110" t="s">
        <v>943</v>
      </c>
      <c r="C110" s="11"/>
      <c r="D110" s="11" t="s">
        <v>911</v>
      </c>
      <c r="E110" s="11" t="s">
        <v>890</v>
      </c>
      <c r="F110" s="11" t="s">
        <v>914</v>
      </c>
      <c r="G110" s="11" t="s">
        <v>892</v>
      </c>
      <c r="H110" s="11" t="s">
        <v>904</v>
      </c>
      <c r="I110" s="11" t="s">
        <v>39</v>
      </c>
      <c r="J110" s="11" t="s">
        <v>933</v>
      </c>
      <c r="K110" s="11" t="s">
        <v>941</v>
      </c>
      <c r="L110">
        <v>4</v>
      </c>
      <c r="M110">
        <v>3</v>
      </c>
      <c r="N110">
        <v>0.9144000000000001</v>
      </c>
      <c r="O110">
        <v>1</v>
      </c>
      <c r="P110">
        <f t="shared" si="3"/>
        <v>1.5748040000000001</v>
      </c>
      <c r="Q110">
        <f t="shared" si="4"/>
        <v>2.4800076384160001</v>
      </c>
      <c r="R110" s="12">
        <v>5.4539999999999996E-3</v>
      </c>
      <c r="S110" s="12">
        <f t="shared" si="5"/>
        <v>1.3525961659920864E-2</v>
      </c>
      <c r="T110" s="12"/>
    </row>
    <row r="111" spans="1:20" x14ac:dyDescent="0.55000000000000004">
      <c r="A111" t="s">
        <v>695</v>
      </c>
      <c r="B111" t="s">
        <v>943</v>
      </c>
      <c r="C111" s="11"/>
      <c r="D111" s="11" t="s">
        <v>961</v>
      </c>
      <c r="E111" s="11" t="s">
        <v>890</v>
      </c>
      <c r="F111" s="11" t="s">
        <v>940</v>
      </c>
      <c r="G111" s="11"/>
      <c r="H111" s="11"/>
      <c r="I111" s="11" t="s">
        <v>912</v>
      </c>
      <c r="J111" s="11"/>
      <c r="K111" s="11"/>
      <c r="L111">
        <v>7</v>
      </c>
      <c r="M111">
        <v>11</v>
      </c>
      <c r="N111">
        <v>3.3528000000000002</v>
      </c>
      <c r="O111">
        <v>1</v>
      </c>
      <c r="P111">
        <f t="shared" si="3"/>
        <v>2.7559070000000001</v>
      </c>
      <c r="Q111">
        <f t="shared" si="4"/>
        <v>7.5950233926490007</v>
      </c>
      <c r="R111" s="12">
        <v>5.4539999999999996E-3</v>
      </c>
      <c r="S111" s="12">
        <f t="shared" si="5"/>
        <v>4.142325758350765E-2</v>
      </c>
      <c r="T111" s="12"/>
    </row>
    <row r="112" spans="1:20" x14ac:dyDescent="0.55000000000000004">
      <c r="A112" t="s">
        <v>701</v>
      </c>
      <c r="B112" t="s">
        <v>943</v>
      </c>
      <c r="C112" s="11"/>
      <c r="D112" s="11" t="s">
        <v>899</v>
      </c>
      <c r="E112" s="11" t="s">
        <v>890</v>
      </c>
      <c r="F112" s="11" t="s">
        <v>891</v>
      </c>
      <c r="G112" s="11" t="s">
        <v>892</v>
      </c>
      <c r="H112" s="11" t="s">
        <v>893</v>
      </c>
      <c r="I112" s="11" t="s">
        <v>39</v>
      </c>
      <c r="J112" s="11" t="s">
        <v>894</v>
      </c>
      <c r="K112" s="11" t="s">
        <v>895</v>
      </c>
      <c r="L112">
        <v>33</v>
      </c>
      <c r="M112">
        <v>1</v>
      </c>
      <c r="N112">
        <v>0.30480000000000002</v>
      </c>
      <c r="O112">
        <v>1</v>
      </c>
      <c r="P112">
        <f t="shared" si="3"/>
        <v>12.992133000000001</v>
      </c>
      <c r="Q112">
        <f t="shared" si="4"/>
        <v>168.79551988968902</v>
      </c>
      <c r="R112" s="12">
        <v>5.4539999999999996E-3</v>
      </c>
      <c r="S112" s="12">
        <f t="shared" si="5"/>
        <v>0.92061076547836385</v>
      </c>
      <c r="T112" s="12"/>
    </row>
    <row r="113" spans="1:20" x14ac:dyDescent="0.55000000000000004">
      <c r="A113" t="s">
        <v>730</v>
      </c>
      <c r="B113" t="s">
        <v>943</v>
      </c>
      <c r="C113" s="11"/>
      <c r="D113" s="11" t="s">
        <v>934</v>
      </c>
      <c r="E113" s="11" t="s">
        <v>935</v>
      </c>
      <c r="F113" s="11" t="s">
        <v>935</v>
      </c>
      <c r="G113" s="11" t="s">
        <v>892</v>
      </c>
      <c r="H113" s="11" t="s">
        <v>903</v>
      </c>
      <c r="I113" s="11" t="s">
        <v>39</v>
      </c>
      <c r="J113" s="11" t="s">
        <v>933</v>
      </c>
      <c r="K113" s="11" t="s">
        <v>924</v>
      </c>
      <c r="L113">
        <v>87</v>
      </c>
      <c r="M113">
        <v>25</v>
      </c>
      <c r="N113">
        <v>7.62</v>
      </c>
      <c r="O113">
        <v>1</v>
      </c>
      <c r="P113">
        <f t="shared" si="3"/>
        <v>34.251987</v>
      </c>
      <c r="Q113">
        <f t="shared" si="4"/>
        <v>1173.198613448169</v>
      </c>
      <c r="R113" s="12">
        <v>5.4539999999999996E-3</v>
      </c>
      <c r="S113" s="12">
        <f t="shared" si="5"/>
        <v>6.3986252377463133</v>
      </c>
      <c r="T113" s="12"/>
    </row>
    <row r="114" spans="1:20" x14ac:dyDescent="0.55000000000000004">
      <c r="A114" t="s">
        <v>730</v>
      </c>
      <c r="B114" t="s">
        <v>943</v>
      </c>
      <c r="C114" s="11"/>
      <c r="D114" s="11" t="s">
        <v>899</v>
      </c>
      <c r="E114" s="11" t="s">
        <v>890</v>
      </c>
      <c r="F114" s="11" t="s">
        <v>891</v>
      </c>
      <c r="G114" s="11" t="s">
        <v>892</v>
      </c>
      <c r="H114" s="11" t="s">
        <v>893</v>
      </c>
      <c r="I114" s="11" t="s">
        <v>39</v>
      </c>
      <c r="J114" s="11" t="s">
        <v>894</v>
      </c>
      <c r="K114" s="11" t="s">
        <v>895</v>
      </c>
      <c r="L114">
        <v>189</v>
      </c>
      <c r="M114">
        <v>51</v>
      </c>
      <c r="N114">
        <v>15.5448</v>
      </c>
      <c r="O114">
        <v>1</v>
      </c>
      <c r="P114">
        <f t="shared" si="3"/>
        <v>74.409489000000008</v>
      </c>
      <c r="Q114">
        <f t="shared" si="4"/>
        <v>5536.7720532411222</v>
      </c>
      <c r="R114" s="12">
        <v>5.4539999999999996E-3</v>
      </c>
      <c r="S114" s="12">
        <f t="shared" si="5"/>
        <v>30.197554778377079</v>
      </c>
      <c r="T114" s="12"/>
    </row>
    <row r="115" spans="1:20" x14ac:dyDescent="0.55000000000000004">
      <c r="A115" t="s">
        <v>731</v>
      </c>
      <c r="B115" t="s">
        <v>943</v>
      </c>
      <c r="C115" s="11"/>
      <c r="D115" s="11" t="s">
        <v>934</v>
      </c>
      <c r="E115" s="11" t="s">
        <v>935</v>
      </c>
      <c r="F115" s="11" t="s">
        <v>935</v>
      </c>
      <c r="G115" s="11" t="s">
        <v>892</v>
      </c>
      <c r="H115" s="11" t="s">
        <v>903</v>
      </c>
      <c r="I115" s="11" t="s">
        <v>39</v>
      </c>
      <c r="J115" s="11" t="s">
        <v>933</v>
      </c>
      <c r="K115" s="11" t="s">
        <v>924</v>
      </c>
      <c r="L115">
        <v>120</v>
      </c>
      <c r="M115">
        <v>30</v>
      </c>
      <c r="N115">
        <v>9.1440000000000001</v>
      </c>
      <c r="O115">
        <v>1</v>
      </c>
      <c r="P115">
        <f t="shared" si="3"/>
        <v>47.244120000000002</v>
      </c>
      <c r="Q115">
        <f t="shared" si="4"/>
        <v>2232.0068745744002</v>
      </c>
      <c r="R115" s="12">
        <v>5.4539999999999996E-3</v>
      </c>
      <c r="S115" s="12">
        <f t="shared" si="5"/>
        <v>12.173365493928777</v>
      </c>
      <c r="T115" s="12"/>
    </row>
    <row r="116" spans="1:20" x14ac:dyDescent="0.55000000000000004">
      <c r="A116" t="s">
        <v>731</v>
      </c>
      <c r="B116" t="s">
        <v>943</v>
      </c>
      <c r="C116" s="11"/>
      <c r="D116" s="11" t="s">
        <v>934</v>
      </c>
      <c r="E116" s="11" t="s">
        <v>935</v>
      </c>
      <c r="F116" s="11" t="s">
        <v>935</v>
      </c>
      <c r="G116" s="11" t="s">
        <v>892</v>
      </c>
      <c r="H116" s="11" t="s">
        <v>903</v>
      </c>
      <c r="I116" s="11" t="s">
        <v>39</v>
      </c>
      <c r="J116" s="11" t="s">
        <v>933</v>
      </c>
      <c r="K116" s="11" t="s">
        <v>924</v>
      </c>
      <c r="L116">
        <v>82</v>
      </c>
      <c r="M116">
        <v>25</v>
      </c>
      <c r="N116">
        <v>7.62</v>
      </c>
      <c r="O116">
        <v>1</v>
      </c>
      <c r="P116">
        <f t="shared" si="3"/>
        <v>32.283481999999999</v>
      </c>
      <c r="Q116">
        <f t="shared" si="4"/>
        <v>1042.2232100443239</v>
      </c>
      <c r="R116" s="12">
        <v>5.4539999999999996E-3</v>
      </c>
      <c r="S116" s="12">
        <f t="shared" si="5"/>
        <v>5.6842853875817418</v>
      </c>
      <c r="T116" s="12"/>
    </row>
    <row r="117" spans="1:20" x14ac:dyDescent="0.55000000000000004">
      <c r="A117" t="s">
        <v>731</v>
      </c>
      <c r="B117" t="s">
        <v>943</v>
      </c>
      <c r="C117" s="11"/>
      <c r="D117" s="11" t="s">
        <v>934</v>
      </c>
      <c r="E117" s="11" t="s">
        <v>935</v>
      </c>
      <c r="F117" s="11" t="s">
        <v>935</v>
      </c>
      <c r="G117" s="11" t="s">
        <v>892</v>
      </c>
      <c r="H117" s="11" t="s">
        <v>903</v>
      </c>
      <c r="I117" s="11" t="s">
        <v>39</v>
      </c>
      <c r="J117" s="11" t="s">
        <v>933</v>
      </c>
      <c r="K117" s="11" t="s">
        <v>924</v>
      </c>
      <c r="L117">
        <v>49</v>
      </c>
      <c r="M117">
        <v>22</v>
      </c>
      <c r="N117">
        <v>6.7056000000000004</v>
      </c>
      <c r="O117">
        <v>1</v>
      </c>
      <c r="P117">
        <f t="shared" si="3"/>
        <v>19.291349</v>
      </c>
      <c r="Q117">
        <f t="shared" si="4"/>
        <v>372.15614623980099</v>
      </c>
      <c r="R117" s="12">
        <v>5.4539999999999996E-3</v>
      </c>
      <c r="S117" s="12">
        <f t="shared" si="5"/>
        <v>2.0297396215918746</v>
      </c>
      <c r="T117" s="12"/>
    </row>
    <row r="118" spans="1:20" x14ac:dyDescent="0.55000000000000004">
      <c r="A118" t="s">
        <v>732</v>
      </c>
      <c r="B118" t="s">
        <v>943</v>
      </c>
      <c r="C118" s="11"/>
      <c r="D118" s="11" t="s">
        <v>934</v>
      </c>
      <c r="E118" s="11" t="s">
        <v>935</v>
      </c>
      <c r="F118" s="11" t="s">
        <v>935</v>
      </c>
      <c r="G118" s="11" t="s">
        <v>892</v>
      </c>
      <c r="H118" s="11" t="s">
        <v>903</v>
      </c>
      <c r="I118" s="11" t="s">
        <v>39</v>
      </c>
      <c r="J118" s="11" t="s">
        <v>933</v>
      </c>
      <c r="K118" s="11" t="s">
        <v>924</v>
      </c>
      <c r="L118">
        <v>85</v>
      </c>
      <c r="M118">
        <v>23</v>
      </c>
      <c r="N118">
        <v>7.0104000000000006</v>
      </c>
      <c r="O118">
        <v>1</v>
      </c>
      <c r="P118">
        <f t="shared" si="3"/>
        <v>33.464585</v>
      </c>
      <c r="Q118">
        <f t="shared" si="4"/>
        <v>1119.8784492222251</v>
      </c>
      <c r="R118" s="12">
        <v>5.4539999999999996E-3</v>
      </c>
      <c r="S118" s="12">
        <f t="shared" si="5"/>
        <v>6.1078170620580154</v>
      </c>
      <c r="T118" s="12"/>
    </row>
    <row r="119" spans="1:20" x14ac:dyDescent="0.55000000000000004">
      <c r="A119" t="s">
        <v>733</v>
      </c>
      <c r="B119" t="s">
        <v>943</v>
      </c>
      <c r="C119" s="11" t="s">
        <v>962</v>
      </c>
      <c r="D119" s="11" t="s">
        <v>899</v>
      </c>
      <c r="E119" s="11" t="s">
        <v>890</v>
      </c>
      <c r="F119" s="11" t="s">
        <v>891</v>
      </c>
      <c r="G119" s="11" t="s">
        <v>892</v>
      </c>
      <c r="H119" s="11" t="s">
        <v>893</v>
      </c>
      <c r="I119" s="11" t="s">
        <v>39</v>
      </c>
      <c r="J119" s="11" t="s">
        <v>894</v>
      </c>
      <c r="K119" s="11" t="s">
        <v>895</v>
      </c>
      <c r="L119">
        <v>128</v>
      </c>
      <c r="M119">
        <v>15</v>
      </c>
      <c r="N119">
        <v>4.5720000000000001</v>
      </c>
      <c r="O119">
        <v>1</v>
      </c>
      <c r="P119">
        <f t="shared" si="3"/>
        <v>50.393728000000003</v>
      </c>
      <c r="Q119">
        <f t="shared" si="4"/>
        <v>2539.5278217379841</v>
      </c>
      <c r="R119" s="12">
        <v>5.4539999999999996E-3</v>
      </c>
      <c r="S119" s="12">
        <f t="shared" si="5"/>
        <v>13.850584739758965</v>
      </c>
      <c r="T119" s="12"/>
    </row>
    <row r="120" spans="1:20" x14ac:dyDescent="0.55000000000000004">
      <c r="A120" t="s">
        <v>734</v>
      </c>
      <c r="B120" t="s">
        <v>943</v>
      </c>
      <c r="C120" s="11"/>
      <c r="D120" s="11" t="s">
        <v>931</v>
      </c>
      <c r="E120" s="11" t="s">
        <v>890</v>
      </c>
      <c r="F120" s="11" t="s">
        <v>932</v>
      </c>
      <c r="G120" s="11"/>
      <c r="H120" s="11" t="s">
        <v>903</v>
      </c>
      <c r="I120" s="11" t="s">
        <v>912</v>
      </c>
      <c r="J120" s="11" t="s">
        <v>933</v>
      </c>
      <c r="K120" s="11" t="s">
        <v>905</v>
      </c>
      <c r="L120">
        <v>7</v>
      </c>
      <c r="M120">
        <v>20</v>
      </c>
      <c r="N120">
        <v>6.0960000000000001</v>
      </c>
      <c r="O120">
        <v>1</v>
      </c>
      <c r="P120">
        <f t="shared" si="3"/>
        <v>2.7559070000000001</v>
      </c>
      <c r="Q120">
        <f t="shared" si="4"/>
        <v>7.5950233926490007</v>
      </c>
      <c r="R120" s="12">
        <v>5.4539999999999996E-3</v>
      </c>
      <c r="S120" s="12">
        <f t="shared" si="5"/>
        <v>4.142325758350765E-2</v>
      </c>
      <c r="T120" s="12"/>
    </row>
    <row r="121" spans="1:20" x14ac:dyDescent="0.55000000000000004">
      <c r="A121" t="s">
        <v>735</v>
      </c>
      <c r="B121" t="s">
        <v>943</v>
      </c>
      <c r="C121" s="11"/>
      <c r="D121" s="11" t="s">
        <v>963</v>
      </c>
      <c r="E121" s="11" t="s">
        <v>890</v>
      </c>
      <c r="F121" s="11" t="s">
        <v>964</v>
      </c>
      <c r="G121" s="11" t="s">
        <v>965</v>
      </c>
      <c r="H121" s="11" t="s">
        <v>893</v>
      </c>
      <c r="I121" s="11" t="s">
        <v>39</v>
      </c>
      <c r="J121" s="11" t="s">
        <v>933</v>
      </c>
      <c r="K121" s="11" t="s">
        <v>941</v>
      </c>
      <c r="L121">
        <v>26</v>
      </c>
      <c r="M121">
        <v>8</v>
      </c>
      <c r="N121">
        <v>2.4384000000000001</v>
      </c>
      <c r="O121">
        <v>1</v>
      </c>
      <c r="P121">
        <f t="shared" si="3"/>
        <v>10.236226</v>
      </c>
      <c r="Q121">
        <f t="shared" si="4"/>
        <v>104.78032272307601</v>
      </c>
      <c r="R121" s="12">
        <v>5.4539999999999996E-3</v>
      </c>
      <c r="S121" s="12">
        <f t="shared" si="5"/>
        <v>0.57147188013165651</v>
      </c>
      <c r="T121" s="12"/>
    </row>
    <row r="122" spans="1:20" x14ac:dyDescent="0.55000000000000004">
      <c r="A122" t="s">
        <v>737</v>
      </c>
      <c r="B122" t="s">
        <v>943</v>
      </c>
      <c r="C122" s="11"/>
      <c r="D122" s="11" t="s">
        <v>931</v>
      </c>
      <c r="E122" s="11" t="s">
        <v>890</v>
      </c>
      <c r="F122" s="11" t="s">
        <v>932</v>
      </c>
      <c r="G122" s="11"/>
      <c r="H122" s="11" t="s">
        <v>903</v>
      </c>
      <c r="I122" s="11" t="s">
        <v>39</v>
      </c>
      <c r="J122" s="11" t="s">
        <v>933</v>
      </c>
      <c r="K122" s="11" t="s">
        <v>905</v>
      </c>
      <c r="L122">
        <v>21</v>
      </c>
      <c r="M122">
        <v>15</v>
      </c>
      <c r="N122">
        <v>4.5720000000000001</v>
      </c>
      <c r="O122">
        <v>1</v>
      </c>
      <c r="P122">
        <f t="shared" si="3"/>
        <v>8.2677209999999999</v>
      </c>
      <c r="Q122">
        <f t="shared" si="4"/>
        <v>68.355210533841003</v>
      </c>
      <c r="R122" s="12">
        <v>5.4539999999999996E-3</v>
      </c>
      <c r="S122" s="12">
        <f t="shared" si="5"/>
        <v>0.37280931825156882</v>
      </c>
      <c r="T122" s="12"/>
    </row>
    <row r="123" spans="1:20" x14ac:dyDescent="0.55000000000000004">
      <c r="A123" t="s">
        <v>737</v>
      </c>
      <c r="B123" t="s">
        <v>943</v>
      </c>
      <c r="C123" s="11"/>
      <c r="D123" s="11" t="s">
        <v>955</v>
      </c>
      <c r="E123" s="11" t="s">
        <v>890</v>
      </c>
      <c r="F123" s="11" t="s">
        <v>891</v>
      </c>
      <c r="G123" s="11" t="s">
        <v>892</v>
      </c>
      <c r="H123" s="11"/>
      <c r="I123" s="11" t="s">
        <v>39</v>
      </c>
      <c r="J123" s="11" t="s">
        <v>933</v>
      </c>
      <c r="K123" s="11" t="s">
        <v>905</v>
      </c>
      <c r="L123">
        <v>26</v>
      </c>
      <c r="M123">
        <v>12</v>
      </c>
      <c r="N123">
        <v>3.6576000000000004</v>
      </c>
      <c r="O123">
        <v>1</v>
      </c>
      <c r="P123">
        <f t="shared" si="3"/>
        <v>10.236226</v>
      </c>
      <c r="Q123">
        <f t="shared" si="4"/>
        <v>104.78032272307601</v>
      </c>
      <c r="R123" s="12">
        <v>5.4539999999999996E-3</v>
      </c>
      <c r="S123" s="12">
        <f t="shared" si="5"/>
        <v>0.57147188013165651</v>
      </c>
      <c r="T123" s="12"/>
    </row>
    <row r="124" spans="1:20" x14ac:dyDescent="0.55000000000000004">
      <c r="A124" t="s">
        <v>739</v>
      </c>
      <c r="B124" t="s">
        <v>943</v>
      </c>
      <c r="C124" s="11"/>
      <c r="D124" s="11" t="s">
        <v>925</v>
      </c>
      <c r="E124" s="11" t="s">
        <v>890</v>
      </c>
      <c r="F124" s="11" t="s">
        <v>901</v>
      </c>
      <c r="G124" s="11" t="s">
        <v>892</v>
      </c>
      <c r="H124" s="11" t="s">
        <v>893</v>
      </c>
      <c r="I124" s="11" t="s">
        <v>912</v>
      </c>
      <c r="J124" s="11"/>
      <c r="K124" s="11" t="s">
        <v>905</v>
      </c>
      <c r="L124">
        <v>26</v>
      </c>
      <c r="M124">
        <v>12</v>
      </c>
      <c r="N124">
        <v>3.6576000000000004</v>
      </c>
      <c r="O124">
        <v>1</v>
      </c>
      <c r="P124">
        <f t="shared" si="3"/>
        <v>10.236226</v>
      </c>
      <c r="Q124">
        <f t="shared" si="4"/>
        <v>104.78032272307601</v>
      </c>
      <c r="R124" s="12">
        <v>5.4539999999999996E-3</v>
      </c>
      <c r="S124" s="12">
        <f t="shared" si="5"/>
        <v>0.57147188013165651</v>
      </c>
      <c r="T124" s="12"/>
    </row>
    <row r="125" spans="1:20" x14ac:dyDescent="0.55000000000000004">
      <c r="A125" t="s">
        <v>739</v>
      </c>
      <c r="B125" t="s">
        <v>943</v>
      </c>
      <c r="C125" s="11"/>
      <c r="D125" s="11" t="s">
        <v>925</v>
      </c>
      <c r="E125" s="11" t="s">
        <v>890</v>
      </c>
      <c r="F125" s="11" t="s">
        <v>901</v>
      </c>
      <c r="G125" s="11" t="s">
        <v>892</v>
      </c>
      <c r="H125" s="11" t="s">
        <v>893</v>
      </c>
      <c r="I125" s="11" t="s">
        <v>912</v>
      </c>
      <c r="J125" s="11"/>
      <c r="K125" s="11" t="s">
        <v>905</v>
      </c>
      <c r="L125">
        <v>26</v>
      </c>
      <c r="M125">
        <v>14</v>
      </c>
      <c r="N125">
        <v>4.2671999999999999</v>
      </c>
      <c r="O125">
        <v>1</v>
      </c>
      <c r="P125">
        <f t="shared" si="3"/>
        <v>10.236226</v>
      </c>
      <c r="Q125">
        <f t="shared" si="4"/>
        <v>104.78032272307601</v>
      </c>
      <c r="R125" s="12">
        <v>5.4539999999999996E-3</v>
      </c>
      <c r="S125" s="12">
        <f t="shared" si="5"/>
        <v>0.57147188013165651</v>
      </c>
      <c r="T125" s="12"/>
    </row>
    <row r="126" spans="1:20" x14ac:dyDescent="0.55000000000000004">
      <c r="A126" t="s">
        <v>739</v>
      </c>
      <c r="B126" t="s">
        <v>943</v>
      </c>
      <c r="C126" s="11"/>
      <c r="D126" s="11" t="s">
        <v>925</v>
      </c>
      <c r="E126" s="11" t="s">
        <v>890</v>
      </c>
      <c r="F126" s="11" t="s">
        <v>901</v>
      </c>
      <c r="G126" s="11" t="s">
        <v>892</v>
      </c>
      <c r="H126" s="11" t="s">
        <v>893</v>
      </c>
      <c r="I126" s="11" t="s">
        <v>912</v>
      </c>
      <c r="J126" s="11"/>
      <c r="K126" s="11" t="s">
        <v>905</v>
      </c>
      <c r="L126">
        <v>23</v>
      </c>
      <c r="M126">
        <v>11</v>
      </c>
      <c r="N126">
        <v>3.3528000000000002</v>
      </c>
      <c r="O126">
        <v>1</v>
      </c>
      <c r="P126">
        <f t="shared" si="3"/>
        <v>9.055123</v>
      </c>
      <c r="Q126">
        <f t="shared" si="4"/>
        <v>81.995252545129006</v>
      </c>
      <c r="R126" s="12">
        <v>5.4539999999999996E-3</v>
      </c>
      <c r="S126" s="12">
        <f t="shared" si="5"/>
        <v>0.44720210738113358</v>
      </c>
      <c r="T126" s="12"/>
    </row>
    <row r="127" spans="1:20" x14ac:dyDescent="0.55000000000000004">
      <c r="A127" t="s">
        <v>739</v>
      </c>
      <c r="B127" t="s">
        <v>943</v>
      </c>
      <c r="C127" s="11"/>
      <c r="D127" s="11" t="s">
        <v>934</v>
      </c>
      <c r="E127" s="11" t="s">
        <v>935</v>
      </c>
      <c r="F127" s="11" t="s">
        <v>935</v>
      </c>
      <c r="G127" s="11" t="s">
        <v>892</v>
      </c>
      <c r="H127" s="11" t="s">
        <v>903</v>
      </c>
      <c r="I127" s="11" t="s">
        <v>912</v>
      </c>
      <c r="J127" s="11" t="s">
        <v>933</v>
      </c>
      <c r="K127" s="11" t="s">
        <v>924</v>
      </c>
      <c r="L127">
        <v>25</v>
      </c>
      <c r="M127">
        <v>12</v>
      </c>
      <c r="N127">
        <v>3.6576000000000004</v>
      </c>
      <c r="O127">
        <v>1</v>
      </c>
      <c r="P127">
        <f t="shared" si="3"/>
        <v>9.8425250000000002</v>
      </c>
      <c r="Q127">
        <f t="shared" si="4"/>
        <v>96.875298375625007</v>
      </c>
      <c r="R127" s="12">
        <v>5.4539999999999996E-3</v>
      </c>
      <c r="S127" s="12">
        <f t="shared" si="5"/>
        <v>0.52835787734065875</v>
      </c>
      <c r="T127" s="12"/>
    </row>
    <row r="128" spans="1:20" x14ac:dyDescent="0.55000000000000004">
      <c r="A128" t="s">
        <v>739</v>
      </c>
      <c r="B128" t="s">
        <v>943</v>
      </c>
      <c r="C128" s="11"/>
      <c r="D128" s="11" t="s">
        <v>966</v>
      </c>
      <c r="E128" s="11" t="s">
        <v>890</v>
      </c>
      <c r="F128" s="11" t="s">
        <v>914</v>
      </c>
      <c r="G128" s="11" t="s">
        <v>892</v>
      </c>
      <c r="H128" s="11" t="s">
        <v>904</v>
      </c>
      <c r="I128" s="11" t="s">
        <v>912</v>
      </c>
      <c r="J128" s="11" t="s">
        <v>967</v>
      </c>
      <c r="K128" s="11" t="s">
        <v>968</v>
      </c>
      <c r="L128">
        <v>42</v>
      </c>
      <c r="M128">
        <v>18</v>
      </c>
      <c r="N128">
        <v>5.4864000000000006</v>
      </c>
      <c r="O128">
        <v>1</v>
      </c>
      <c r="P128">
        <f t="shared" si="3"/>
        <v>16.535442</v>
      </c>
      <c r="Q128">
        <f t="shared" si="4"/>
        <v>273.42084213536401</v>
      </c>
      <c r="R128" s="12">
        <v>5.4539999999999996E-3</v>
      </c>
      <c r="S128" s="12">
        <f t="shared" si="5"/>
        <v>1.4912372730062753</v>
      </c>
      <c r="T128" s="12"/>
    </row>
    <row r="129" spans="1:20" x14ac:dyDescent="0.55000000000000004">
      <c r="A129" t="s">
        <v>740</v>
      </c>
      <c r="B129" t="s">
        <v>943</v>
      </c>
      <c r="C129" s="11"/>
      <c r="D129" s="11" t="s">
        <v>899</v>
      </c>
      <c r="E129" s="11" t="s">
        <v>890</v>
      </c>
      <c r="F129" s="11" t="s">
        <v>891</v>
      </c>
      <c r="G129" s="11" t="s">
        <v>892</v>
      </c>
      <c r="H129" s="11" t="s">
        <v>893</v>
      </c>
      <c r="I129" s="11" t="s">
        <v>39</v>
      </c>
      <c r="J129" s="11" t="s">
        <v>894</v>
      </c>
      <c r="K129" s="11" t="s">
        <v>895</v>
      </c>
      <c r="L129">
        <v>24</v>
      </c>
      <c r="M129">
        <v>22</v>
      </c>
      <c r="N129">
        <v>6.7056000000000004</v>
      </c>
      <c r="O129">
        <v>1</v>
      </c>
      <c r="P129">
        <f t="shared" si="3"/>
        <v>9.4488240000000001</v>
      </c>
      <c r="Q129">
        <f t="shared" si="4"/>
        <v>89.280274982975996</v>
      </c>
      <c r="R129" s="12">
        <v>5.4539999999999996E-3</v>
      </c>
      <c r="S129" s="12">
        <f t="shared" si="5"/>
        <v>0.48693461975715108</v>
      </c>
      <c r="T129" s="12"/>
    </row>
    <row r="130" spans="1:20" x14ac:dyDescent="0.55000000000000004">
      <c r="A130" t="s">
        <v>740</v>
      </c>
      <c r="B130" t="s">
        <v>943</v>
      </c>
      <c r="C130" s="11"/>
      <c r="D130" s="11" t="s">
        <v>969</v>
      </c>
      <c r="E130" s="11" t="s">
        <v>890</v>
      </c>
      <c r="F130" s="11" t="s">
        <v>901</v>
      </c>
      <c r="G130" s="11" t="s">
        <v>921</v>
      </c>
      <c r="H130" s="11"/>
      <c r="I130" s="11" t="s">
        <v>39</v>
      </c>
      <c r="J130" s="11" t="s">
        <v>933</v>
      </c>
      <c r="K130" s="11" t="s">
        <v>960</v>
      </c>
      <c r="L130">
        <v>6</v>
      </c>
      <c r="M130">
        <v>6</v>
      </c>
      <c r="N130">
        <v>1.8288000000000002</v>
      </c>
      <c r="O130">
        <v>1</v>
      </c>
      <c r="P130">
        <f t="shared" si="3"/>
        <v>2.362206</v>
      </c>
      <c r="Q130">
        <f t="shared" si="4"/>
        <v>5.5800171864359998</v>
      </c>
      <c r="R130" s="12">
        <v>5.4539999999999996E-3</v>
      </c>
      <c r="S130" s="12">
        <f t="shared" si="5"/>
        <v>3.0433413734821942E-2</v>
      </c>
      <c r="T130" s="12"/>
    </row>
    <row r="131" spans="1:20" x14ac:dyDescent="0.55000000000000004">
      <c r="A131" t="s">
        <v>741</v>
      </c>
      <c r="B131" t="s">
        <v>943</v>
      </c>
      <c r="C131" s="11"/>
      <c r="D131" s="11" t="s">
        <v>931</v>
      </c>
      <c r="E131" s="11" t="s">
        <v>890</v>
      </c>
      <c r="F131" s="11" t="s">
        <v>932</v>
      </c>
      <c r="G131" s="11"/>
      <c r="H131" s="11" t="s">
        <v>903</v>
      </c>
      <c r="I131" s="11" t="s">
        <v>39</v>
      </c>
      <c r="J131" s="11" t="s">
        <v>933</v>
      </c>
      <c r="K131" s="11" t="s">
        <v>905</v>
      </c>
      <c r="L131">
        <v>26</v>
      </c>
      <c r="M131">
        <v>23</v>
      </c>
      <c r="N131">
        <v>7.0104000000000006</v>
      </c>
      <c r="O131">
        <v>1</v>
      </c>
      <c r="P131">
        <f t="shared" si="3"/>
        <v>10.236226</v>
      </c>
      <c r="Q131">
        <f t="shared" si="4"/>
        <v>104.78032272307601</v>
      </c>
      <c r="R131" s="12">
        <v>5.4539999999999996E-3</v>
      </c>
      <c r="S131" s="12">
        <f t="shared" si="5"/>
        <v>0.57147188013165651</v>
      </c>
      <c r="T131" s="12"/>
    </row>
    <row r="132" spans="1:20" x14ac:dyDescent="0.55000000000000004">
      <c r="A132" t="s">
        <v>744</v>
      </c>
      <c r="B132" t="s">
        <v>943</v>
      </c>
      <c r="C132" s="11" t="s">
        <v>969</v>
      </c>
      <c r="D132" s="11" t="s">
        <v>969</v>
      </c>
      <c r="E132" s="11" t="s">
        <v>890</v>
      </c>
      <c r="F132" s="11" t="s">
        <v>901</v>
      </c>
      <c r="G132" s="11" t="s">
        <v>921</v>
      </c>
      <c r="H132" s="11"/>
      <c r="I132" s="11" t="s">
        <v>912</v>
      </c>
      <c r="J132" s="11" t="s">
        <v>933</v>
      </c>
      <c r="K132" s="11" t="s">
        <v>960</v>
      </c>
      <c r="L132">
        <v>80</v>
      </c>
      <c r="M132">
        <v>45</v>
      </c>
      <c r="N132">
        <v>13.716000000000001</v>
      </c>
      <c r="O132">
        <v>1</v>
      </c>
      <c r="P132">
        <f t="shared" si="3"/>
        <v>31.496080000000003</v>
      </c>
      <c r="Q132">
        <f t="shared" si="4"/>
        <v>992.00305536640019</v>
      </c>
      <c r="R132" s="12">
        <v>5.4539999999999996E-3</v>
      </c>
      <c r="S132" s="12">
        <f t="shared" si="5"/>
        <v>5.4103846639683466</v>
      </c>
      <c r="T132" s="12"/>
    </row>
    <row r="133" spans="1:20" x14ac:dyDescent="0.55000000000000004">
      <c r="A133" t="s">
        <v>744</v>
      </c>
      <c r="B133" t="s">
        <v>943</v>
      </c>
      <c r="C133" s="11" t="s">
        <v>970</v>
      </c>
      <c r="D133" s="11" t="s">
        <v>913</v>
      </c>
      <c r="E133" s="11" t="s">
        <v>890</v>
      </c>
      <c r="F133" s="11" t="s">
        <v>914</v>
      </c>
      <c r="G133" s="11" t="s">
        <v>892</v>
      </c>
      <c r="H133" s="11" t="s">
        <v>893</v>
      </c>
      <c r="I133" s="11" t="s">
        <v>912</v>
      </c>
      <c r="J133" s="11" t="s">
        <v>915</v>
      </c>
      <c r="K133" s="11" t="s">
        <v>916</v>
      </c>
      <c r="L133">
        <v>60</v>
      </c>
      <c r="M133">
        <v>40</v>
      </c>
      <c r="N133">
        <v>12.192</v>
      </c>
      <c r="O133">
        <v>1</v>
      </c>
      <c r="P133">
        <f t="shared" si="3"/>
        <v>23.622060000000001</v>
      </c>
      <c r="Q133">
        <f t="shared" si="4"/>
        <v>558.00171864360004</v>
      </c>
      <c r="R133" s="12">
        <v>5.4539999999999996E-3</v>
      </c>
      <c r="S133" s="12">
        <f t="shared" si="5"/>
        <v>3.0433413734821944</v>
      </c>
      <c r="T133" s="12"/>
    </row>
    <row r="134" spans="1:20" x14ac:dyDescent="0.55000000000000004">
      <c r="A134" t="s">
        <v>744</v>
      </c>
      <c r="B134" t="s">
        <v>943</v>
      </c>
      <c r="C134" s="11" t="s">
        <v>929</v>
      </c>
      <c r="D134" s="11" t="s">
        <v>969</v>
      </c>
      <c r="E134" s="11" t="s">
        <v>890</v>
      </c>
      <c r="F134" s="11" t="s">
        <v>901</v>
      </c>
      <c r="G134" s="11" t="s">
        <v>921</v>
      </c>
      <c r="H134" s="11"/>
      <c r="I134" s="11" t="s">
        <v>912</v>
      </c>
      <c r="J134" s="11" t="s">
        <v>933</v>
      </c>
      <c r="K134" s="11" t="s">
        <v>960</v>
      </c>
      <c r="L134">
        <v>12</v>
      </c>
      <c r="M134">
        <v>25</v>
      </c>
      <c r="N134">
        <v>7.62</v>
      </c>
      <c r="O134">
        <v>1</v>
      </c>
      <c r="P134">
        <f t="shared" si="3"/>
        <v>4.7244120000000001</v>
      </c>
      <c r="Q134">
        <f t="shared" si="4"/>
        <v>22.320068745743999</v>
      </c>
      <c r="R134" s="12">
        <v>5.4539999999999996E-3</v>
      </c>
      <c r="S134" s="12">
        <f t="shared" si="5"/>
        <v>0.12173365493928777</v>
      </c>
      <c r="T134" s="12"/>
    </row>
    <row r="135" spans="1:20" x14ac:dyDescent="0.55000000000000004">
      <c r="A135" t="s">
        <v>744</v>
      </c>
      <c r="B135" t="s">
        <v>943</v>
      </c>
      <c r="C135" s="11"/>
      <c r="D135" s="11" t="s">
        <v>969</v>
      </c>
      <c r="E135" s="11" t="s">
        <v>890</v>
      </c>
      <c r="F135" s="11" t="s">
        <v>901</v>
      </c>
      <c r="G135" s="11" t="s">
        <v>921</v>
      </c>
      <c r="H135" s="11"/>
      <c r="I135" s="11" t="s">
        <v>912</v>
      </c>
      <c r="J135" s="11" t="s">
        <v>933</v>
      </c>
      <c r="K135" s="11" t="s">
        <v>960</v>
      </c>
      <c r="L135">
        <v>13</v>
      </c>
      <c r="M135">
        <v>18</v>
      </c>
      <c r="N135">
        <v>5.4864000000000006</v>
      </c>
      <c r="O135">
        <v>1</v>
      </c>
      <c r="P135">
        <f t="shared" si="3"/>
        <v>5.1181130000000001</v>
      </c>
      <c r="Q135">
        <f t="shared" si="4"/>
        <v>26.195080680769003</v>
      </c>
      <c r="R135" s="12">
        <v>5.4539999999999996E-3</v>
      </c>
      <c r="S135" s="12">
        <f t="shared" si="5"/>
        <v>0.14286797003291413</v>
      </c>
      <c r="T135" s="12"/>
    </row>
    <row r="136" spans="1:20" x14ac:dyDescent="0.55000000000000004">
      <c r="A136" t="s">
        <v>744</v>
      </c>
      <c r="B136" t="s">
        <v>943</v>
      </c>
      <c r="C136" s="11"/>
      <c r="D136" s="11" t="s">
        <v>969</v>
      </c>
      <c r="E136" s="11" t="s">
        <v>890</v>
      </c>
      <c r="F136" s="11" t="s">
        <v>901</v>
      </c>
      <c r="G136" s="11" t="s">
        <v>921</v>
      </c>
      <c r="H136" s="11"/>
      <c r="I136" s="11" t="s">
        <v>912</v>
      </c>
      <c r="J136" s="11" t="s">
        <v>933</v>
      </c>
      <c r="K136" s="11" t="s">
        <v>960</v>
      </c>
      <c r="L136">
        <v>18</v>
      </c>
      <c r="M136">
        <v>22</v>
      </c>
      <c r="N136">
        <v>6.7056000000000004</v>
      </c>
      <c r="O136">
        <v>1</v>
      </c>
      <c r="P136">
        <f t="shared" si="3"/>
        <v>7.0866180000000005</v>
      </c>
      <c r="Q136">
        <f t="shared" si="4"/>
        <v>50.220154677924008</v>
      </c>
      <c r="R136" s="12">
        <v>5.4539999999999996E-3</v>
      </c>
      <c r="S136" s="12">
        <f t="shared" si="5"/>
        <v>0.27390072361339751</v>
      </c>
      <c r="T136" s="12"/>
    </row>
    <row r="137" spans="1:20" x14ac:dyDescent="0.55000000000000004">
      <c r="A137" t="s">
        <v>744</v>
      </c>
      <c r="B137" t="s">
        <v>943</v>
      </c>
      <c r="C137" s="11"/>
      <c r="D137" s="11" t="s">
        <v>971</v>
      </c>
      <c r="E137" s="11" t="s">
        <v>890</v>
      </c>
      <c r="F137" s="11" t="s">
        <v>950</v>
      </c>
      <c r="G137" s="11"/>
      <c r="H137" s="11" t="s">
        <v>904</v>
      </c>
      <c r="I137" s="11" t="s">
        <v>912</v>
      </c>
      <c r="J137" s="11" t="s">
        <v>904</v>
      </c>
      <c r="K137" s="11"/>
      <c r="L137">
        <v>15</v>
      </c>
      <c r="M137">
        <v>10</v>
      </c>
      <c r="N137">
        <v>3.048</v>
      </c>
      <c r="O137">
        <v>1</v>
      </c>
      <c r="P137">
        <f t="shared" si="3"/>
        <v>5.9055150000000003</v>
      </c>
      <c r="Q137">
        <f t="shared" si="4"/>
        <v>34.875107415225003</v>
      </c>
      <c r="R137" s="12">
        <v>5.4539999999999996E-3</v>
      </c>
      <c r="S137" s="12">
        <f t="shared" si="5"/>
        <v>0.19020883584263715</v>
      </c>
      <c r="T137" s="12"/>
    </row>
    <row r="138" spans="1:20" x14ac:dyDescent="0.55000000000000004">
      <c r="A138" t="s">
        <v>744</v>
      </c>
      <c r="B138" t="s">
        <v>943</v>
      </c>
      <c r="C138" s="11"/>
      <c r="D138" s="11" t="s">
        <v>955</v>
      </c>
      <c r="E138" s="11" t="s">
        <v>890</v>
      </c>
      <c r="F138" s="11" t="s">
        <v>891</v>
      </c>
      <c r="G138" s="11" t="s">
        <v>892</v>
      </c>
      <c r="H138" s="11"/>
      <c r="I138" s="11" t="s">
        <v>912</v>
      </c>
      <c r="J138" s="11" t="s">
        <v>933</v>
      </c>
      <c r="K138" s="11" t="s">
        <v>905</v>
      </c>
      <c r="L138">
        <v>4</v>
      </c>
      <c r="M138">
        <v>7</v>
      </c>
      <c r="N138">
        <v>2.1335999999999999</v>
      </c>
      <c r="O138">
        <v>1</v>
      </c>
      <c r="P138">
        <f t="shared" si="3"/>
        <v>1.5748040000000001</v>
      </c>
      <c r="Q138">
        <f t="shared" si="4"/>
        <v>2.4800076384160001</v>
      </c>
      <c r="R138" s="12">
        <v>5.4539999999999996E-3</v>
      </c>
      <c r="S138" s="12">
        <f t="shared" si="5"/>
        <v>1.3525961659920864E-2</v>
      </c>
      <c r="T138" s="12"/>
    </row>
    <row r="139" spans="1:20" x14ac:dyDescent="0.55000000000000004">
      <c r="A139" t="s">
        <v>749</v>
      </c>
      <c r="B139" t="s">
        <v>943</v>
      </c>
      <c r="C139" s="11"/>
      <c r="D139" s="11" t="s">
        <v>972</v>
      </c>
      <c r="E139" s="11" t="s">
        <v>890</v>
      </c>
      <c r="F139" s="11" t="s">
        <v>891</v>
      </c>
      <c r="G139" s="11" t="s">
        <v>892</v>
      </c>
      <c r="H139" s="11" t="s">
        <v>893</v>
      </c>
      <c r="I139" s="11" t="s">
        <v>912</v>
      </c>
      <c r="J139" s="11" t="s">
        <v>973</v>
      </c>
      <c r="K139" s="11" t="s">
        <v>905</v>
      </c>
      <c r="L139">
        <v>64</v>
      </c>
      <c r="M139">
        <v>54</v>
      </c>
      <c r="N139">
        <v>16.459199999999999</v>
      </c>
      <c r="O139">
        <v>1</v>
      </c>
      <c r="P139">
        <f t="shared" si="3"/>
        <v>25.196864000000001</v>
      </c>
      <c r="Q139">
        <f t="shared" si="4"/>
        <v>634.88195543449604</v>
      </c>
      <c r="R139" s="12">
        <v>5.4539999999999996E-3</v>
      </c>
      <c r="S139" s="12">
        <f t="shared" si="5"/>
        <v>3.4626461849397412</v>
      </c>
      <c r="T139" s="12"/>
    </row>
    <row r="140" spans="1:20" x14ac:dyDescent="0.55000000000000004">
      <c r="A140" t="s">
        <v>749</v>
      </c>
      <c r="B140" t="s">
        <v>943</v>
      </c>
      <c r="C140" s="11"/>
      <c r="D140" s="11" t="s">
        <v>972</v>
      </c>
      <c r="E140" s="11" t="s">
        <v>890</v>
      </c>
      <c r="F140" s="11" t="s">
        <v>891</v>
      </c>
      <c r="G140" s="11" t="s">
        <v>892</v>
      </c>
      <c r="H140" s="11" t="s">
        <v>893</v>
      </c>
      <c r="I140" s="11" t="s">
        <v>912</v>
      </c>
      <c r="J140" s="11" t="s">
        <v>973</v>
      </c>
      <c r="K140" s="11" t="s">
        <v>905</v>
      </c>
      <c r="L140">
        <v>60</v>
      </c>
      <c r="M140">
        <v>51</v>
      </c>
      <c r="N140">
        <v>15.5448</v>
      </c>
      <c r="O140">
        <v>1</v>
      </c>
      <c r="P140">
        <f t="shared" si="3"/>
        <v>23.622060000000001</v>
      </c>
      <c r="Q140">
        <f t="shared" si="4"/>
        <v>558.00171864360004</v>
      </c>
      <c r="R140" s="12">
        <v>5.4539999999999996E-3</v>
      </c>
      <c r="S140" s="12">
        <f t="shared" si="5"/>
        <v>3.0433413734821944</v>
      </c>
      <c r="T140" s="12"/>
    </row>
    <row r="141" spans="1:20" x14ac:dyDescent="0.55000000000000004">
      <c r="A141" t="s">
        <v>749</v>
      </c>
      <c r="B141" t="s">
        <v>943</v>
      </c>
      <c r="C141" s="11"/>
      <c r="D141" s="11" t="s">
        <v>972</v>
      </c>
      <c r="E141" s="11" t="s">
        <v>890</v>
      </c>
      <c r="F141" s="11" t="s">
        <v>891</v>
      </c>
      <c r="G141" s="11" t="s">
        <v>892</v>
      </c>
      <c r="H141" s="11" t="s">
        <v>893</v>
      </c>
      <c r="I141" s="11" t="s">
        <v>912</v>
      </c>
      <c r="J141" s="11" t="s">
        <v>973</v>
      </c>
      <c r="K141" s="11" t="s">
        <v>905</v>
      </c>
      <c r="L141">
        <v>60</v>
      </c>
      <c r="M141">
        <v>51</v>
      </c>
      <c r="N141">
        <v>15.5448</v>
      </c>
      <c r="O141">
        <v>1</v>
      </c>
      <c r="P141">
        <f t="shared" ref="P141:P204" si="6">L141*0.393701</f>
        <v>23.622060000000001</v>
      </c>
      <c r="Q141">
        <f t="shared" ref="Q141:Q204" si="7">P141^2</f>
        <v>558.00171864360004</v>
      </c>
      <c r="R141" s="12">
        <v>5.4539999999999996E-3</v>
      </c>
      <c r="S141" s="12">
        <f t="shared" ref="S141:S204" si="8">Q141*R141</f>
        <v>3.0433413734821944</v>
      </c>
      <c r="T141" s="12"/>
    </row>
    <row r="142" spans="1:20" x14ac:dyDescent="0.55000000000000004">
      <c r="A142" t="s">
        <v>749</v>
      </c>
      <c r="B142" t="s">
        <v>943</v>
      </c>
      <c r="C142" s="11"/>
      <c r="D142" s="11" t="s">
        <v>972</v>
      </c>
      <c r="E142" s="11" t="s">
        <v>890</v>
      </c>
      <c r="F142" s="11" t="s">
        <v>891</v>
      </c>
      <c r="G142" s="11" t="s">
        <v>892</v>
      </c>
      <c r="H142" s="11" t="s">
        <v>893</v>
      </c>
      <c r="I142" s="11" t="s">
        <v>912</v>
      </c>
      <c r="J142" s="11" t="s">
        <v>973</v>
      </c>
      <c r="K142" s="11" t="s">
        <v>905</v>
      </c>
      <c r="L142">
        <v>62</v>
      </c>
      <c r="M142">
        <v>51</v>
      </c>
      <c r="N142">
        <v>15.5448</v>
      </c>
      <c r="O142">
        <v>1</v>
      </c>
      <c r="P142">
        <f t="shared" si="6"/>
        <v>24.409462000000001</v>
      </c>
      <c r="Q142">
        <f t="shared" si="7"/>
        <v>595.82183512944403</v>
      </c>
      <c r="R142" s="12">
        <v>5.4539999999999996E-3</v>
      </c>
      <c r="S142" s="12">
        <f t="shared" si="8"/>
        <v>3.2496122887959875</v>
      </c>
      <c r="T142" s="12"/>
    </row>
    <row r="143" spans="1:20" x14ac:dyDescent="0.55000000000000004">
      <c r="A143" t="s">
        <v>749</v>
      </c>
      <c r="B143" t="s">
        <v>943</v>
      </c>
      <c r="C143" s="11"/>
      <c r="D143" s="11" t="s">
        <v>900</v>
      </c>
      <c r="E143" s="11" t="s">
        <v>890</v>
      </c>
      <c r="F143" s="11" t="s">
        <v>901</v>
      </c>
      <c r="G143" s="11" t="s">
        <v>902</v>
      </c>
      <c r="H143" s="11" t="s">
        <v>903</v>
      </c>
      <c r="I143" s="11" t="s">
        <v>912</v>
      </c>
      <c r="J143" s="11" t="s">
        <v>904</v>
      </c>
      <c r="K143" s="11" t="s">
        <v>905</v>
      </c>
      <c r="L143">
        <v>15</v>
      </c>
      <c r="M143">
        <v>9</v>
      </c>
      <c r="N143">
        <v>2.7432000000000003</v>
      </c>
      <c r="O143">
        <v>1</v>
      </c>
      <c r="P143">
        <f t="shared" si="6"/>
        <v>5.9055150000000003</v>
      </c>
      <c r="Q143">
        <f t="shared" si="7"/>
        <v>34.875107415225003</v>
      </c>
      <c r="R143" s="12">
        <v>5.4539999999999996E-3</v>
      </c>
      <c r="S143" s="12">
        <f t="shared" si="8"/>
        <v>0.19020883584263715</v>
      </c>
      <c r="T143" s="12"/>
    </row>
    <row r="144" spans="1:20" x14ac:dyDescent="0.55000000000000004">
      <c r="A144" t="s">
        <v>750</v>
      </c>
      <c r="B144" t="s">
        <v>943</v>
      </c>
      <c r="C144" s="11"/>
      <c r="D144" s="11" t="s">
        <v>974</v>
      </c>
      <c r="E144" s="11" t="s">
        <v>890</v>
      </c>
      <c r="F144" s="11" t="s">
        <v>901</v>
      </c>
      <c r="G144" s="11" t="s">
        <v>921</v>
      </c>
      <c r="H144" s="11"/>
      <c r="I144" s="11" t="s">
        <v>39</v>
      </c>
      <c r="J144" s="11"/>
      <c r="K144" s="11"/>
      <c r="L144">
        <v>40</v>
      </c>
      <c r="M144">
        <v>18</v>
      </c>
      <c r="N144">
        <v>5.4864000000000006</v>
      </c>
      <c r="O144">
        <v>1</v>
      </c>
      <c r="P144">
        <f t="shared" si="6"/>
        <v>15.748040000000001</v>
      </c>
      <c r="Q144">
        <f t="shared" si="7"/>
        <v>248.00076384160005</v>
      </c>
      <c r="R144" s="12">
        <v>5.4539999999999996E-3</v>
      </c>
      <c r="S144" s="12">
        <f t="shared" si="8"/>
        <v>1.3525961659920867</v>
      </c>
      <c r="T144" s="12"/>
    </row>
    <row r="145" spans="1:20" x14ac:dyDescent="0.55000000000000004">
      <c r="A145" t="s">
        <v>751</v>
      </c>
      <c r="B145" t="s">
        <v>943</v>
      </c>
      <c r="C145" s="11"/>
      <c r="D145" s="11" t="s">
        <v>934</v>
      </c>
      <c r="E145" s="11" t="s">
        <v>935</v>
      </c>
      <c r="F145" s="11" t="s">
        <v>935</v>
      </c>
      <c r="G145" s="11" t="s">
        <v>892</v>
      </c>
      <c r="H145" s="11" t="s">
        <v>903</v>
      </c>
      <c r="I145" s="11" t="s">
        <v>39</v>
      </c>
      <c r="J145" s="11" t="s">
        <v>933</v>
      </c>
      <c r="K145" s="11" t="s">
        <v>924</v>
      </c>
      <c r="L145">
        <v>45</v>
      </c>
      <c r="M145">
        <v>30</v>
      </c>
      <c r="N145">
        <v>9.1440000000000001</v>
      </c>
      <c r="O145">
        <v>1</v>
      </c>
      <c r="P145">
        <f t="shared" si="6"/>
        <v>17.716545</v>
      </c>
      <c r="Q145">
        <f t="shared" si="7"/>
        <v>313.87596673702501</v>
      </c>
      <c r="R145" s="12">
        <v>5.4539999999999996E-3</v>
      </c>
      <c r="S145" s="12">
        <f t="shared" si="8"/>
        <v>1.7118795225837342</v>
      </c>
      <c r="T145" s="12"/>
    </row>
    <row r="146" spans="1:20" x14ac:dyDescent="0.55000000000000004">
      <c r="A146" t="s">
        <v>751</v>
      </c>
      <c r="B146" t="s">
        <v>943</v>
      </c>
      <c r="C146" s="11"/>
      <c r="D146" s="11" t="s">
        <v>975</v>
      </c>
      <c r="E146" s="11" t="s">
        <v>890</v>
      </c>
      <c r="F146" s="11" t="s">
        <v>976</v>
      </c>
      <c r="G146" s="11" t="s">
        <v>892</v>
      </c>
      <c r="H146" s="11" t="s">
        <v>893</v>
      </c>
      <c r="I146" s="11" t="s">
        <v>39</v>
      </c>
      <c r="J146" s="11" t="s">
        <v>977</v>
      </c>
      <c r="K146" s="11" t="s">
        <v>978</v>
      </c>
      <c r="L146">
        <v>36</v>
      </c>
      <c r="M146">
        <v>27</v>
      </c>
      <c r="N146">
        <v>8.2295999999999996</v>
      </c>
      <c r="O146">
        <v>1</v>
      </c>
      <c r="P146">
        <f t="shared" si="6"/>
        <v>14.173236000000001</v>
      </c>
      <c r="Q146">
        <f t="shared" si="7"/>
        <v>200.88061871169603</v>
      </c>
      <c r="R146" s="12">
        <v>5.4539999999999996E-3</v>
      </c>
      <c r="S146" s="12">
        <f t="shared" si="8"/>
        <v>1.09560289445359</v>
      </c>
      <c r="T146" s="12"/>
    </row>
    <row r="147" spans="1:20" x14ac:dyDescent="0.55000000000000004">
      <c r="A147" t="s">
        <v>752</v>
      </c>
      <c r="B147" t="s">
        <v>943</v>
      </c>
      <c r="C147" s="11"/>
      <c r="D147" s="11" t="s">
        <v>926</v>
      </c>
      <c r="E147" s="11" t="s">
        <v>890</v>
      </c>
      <c r="F147" s="11" t="s">
        <v>891</v>
      </c>
      <c r="G147" s="11" t="s">
        <v>892</v>
      </c>
      <c r="H147" s="11" t="s">
        <v>893</v>
      </c>
      <c r="I147" s="11" t="s">
        <v>39</v>
      </c>
      <c r="J147" s="11" t="s">
        <v>894</v>
      </c>
      <c r="K147" s="11" t="s">
        <v>895</v>
      </c>
      <c r="L147">
        <v>28</v>
      </c>
      <c r="M147">
        <v>27</v>
      </c>
      <c r="N147">
        <v>8.2295999999999996</v>
      </c>
      <c r="O147">
        <v>1</v>
      </c>
      <c r="P147">
        <f t="shared" si="6"/>
        <v>11.023628</v>
      </c>
      <c r="Q147">
        <f t="shared" si="7"/>
        <v>121.52037428238401</v>
      </c>
      <c r="R147" s="12">
        <v>5.4539999999999996E-3</v>
      </c>
      <c r="S147" s="12">
        <f t="shared" si="8"/>
        <v>0.6627721213361224</v>
      </c>
      <c r="T147" s="12"/>
    </row>
    <row r="148" spans="1:20" x14ac:dyDescent="0.55000000000000004">
      <c r="A148" t="s">
        <v>753</v>
      </c>
      <c r="B148" t="s">
        <v>943</v>
      </c>
      <c r="C148" s="11"/>
      <c r="D148" s="11" t="s">
        <v>926</v>
      </c>
      <c r="E148" s="11" t="s">
        <v>890</v>
      </c>
      <c r="F148" s="11" t="s">
        <v>891</v>
      </c>
      <c r="G148" s="11" t="s">
        <v>892</v>
      </c>
      <c r="H148" s="11" t="s">
        <v>893</v>
      </c>
      <c r="I148" s="11" t="s">
        <v>39</v>
      </c>
      <c r="J148" s="11" t="s">
        <v>894</v>
      </c>
      <c r="K148" s="11" t="s">
        <v>895</v>
      </c>
      <c r="L148">
        <v>89</v>
      </c>
      <c r="M148">
        <v>27</v>
      </c>
      <c r="N148">
        <v>8.2295999999999996</v>
      </c>
      <c r="O148">
        <v>1</v>
      </c>
      <c r="P148">
        <f t="shared" si="6"/>
        <v>35.039389</v>
      </c>
      <c r="Q148">
        <f t="shared" si="7"/>
        <v>1227.7587814933211</v>
      </c>
      <c r="R148" s="12">
        <v>5.4539999999999996E-3</v>
      </c>
      <c r="S148" s="12">
        <f t="shared" si="8"/>
        <v>6.6961963942645726</v>
      </c>
      <c r="T148" s="12"/>
    </row>
    <row r="149" spans="1:20" x14ac:dyDescent="0.55000000000000004">
      <c r="A149" t="s">
        <v>754</v>
      </c>
      <c r="B149" t="s">
        <v>943</v>
      </c>
      <c r="C149" s="11"/>
      <c r="D149" s="11" t="s">
        <v>947</v>
      </c>
      <c r="E149" s="11" t="s">
        <v>890</v>
      </c>
      <c r="F149" t="s">
        <v>948</v>
      </c>
      <c r="G149" s="11" t="s">
        <v>928</v>
      </c>
      <c r="H149" s="11" t="s">
        <v>904</v>
      </c>
      <c r="I149" s="11" t="s">
        <v>912</v>
      </c>
      <c r="J149" s="11" t="s">
        <v>904</v>
      </c>
      <c r="K149" s="11" t="s">
        <v>954</v>
      </c>
      <c r="L149">
        <v>51</v>
      </c>
      <c r="M149">
        <v>21</v>
      </c>
      <c r="N149">
        <v>6.4008000000000003</v>
      </c>
      <c r="O149">
        <v>1</v>
      </c>
      <c r="P149">
        <f t="shared" si="6"/>
        <v>20.078751</v>
      </c>
      <c r="Q149">
        <f t="shared" si="7"/>
        <v>403.15624172000099</v>
      </c>
      <c r="R149" s="12">
        <v>5.4539999999999996E-3</v>
      </c>
      <c r="S149" s="12">
        <f t="shared" si="8"/>
        <v>2.1988141423408853</v>
      </c>
      <c r="T149" s="12"/>
    </row>
    <row r="150" spans="1:20" x14ac:dyDescent="0.55000000000000004">
      <c r="A150" t="s">
        <v>754</v>
      </c>
      <c r="B150" t="s">
        <v>943</v>
      </c>
      <c r="C150" s="11"/>
      <c r="D150" s="11" t="s">
        <v>947</v>
      </c>
      <c r="E150" s="11" t="s">
        <v>890</v>
      </c>
      <c r="F150" t="s">
        <v>948</v>
      </c>
      <c r="G150" s="11" t="s">
        <v>928</v>
      </c>
      <c r="H150" s="11" t="s">
        <v>904</v>
      </c>
      <c r="I150" s="11" t="s">
        <v>912</v>
      </c>
      <c r="J150" s="11" t="s">
        <v>904</v>
      </c>
      <c r="K150" s="11" t="s">
        <v>954</v>
      </c>
      <c r="L150">
        <v>41</v>
      </c>
      <c r="M150">
        <v>24</v>
      </c>
      <c r="N150">
        <v>7.3152000000000008</v>
      </c>
      <c r="O150">
        <v>1</v>
      </c>
      <c r="P150">
        <f t="shared" si="6"/>
        <v>16.141741</v>
      </c>
      <c r="Q150">
        <f t="shared" si="7"/>
        <v>260.55580251108097</v>
      </c>
      <c r="R150" s="12">
        <v>5.4539999999999996E-3</v>
      </c>
      <c r="S150" s="12">
        <f t="shared" si="8"/>
        <v>1.4210713468954355</v>
      </c>
      <c r="T150" s="12"/>
    </row>
    <row r="151" spans="1:20" x14ac:dyDescent="0.55000000000000004">
      <c r="A151" t="s">
        <v>754</v>
      </c>
      <c r="B151" t="s">
        <v>943</v>
      </c>
      <c r="C151" s="11"/>
      <c r="D151" s="11" t="s">
        <v>947</v>
      </c>
      <c r="E151" s="11" t="s">
        <v>890</v>
      </c>
      <c r="F151" t="s">
        <v>948</v>
      </c>
      <c r="G151" s="11" t="s">
        <v>928</v>
      </c>
      <c r="H151" s="11" t="s">
        <v>904</v>
      </c>
      <c r="I151" s="11" t="s">
        <v>912</v>
      </c>
      <c r="J151" s="11" t="s">
        <v>904</v>
      </c>
      <c r="K151" s="11" t="s">
        <v>954</v>
      </c>
      <c r="L151">
        <v>21</v>
      </c>
      <c r="M151">
        <v>18</v>
      </c>
      <c r="N151">
        <v>5.4864000000000006</v>
      </c>
      <c r="O151">
        <v>1</v>
      </c>
      <c r="P151">
        <f t="shared" si="6"/>
        <v>8.2677209999999999</v>
      </c>
      <c r="Q151">
        <f t="shared" si="7"/>
        <v>68.355210533841003</v>
      </c>
      <c r="R151" s="12">
        <v>5.4539999999999996E-3</v>
      </c>
      <c r="S151" s="12">
        <f t="shared" si="8"/>
        <v>0.37280931825156882</v>
      </c>
      <c r="T151" s="12"/>
    </row>
    <row r="152" spans="1:20" x14ac:dyDescent="0.55000000000000004">
      <c r="A152" t="s">
        <v>754</v>
      </c>
      <c r="B152" t="s">
        <v>943</v>
      </c>
      <c r="C152" s="11"/>
      <c r="D152" s="11" t="s">
        <v>947</v>
      </c>
      <c r="E152" s="11" t="s">
        <v>890</v>
      </c>
      <c r="F152" t="s">
        <v>948</v>
      </c>
      <c r="G152" s="11" t="s">
        <v>928</v>
      </c>
      <c r="H152" s="11" t="s">
        <v>904</v>
      </c>
      <c r="I152" s="11" t="s">
        <v>912</v>
      </c>
      <c r="J152" s="11" t="s">
        <v>904</v>
      </c>
      <c r="K152" s="11" t="s">
        <v>954</v>
      </c>
      <c r="L152">
        <v>28</v>
      </c>
      <c r="M152">
        <v>18</v>
      </c>
      <c r="N152">
        <v>5.4864000000000006</v>
      </c>
      <c r="O152">
        <v>1</v>
      </c>
      <c r="P152">
        <f t="shared" si="6"/>
        <v>11.023628</v>
      </c>
      <c r="Q152">
        <f t="shared" si="7"/>
        <v>121.52037428238401</v>
      </c>
      <c r="R152" s="12">
        <v>5.4539999999999996E-3</v>
      </c>
      <c r="S152" s="12">
        <f t="shared" si="8"/>
        <v>0.6627721213361224</v>
      </c>
      <c r="T152" s="12"/>
    </row>
    <row r="153" spans="1:20" x14ac:dyDescent="0.55000000000000004">
      <c r="A153" t="s">
        <v>757</v>
      </c>
      <c r="B153" t="s">
        <v>943</v>
      </c>
      <c r="C153" s="11"/>
      <c r="D153" s="11" t="s">
        <v>907</v>
      </c>
      <c r="E153" s="11" t="s">
        <v>890</v>
      </c>
      <c r="F153" s="11" t="s">
        <v>901</v>
      </c>
      <c r="G153" s="11" t="s">
        <v>908</v>
      </c>
      <c r="H153" s="11" t="s">
        <v>903</v>
      </c>
      <c r="I153" s="11" t="s">
        <v>39</v>
      </c>
      <c r="J153" s="11" t="s">
        <v>894</v>
      </c>
      <c r="K153" s="11" t="s">
        <v>910</v>
      </c>
      <c r="L153">
        <v>93</v>
      </c>
      <c r="M153">
        <v>21</v>
      </c>
      <c r="N153">
        <v>6.4008000000000003</v>
      </c>
      <c r="O153">
        <v>1</v>
      </c>
      <c r="P153">
        <f t="shared" si="6"/>
        <v>36.614193</v>
      </c>
      <c r="Q153">
        <f t="shared" si="7"/>
        <v>1340.5991290412489</v>
      </c>
      <c r="R153" s="12">
        <v>5.4539999999999996E-3</v>
      </c>
      <c r="S153" s="12">
        <f t="shared" si="8"/>
        <v>7.3116276497909709</v>
      </c>
      <c r="T153" s="12"/>
    </row>
    <row r="154" spans="1:20" x14ac:dyDescent="0.55000000000000004">
      <c r="A154" t="s">
        <v>758</v>
      </c>
      <c r="B154" t="s">
        <v>943</v>
      </c>
      <c r="C154" s="11"/>
      <c r="D154" s="11" t="s">
        <v>907</v>
      </c>
      <c r="E154" s="11" t="s">
        <v>890</v>
      </c>
      <c r="F154" s="11" t="s">
        <v>901</v>
      </c>
      <c r="G154" s="11" t="s">
        <v>908</v>
      </c>
      <c r="H154" s="11" t="s">
        <v>903</v>
      </c>
      <c r="I154" s="11" t="s">
        <v>39</v>
      </c>
      <c r="J154" s="11" t="s">
        <v>894</v>
      </c>
      <c r="K154" s="11" t="s">
        <v>910</v>
      </c>
      <c r="L154">
        <v>91</v>
      </c>
      <c r="M154">
        <v>25</v>
      </c>
      <c r="N154">
        <v>7.62</v>
      </c>
      <c r="O154">
        <v>1</v>
      </c>
      <c r="P154">
        <f t="shared" si="6"/>
        <v>35.826791</v>
      </c>
      <c r="Q154">
        <f t="shared" si="7"/>
        <v>1283.558953357681</v>
      </c>
      <c r="R154" s="12">
        <v>5.4539999999999996E-3</v>
      </c>
      <c r="S154" s="12">
        <f t="shared" si="8"/>
        <v>7.0005305316127924</v>
      </c>
      <c r="T154" s="12"/>
    </row>
    <row r="155" spans="1:20" x14ac:dyDescent="0.55000000000000004">
      <c r="A155" t="s">
        <v>759</v>
      </c>
      <c r="B155" t="s">
        <v>943</v>
      </c>
      <c r="C155" s="11"/>
      <c r="D155" s="11" t="s">
        <v>917</v>
      </c>
      <c r="E155" s="11" t="s">
        <v>890</v>
      </c>
      <c r="F155" s="11" t="s">
        <v>918</v>
      </c>
      <c r="G155" s="11" t="s">
        <v>904</v>
      </c>
      <c r="H155" s="11" t="s">
        <v>893</v>
      </c>
      <c r="I155" s="11" t="s">
        <v>912</v>
      </c>
      <c r="J155" s="11" t="s">
        <v>919</v>
      </c>
      <c r="K155" s="11" t="s">
        <v>905</v>
      </c>
      <c r="L155">
        <v>98</v>
      </c>
      <c r="M155">
        <v>30</v>
      </c>
      <c r="N155">
        <v>9.1440000000000001</v>
      </c>
      <c r="O155">
        <v>1</v>
      </c>
      <c r="P155">
        <f t="shared" si="6"/>
        <v>38.582698000000001</v>
      </c>
      <c r="Q155">
        <f t="shared" si="7"/>
        <v>1488.624584959204</v>
      </c>
      <c r="R155" s="12">
        <v>5.4539999999999996E-3</v>
      </c>
      <c r="S155" s="12">
        <f t="shared" si="8"/>
        <v>8.1189584863674984</v>
      </c>
      <c r="T155" s="12"/>
    </row>
    <row r="156" spans="1:20" x14ac:dyDescent="0.55000000000000004">
      <c r="A156" t="s">
        <v>759</v>
      </c>
      <c r="B156" t="s">
        <v>943</v>
      </c>
      <c r="C156" s="11"/>
      <c r="D156" s="11" t="s">
        <v>979</v>
      </c>
      <c r="E156" s="11" t="s">
        <v>890</v>
      </c>
      <c r="F156" s="11" t="s">
        <v>940</v>
      </c>
      <c r="G156" s="11"/>
      <c r="H156" s="11" t="s">
        <v>893</v>
      </c>
      <c r="I156" s="11" t="s">
        <v>912</v>
      </c>
      <c r="J156" s="11" t="s">
        <v>933</v>
      </c>
      <c r="K156" s="11" t="s">
        <v>941</v>
      </c>
      <c r="L156">
        <v>91</v>
      </c>
      <c r="M156">
        <v>51</v>
      </c>
      <c r="N156">
        <v>15.5448</v>
      </c>
      <c r="O156">
        <v>1</v>
      </c>
      <c r="P156">
        <f t="shared" si="6"/>
        <v>35.826791</v>
      </c>
      <c r="Q156">
        <f t="shared" si="7"/>
        <v>1283.558953357681</v>
      </c>
      <c r="R156" s="12">
        <v>5.4539999999999996E-3</v>
      </c>
      <c r="S156" s="12">
        <f t="shared" si="8"/>
        <v>7.0005305316127924</v>
      </c>
      <c r="T156" s="12"/>
    </row>
    <row r="157" spans="1:20" x14ac:dyDescent="0.55000000000000004">
      <c r="A157" t="s">
        <v>759</v>
      </c>
      <c r="B157" t="s">
        <v>943</v>
      </c>
      <c r="C157" s="11"/>
      <c r="D157" s="11" t="s">
        <v>899</v>
      </c>
      <c r="E157" s="11" t="s">
        <v>890</v>
      </c>
      <c r="F157" s="11" t="s">
        <v>891</v>
      </c>
      <c r="G157" s="11" t="s">
        <v>892</v>
      </c>
      <c r="H157" s="11" t="s">
        <v>893</v>
      </c>
      <c r="I157" s="11" t="s">
        <v>912</v>
      </c>
      <c r="J157" s="11" t="s">
        <v>894</v>
      </c>
      <c r="K157" s="11" t="s">
        <v>895</v>
      </c>
      <c r="L157">
        <v>93</v>
      </c>
      <c r="M157">
        <v>45</v>
      </c>
      <c r="N157">
        <v>13.716000000000001</v>
      </c>
      <c r="O157">
        <v>1</v>
      </c>
      <c r="P157">
        <f t="shared" si="6"/>
        <v>36.614193</v>
      </c>
      <c r="Q157">
        <f t="shared" si="7"/>
        <v>1340.5991290412489</v>
      </c>
      <c r="R157" s="12">
        <v>5.4539999999999996E-3</v>
      </c>
      <c r="S157" s="12">
        <f t="shared" si="8"/>
        <v>7.3116276497909709</v>
      </c>
      <c r="T157" s="12"/>
    </row>
    <row r="158" spans="1:20" x14ac:dyDescent="0.55000000000000004">
      <c r="A158" t="s">
        <v>759</v>
      </c>
      <c r="B158" t="s">
        <v>943</v>
      </c>
      <c r="C158" s="11"/>
      <c r="D158" s="11" t="s">
        <v>925</v>
      </c>
      <c r="E158" s="11" t="s">
        <v>890</v>
      </c>
      <c r="F158" s="11" t="s">
        <v>901</v>
      </c>
      <c r="G158" s="11" t="s">
        <v>892</v>
      </c>
      <c r="H158" s="11" t="s">
        <v>893</v>
      </c>
      <c r="I158" s="11" t="s">
        <v>912</v>
      </c>
      <c r="J158" s="11"/>
      <c r="K158" s="11" t="s">
        <v>905</v>
      </c>
      <c r="L158">
        <v>32</v>
      </c>
      <c r="M158">
        <v>15</v>
      </c>
      <c r="N158">
        <v>4.5720000000000001</v>
      </c>
      <c r="O158">
        <v>1</v>
      </c>
      <c r="P158">
        <f t="shared" si="6"/>
        <v>12.598432000000001</v>
      </c>
      <c r="Q158">
        <f t="shared" si="7"/>
        <v>158.72048885862401</v>
      </c>
      <c r="R158" s="12">
        <v>5.4539999999999996E-3</v>
      </c>
      <c r="S158" s="12">
        <f t="shared" si="8"/>
        <v>0.8656615462349353</v>
      </c>
      <c r="T158" s="12"/>
    </row>
    <row r="159" spans="1:20" x14ac:dyDescent="0.55000000000000004">
      <c r="A159" t="s">
        <v>759</v>
      </c>
      <c r="B159" t="s">
        <v>943</v>
      </c>
      <c r="C159" s="11"/>
      <c r="D159" s="11" t="s">
        <v>899</v>
      </c>
      <c r="E159" s="11" t="s">
        <v>890</v>
      </c>
      <c r="F159" s="11" t="s">
        <v>891</v>
      </c>
      <c r="G159" s="11" t="s">
        <v>892</v>
      </c>
      <c r="H159" s="11" t="s">
        <v>893</v>
      </c>
      <c r="I159" s="11" t="s">
        <v>912</v>
      </c>
      <c r="J159" s="11" t="s">
        <v>894</v>
      </c>
      <c r="K159" s="11" t="s">
        <v>895</v>
      </c>
      <c r="L159">
        <v>32</v>
      </c>
      <c r="M159">
        <v>18</v>
      </c>
      <c r="N159">
        <v>5.4864000000000006</v>
      </c>
      <c r="O159">
        <v>1</v>
      </c>
      <c r="P159">
        <f t="shared" si="6"/>
        <v>12.598432000000001</v>
      </c>
      <c r="Q159">
        <f t="shared" si="7"/>
        <v>158.72048885862401</v>
      </c>
      <c r="R159" s="12">
        <v>5.4539999999999996E-3</v>
      </c>
      <c r="S159" s="12">
        <f t="shared" si="8"/>
        <v>0.8656615462349353</v>
      </c>
      <c r="T159" s="12"/>
    </row>
    <row r="160" spans="1:20" x14ac:dyDescent="0.55000000000000004">
      <c r="A160" t="s">
        <v>762</v>
      </c>
      <c r="B160" t="s">
        <v>943</v>
      </c>
      <c r="C160" s="11"/>
      <c r="D160" s="11" t="s">
        <v>899</v>
      </c>
      <c r="E160" s="11" t="s">
        <v>890</v>
      </c>
      <c r="F160" s="11" t="s">
        <v>891</v>
      </c>
      <c r="G160" s="11" t="s">
        <v>892</v>
      </c>
      <c r="H160" s="11" t="s">
        <v>893</v>
      </c>
      <c r="I160" s="11" t="s">
        <v>39</v>
      </c>
      <c r="J160" s="11" t="s">
        <v>894</v>
      </c>
      <c r="K160" s="11" t="s">
        <v>895</v>
      </c>
      <c r="L160">
        <v>92</v>
      </c>
      <c r="M160">
        <v>30</v>
      </c>
      <c r="N160">
        <v>9.1440000000000001</v>
      </c>
      <c r="O160">
        <v>1</v>
      </c>
      <c r="P160">
        <f t="shared" si="6"/>
        <v>36.220492</v>
      </c>
      <c r="Q160">
        <f t="shared" si="7"/>
        <v>1311.9240407220641</v>
      </c>
      <c r="R160" s="12">
        <v>5.4539999999999996E-3</v>
      </c>
      <c r="S160" s="12">
        <f t="shared" si="8"/>
        <v>7.1552337180981374</v>
      </c>
      <c r="T160" s="12"/>
    </row>
    <row r="161" spans="1:20" x14ac:dyDescent="0.55000000000000004">
      <c r="A161" t="s">
        <v>764</v>
      </c>
      <c r="B161" t="s">
        <v>943</v>
      </c>
      <c r="C161" s="11"/>
      <c r="D161" s="11" t="s">
        <v>926</v>
      </c>
      <c r="E161" s="11" t="s">
        <v>890</v>
      </c>
      <c r="F161" s="11" t="s">
        <v>891</v>
      </c>
      <c r="G161" s="11" t="s">
        <v>892</v>
      </c>
      <c r="H161" s="11" t="s">
        <v>893</v>
      </c>
      <c r="I161" s="11" t="s">
        <v>912</v>
      </c>
      <c r="J161" s="11" t="s">
        <v>894</v>
      </c>
      <c r="K161" s="11" t="s">
        <v>895</v>
      </c>
      <c r="L161">
        <v>168</v>
      </c>
      <c r="M161">
        <v>48</v>
      </c>
      <c r="N161">
        <v>14.630400000000002</v>
      </c>
      <c r="O161">
        <v>1</v>
      </c>
      <c r="P161">
        <f t="shared" si="6"/>
        <v>66.141767999999999</v>
      </c>
      <c r="Q161">
        <f t="shared" si="7"/>
        <v>4374.7334741658242</v>
      </c>
      <c r="R161" s="12">
        <v>5.4539999999999996E-3</v>
      </c>
      <c r="S161" s="12">
        <f t="shared" si="8"/>
        <v>23.859796368100405</v>
      </c>
      <c r="T161" s="12"/>
    </row>
    <row r="162" spans="1:20" x14ac:dyDescent="0.55000000000000004">
      <c r="A162" t="s">
        <v>764</v>
      </c>
      <c r="B162" t="s">
        <v>943</v>
      </c>
      <c r="C162" s="11"/>
      <c r="D162" s="11" t="s">
        <v>926</v>
      </c>
      <c r="E162" s="11" t="s">
        <v>890</v>
      </c>
      <c r="F162" s="11" t="s">
        <v>891</v>
      </c>
      <c r="G162" s="11" t="s">
        <v>892</v>
      </c>
      <c r="H162" s="11" t="s">
        <v>893</v>
      </c>
      <c r="I162" s="11" t="s">
        <v>912</v>
      </c>
      <c r="J162" s="11" t="s">
        <v>894</v>
      </c>
      <c r="K162" s="11" t="s">
        <v>895</v>
      </c>
      <c r="L162">
        <v>96</v>
      </c>
      <c r="M162">
        <v>27</v>
      </c>
      <c r="N162">
        <v>8.2295999999999996</v>
      </c>
      <c r="O162">
        <v>1</v>
      </c>
      <c r="P162">
        <f t="shared" si="6"/>
        <v>37.795296</v>
      </c>
      <c r="Q162">
        <f t="shared" si="7"/>
        <v>1428.4843997276159</v>
      </c>
      <c r="R162" s="12">
        <v>5.4539999999999996E-3</v>
      </c>
      <c r="S162" s="12">
        <f t="shared" si="8"/>
        <v>7.7909539161144172</v>
      </c>
      <c r="T162" s="12"/>
    </row>
    <row r="163" spans="1:20" x14ac:dyDescent="0.55000000000000004">
      <c r="A163" t="s">
        <v>765</v>
      </c>
      <c r="B163" t="s">
        <v>943</v>
      </c>
      <c r="C163" s="11"/>
      <c r="D163" s="11" t="s">
        <v>899</v>
      </c>
      <c r="E163" s="11" t="s">
        <v>890</v>
      </c>
      <c r="F163" s="11" t="s">
        <v>891</v>
      </c>
      <c r="G163" s="11" t="s">
        <v>892</v>
      </c>
      <c r="H163" s="11" t="s">
        <v>893</v>
      </c>
      <c r="I163" s="11" t="s">
        <v>39</v>
      </c>
      <c r="J163" s="11" t="s">
        <v>894</v>
      </c>
      <c r="K163" s="11" t="s">
        <v>895</v>
      </c>
      <c r="L163">
        <v>109</v>
      </c>
      <c r="M163">
        <v>45</v>
      </c>
      <c r="N163">
        <v>13.716000000000001</v>
      </c>
      <c r="O163">
        <v>1</v>
      </c>
      <c r="P163">
        <f t="shared" si="6"/>
        <v>42.913409000000001</v>
      </c>
      <c r="Q163">
        <f t="shared" si="7"/>
        <v>1841.5606720012811</v>
      </c>
      <c r="R163" s="12">
        <v>5.4539999999999996E-3</v>
      </c>
      <c r="S163" s="12">
        <f t="shared" si="8"/>
        <v>10.043871905094987</v>
      </c>
      <c r="T163" s="12"/>
    </row>
    <row r="164" spans="1:20" x14ac:dyDescent="0.55000000000000004">
      <c r="A164" t="s">
        <v>768</v>
      </c>
      <c r="B164" t="s">
        <v>943</v>
      </c>
      <c r="C164" s="11" t="s">
        <v>980</v>
      </c>
      <c r="D164" s="11"/>
      <c r="E164" s="11" t="s">
        <v>890</v>
      </c>
      <c r="F164" s="11"/>
      <c r="G164" s="11"/>
      <c r="H164" s="11"/>
      <c r="I164" s="11" t="s">
        <v>39</v>
      </c>
      <c r="J164" s="11"/>
      <c r="K164" s="11"/>
      <c r="R164" s="12"/>
      <c r="S164" s="12"/>
      <c r="T164" s="12"/>
    </row>
    <row r="165" spans="1:20" x14ac:dyDescent="0.55000000000000004">
      <c r="A165" t="s">
        <v>768</v>
      </c>
      <c r="B165" t="s">
        <v>943</v>
      </c>
      <c r="C165" s="11" t="s">
        <v>980</v>
      </c>
      <c r="D165" s="11"/>
      <c r="E165" s="11" t="s">
        <v>890</v>
      </c>
      <c r="F165" s="11"/>
      <c r="G165" s="11"/>
      <c r="H165" s="11"/>
      <c r="I165" s="11" t="s">
        <v>39</v>
      </c>
      <c r="J165" s="11"/>
      <c r="K165" s="11"/>
      <c r="R165" s="12"/>
      <c r="S165" s="12"/>
      <c r="T165" s="12"/>
    </row>
    <row r="166" spans="1:20" x14ac:dyDescent="0.55000000000000004">
      <c r="A166" t="s">
        <v>769</v>
      </c>
      <c r="B166" t="s">
        <v>943</v>
      </c>
      <c r="C166" s="11"/>
      <c r="D166" s="11" t="s">
        <v>934</v>
      </c>
      <c r="E166" s="11" t="s">
        <v>935</v>
      </c>
      <c r="F166" s="11" t="s">
        <v>935</v>
      </c>
      <c r="G166" s="11" t="s">
        <v>892</v>
      </c>
      <c r="H166" s="11" t="s">
        <v>903</v>
      </c>
      <c r="I166" s="11" t="s">
        <v>912</v>
      </c>
      <c r="J166" s="11" t="s">
        <v>933</v>
      </c>
      <c r="K166" s="11" t="s">
        <v>924</v>
      </c>
      <c r="L166">
        <v>48</v>
      </c>
      <c r="M166">
        <v>27</v>
      </c>
      <c r="N166">
        <v>8.2295999999999996</v>
      </c>
      <c r="O166">
        <v>1</v>
      </c>
      <c r="P166">
        <f t="shared" si="6"/>
        <v>18.897648</v>
      </c>
      <c r="Q166">
        <f t="shared" si="7"/>
        <v>357.12109993190398</v>
      </c>
      <c r="R166" s="12">
        <v>5.4539999999999996E-3</v>
      </c>
      <c r="S166" s="12">
        <f t="shared" si="8"/>
        <v>1.9477384790286043</v>
      </c>
      <c r="T166" s="12"/>
    </row>
    <row r="167" spans="1:20" x14ac:dyDescent="0.55000000000000004">
      <c r="A167" t="s">
        <v>769</v>
      </c>
      <c r="B167" t="s">
        <v>943</v>
      </c>
      <c r="C167" s="11"/>
      <c r="D167" s="11" t="s">
        <v>934</v>
      </c>
      <c r="E167" s="11" t="s">
        <v>935</v>
      </c>
      <c r="F167" s="11" t="s">
        <v>935</v>
      </c>
      <c r="G167" s="11" t="s">
        <v>892</v>
      </c>
      <c r="H167" s="11" t="s">
        <v>903</v>
      </c>
      <c r="I167" s="11" t="s">
        <v>912</v>
      </c>
      <c r="J167" s="11" t="s">
        <v>933</v>
      </c>
      <c r="K167" s="11" t="s">
        <v>924</v>
      </c>
      <c r="L167">
        <v>48</v>
      </c>
      <c r="M167">
        <v>27</v>
      </c>
      <c r="N167">
        <v>8.2295999999999996</v>
      </c>
      <c r="O167">
        <v>1</v>
      </c>
      <c r="P167">
        <f t="shared" si="6"/>
        <v>18.897648</v>
      </c>
      <c r="Q167">
        <f t="shared" si="7"/>
        <v>357.12109993190398</v>
      </c>
      <c r="R167" s="12">
        <v>5.4539999999999996E-3</v>
      </c>
      <c r="S167" s="12">
        <f t="shared" si="8"/>
        <v>1.9477384790286043</v>
      </c>
      <c r="T167" s="12"/>
    </row>
    <row r="168" spans="1:20" x14ac:dyDescent="0.55000000000000004">
      <c r="A168" t="s">
        <v>769</v>
      </c>
      <c r="B168" t="s">
        <v>943</v>
      </c>
      <c r="C168" s="11"/>
      <c r="D168" s="11" t="s">
        <v>934</v>
      </c>
      <c r="E168" s="11" t="s">
        <v>935</v>
      </c>
      <c r="F168" s="11" t="s">
        <v>935</v>
      </c>
      <c r="G168" s="11" t="s">
        <v>892</v>
      </c>
      <c r="H168" s="11" t="s">
        <v>903</v>
      </c>
      <c r="I168" s="11" t="s">
        <v>912</v>
      </c>
      <c r="J168" s="11" t="s">
        <v>933</v>
      </c>
      <c r="K168" s="11" t="s">
        <v>924</v>
      </c>
      <c r="L168">
        <v>47</v>
      </c>
      <c r="M168">
        <v>30</v>
      </c>
      <c r="N168">
        <v>9.1440000000000001</v>
      </c>
      <c r="O168">
        <v>1</v>
      </c>
      <c r="P168">
        <f t="shared" si="6"/>
        <v>18.503947</v>
      </c>
      <c r="Q168">
        <f t="shared" si="7"/>
        <v>342.39605457880901</v>
      </c>
      <c r="R168" s="12">
        <v>5.4539999999999996E-3</v>
      </c>
      <c r="S168" s="12">
        <f t="shared" si="8"/>
        <v>1.8674280816728241</v>
      </c>
      <c r="T168" s="12"/>
    </row>
    <row r="169" spans="1:20" x14ac:dyDescent="0.55000000000000004">
      <c r="A169" t="s">
        <v>769</v>
      </c>
      <c r="B169" t="s">
        <v>943</v>
      </c>
      <c r="C169" s="11"/>
      <c r="D169" s="11" t="s">
        <v>934</v>
      </c>
      <c r="E169" s="11" t="s">
        <v>935</v>
      </c>
      <c r="F169" s="11" t="s">
        <v>935</v>
      </c>
      <c r="G169" s="11" t="s">
        <v>892</v>
      </c>
      <c r="H169" s="11" t="s">
        <v>903</v>
      </c>
      <c r="I169" s="11" t="s">
        <v>912</v>
      </c>
      <c r="J169" s="11" t="s">
        <v>933</v>
      </c>
      <c r="K169" s="11" t="s">
        <v>924</v>
      </c>
      <c r="L169">
        <v>32</v>
      </c>
      <c r="M169">
        <v>21</v>
      </c>
      <c r="N169">
        <v>6.4008000000000003</v>
      </c>
      <c r="O169">
        <v>1</v>
      </c>
      <c r="P169">
        <f t="shared" si="6"/>
        <v>12.598432000000001</v>
      </c>
      <c r="Q169">
        <f t="shared" si="7"/>
        <v>158.72048885862401</v>
      </c>
      <c r="R169" s="12">
        <v>5.4539999999999996E-3</v>
      </c>
      <c r="S169" s="12">
        <f t="shared" si="8"/>
        <v>0.8656615462349353</v>
      </c>
      <c r="T169" s="12"/>
    </row>
    <row r="170" spans="1:20" x14ac:dyDescent="0.55000000000000004">
      <c r="A170" t="s">
        <v>769</v>
      </c>
      <c r="B170" t="s">
        <v>943</v>
      </c>
      <c r="C170" s="11"/>
      <c r="D170" s="11" t="s">
        <v>981</v>
      </c>
      <c r="E170" s="11" t="s">
        <v>890</v>
      </c>
      <c r="F170" s="11" t="s">
        <v>901</v>
      </c>
      <c r="G170" s="11" t="s">
        <v>921</v>
      </c>
      <c r="H170" s="11"/>
      <c r="I170" s="11" t="s">
        <v>912</v>
      </c>
      <c r="J170" s="11"/>
      <c r="K170" s="11"/>
      <c r="L170">
        <v>28</v>
      </c>
      <c r="M170">
        <v>18</v>
      </c>
      <c r="N170">
        <v>5.4864000000000006</v>
      </c>
      <c r="O170">
        <v>1</v>
      </c>
      <c r="P170">
        <f t="shared" si="6"/>
        <v>11.023628</v>
      </c>
      <c r="Q170">
        <f t="shared" si="7"/>
        <v>121.52037428238401</v>
      </c>
      <c r="R170" s="12">
        <v>5.4539999999999996E-3</v>
      </c>
      <c r="S170" s="12">
        <f t="shared" si="8"/>
        <v>0.6627721213361224</v>
      </c>
      <c r="T170" s="12"/>
    </row>
    <row r="171" spans="1:20" x14ac:dyDescent="0.55000000000000004">
      <c r="A171" t="s">
        <v>769</v>
      </c>
      <c r="B171" t="s">
        <v>943</v>
      </c>
      <c r="C171" s="11"/>
      <c r="D171" s="11" t="s">
        <v>972</v>
      </c>
      <c r="E171" s="11" t="s">
        <v>890</v>
      </c>
      <c r="F171" s="11" t="s">
        <v>891</v>
      </c>
      <c r="G171" s="11" t="s">
        <v>892</v>
      </c>
      <c r="H171" s="11" t="s">
        <v>893</v>
      </c>
      <c r="I171" s="11" t="s">
        <v>912</v>
      </c>
      <c r="J171" s="11" t="s">
        <v>973</v>
      </c>
      <c r="K171" s="11" t="s">
        <v>905</v>
      </c>
      <c r="L171">
        <v>30</v>
      </c>
      <c r="M171">
        <v>21</v>
      </c>
      <c r="N171">
        <v>6.4008000000000003</v>
      </c>
      <c r="O171">
        <v>1</v>
      </c>
      <c r="P171">
        <f t="shared" si="6"/>
        <v>11.811030000000001</v>
      </c>
      <c r="Q171">
        <f t="shared" si="7"/>
        <v>139.50042966090001</v>
      </c>
      <c r="R171" s="12">
        <v>5.4539999999999996E-3</v>
      </c>
      <c r="S171" s="12">
        <f t="shared" si="8"/>
        <v>0.76083534337054859</v>
      </c>
      <c r="T171" s="12"/>
    </row>
    <row r="172" spans="1:20" x14ac:dyDescent="0.55000000000000004">
      <c r="A172" t="s">
        <v>774</v>
      </c>
      <c r="B172" t="s">
        <v>943</v>
      </c>
      <c r="C172" s="11" t="s">
        <v>980</v>
      </c>
      <c r="D172" t="s">
        <v>982</v>
      </c>
      <c r="E172" s="11" t="s">
        <v>935</v>
      </c>
      <c r="F172" t="s">
        <v>935</v>
      </c>
      <c r="G172" s="11" t="s">
        <v>928</v>
      </c>
      <c r="H172" s="11" t="s">
        <v>904</v>
      </c>
      <c r="I172" s="11" t="s">
        <v>912</v>
      </c>
      <c r="J172" s="11" t="s">
        <v>983</v>
      </c>
      <c r="K172" s="11" t="s">
        <v>898</v>
      </c>
      <c r="L172">
        <v>28</v>
      </c>
      <c r="M172">
        <v>21</v>
      </c>
      <c r="N172">
        <v>6.4008000000000003</v>
      </c>
      <c r="O172">
        <v>1</v>
      </c>
      <c r="P172">
        <f t="shared" si="6"/>
        <v>11.023628</v>
      </c>
      <c r="Q172">
        <f t="shared" si="7"/>
        <v>121.52037428238401</v>
      </c>
      <c r="R172" s="12">
        <v>5.4539999999999996E-3</v>
      </c>
      <c r="S172" s="12">
        <f t="shared" si="8"/>
        <v>0.6627721213361224</v>
      </c>
      <c r="T172" s="12"/>
    </row>
    <row r="173" spans="1:20" x14ac:dyDescent="0.55000000000000004">
      <c r="A173" t="s">
        <v>774</v>
      </c>
      <c r="B173" t="s">
        <v>943</v>
      </c>
      <c r="C173" s="11" t="s">
        <v>980</v>
      </c>
      <c r="D173" t="s">
        <v>982</v>
      </c>
      <c r="E173" s="11" t="s">
        <v>935</v>
      </c>
      <c r="F173" t="s">
        <v>935</v>
      </c>
      <c r="G173" s="11" t="s">
        <v>928</v>
      </c>
      <c r="H173" s="11" t="s">
        <v>904</v>
      </c>
      <c r="I173" s="11" t="s">
        <v>912</v>
      </c>
      <c r="J173" s="11" t="s">
        <v>983</v>
      </c>
      <c r="K173" s="11" t="s">
        <v>898</v>
      </c>
      <c r="L173">
        <v>22</v>
      </c>
      <c r="M173">
        <v>18</v>
      </c>
      <c r="N173">
        <v>5.4864000000000006</v>
      </c>
      <c r="O173">
        <v>1</v>
      </c>
      <c r="P173">
        <f t="shared" si="6"/>
        <v>8.661422</v>
      </c>
      <c r="Q173">
        <f t="shared" si="7"/>
        <v>75.020231062083994</v>
      </c>
      <c r="R173" s="12">
        <v>5.4539999999999996E-3</v>
      </c>
      <c r="S173" s="12">
        <f t="shared" si="8"/>
        <v>0.40916034021260606</v>
      </c>
      <c r="T173" s="12"/>
    </row>
    <row r="174" spans="1:20" x14ac:dyDescent="0.55000000000000004">
      <c r="A174" t="s">
        <v>774</v>
      </c>
      <c r="B174" t="s">
        <v>943</v>
      </c>
      <c r="C174" s="11" t="s">
        <v>980</v>
      </c>
      <c r="E174" s="11" t="s">
        <v>935</v>
      </c>
      <c r="F174" t="s">
        <v>935</v>
      </c>
      <c r="G174" s="11" t="s">
        <v>928</v>
      </c>
      <c r="H174" s="11" t="s">
        <v>904</v>
      </c>
      <c r="I174" s="11" t="s">
        <v>912</v>
      </c>
      <c r="J174" s="11" t="s">
        <v>983</v>
      </c>
      <c r="K174" s="11" t="s">
        <v>898</v>
      </c>
      <c r="L174">
        <v>28</v>
      </c>
      <c r="M174">
        <v>21</v>
      </c>
      <c r="N174">
        <v>6.4008000000000003</v>
      </c>
      <c r="O174">
        <v>1</v>
      </c>
      <c r="P174">
        <v>11.023628</v>
      </c>
      <c r="Q174">
        <v>121.52037428238401</v>
      </c>
      <c r="R174" s="12">
        <v>5.4539999999999996E-3</v>
      </c>
      <c r="S174" s="12">
        <v>0.6627721213361224</v>
      </c>
      <c r="T174" s="12"/>
    </row>
    <row r="175" spans="1:20" x14ac:dyDescent="0.55000000000000004">
      <c r="A175" t="s">
        <v>774</v>
      </c>
      <c r="B175" t="s">
        <v>943</v>
      </c>
      <c r="C175" s="11" t="s">
        <v>984</v>
      </c>
      <c r="E175" s="11" t="s">
        <v>890</v>
      </c>
      <c r="F175" t="s">
        <v>901</v>
      </c>
      <c r="G175" s="11" t="s">
        <v>928</v>
      </c>
      <c r="H175" s="11" t="s">
        <v>904</v>
      </c>
      <c r="I175" s="11" t="s">
        <v>912</v>
      </c>
      <c r="J175" s="11" t="s">
        <v>983</v>
      </c>
      <c r="K175" s="11" t="s">
        <v>898</v>
      </c>
      <c r="L175">
        <v>22</v>
      </c>
      <c r="M175">
        <v>18</v>
      </c>
      <c r="N175">
        <v>5.4864000000000006</v>
      </c>
      <c r="O175">
        <v>1</v>
      </c>
      <c r="P175">
        <v>8.661422</v>
      </c>
      <c r="Q175">
        <v>75.020231062083994</v>
      </c>
      <c r="R175" s="12">
        <v>5.4539999999999996E-3</v>
      </c>
      <c r="S175" s="12">
        <v>0.40916034021260606</v>
      </c>
      <c r="T175" s="12"/>
    </row>
    <row r="176" spans="1:20" x14ac:dyDescent="0.55000000000000004">
      <c r="A176" t="s">
        <v>774</v>
      </c>
      <c r="B176" t="s">
        <v>943</v>
      </c>
      <c r="C176" s="11" t="s">
        <v>984</v>
      </c>
      <c r="E176" s="11"/>
      <c r="G176" s="11"/>
      <c r="H176" s="11"/>
      <c r="I176" s="11" t="s">
        <v>912</v>
      </c>
      <c r="J176" s="11"/>
      <c r="K176" s="11"/>
      <c r="R176" s="12"/>
      <c r="S176" s="12"/>
      <c r="T176" s="12"/>
    </row>
    <row r="177" spans="1:20" x14ac:dyDescent="0.55000000000000004">
      <c r="A177" t="s">
        <v>775</v>
      </c>
      <c r="B177" t="s">
        <v>943</v>
      </c>
      <c r="C177" s="11"/>
      <c r="D177" s="11" t="s">
        <v>939</v>
      </c>
      <c r="E177" s="11" t="s">
        <v>890</v>
      </c>
      <c r="F177" s="11" t="s">
        <v>940</v>
      </c>
      <c r="G177" s="11"/>
      <c r="H177" s="11" t="s">
        <v>893</v>
      </c>
      <c r="I177" s="11" t="s">
        <v>39</v>
      </c>
      <c r="J177" s="11" t="s">
        <v>933</v>
      </c>
      <c r="K177" s="11" t="s">
        <v>941</v>
      </c>
      <c r="L177">
        <v>68</v>
      </c>
      <c r="M177">
        <v>42</v>
      </c>
      <c r="N177">
        <v>12.801600000000001</v>
      </c>
      <c r="O177">
        <v>1</v>
      </c>
      <c r="P177">
        <f t="shared" si="6"/>
        <v>26.771668000000002</v>
      </c>
      <c r="Q177">
        <f t="shared" si="7"/>
        <v>716.72220750222414</v>
      </c>
      <c r="R177" s="12">
        <v>5.4539999999999996E-3</v>
      </c>
      <c r="S177" s="12">
        <f t="shared" si="8"/>
        <v>3.9090029197171301</v>
      </c>
      <c r="T177" s="12"/>
    </row>
    <row r="178" spans="1:20" x14ac:dyDescent="0.55000000000000004">
      <c r="A178" t="s">
        <v>775</v>
      </c>
      <c r="B178" t="s">
        <v>943</v>
      </c>
      <c r="C178" s="11"/>
      <c r="D178" s="11" t="s">
        <v>966</v>
      </c>
      <c r="E178" s="11" t="s">
        <v>890</v>
      </c>
      <c r="F178" s="11" t="s">
        <v>914</v>
      </c>
      <c r="G178" s="11" t="s">
        <v>892</v>
      </c>
      <c r="H178" s="11" t="s">
        <v>904</v>
      </c>
      <c r="I178" s="11" t="s">
        <v>39</v>
      </c>
      <c r="J178" s="11" t="s">
        <v>967</v>
      </c>
      <c r="K178" s="11" t="s">
        <v>968</v>
      </c>
      <c r="L178">
        <v>72</v>
      </c>
      <c r="M178">
        <v>39</v>
      </c>
      <c r="N178">
        <v>11.8872</v>
      </c>
      <c r="O178">
        <v>1</v>
      </c>
      <c r="P178">
        <f t="shared" si="6"/>
        <v>28.346472000000002</v>
      </c>
      <c r="Q178">
        <f t="shared" si="7"/>
        <v>803.52247484678412</v>
      </c>
      <c r="R178" s="12">
        <v>5.4539999999999996E-3</v>
      </c>
      <c r="S178" s="12">
        <f t="shared" si="8"/>
        <v>4.3824115778143602</v>
      </c>
      <c r="T178" s="12"/>
    </row>
    <row r="179" spans="1:20" x14ac:dyDescent="0.55000000000000004">
      <c r="A179" t="s">
        <v>775</v>
      </c>
      <c r="B179" t="s">
        <v>943</v>
      </c>
      <c r="C179" s="11"/>
      <c r="D179" s="11" t="s">
        <v>966</v>
      </c>
      <c r="E179" s="11" t="s">
        <v>890</v>
      </c>
      <c r="F179" s="11" t="s">
        <v>914</v>
      </c>
      <c r="G179" s="11" t="s">
        <v>892</v>
      </c>
      <c r="H179" s="11" t="s">
        <v>904</v>
      </c>
      <c r="I179" s="11" t="s">
        <v>39</v>
      </c>
      <c r="J179" s="11" t="s">
        <v>967</v>
      </c>
      <c r="K179" s="11" t="s">
        <v>968</v>
      </c>
      <c r="L179">
        <v>26</v>
      </c>
      <c r="M179">
        <v>18</v>
      </c>
      <c r="N179">
        <v>5.4864000000000006</v>
      </c>
      <c r="O179">
        <v>1</v>
      </c>
      <c r="P179">
        <f t="shared" si="6"/>
        <v>10.236226</v>
      </c>
      <c r="Q179">
        <f t="shared" si="7"/>
        <v>104.78032272307601</v>
      </c>
      <c r="R179" s="12">
        <v>5.4539999999999996E-3</v>
      </c>
      <c r="S179" s="12">
        <f t="shared" si="8"/>
        <v>0.57147188013165651</v>
      </c>
      <c r="T179" s="12"/>
    </row>
    <row r="180" spans="1:20" x14ac:dyDescent="0.55000000000000004">
      <c r="A180" t="s">
        <v>779</v>
      </c>
      <c r="B180" t="s">
        <v>943</v>
      </c>
      <c r="C180" s="11"/>
      <c r="D180" s="11" t="s">
        <v>985</v>
      </c>
      <c r="E180" s="11" t="s">
        <v>890</v>
      </c>
      <c r="F180" s="11" t="s">
        <v>914</v>
      </c>
      <c r="G180" s="11" t="s">
        <v>892</v>
      </c>
      <c r="H180" s="11" t="s">
        <v>904</v>
      </c>
      <c r="I180" s="11" t="s">
        <v>912</v>
      </c>
      <c r="J180" s="11" t="s">
        <v>933</v>
      </c>
      <c r="K180" s="11" t="s">
        <v>106</v>
      </c>
      <c r="L180">
        <v>58</v>
      </c>
      <c r="M180">
        <v>30</v>
      </c>
      <c r="N180">
        <v>9.1440000000000001</v>
      </c>
      <c r="O180">
        <v>1</v>
      </c>
      <c r="P180">
        <f t="shared" si="6"/>
        <v>22.834658000000001</v>
      </c>
      <c r="Q180">
        <f t="shared" si="7"/>
        <v>521.42160597696409</v>
      </c>
      <c r="R180" s="12">
        <v>5.4539999999999996E-3</v>
      </c>
      <c r="S180" s="12">
        <f t="shared" si="8"/>
        <v>2.8438334389983622</v>
      </c>
      <c r="T180" s="12"/>
    </row>
    <row r="181" spans="1:20" x14ac:dyDescent="0.55000000000000004">
      <c r="A181" t="s">
        <v>779</v>
      </c>
      <c r="B181" t="s">
        <v>943</v>
      </c>
      <c r="C181" s="11"/>
      <c r="D181" s="11" t="s">
        <v>929</v>
      </c>
      <c r="E181" s="11" t="s">
        <v>890</v>
      </c>
      <c r="F181" s="11" t="s">
        <v>891</v>
      </c>
      <c r="G181" s="11" t="s">
        <v>892</v>
      </c>
      <c r="H181" s="11" t="s">
        <v>893</v>
      </c>
      <c r="I181" s="11" t="s">
        <v>912</v>
      </c>
      <c r="J181" s="11" t="s">
        <v>930</v>
      </c>
      <c r="K181" s="11" t="s">
        <v>905</v>
      </c>
      <c r="L181">
        <v>42</v>
      </c>
      <c r="M181">
        <v>30</v>
      </c>
      <c r="N181">
        <v>9.1440000000000001</v>
      </c>
      <c r="O181">
        <v>1</v>
      </c>
      <c r="P181">
        <f t="shared" si="6"/>
        <v>16.535442</v>
      </c>
      <c r="Q181">
        <f t="shared" si="7"/>
        <v>273.42084213536401</v>
      </c>
      <c r="R181" s="12">
        <v>5.4539999999999996E-3</v>
      </c>
      <c r="S181" s="12">
        <f t="shared" si="8"/>
        <v>1.4912372730062753</v>
      </c>
      <c r="T181" s="12"/>
    </row>
    <row r="182" spans="1:20" x14ac:dyDescent="0.55000000000000004">
      <c r="A182" t="s">
        <v>779</v>
      </c>
      <c r="B182" t="s">
        <v>943</v>
      </c>
      <c r="C182" s="11"/>
      <c r="D182" s="11" t="s">
        <v>929</v>
      </c>
      <c r="E182" s="11" t="s">
        <v>890</v>
      </c>
      <c r="F182" s="11" t="s">
        <v>891</v>
      </c>
      <c r="G182" s="11" t="s">
        <v>892</v>
      </c>
      <c r="H182" s="11" t="s">
        <v>893</v>
      </c>
      <c r="I182" s="11" t="s">
        <v>912</v>
      </c>
      <c r="J182" s="11" t="s">
        <v>930</v>
      </c>
      <c r="K182" s="11" t="s">
        <v>905</v>
      </c>
      <c r="L182">
        <v>42</v>
      </c>
      <c r="M182">
        <v>30</v>
      </c>
      <c r="N182">
        <v>9.1440000000000001</v>
      </c>
      <c r="O182">
        <v>1</v>
      </c>
      <c r="P182">
        <f t="shared" si="6"/>
        <v>16.535442</v>
      </c>
      <c r="Q182">
        <f t="shared" si="7"/>
        <v>273.42084213536401</v>
      </c>
      <c r="R182" s="12">
        <v>5.4539999999999996E-3</v>
      </c>
      <c r="S182" s="12">
        <f t="shared" si="8"/>
        <v>1.4912372730062753</v>
      </c>
      <c r="T182" s="12"/>
    </row>
    <row r="183" spans="1:20" x14ac:dyDescent="0.55000000000000004">
      <c r="A183" t="s">
        <v>779</v>
      </c>
      <c r="B183" t="s">
        <v>943</v>
      </c>
      <c r="C183" s="11"/>
      <c r="D183" s="11" t="s">
        <v>929</v>
      </c>
      <c r="E183" s="11" t="s">
        <v>890</v>
      </c>
      <c r="F183" s="11" t="s">
        <v>891</v>
      </c>
      <c r="G183" s="11" t="s">
        <v>892</v>
      </c>
      <c r="H183" s="11" t="s">
        <v>893</v>
      </c>
      <c r="I183" s="11" t="s">
        <v>912</v>
      </c>
      <c r="J183" s="11" t="s">
        <v>930</v>
      </c>
      <c r="K183" s="11" t="s">
        <v>905</v>
      </c>
      <c r="L183">
        <v>40</v>
      </c>
      <c r="M183">
        <v>30</v>
      </c>
      <c r="N183">
        <v>9.1440000000000001</v>
      </c>
      <c r="O183">
        <v>1</v>
      </c>
      <c r="P183">
        <f t="shared" si="6"/>
        <v>15.748040000000001</v>
      </c>
      <c r="Q183">
        <f t="shared" si="7"/>
        <v>248.00076384160005</v>
      </c>
      <c r="R183" s="12">
        <v>5.4539999999999996E-3</v>
      </c>
      <c r="S183" s="12">
        <f t="shared" si="8"/>
        <v>1.3525961659920867</v>
      </c>
      <c r="T183" s="12"/>
    </row>
    <row r="184" spans="1:20" x14ac:dyDescent="0.55000000000000004">
      <c r="A184" t="s">
        <v>779</v>
      </c>
      <c r="B184" t="s">
        <v>943</v>
      </c>
      <c r="C184" s="11"/>
      <c r="D184" s="11" t="s">
        <v>929</v>
      </c>
      <c r="E184" s="11" t="s">
        <v>890</v>
      </c>
      <c r="F184" s="11" t="s">
        <v>891</v>
      </c>
      <c r="G184" s="11" t="s">
        <v>892</v>
      </c>
      <c r="H184" s="11" t="s">
        <v>893</v>
      </c>
      <c r="I184" s="11" t="s">
        <v>912</v>
      </c>
      <c r="J184" s="11" t="s">
        <v>930</v>
      </c>
      <c r="K184" s="11" t="s">
        <v>905</v>
      </c>
      <c r="L184">
        <v>32</v>
      </c>
      <c r="M184">
        <v>24</v>
      </c>
      <c r="N184">
        <v>7.3152000000000008</v>
      </c>
      <c r="O184">
        <v>1</v>
      </c>
      <c r="P184">
        <f t="shared" si="6"/>
        <v>12.598432000000001</v>
      </c>
      <c r="Q184">
        <f t="shared" si="7"/>
        <v>158.72048885862401</v>
      </c>
      <c r="R184" s="12">
        <v>5.4539999999999996E-3</v>
      </c>
      <c r="S184" s="12">
        <f t="shared" si="8"/>
        <v>0.8656615462349353</v>
      </c>
      <c r="T184" s="12"/>
    </row>
    <row r="185" spans="1:20" x14ac:dyDescent="0.55000000000000004">
      <c r="A185" t="s">
        <v>779</v>
      </c>
      <c r="B185" t="s">
        <v>943</v>
      </c>
      <c r="C185" s="11"/>
      <c r="D185" s="11" t="s">
        <v>929</v>
      </c>
      <c r="E185" s="11" t="s">
        <v>890</v>
      </c>
      <c r="F185" s="11" t="s">
        <v>891</v>
      </c>
      <c r="G185" s="11" t="s">
        <v>892</v>
      </c>
      <c r="H185" s="11" t="s">
        <v>893</v>
      </c>
      <c r="I185" s="11" t="s">
        <v>912</v>
      </c>
      <c r="J185" s="11" t="s">
        <v>930</v>
      </c>
      <c r="K185" s="11" t="s">
        <v>905</v>
      </c>
      <c r="L185">
        <v>26</v>
      </c>
      <c r="M185">
        <v>18</v>
      </c>
      <c r="N185">
        <v>5.4864000000000006</v>
      </c>
      <c r="O185">
        <v>1</v>
      </c>
      <c r="P185">
        <f t="shared" si="6"/>
        <v>10.236226</v>
      </c>
      <c r="Q185">
        <f t="shared" si="7"/>
        <v>104.78032272307601</v>
      </c>
      <c r="R185" s="12">
        <v>5.4539999999999996E-3</v>
      </c>
      <c r="S185" s="12">
        <f t="shared" si="8"/>
        <v>0.57147188013165651</v>
      </c>
      <c r="T185" s="12"/>
    </row>
    <row r="186" spans="1:20" x14ac:dyDescent="0.55000000000000004">
      <c r="A186" t="s">
        <v>779</v>
      </c>
      <c r="B186" t="s">
        <v>943</v>
      </c>
      <c r="C186" s="11"/>
      <c r="D186" s="11" t="s">
        <v>966</v>
      </c>
      <c r="E186" s="11" t="s">
        <v>890</v>
      </c>
      <c r="F186" s="11" t="s">
        <v>914</v>
      </c>
      <c r="G186" s="11" t="s">
        <v>892</v>
      </c>
      <c r="H186" s="11" t="s">
        <v>904</v>
      </c>
      <c r="I186" s="11" t="s">
        <v>912</v>
      </c>
      <c r="J186" s="11" t="s">
        <v>967</v>
      </c>
      <c r="K186" s="11" t="s">
        <v>968</v>
      </c>
      <c r="L186">
        <v>21</v>
      </c>
      <c r="M186">
        <v>15</v>
      </c>
      <c r="N186">
        <v>4.5720000000000001</v>
      </c>
      <c r="O186">
        <v>1</v>
      </c>
      <c r="P186">
        <f t="shared" si="6"/>
        <v>8.2677209999999999</v>
      </c>
      <c r="Q186">
        <f t="shared" si="7"/>
        <v>68.355210533841003</v>
      </c>
      <c r="R186" s="12">
        <v>5.4539999999999996E-3</v>
      </c>
      <c r="S186" s="12">
        <f t="shared" si="8"/>
        <v>0.37280931825156882</v>
      </c>
      <c r="T186" s="12"/>
    </row>
    <row r="187" spans="1:20" x14ac:dyDescent="0.55000000000000004">
      <c r="A187" t="s">
        <v>791</v>
      </c>
      <c r="B187" t="s">
        <v>986</v>
      </c>
      <c r="C187" s="11"/>
      <c r="D187" s="11" t="s">
        <v>934</v>
      </c>
      <c r="E187" s="11" t="s">
        <v>935</v>
      </c>
      <c r="F187" s="11" t="s">
        <v>935</v>
      </c>
      <c r="G187" s="11" t="s">
        <v>892</v>
      </c>
      <c r="H187" s="11" t="s">
        <v>903</v>
      </c>
      <c r="I187" s="11" t="s">
        <v>39</v>
      </c>
      <c r="J187" s="11" t="s">
        <v>933</v>
      </c>
      <c r="K187" s="11" t="s">
        <v>924</v>
      </c>
      <c r="L187">
        <v>21</v>
      </c>
      <c r="M187">
        <v>27</v>
      </c>
      <c r="N187">
        <v>8.2295999999999996</v>
      </c>
      <c r="O187">
        <v>1</v>
      </c>
      <c r="P187">
        <f t="shared" si="6"/>
        <v>8.2677209999999999</v>
      </c>
      <c r="Q187">
        <f t="shared" si="7"/>
        <v>68.355210533841003</v>
      </c>
      <c r="R187" s="12">
        <v>5.4539999999999996E-3</v>
      </c>
      <c r="S187" s="12">
        <f t="shared" si="8"/>
        <v>0.37280931825156882</v>
      </c>
      <c r="T187" s="12"/>
    </row>
    <row r="188" spans="1:20" x14ac:dyDescent="0.55000000000000004">
      <c r="A188" t="s">
        <v>792</v>
      </c>
      <c r="B188" t="s">
        <v>986</v>
      </c>
      <c r="C188" s="11" t="s">
        <v>987</v>
      </c>
      <c r="D188" s="11" t="s">
        <v>929</v>
      </c>
      <c r="E188" s="11" t="s">
        <v>890</v>
      </c>
      <c r="F188" s="11" t="s">
        <v>891</v>
      </c>
      <c r="G188" s="11" t="s">
        <v>892</v>
      </c>
      <c r="H188" s="11" t="s">
        <v>893</v>
      </c>
      <c r="I188" s="11" t="s">
        <v>39</v>
      </c>
      <c r="J188" s="11" t="s">
        <v>930</v>
      </c>
      <c r="K188" s="11" t="s">
        <v>905</v>
      </c>
      <c r="L188">
        <v>8</v>
      </c>
      <c r="M188">
        <v>6</v>
      </c>
      <c r="N188">
        <v>1.8288000000000002</v>
      </c>
      <c r="O188">
        <v>1</v>
      </c>
      <c r="P188">
        <f t="shared" si="6"/>
        <v>3.1496080000000002</v>
      </c>
      <c r="Q188">
        <f t="shared" si="7"/>
        <v>9.9200305536640005</v>
      </c>
      <c r="R188" s="12">
        <v>5.4539999999999996E-3</v>
      </c>
      <c r="S188" s="12">
        <f t="shared" si="8"/>
        <v>5.4103846639683456E-2</v>
      </c>
      <c r="T188" s="12"/>
    </row>
    <row r="189" spans="1:20" x14ac:dyDescent="0.55000000000000004">
      <c r="A189" t="s">
        <v>792</v>
      </c>
      <c r="B189" t="s">
        <v>986</v>
      </c>
      <c r="C189" s="11"/>
      <c r="D189" s="11" t="s">
        <v>988</v>
      </c>
      <c r="E189" s="11" t="s">
        <v>890</v>
      </c>
      <c r="F189" s="11" t="s">
        <v>891</v>
      </c>
      <c r="G189" s="11" t="s">
        <v>892</v>
      </c>
      <c r="H189" s="11"/>
      <c r="I189" s="11" t="s">
        <v>39</v>
      </c>
      <c r="J189" s="11" t="s">
        <v>933</v>
      </c>
      <c r="K189" s="11" t="s">
        <v>954</v>
      </c>
      <c r="L189">
        <v>17</v>
      </c>
      <c r="M189">
        <v>8</v>
      </c>
      <c r="N189">
        <v>2.4384000000000001</v>
      </c>
      <c r="O189">
        <v>1</v>
      </c>
      <c r="P189">
        <f t="shared" si="6"/>
        <v>6.6929170000000004</v>
      </c>
      <c r="Q189">
        <f t="shared" si="7"/>
        <v>44.795137968889009</v>
      </c>
      <c r="R189" s="12">
        <v>5.4539999999999996E-3</v>
      </c>
      <c r="S189" s="12">
        <f t="shared" si="8"/>
        <v>0.24431268248232063</v>
      </c>
      <c r="T189" s="12"/>
    </row>
    <row r="190" spans="1:20" x14ac:dyDescent="0.55000000000000004">
      <c r="A190" t="s">
        <v>792</v>
      </c>
      <c r="B190" t="s">
        <v>986</v>
      </c>
      <c r="C190" s="11"/>
      <c r="D190" s="11" t="s">
        <v>929</v>
      </c>
      <c r="E190" s="11" t="s">
        <v>890</v>
      </c>
      <c r="F190" s="11" t="s">
        <v>891</v>
      </c>
      <c r="G190" s="11" t="s">
        <v>892</v>
      </c>
      <c r="H190" s="11" t="s">
        <v>893</v>
      </c>
      <c r="I190" s="11" t="s">
        <v>39</v>
      </c>
      <c r="J190" s="11" t="s">
        <v>930</v>
      </c>
      <c r="K190" s="11" t="s">
        <v>905</v>
      </c>
      <c r="L190">
        <v>17</v>
      </c>
      <c r="M190">
        <v>16</v>
      </c>
      <c r="N190">
        <v>4.8768000000000002</v>
      </c>
      <c r="O190">
        <v>1</v>
      </c>
      <c r="P190">
        <f t="shared" si="6"/>
        <v>6.6929170000000004</v>
      </c>
      <c r="Q190">
        <f t="shared" si="7"/>
        <v>44.795137968889009</v>
      </c>
      <c r="R190" s="12">
        <v>5.4539999999999996E-3</v>
      </c>
      <c r="S190" s="12">
        <f t="shared" si="8"/>
        <v>0.24431268248232063</v>
      </c>
      <c r="T190" s="12"/>
    </row>
    <row r="191" spans="1:20" x14ac:dyDescent="0.55000000000000004">
      <c r="A191" t="s">
        <v>792</v>
      </c>
      <c r="B191" t="s">
        <v>986</v>
      </c>
      <c r="C191" s="11"/>
      <c r="D191" s="11" t="s">
        <v>949</v>
      </c>
      <c r="E191" s="11" t="s">
        <v>890</v>
      </c>
      <c r="F191" s="11" t="s">
        <v>950</v>
      </c>
      <c r="G191" s="11"/>
      <c r="H191" s="11" t="s">
        <v>904</v>
      </c>
      <c r="I191" s="11" t="s">
        <v>39</v>
      </c>
      <c r="J191" s="11" t="s">
        <v>951</v>
      </c>
      <c r="K191" s="11" t="s">
        <v>952</v>
      </c>
      <c r="L191">
        <v>7</v>
      </c>
      <c r="M191">
        <v>5</v>
      </c>
      <c r="N191">
        <v>1.524</v>
      </c>
      <c r="O191">
        <v>1</v>
      </c>
      <c r="P191">
        <f t="shared" si="6"/>
        <v>2.7559070000000001</v>
      </c>
      <c r="Q191">
        <f t="shared" si="7"/>
        <v>7.5950233926490007</v>
      </c>
      <c r="R191" s="12">
        <v>5.4539999999999996E-3</v>
      </c>
      <c r="S191" s="12">
        <f t="shared" si="8"/>
        <v>4.142325758350765E-2</v>
      </c>
      <c r="T191" s="12"/>
    </row>
    <row r="192" spans="1:20" x14ac:dyDescent="0.55000000000000004">
      <c r="A192" t="s">
        <v>794</v>
      </c>
      <c r="B192" t="s">
        <v>986</v>
      </c>
      <c r="C192" s="11"/>
      <c r="D192" s="11" t="s">
        <v>989</v>
      </c>
      <c r="E192" s="11" t="s">
        <v>935</v>
      </c>
      <c r="F192" s="11" t="s">
        <v>935</v>
      </c>
      <c r="G192" s="11" t="s">
        <v>892</v>
      </c>
      <c r="H192" s="11" t="s">
        <v>904</v>
      </c>
      <c r="I192" s="11" t="s">
        <v>39</v>
      </c>
      <c r="J192" s="11" t="s">
        <v>933</v>
      </c>
      <c r="K192" s="11" t="s">
        <v>990</v>
      </c>
      <c r="L192">
        <v>6</v>
      </c>
      <c r="M192">
        <v>8</v>
      </c>
      <c r="N192">
        <v>2.4384000000000001</v>
      </c>
      <c r="O192">
        <v>1</v>
      </c>
      <c r="P192">
        <f t="shared" si="6"/>
        <v>2.362206</v>
      </c>
      <c r="Q192">
        <f t="shared" si="7"/>
        <v>5.5800171864359998</v>
      </c>
      <c r="R192" s="12">
        <v>5.4539999999999996E-3</v>
      </c>
      <c r="S192" s="12">
        <f t="shared" si="8"/>
        <v>3.0433413734821942E-2</v>
      </c>
      <c r="T192" s="12"/>
    </row>
    <row r="193" spans="1:20" x14ac:dyDescent="0.55000000000000004">
      <c r="A193" t="s">
        <v>795</v>
      </c>
      <c r="B193" t="s">
        <v>986</v>
      </c>
      <c r="C193" s="11" t="s">
        <v>911</v>
      </c>
      <c r="D193" s="11" t="s">
        <v>931</v>
      </c>
      <c r="E193" s="11" t="s">
        <v>890</v>
      </c>
      <c r="F193" s="11" t="s">
        <v>932</v>
      </c>
      <c r="G193" s="11"/>
      <c r="H193" s="11" t="s">
        <v>903</v>
      </c>
      <c r="I193" s="11" t="s">
        <v>39</v>
      </c>
      <c r="J193" s="11" t="s">
        <v>933</v>
      </c>
      <c r="K193" s="11" t="s">
        <v>905</v>
      </c>
      <c r="L193">
        <v>62</v>
      </c>
      <c r="M193">
        <v>54</v>
      </c>
      <c r="N193">
        <v>16.459199999999999</v>
      </c>
      <c r="O193">
        <v>1</v>
      </c>
      <c r="P193">
        <f t="shared" si="6"/>
        <v>24.409462000000001</v>
      </c>
      <c r="Q193">
        <f t="shared" si="7"/>
        <v>595.82183512944403</v>
      </c>
      <c r="R193" s="12">
        <v>5.4539999999999996E-3</v>
      </c>
      <c r="S193" s="12">
        <f t="shared" si="8"/>
        <v>3.2496122887959875</v>
      </c>
      <c r="T193" s="12"/>
    </row>
    <row r="194" spans="1:20" x14ac:dyDescent="0.55000000000000004">
      <c r="A194" t="s">
        <v>795</v>
      </c>
      <c r="B194" t="s">
        <v>986</v>
      </c>
      <c r="C194" s="11" t="s">
        <v>899</v>
      </c>
      <c r="D194" s="11" t="s">
        <v>931</v>
      </c>
      <c r="E194" s="11" t="s">
        <v>890</v>
      </c>
      <c r="F194" s="11" t="s">
        <v>932</v>
      </c>
      <c r="G194" s="11"/>
      <c r="H194" s="11" t="s">
        <v>903</v>
      </c>
      <c r="I194" s="11" t="s">
        <v>39</v>
      </c>
      <c r="J194" s="11" t="s">
        <v>933</v>
      </c>
      <c r="K194" s="11" t="s">
        <v>905</v>
      </c>
      <c r="L194">
        <v>58</v>
      </c>
      <c r="M194">
        <v>48</v>
      </c>
      <c r="N194">
        <v>14.630400000000002</v>
      </c>
      <c r="O194">
        <v>1</v>
      </c>
      <c r="P194">
        <f t="shared" si="6"/>
        <v>22.834658000000001</v>
      </c>
      <c r="Q194">
        <f t="shared" si="7"/>
        <v>521.42160597696409</v>
      </c>
      <c r="R194" s="12">
        <v>5.4539999999999996E-3</v>
      </c>
      <c r="S194" s="12">
        <f t="shared" si="8"/>
        <v>2.8438334389983622</v>
      </c>
      <c r="T194" s="12"/>
    </row>
    <row r="195" spans="1:20" x14ac:dyDescent="0.55000000000000004">
      <c r="A195" t="s">
        <v>795</v>
      </c>
      <c r="B195" t="s">
        <v>986</v>
      </c>
      <c r="C195" s="11"/>
      <c r="D195" s="11" t="s">
        <v>936</v>
      </c>
      <c r="E195" s="11" t="s">
        <v>890</v>
      </c>
      <c r="F195" s="11" t="s">
        <v>891</v>
      </c>
      <c r="G195" s="11" t="s">
        <v>921</v>
      </c>
      <c r="H195" s="11" t="s">
        <v>893</v>
      </c>
      <c r="I195" s="11" t="s">
        <v>39</v>
      </c>
      <c r="J195" s="11" t="s">
        <v>897</v>
      </c>
      <c r="K195" s="11" t="s">
        <v>924</v>
      </c>
      <c r="L195">
        <v>30</v>
      </c>
      <c r="M195">
        <v>51</v>
      </c>
      <c r="N195">
        <v>15.5448</v>
      </c>
      <c r="O195">
        <v>1</v>
      </c>
      <c r="P195">
        <f t="shared" si="6"/>
        <v>11.811030000000001</v>
      </c>
      <c r="Q195">
        <f t="shared" si="7"/>
        <v>139.50042966090001</v>
      </c>
      <c r="R195" s="12">
        <v>5.4539999999999996E-3</v>
      </c>
      <c r="S195" s="12">
        <f t="shared" si="8"/>
        <v>0.76083534337054859</v>
      </c>
      <c r="T195" s="12"/>
    </row>
    <row r="196" spans="1:20" x14ac:dyDescent="0.55000000000000004">
      <c r="A196" t="s">
        <v>795</v>
      </c>
      <c r="B196" t="s">
        <v>986</v>
      </c>
      <c r="C196" s="11"/>
      <c r="D196" s="11" t="s">
        <v>991</v>
      </c>
      <c r="E196" s="11" t="s">
        <v>890</v>
      </c>
      <c r="F196" s="11" t="s">
        <v>891</v>
      </c>
      <c r="G196" s="11" t="s">
        <v>892</v>
      </c>
      <c r="H196" s="11" t="s">
        <v>904</v>
      </c>
      <c r="I196" s="11" t="s">
        <v>39</v>
      </c>
      <c r="J196" s="11" t="s">
        <v>933</v>
      </c>
      <c r="K196" s="11" t="s">
        <v>958</v>
      </c>
      <c r="L196">
        <v>6</v>
      </c>
      <c r="M196">
        <v>8</v>
      </c>
      <c r="N196">
        <v>2.4384000000000001</v>
      </c>
      <c r="O196">
        <v>1</v>
      </c>
      <c r="P196">
        <f t="shared" si="6"/>
        <v>2.362206</v>
      </c>
      <c r="Q196">
        <f t="shared" si="7"/>
        <v>5.5800171864359998</v>
      </c>
      <c r="R196" s="12">
        <v>5.4539999999999996E-3</v>
      </c>
      <c r="S196" s="12">
        <f t="shared" si="8"/>
        <v>3.0433413734821942E-2</v>
      </c>
      <c r="T196" s="12"/>
    </row>
    <row r="197" spans="1:20" x14ac:dyDescent="0.55000000000000004">
      <c r="A197" t="s">
        <v>795</v>
      </c>
      <c r="B197" t="s">
        <v>986</v>
      </c>
      <c r="C197" s="11"/>
      <c r="D197" s="11" t="s">
        <v>992</v>
      </c>
      <c r="E197" s="11" t="s">
        <v>890</v>
      </c>
      <c r="F197" s="11" t="s">
        <v>928</v>
      </c>
      <c r="G197" s="11" t="s">
        <v>928</v>
      </c>
      <c r="H197" s="11" t="s">
        <v>904</v>
      </c>
      <c r="I197" s="11" t="s">
        <v>39</v>
      </c>
      <c r="J197" s="11" t="s">
        <v>933</v>
      </c>
      <c r="K197" s="11" t="s">
        <v>904</v>
      </c>
      <c r="L197">
        <v>2</v>
      </c>
      <c r="M197">
        <v>4</v>
      </c>
      <c r="N197">
        <v>1.2192000000000001</v>
      </c>
      <c r="O197">
        <v>1</v>
      </c>
      <c r="P197">
        <f t="shared" si="6"/>
        <v>0.78740200000000005</v>
      </c>
      <c r="Q197">
        <f t="shared" si="7"/>
        <v>0.62000190960400003</v>
      </c>
      <c r="R197" s="12">
        <v>5.4539999999999996E-3</v>
      </c>
      <c r="S197" s="12">
        <f t="shared" si="8"/>
        <v>3.381490414980216E-3</v>
      </c>
      <c r="T197" s="12"/>
    </row>
    <row r="198" spans="1:20" x14ac:dyDescent="0.55000000000000004">
      <c r="A198" t="s">
        <v>795</v>
      </c>
      <c r="B198" t="s">
        <v>986</v>
      </c>
      <c r="C198" s="11"/>
      <c r="D198" s="11" t="s">
        <v>917</v>
      </c>
      <c r="E198" s="11" t="s">
        <v>890</v>
      </c>
      <c r="F198" s="11" t="s">
        <v>918</v>
      </c>
      <c r="G198" s="11" t="s">
        <v>904</v>
      </c>
      <c r="H198" s="11" t="s">
        <v>893</v>
      </c>
      <c r="I198" s="11" t="s">
        <v>39</v>
      </c>
      <c r="J198" s="11" t="s">
        <v>919</v>
      </c>
      <c r="K198" s="11" t="s">
        <v>905</v>
      </c>
      <c r="L198">
        <v>6</v>
      </c>
      <c r="M198">
        <v>4</v>
      </c>
      <c r="N198">
        <v>1.2192000000000001</v>
      </c>
      <c r="O198">
        <v>1</v>
      </c>
      <c r="P198">
        <f t="shared" si="6"/>
        <v>2.362206</v>
      </c>
      <c r="Q198">
        <f t="shared" si="7"/>
        <v>5.5800171864359998</v>
      </c>
      <c r="R198" s="12">
        <v>5.4539999999999996E-3</v>
      </c>
      <c r="S198" s="12">
        <f t="shared" si="8"/>
        <v>3.0433413734821942E-2</v>
      </c>
      <c r="T198" s="12"/>
    </row>
    <row r="199" spans="1:20" x14ac:dyDescent="0.55000000000000004">
      <c r="A199" t="s">
        <v>795</v>
      </c>
      <c r="B199" t="s">
        <v>986</v>
      </c>
      <c r="C199" s="11"/>
      <c r="D199" s="11" t="s">
        <v>929</v>
      </c>
      <c r="E199" s="11" t="s">
        <v>890</v>
      </c>
      <c r="F199" s="11" t="s">
        <v>891</v>
      </c>
      <c r="G199" s="11" t="s">
        <v>892</v>
      </c>
      <c r="H199" s="11" t="s">
        <v>893</v>
      </c>
      <c r="I199" s="11" t="s">
        <v>39</v>
      </c>
      <c r="J199" s="11" t="s">
        <v>930</v>
      </c>
      <c r="K199" s="11" t="s">
        <v>905</v>
      </c>
      <c r="L199">
        <v>7</v>
      </c>
      <c r="M199">
        <v>8</v>
      </c>
      <c r="N199">
        <v>2.4384000000000001</v>
      </c>
      <c r="O199">
        <v>1</v>
      </c>
      <c r="P199">
        <f t="shared" si="6"/>
        <v>2.7559070000000001</v>
      </c>
      <c r="Q199">
        <f t="shared" si="7"/>
        <v>7.5950233926490007</v>
      </c>
      <c r="R199" s="12">
        <v>5.4539999999999996E-3</v>
      </c>
      <c r="S199" s="12">
        <f t="shared" si="8"/>
        <v>4.142325758350765E-2</v>
      </c>
      <c r="T199" s="12"/>
    </row>
    <row r="200" spans="1:20" x14ac:dyDescent="0.55000000000000004">
      <c r="A200" t="s">
        <v>795</v>
      </c>
      <c r="B200" t="s">
        <v>986</v>
      </c>
      <c r="C200" s="11"/>
      <c r="D200" s="11" t="s">
        <v>936</v>
      </c>
      <c r="E200" s="11" t="s">
        <v>890</v>
      </c>
      <c r="F200" s="11" t="s">
        <v>891</v>
      </c>
      <c r="G200" s="11" t="s">
        <v>921</v>
      </c>
      <c r="H200" s="11" t="s">
        <v>893</v>
      </c>
      <c r="I200" s="11" t="s">
        <v>39</v>
      </c>
      <c r="J200" s="11" t="s">
        <v>897</v>
      </c>
      <c r="K200" s="11" t="s">
        <v>924</v>
      </c>
      <c r="L200">
        <v>20</v>
      </c>
      <c r="M200">
        <v>39</v>
      </c>
      <c r="N200">
        <v>11.8872</v>
      </c>
      <c r="O200">
        <v>1</v>
      </c>
      <c r="P200">
        <f t="shared" si="6"/>
        <v>7.8740200000000007</v>
      </c>
      <c r="Q200">
        <f t="shared" si="7"/>
        <v>62.000190960400012</v>
      </c>
      <c r="R200" s="12">
        <v>5.4539999999999996E-3</v>
      </c>
      <c r="S200" s="12">
        <f t="shared" si="8"/>
        <v>0.33814904149802166</v>
      </c>
      <c r="T200" s="12"/>
    </row>
    <row r="201" spans="1:20" x14ac:dyDescent="0.55000000000000004">
      <c r="A201" t="s">
        <v>796</v>
      </c>
      <c r="B201" t="s">
        <v>986</v>
      </c>
      <c r="C201" s="11"/>
      <c r="D201" s="11" t="s">
        <v>993</v>
      </c>
      <c r="E201" s="11" t="s">
        <v>890</v>
      </c>
      <c r="F201" s="11" t="s">
        <v>891</v>
      </c>
      <c r="G201" s="11" t="s">
        <v>892</v>
      </c>
      <c r="H201" s="11" t="s">
        <v>893</v>
      </c>
      <c r="I201" s="11" t="s">
        <v>39</v>
      </c>
      <c r="J201" s="11" t="s">
        <v>938</v>
      </c>
      <c r="K201" s="11" t="s">
        <v>924</v>
      </c>
      <c r="L201">
        <v>57</v>
      </c>
      <c r="M201">
        <v>39</v>
      </c>
      <c r="N201">
        <v>11.8872</v>
      </c>
      <c r="O201">
        <v>1</v>
      </c>
      <c r="P201">
        <f t="shared" si="6"/>
        <v>22.440957000000001</v>
      </c>
      <c r="Q201">
        <f t="shared" si="7"/>
        <v>503.59655107584905</v>
      </c>
      <c r="R201" s="12">
        <v>5.4539999999999996E-3</v>
      </c>
      <c r="S201" s="12">
        <f t="shared" si="8"/>
        <v>2.7466155895676807</v>
      </c>
      <c r="T201" s="12"/>
    </row>
    <row r="202" spans="1:20" x14ac:dyDescent="0.55000000000000004">
      <c r="A202" t="s">
        <v>796</v>
      </c>
      <c r="B202" t="s">
        <v>986</v>
      </c>
      <c r="C202" s="11"/>
      <c r="D202" s="11" t="s">
        <v>994</v>
      </c>
      <c r="E202" s="11" t="s">
        <v>890</v>
      </c>
      <c r="F202" s="11" t="s">
        <v>976</v>
      </c>
      <c r="G202" s="11" t="s">
        <v>892</v>
      </c>
      <c r="H202" s="11" t="s">
        <v>893</v>
      </c>
      <c r="I202" s="11" t="s">
        <v>39</v>
      </c>
      <c r="J202" s="11" t="s">
        <v>977</v>
      </c>
      <c r="K202" s="11" t="s">
        <v>978</v>
      </c>
      <c r="L202">
        <v>37</v>
      </c>
      <c r="M202">
        <v>18</v>
      </c>
      <c r="N202">
        <v>5.4864000000000006</v>
      </c>
      <c r="O202">
        <v>1</v>
      </c>
      <c r="P202">
        <f t="shared" si="6"/>
        <v>14.566937000000001</v>
      </c>
      <c r="Q202">
        <f t="shared" si="7"/>
        <v>212.19565356196904</v>
      </c>
      <c r="R202" s="12">
        <v>5.4539999999999996E-3</v>
      </c>
      <c r="S202" s="12">
        <f t="shared" si="8"/>
        <v>1.157315094526979</v>
      </c>
      <c r="T202" s="12"/>
    </row>
    <row r="203" spans="1:20" x14ac:dyDescent="0.55000000000000004">
      <c r="A203" t="s">
        <v>797</v>
      </c>
      <c r="B203" t="s">
        <v>986</v>
      </c>
      <c r="C203" s="11"/>
      <c r="D203" s="11" t="s">
        <v>913</v>
      </c>
      <c r="E203" s="11" t="s">
        <v>890</v>
      </c>
      <c r="F203" s="11" t="s">
        <v>914</v>
      </c>
      <c r="G203" s="11" t="s">
        <v>892</v>
      </c>
      <c r="H203" s="11" t="s">
        <v>893</v>
      </c>
      <c r="I203" s="11" t="s">
        <v>39</v>
      </c>
      <c r="J203" s="11" t="s">
        <v>915</v>
      </c>
      <c r="K203" s="11" t="s">
        <v>916</v>
      </c>
      <c r="L203">
        <v>13</v>
      </c>
      <c r="M203">
        <v>8</v>
      </c>
      <c r="N203">
        <v>2.4384000000000001</v>
      </c>
      <c r="O203">
        <v>1</v>
      </c>
      <c r="P203">
        <f t="shared" si="6"/>
        <v>5.1181130000000001</v>
      </c>
      <c r="Q203">
        <f t="shared" si="7"/>
        <v>26.195080680769003</v>
      </c>
      <c r="R203" s="12">
        <v>5.4539999999999996E-3</v>
      </c>
      <c r="S203" s="12">
        <f t="shared" si="8"/>
        <v>0.14286797003291413</v>
      </c>
      <c r="T203" s="12"/>
    </row>
    <row r="204" spans="1:20" x14ac:dyDescent="0.55000000000000004">
      <c r="A204" t="s">
        <v>797</v>
      </c>
      <c r="B204" t="s">
        <v>986</v>
      </c>
      <c r="C204" s="11"/>
      <c r="D204" s="11" t="s">
        <v>969</v>
      </c>
      <c r="E204" s="11" t="s">
        <v>890</v>
      </c>
      <c r="F204" s="11" t="s">
        <v>901</v>
      </c>
      <c r="G204" s="11" t="s">
        <v>921</v>
      </c>
      <c r="H204" s="11" t="s">
        <v>903</v>
      </c>
      <c r="I204" s="11" t="s">
        <v>39</v>
      </c>
      <c r="J204" s="11" t="s">
        <v>933</v>
      </c>
      <c r="K204" s="11" t="s">
        <v>960</v>
      </c>
      <c r="L204">
        <v>27</v>
      </c>
      <c r="M204">
        <v>12</v>
      </c>
      <c r="N204">
        <v>3.6576000000000004</v>
      </c>
      <c r="O204">
        <v>1</v>
      </c>
      <c r="P204">
        <f t="shared" si="6"/>
        <v>10.629927</v>
      </c>
      <c r="Q204">
        <f t="shared" si="7"/>
        <v>112.99534802532901</v>
      </c>
      <c r="R204" s="12">
        <v>5.4539999999999996E-3</v>
      </c>
      <c r="S204" s="12">
        <f t="shared" si="8"/>
        <v>0.61627662813014439</v>
      </c>
      <c r="T204" s="12"/>
    </row>
    <row r="205" spans="1:20" x14ac:dyDescent="0.55000000000000004">
      <c r="A205" t="s">
        <v>797</v>
      </c>
      <c r="B205" t="s">
        <v>986</v>
      </c>
      <c r="C205" s="11"/>
      <c r="D205" s="11" t="s">
        <v>934</v>
      </c>
      <c r="E205" s="11" t="s">
        <v>935</v>
      </c>
      <c r="F205" s="11" t="s">
        <v>935</v>
      </c>
      <c r="G205" s="11" t="s">
        <v>892</v>
      </c>
      <c r="H205" s="11" t="s">
        <v>903</v>
      </c>
      <c r="I205" s="11" t="s">
        <v>39</v>
      </c>
      <c r="J205" s="11" t="s">
        <v>933</v>
      </c>
      <c r="K205" s="11" t="s">
        <v>924</v>
      </c>
      <c r="L205">
        <v>14</v>
      </c>
      <c r="M205">
        <v>8</v>
      </c>
      <c r="N205">
        <v>2.4384000000000001</v>
      </c>
      <c r="O205">
        <v>1</v>
      </c>
      <c r="P205">
        <f t="shared" ref="P205:P273" si="9">L205*0.393701</f>
        <v>5.5118140000000002</v>
      </c>
      <c r="Q205">
        <f t="shared" ref="Q205:Q273" si="10">P205^2</f>
        <v>30.380093570596003</v>
      </c>
      <c r="R205" s="12">
        <v>5.4539999999999996E-3</v>
      </c>
      <c r="S205" s="12">
        <f t="shared" ref="S205:S273" si="11">Q205*R205</f>
        <v>0.1656930303340306</v>
      </c>
      <c r="T205" s="12"/>
    </row>
    <row r="206" spans="1:20" x14ac:dyDescent="0.55000000000000004">
      <c r="A206" t="s">
        <v>797</v>
      </c>
      <c r="B206" t="s">
        <v>986</v>
      </c>
      <c r="C206" s="11"/>
      <c r="D206" s="11" t="s">
        <v>934</v>
      </c>
      <c r="E206" s="11" t="s">
        <v>935</v>
      </c>
      <c r="F206" s="11" t="s">
        <v>935</v>
      </c>
      <c r="G206" s="11" t="s">
        <v>892</v>
      </c>
      <c r="H206" s="11" t="s">
        <v>903</v>
      </c>
      <c r="I206" s="11" t="s">
        <v>39</v>
      </c>
      <c r="J206" s="11" t="s">
        <v>933</v>
      </c>
      <c r="K206" s="11" t="s">
        <v>924</v>
      </c>
      <c r="L206">
        <v>25</v>
      </c>
      <c r="M206">
        <v>13</v>
      </c>
      <c r="N206">
        <v>3.9624000000000001</v>
      </c>
      <c r="O206">
        <v>1</v>
      </c>
      <c r="P206">
        <f t="shared" si="9"/>
        <v>9.8425250000000002</v>
      </c>
      <c r="Q206">
        <f t="shared" si="10"/>
        <v>96.875298375625007</v>
      </c>
      <c r="R206" s="12">
        <v>5.4539999999999996E-3</v>
      </c>
      <c r="S206" s="12">
        <f t="shared" si="11"/>
        <v>0.52835787734065875</v>
      </c>
      <c r="T206" s="12"/>
    </row>
    <row r="207" spans="1:20" x14ac:dyDescent="0.55000000000000004">
      <c r="A207" t="s">
        <v>797</v>
      </c>
      <c r="B207" t="s">
        <v>986</v>
      </c>
      <c r="C207" s="11"/>
      <c r="D207" s="11" t="s">
        <v>934</v>
      </c>
      <c r="E207" s="11" t="s">
        <v>935</v>
      </c>
      <c r="F207" s="11" t="s">
        <v>935</v>
      </c>
      <c r="G207" s="11" t="s">
        <v>892</v>
      </c>
      <c r="H207" s="11" t="s">
        <v>903</v>
      </c>
      <c r="I207" s="11" t="s">
        <v>39</v>
      </c>
      <c r="J207" s="11" t="s">
        <v>933</v>
      </c>
      <c r="K207" s="11" t="s">
        <v>924</v>
      </c>
      <c r="L207">
        <v>21</v>
      </c>
      <c r="M207">
        <v>12</v>
      </c>
      <c r="N207">
        <v>3.6576000000000004</v>
      </c>
      <c r="O207">
        <v>1</v>
      </c>
      <c r="P207">
        <f t="shared" si="9"/>
        <v>8.2677209999999999</v>
      </c>
      <c r="Q207">
        <f t="shared" si="10"/>
        <v>68.355210533841003</v>
      </c>
      <c r="R207" s="12">
        <v>5.4539999999999996E-3</v>
      </c>
      <c r="S207" s="12">
        <f t="shared" si="11"/>
        <v>0.37280931825156882</v>
      </c>
      <c r="T207" s="12"/>
    </row>
    <row r="208" spans="1:20" x14ac:dyDescent="0.55000000000000004">
      <c r="A208" t="s">
        <v>797</v>
      </c>
      <c r="B208" t="s">
        <v>986</v>
      </c>
      <c r="C208" s="11"/>
      <c r="D208" s="11" t="s">
        <v>934</v>
      </c>
      <c r="E208" s="11" t="s">
        <v>935</v>
      </c>
      <c r="F208" s="11" t="s">
        <v>935</v>
      </c>
      <c r="G208" s="11" t="s">
        <v>892</v>
      </c>
      <c r="H208" s="11" t="s">
        <v>903</v>
      </c>
      <c r="I208" s="11" t="s">
        <v>39</v>
      </c>
      <c r="J208" s="11" t="s">
        <v>933</v>
      </c>
      <c r="K208" s="11" t="s">
        <v>924</v>
      </c>
      <c r="L208">
        <v>23</v>
      </c>
      <c r="M208">
        <v>10</v>
      </c>
      <c r="N208">
        <v>3.048</v>
      </c>
      <c r="O208">
        <v>1</v>
      </c>
      <c r="P208">
        <f t="shared" si="9"/>
        <v>9.055123</v>
      </c>
      <c r="Q208">
        <f t="shared" si="10"/>
        <v>81.995252545129006</v>
      </c>
      <c r="R208" s="12">
        <v>5.4539999999999996E-3</v>
      </c>
      <c r="S208" s="12">
        <f t="shared" si="11"/>
        <v>0.44720210738113358</v>
      </c>
      <c r="T208" s="12"/>
    </row>
    <row r="209" spans="1:20" x14ac:dyDescent="0.55000000000000004">
      <c r="A209" t="s">
        <v>798</v>
      </c>
      <c r="B209" t="s">
        <v>986</v>
      </c>
      <c r="C209" s="11"/>
      <c r="D209" s="11" t="s">
        <v>995</v>
      </c>
      <c r="E209" s="11" t="s">
        <v>890</v>
      </c>
      <c r="F209" s="11" t="s">
        <v>901</v>
      </c>
      <c r="G209" s="11" t="s">
        <v>921</v>
      </c>
      <c r="H209" s="11" t="s">
        <v>903</v>
      </c>
      <c r="I209" s="11" t="s">
        <v>39</v>
      </c>
      <c r="J209" s="11" t="s">
        <v>933</v>
      </c>
      <c r="K209" s="11" t="s">
        <v>924</v>
      </c>
      <c r="L209">
        <v>39</v>
      </c>
      <c r="M209">
        <v>12</v>
      </c>
      <c r="N209">
        <v>3.6576000000000004</v>
      </c>
      <c r="O209">
        <v>1</v>
      </c>
      <c r="P209">
        <f t="shared" si="9"/>
        <v>15.354339000000001</v>
      </c>
      <c r="Q209">
        <f t="shared" si="10"/>
        <v>235.75572612692105</v>
      </c>
      <c r="R209" s="12">
        <v>5.4539999999999996E-3</v>
      </c>
      <c r="S209" s="12">
        <f t="shared" si="11"/>
        <v>1.2858117302962273</v>
      </c>
      <c r="T209" s="12"/>
    </row>
    <row r="210" spans="1:20" x14ac:dyDescent="0.55000000000000004">
      <c r="A210" t="s">
        <v>799</v>
      </c>
      <c r="B210" t="s">
        <v>986</v>
      </c>
      <c r="C210" s="11"/>
      <c r="D210" s="11" t="s">
        <v>913</v>
      </c>
      <c r="E210" s="11" t="s">
        <v>890</v>
      </c>
      <c r="F210" s="11" t="s">
        <v>914</v>
      </c>
      <c r="G210" s="11" t="s">
        <v>892</v>
      </c>
      <c r="H210" s="11" t="s">
        <v>893</v>
      </c>
      <c r="I210" s="11" t="s">
        <v>39</v>
      </c>
      <c r="J210" s="11" t="s">
        <v>915</v>
      </c>
      <c r="K210" s="11" t="s">
        <v>916</v>
      </c>
      <c r="L210">
        <v>5</v>
      </c>
      <c r="M210">
        <v>3</v>
      </c>
      <c r="N210">
        <v>0.9144000000000001</v>
      </c>
      <c r="O210">
        <v>1</v>
      </c>
      <c r="P210">
        <f t="shared" si="9"/>
        <v>1.9685050000000002</v>
      </c>
      <c r="Q210">
        <f t="shared" si="10"/>
        <v>3.8750119350250007</v>
      </c>
      <c r="R210" s="12">
        <v>5.4539999999999996E-3</v>
      </c>
      <c r="S210" s="12">
        <f t="shared" si="11"/>
        <v>2.1134315093626354E-2</v>
      </c>
      <c r="T210" s="12"/>
    </row>
    <row r="211" spans="1:20" x14ac:dyDescent="0.55000000000000004">
      <c r="A211" t="s">
        <v>799</v>
      </c>
      <c r="B211" t="s">
        <v>986</v>
      </c>
      <c r="C211" s="11"/>
      <c r="D211" s="11" t="s">
        <v>913</v>
      </c>
      <c r="E211" s="11" t="s">
        <v>890</v>
      </c>
      <c r="F211" s="11" t="s">
        <v>914</v>
      </c>
      <c r="G211" s="11" t="s">
        <v>892</v>
      </c>
      <c r="H211" s="11" t="s">
        <v>893</v>
      </c>
      <c r="I211" s="11" t="s">
        <v>39</v>
      </c>
      <c r="J211" s="11" t="s">
        <v>915</v>
      </c>
      <c r="K211" s="11" t="s">
        <v>916</v>
      </c>
      <c r="L211">
        <v>7</v>
      </c>
      <c r="M211">
        <v>5</v>
      </c>
      <c r="N211">
        <v>1.524</v>
      </c>
      <c r="O211">
        <v>1</v>
      </c>
      <c r="P211">
        <f t="shared" si="9"/>
        <v>2.7559070000000001</v>
      </c>
      <c r="Q211">
        <f t="shared" si="10"/>
        <v>7.5950233926490007</v>
      </c>
      <c r="R211" s="12">
        <v>5.4539999999999996E-3</v>
      </c>
      <c r="S211" s="12">
        <f t="shared" si="11"/>
        <v>4.142325758350765E-2</v>
      </c>
      <c r="T211" s="12"/>
    </row>
    <row r="212" spans="1:20" x14ac:dyDescent="0.55000000000000004">
      <c r="A212" t="s">
        <v>799</v>
      </c>
      <c r="B212" t="s">
        <v>986</v>
      </c>
      <c r="C212" s="11"/>
      <c r="D212" s="11" t="s">
        <v>988</v>
      </c>
      <c r="E212" s="11" t="s">
        <v>890</v>
      </c>
      <c r="F212" s="11" t="s">
        <v>891</v>
      </c>
      <c r="G212" s="11" t="s">
        <v>892</v>
      </c>
      <c r="H212" s="11" t="s">
        <v>904</v>
      </c>
      <c r="I212" s="11" t="s">
        <v>39</v>
      </c>
      <c r="J212" s="11" t="s">
        <v>933</v>
      </c>
      <c r="K212" s="11" t="s">
        <v>954</v>
      </c>
      <c r="L212">
        <v>5</v>
      </c>
      <c r="M212">
        <v>3</v>
      </c>
      <c r="N212">
        <v>0.9144000000000001</v>
      </c>
      <c r="O212">
        <v>1</v>
      </c>
      <c r="P212">
        <f t="shared" si="9"/>
        <v>1.9685050000000002</v>
      </c>
      <c r="Q212">
        <f t="shared" si="10"/>
        <v>3.8750119350250007</v>
      </c>
      <c r="R212" s="12">
        <v>5.4539999999999996E-3</v>
      </c>
      <c r="S212" s="12">
        <f t="shared" si="11"/>
        <v>2.1134315093626354E-2</v>
      </c>
      <c r="T212" s="12"/>
    </row>
    <row r="213" spans="1:20" x14ac:dyDescent="0.55000000000000004">
      <c r="A213" t="s">
        <v>800</v>
      </c>
      <c r="B213" t="s">
        <v>986</v>
      </c>
      <c r="C213" s="11"/>
      <c r="D213" s="11" t="s">
        <v>989</v>
      </c>
      <c r="E213" s="11" t="s">
        <v>935</v>
      </c>
      <c r="F213" s="11" t="s">
        <v>935</v>
      </c>
      <c r="G213" s="11" t="s">
        <v>892</v>
      </c>
      <c r="H213" s="11" t="s">
        <v>904</v>
      </c>
      <c r="I213" s="11" t="s">
        <v>39</v>
      </c>
      <c r="J213" s="11" t="s">
        <v>933</v>
      </c>
      <c r="K213" s="11" t="s">
        <v>990</v>
      </c>
      <c r="L213">
        <v>6</v>
      </c>
      <c r="M213">
        <v>5</v>
      </c>
      <c r="N213">
        <v>1.524</v>
      </c>
      <c r="O213">
        <v>1</v>
      </c>
      <c r="P213">
        <f t="shared" si="9"/>
        <v>2.362206</v>
      </c>
      <c r="Q213">
        <f t="shared" si="10"/>
        <v>5.5800171864359998</v>
      </c>
      <c r="R213" s="12">
        <v>5.4539999999999996E-3</v>
      </c>
      <c r="S213" s="12">
        <f t="shared" si="11"/>
        <v>3.0433413734821942E-2</v>
      </c>
      <c r="T213" s="12"/>
    </row>
    <row r="214" spans="1:20" x14ac:dyDescent="0.55000000000000004">
      <c r="A214" t="s">
        <v>800</v>
      </c>
      <c r="B214" t="s">
        <v>986</v>
      </c>
      <c r="C214" s="11"/>
      <c r="D214" s="11" t="s">
        <v>979</v>
      </c>
      <c r="E214" s="11" t="s">
        <v>890</v>
      </c>
      <c r="F214" s="11" t="s">
        <v>940</v>
      </c>
      <c r="G214" s="11"/>
      <c r="H214" s="11" t="s">
        <v>893</v>
      </c>
      <c r="I214" s="11" t="s">
        <v>39</v>
      </c>
      <c r="J214" s="11" t="s">
        <v>933</v>
      </c>
      <c r="K214" s="11" t="s">
        <v>941</v>
      </c>
      <c r="L214">
        <v>6</v>
      </c>
      <c r="M214">
        <v>4</v>
      </c>
      <c r="N214">
        <v>1.2192000000000001</v>
      </c>
      <c r="O214">
        <v>1</v>
      </c>
      <c r="P214">
        <f t="shared" si="9"/>
        <v>2.362206</v>
      </c>
      <c r="Q214">
        <f t="shared" si="10"/>
        <v>5.5800171864359998</v>
      </c>
      <c r="R214" s="12">
        <v>5.4539999999999996E-3</v>
      </c>
      <c r="S214" s="12">
        <f t="shared" si="11"/>
        <v>3.0433413734821942E-2</v>
      </c>
      <c r="T214" s="12"/>
    </row>
    <row r="215" spans="1:20" x14ac:dyDescent="0.55000000000000004">
      <c r="A215" t="s">
        <v>800</v>
      </c>
      <c r="B215" t="s">
        <v>986</v>
      </c>
      <c r="C215" s="11"/>
      <c r="D215" s="11" t="s">
        <v>996</v>
      </c>
      <c r="E215" s="11" t="s">
        <v>890</v>
      </c>
      <c r="F215" s="11" t="s">
        <v>976</v>
      </c>
      <c r="G215" s="11" t="s">
        <v>892</v>
      </c>
      <c r="H215" s="11" t="s">
        <v>893</v>
      </c>
      <c r="I215" s="11" t="s">
        <v>39</v>
      </c>
      <c r="J215" s="11" t="s">
        <v>977</v>
      </c>
      <c r="K215" s="11" t="s">
        <v>978</v>
      </c>
      <c r="L215">
        <v>5</v>
      </c>
      <c r="M215">
        <v>7</v>
      </c>
      <c r="N215">
        <v>2.1335999999999999</v>
      </c>
      <c r="O215">
        <v>1</v>
      </c>
      <c r="P215">
        <f t="shared" si="9"/>
        <v>1.9685050000000002</v>
      </c>
      <c r="Q215">
        <f t="shared" si="10"/>
        <v>3.8750119350250007</v>
      </c>
      <c r="R215" s="12">
        <v>5.4539999999999996E-3</v>
      </c>
      <c r="S215" s="12">
        <f t="shared" si="11"/>
        <v>2.1134315093626354E-2</v>
      </c>
      <c r="T215" s="12"/>
    </row>
    <row r="216" spans="1:20" x14ac:dyDescent="0.55000000000000004">
      <c r="A216" t="s">
        <v>800</v>
      </c>
      <c r="B216" t="s">
        <v>986</v>
      </c>
      <c r="C216" s="11"/>
      <c r="D216" s="11" t="s">
        <v>925</v>
      </c>
      <c r="E216" s="11" t="s">
        <v>890</v>
      </c>
      <c r="F216" s="11" t="s">
        <v>901</v>
      </c>
      <c r="G216" s="11" t="s">
        <v>892</v>
      </c>
      <c r="H216" s="11" t="s">
        <v>893</v>
      </c>
      <c r="I216" s="11" t="s">
        <v>39</v>
      </c>
      <c r="J216" s="11" t="s">
        <v>997</v>
      </c>
      <c r="K216" s="11" t="s">
        <v>905</v>
      </c>
      <c r="L216">
        <v>9</v>
      </c>
      <c r="M216">
        <v>12</v>
      </c>
      <c r="N216">
        <v>3.6576000000000004</v>
      </c>
      <c r="O216">
        <v>1</v>
      </c>
      <c r="P216">
        <f t="shared" si="9"/>
        <v>3.5433090000000003</v>
      </c>
      <c r="Q216">
        <f t="shared" si="10"/>
        <v>12.555038669481002</v>
      </c>
      <c r="R216" s="12">
        <v>5.4539999999999996E-3</v>
      </c>
      <c r="S216" s="12">
        <f t="shared" si="11"/>
        <v>6.8475180903349378E-2</v>
      </c>
      <c r="T216" s="12"/>
    </row>
    <row r="217" spans="1:20" x14ac:dyDescent="0.55000000000000004">
      <c r="A217" t="s">
        <v>800</v>
      </c>
      <c r="B217" t="s">
        <v>986</v>
      </c>
      <c r="C217" s="11"/>
      <c r="D217" s="11" t="s">
        <v>925</v>
      </c>
      <c r="E217" s="11" t="s">
        <v>890</v>
      </c>
      <c r="F217" s="11" t="s">
        <v>901</v>
      </c>
      <c r="G217" s="11" t="s">
        <v>892</v>
      </c>
      <c r="H217" s="11" t="s">
        <v>893</v>
      </c>
      <c r="I217" s="11" t="s">
        <v>39</v>
      </c>
      <c r="J217" s="11"/>
      <c r="K217" s="11" t="s">
        <v>905</v>
      </c>
      <c r="L217">
        <v>4</v>
      </c>
      <c r="M217">
        <v>6</v>
      </c>
      <c r="N217">
        <v>1.8288000000000002</v>
      </c>
      <c r="O217">
        <v>1</v>
      </c>
      <c r="P217">
        <f t="shared" si="9"/>
        <v>1.5748040000000001</v>
      </c>
      <c r="Q217">
        <f t="shared" si="10"/>
        <v>2.4800076384160001</v>
      </c>
      <c r="R217" s="12">
        <v>5.4539999999999996E-3</v>
      </c>
      <c r="S217" s="12">
        <f t="shared" si="11"/>
        <v>1.3525961659920864E-2</v>
      </c>
      <c r="T217" s="12"/>
    </row>
    <row r="218" spans="1:20" x14ac:dyDescent="0.55000000000000004">
      <c r="A218" t="s">
        <v>800</v>
      </c>
      <c r="B218" t="s">
        <v>986</v>
      </c>
      <c r="C218" s="11"/>
      <c r="D218" s="11" t="s">
        <v>939</v>
      </c>
      <c r="E218" s="11" t="s">
        <v>890</v>
      </c>
      <c r="F218" s="11" t="s">
        <v>940</v>
      </c>
      <c r="G218" s="11"/>
      <c r="H218" s="11" t="s">
        <v>893</v>
      </c>
      <c r="I218" s="11" t="s">
        <v>39</v>
      </c>
      <c r="J218" s="11" t="s">
        <v>933</v>
      </c>
      <c r="K218" s="11" t="s">
        <v>941</v>
      </c>
      <c r="L218">
        <v>7</v>
      </c>
      <c r="M218">
        <v>4</v>
      </c>
      <c r="N218">
        <v>1.2192000000000001</v>
      </c>
      <c r="O218">
        <v>1</v>
      </c>
      <c r="P218">
        <f t="shared" si="9"/>
        <v>2.7559070000000001</v>
      </c>
      <c r="Q218">
        <f t="shared" si="10"/>
        <v>7.5950233926490007</v>
      </c>
      <c r="R218" s="12">
        <v>5.4539999999999996E-3</v>
      </c>
      <c r="S218" s="12">
        <f t="shared" si="11"/>
        <v>4.142325758350765E-2</v>
      </c>
      <c r="T218" s="12"/>
    </row>
    <row r="219" spans="1:20" x14ac:dyDescent="0.55000000000000004">
      <c r="A219" t="s">
        <v>801</v>
      </c>
      <c r="B219" t="s">
        <v>986</v>
      </c>
      <c r="C219" s="11"/>
      <c r="D219" s="11" t="s">
        <v>925</v>
      </c>
      <c r="E219" s="11" t="s">
        <v>890</v>
      </c>
      <c r="F219" s="11" t="s">
        <v>901</v>
      </c>
      <c r="G219" s="11" t="s">
        <v>892</v>
      </c>
      <c r="H219" s="11" t="s">
        <v>893</v>
      </c>
      <c r="I219" s="11" t="s">
        <v>39</v>
      </c>
      <c r="J219" s="11"/>
      <c r="K219" s="11" t="s">
        <v>905</v>
      </c>
      <c r="L219">
        <v>32</v>
      </c>
      <c r="M219">
        <v>33</v>
      </c>
      <c r="N219">
        <v>10.058400000000001</v>
      </c>
      <c r="O219">
        <v>1</v>
      </c>
      <c r="P219">
        <f t="shared" si="9"/>
        <v>12.598432000000001</v>
      </c>
      <c r="Q219">
        <f t="shared" si="10"/>
        <v>158.72048885862401</v>
      </c>
      <c r="R219" s="12">
        <v>5.4539999999999996E-3</v>
      </c>
      <c r="S219" s="12">
        <f t="shared" si="11"/>
        <v>0.8656615462349353</v>
      </c>
      <c r="T219" s="12"/>
    </row>
    <row r="220" spans="1:20" x14ac:dyDescent="0.55000000000000004">
      <c r="A220" t="s">
        <v>801</v>
      </c>
      <c r="B220" t="s">
        <v>986</v>
      </c>
      <c r="C220" s="11"/>
      <c r="D220" s="11" t="s">
        <v>925</v>
      </c>
      <c r="E220" s="11" t="s">
        <v>890</v>
      </c>
      <c r="F220" s="11" t="s">
        <v>901</v>
      </c>
      <c r="G220" s="11" t="s">
        <v>892</v>
      </c>
      <c r="H220" s="11" t="s">
        <v>893</v>
      </c>
      <c r="I220" s="11" t="s">
        <v>39</v>
      </c>
      <c r="J220" s="11"/>
      <c r="K220" s="11" t="s">
        <v>905</v>
      </c>
      <c r="L220">
        <v>10</v>
      </c>
      <c r="M220">
        <v>10</v>
      </c>
      <c r="N220">
        <v>3.048</v>
      </c>
      <c r="O220">
        <v>1</v>
      </c>
      <c r="P220">
        <f t="shared" si="9"/>
        <v>3.9370100000000003</v>
      </c>
      <c r="Q220">
        <f t="shared" si="10"/>
        <v>15.500047740100003</v>
      </c>
      <c r="R220" s="12">
        <v>5.4539999999999996E-3</v>
      </c>
      <c r="S220" s="12">
        <f t="shared" si="11"/>
        <v>8.4537260374505416E-2</v>
      </c>
      <c r="T220" s="12"/>
    </row>
    <row r="221" spans="1:20" x14ac:dyDescent="0.55000000000000004">
      <c r="A221" t="s">
        <v>801</v>
      </c>
      <c r="B221" t="s">
        <v>986</v>
      </c>
      <c r="C221" s="11"/>
      <c r="D221" s="11" t="s">
        <v>925</v>
      </c>
      <c r="E221" s="11" t="s">
        <v>890</v>
      </c>
      <c r="F221" s="11" t="s">
        <v>901</v>
      </c>
      <c r="G221" s="11" t="s">
        <v>892</v>
      </c>
      <c r="H221" s="11" t="s">
        <v>893</v>
      </c>
      <c r="I221" s="11" t="s">
        <v>39</v>
      </c>
      <c r="J221" s="11"/>
      <c r="K221" s="11" t="s">
        <v>905</v>
      </c>
      <c r="L221">
        <v>36</v>
      </c>
      <c r="M221">
        <v>39</v>
      </c>
      <c r="N221">
        <v>11.8872</v>
      </c>
      <c r="O221">
        <v>1</v>
      </c>
      <c r="P221">
        <f t="shared" si="9"/>
        <v>14.173236000000001</v>
      </c>
      <c r="Q221">
        <f t="shared" si="10"/>
        <v>200.88061871169603</v>
      </c>
      <c r="R221" s="12">
        <v>5.4539999999999996E-3</v>
      </c>
      <c r="S221" s="12">
        <f t="shared" si="11"/>
        <v>1.09560289445359</v>
      </c>
      <c r="T221" s="12"/>
    </row>
    <row r="222" spans="1:20" x14ac:dyDescent="0.55000000000000004">
      <c r="A222" t="s">
        <v>801</v>
      </c>
      <c r="B222" t="s">
        <v>986</v>
      </c>
      <c r="C222" s="11"/>
      <c r="D222" s="11" t="s">
        <v>925</v>
      </c>
      <c r="E222" s="11" t="s">
        <v>890</v>
      </c>
      <c r="F222" s="11" t="s">
        <v>901</v>
      </c>
      <c r="G222" s="11" t="s">
        <v>892</v>
      </c>
      <c r="H222" s="11" t="s">
        <v>893</v>
      </c>
      <c r="I222" s="11" t="s">
        <v>39</v>
      </c>
      <c r="J222" s="11"/>
      <c r="K222" s="11" t="s">
        <v>905</v>
      </c>
      <c r="L222">
        <v>9</v>
      </c>
      <c r="M222">
        <v>11</v>
      </c>
      <c r="N222">
        <v>3.3528000000000002</v>
      </c>
      <c r="O222">
        <v>1</v>
      </c>
      <c r="P222">
        <f t="shared" si="9"/>
        <v>3.5433090000000003</v>
      </c>
      <c r="Q222">
        <f t="shared" si="10"/>
        <v>12.555038669481002</v>
      </c>
      <c r="R222" s="12">
        <v>5.4539999999999996E-3</v>
      </c>
      <c r="S222" s="12">
        <f t="shared" si="11"/>
        <v>6.8475180903349378E-2</v>
      </c>
      <c r="T222" s="12"/>
    </row>
    <row r="223" spans="1:20" x14ac:dyDescent="0.55000000000000004">
      <c r="A223" t="s">
        <v>801</v>
      </c>
      <c r="B223" t="s">
        <v>986</v>
      </c>
      <c r="C223" s="11"/>
      <c r="D223" s="11" t="s">
        <v>925</v>
      </c>
      <c r="E223" s="11" t="s">
        <v>890</v>
      </c>
      <c r="F223" s="11" t="s">
        <v>901</v>
      </c>
      <c r="G223" s="11" t="s">
        <v>892</v>
      </c>
      <c r="H223" s="11" t="s">
        <v>893</v>
      </c>
      <c r="I223" s="11" t="s">
        <v>39</v>
      </c>
      <c r="J223" s="11"/>
      <c r="K223" s="11" t="s">
        <v>905</v>
      </c>
      <c r="L223">
        <v>60</v>
      </c>
      <c r="M223">
        <v>54</v>
      </c>
      <c r="N223">
        <v>16.459199999999999</v>
      </c>
      <c r="O223">
        <v>1</v>
      </c>
      <c r="P223">
        <f t="shared" si="9"/>
        <v>23.622060000000001</v>
      </c>
      <c r="Q223">
        <f t="shared" si="10"/>
        <v>558.00171864360004</v>
      </c>
      <c r="R223" s="12">
        <v>5.4539999999999996E-3</v>
      </c>
      <c r="S223" s="12">
        <f t="shared" si="11"/>
        <v>3.0433413734821944</v>
      </c>
      <c r="T223" s="12"/>
    </row>
    <row r="224" spans="1:20" x14ac:dyDescent="0.55000000000000004">
      <c r="A224" t="s">
        <v>802</v>
      </c>
      <c r="B224" t="s">
        <v>986</v>
      </c>
      <c r="C224" s="11"/>
      <c r="D224" s="11" t="s">
        <v>896</v>
      </c>
      <c r="E224" s="11" t="s">
        <v>890</v>
      </c>
      <c r="F224" s="11" t="s">
        <v>891</v>
      </c>
      <c r="G224" s="11" t="s">
        <v>892</v>
      </c>
      <c r="H224" s="11" t="s">
        <v>893</v>
      </c>
      <c r="I224" s="11" t="s">
        <v>39</v>
      </c>
      <c r="J224" s="11" t="s">
        <v>897</v>
      </c>
      <c r="K224" s="11" t="s">
        <v>898</v>
      </c>
      <c r="L224">
        <v>31</v>
      </c>
      <c r="M224">
        <v>24</v>
      </c>
      <c r="N224">
        <v>7.3152000000000008</v>
      </c>
      <c r="O224">
        <v>1</v>
      </c>
      <c r="P224">
        <f t="shared" si="9"/>
        <v>12.204731000000001</v>
      </c>
      <c r="Q224">
        <f t="shared" si="10"/>
        <v>148.95545878236101</v>
      </c>
      <c r="R224" s="12">
        <v>5.4539999999999996E-3</v>
      </c>
      <c r="S224" s="12">
        <f t="shared" si="11"/>
        <v>0.81240307219899688</v>
      </c>
      <c r="T224" s="12"/>
    </row>
    <row r="225" spans="1:20" x14ac:dyDescent="0.55000000000000004">
      <c r="A225" t="s">
        <v>802</v>
      </c>
      <c r="B225" t="s">
        <v>986</v>
      </c>
      <c r="C225" s="11"/>
      <c r="D225" s="11" t="s">
        <v>896</v>
      </c>
      <c r="E225" s="11" t="s">
        <v>890</v>
      </c>
      <c r="F225" s="11" t="s">
        <v>891</v>
      </c>
      <c r="G225" s="11" t="s">
        <v>892</v>
      </c>
      <c r="H225" s="11" t="s">
        <v>893</v>
      </c>
      <c r="I225" s="11" t="s">
        <v>39</v>
      </c>
      <c r="J225" s="11" t="s">
        <v>897</v>
      </c>
      <c r="K225" s="11" t="s">
        <v>898</v>
      </c>
      <c r="L225">
        <v>18</v>
      </c>
      <c r="M225">
        <v>12</v>
      </c>
      <c r="N225">
        <v>3.6576000000000004</v>
      </c>
      <c r="O225">
        <v>1</v>
      </c>
      <c r="P225">
        <f t="shared" si="9"/>
        <v>7.0866180000000005</v>
      </c>
      <c r="Q225">
        <f t="shared" si="10"/>
        <v>50.220154677924008</v>
      </c>
      <c r="R225" s="12">
        <v>5.4539999999999996E-3</v>
      </c>
      <c r="S225" s="12">
        <f t="shared" si="11"/>
        <v>0.27390072361339751</v>
      </c>
      <c r="T225" s="12"/>
    </row>
    <row r="226" spans="1:20" x14ac:dyDescent="0.55000000000000004">
      <c r="A226" t="s">
        <v>802</v>
      </c>
      <c r="B226" t="s">
        <v>986</v>
      </c>
      <c r="C226" s="11"/>
      <c r="D226" s="11" t="s">
        <v>969</v>
      </c>
      <c r="E226" s="11" t="s">
        <v>890</v>
      </c>
      <c r="F226" s="11" t="s">
        <v>901</v>
      </c>
      <c r="G226" s="11" t="s">
        <v>921</v>
      </c>
      <c r="H226" s="11"/>
      <c r="I226" s="11" t="s">
        <v>39</v>
      </c>
      <c r="J226" s="11" t="s">
        <v>933</v>
      </c>
      <c r="K226" s="11" t="s">
        <v>960</v>
      </c>
      <c r="L226">
        <v>40</v>
      </c>
      <c r="M226">
        <v>27</v>
      </c>
      <c r="N226">
        <v>8.2295999999999996</v>
      </c>
      <c r="O226">
        <v>1</v>
      </c>
      <c r="P226">
        <f t="shared" si="9"/>
        <v>15.748040000000001</v>
      </c>
      <c r="Q226">
        <f t="shared" si="10"/>
        <v>248.00076384160005</v>
      </c>
      <c r="R226" s="12">
        <v>5.4539999999999996E-3</v>
      </c>
      <c r="S226" s="12">
        <f t="shared" si="11"/>
        <v>1.3525961659920867</v>
      </c>
      <c r="T226" s="12"/>
    </row>
    <row r="227" spans="1:20" x14ac:dyDescent="0.55000000000000004">
      <c r="A227" t="s">
        <v>802</v>
      </c>
      <c r="B227" t="s">
        <v>986</v>
      </c>
      <c r="C227" s="11"/>
      <c r="D227" s="11" t="s">
        <v>896</v>
      </c>
      <c r="E227" s="11" t="s">
        <v>890</v>
      </c>
      <c r="F227" s="11" t="s">
        <v>891</v>
      </c>
      <c r="G227" s="11" t="s">
        <v>892</v>
      </c>
      <c r="H227" s="11" t="s">
        <v>893</v>
      </c>
      <c r="I227" s="11" t="s">
        <v>39</v>
      </c>
      <c r="J227" s="11" t="s">
        <v>897</v>
      </c>
      <c r="K227" s="11" t="s">
        <v>898</v>
      </c>
      <c r="L227">
        <v>15</v>
      </c>
      <c r="M227">
        <v>10</v>
      </c>
      <c r="N227">
        <v>3.048</v>
      </c>
      <c r="O227">
        <v>1</v>
      </c>
      <c r="P227">
        <f t="shared" si="9"/>
        <v>5.9055150000000003</v>
      </c>
      <c r="Q227">
        <f t="shared" si="10"/>
        <v>34.875107415225003</v>
      </c>
      <c r="R227" s="12">
        <v>5.4539999999999996E-3</v>
      </c>
      <c r="S227" s="12">
        <f t="shared" si="11"/>
        <v>0.19020883584263715</v>
      </c>
      <c r="T227" s="12"/>
    </row>
    <row r="228" spans="1:20" x14ac:dyDescent="0.55000000000000004">
      <c r="A228" t="s">
        <v>802</v>
      </c>
      <c r="B228" t="s">
        <v>986</v>
      </c>
      <c r="C228" s="11"/>
      <c r="D228" s="11" t="s">
        <v>896</v>
      </c>
      <c r="E228" s="11" t="s">
        <v>890</v>
      </c>
      <c r="F228" s="11" t="s">
        <v>891</v>
      </c>
      <c r="G228" s="11" t="s">
        <v>892</v>
      </c>
      <c r="H228" s="11" t="s">
        <v>893</v>
      </c>
      <c r="I228" s="11" t="s">
        <v>39</v>
      </c>
      <c r="J228" s="11" t="s">
        <v>897</v>
      </c>
      <c r="K228" s="11" t="s">
        <v>898</v>
      </c>
      <c r="L228">
        <v>13</v>
      </c>
      <c r="M228">
        <v>8</v>
      </c>
      <c r="N228">
        <v>2.4384000000000001</v>
      </c>
      <c r="O228">
        <v>1</v>
      </c>
      <c r="P228">
        <f t="shared" si="9"/>
        <v>5.1181130000000001</v>
      </c>
      <c r="Q228">
        <f t="shared" si="10"/>
        <v>26.195080680769003</v>
      </c>
      <c r="R228" s="12">
        <v>5.4539999999999996E-3</v>
      </c>
      <c r="S228" s="12">
        <f t="shared" si="11"/>
        <v>0.14286797003291413</v>
      </c>
      <c r="T228" s="12"/>
    </row>
    <row r="229" spans="1:20" x14ac:dyDescent="0.55000000000000004">
      <c r="A229" t="s">
        <v>803</v>
      </c>
      <c r="B229" t="s">
        <v>986</v>
      </c>
      <c r="C229" s="11"/>
      <c r="D229" s="11" t="s">
        <v>998</v>
      </c>
      <c r="E229" s="11" t="s">
        <v>890</v>
      </c>
      <c r="F229" s="11" t="s">
        <v>914</v>
      </c>
      <c r="G229" s="11" t="s">
        <v>892</v>
      </c>
      <c r="H229" s="11" t="s">
        <v>893</v>
      </c>
      <c r="I229" s="11" t="s">
        <v>39</v>
      </c>
      <c r="J229" s="11" t="s">
        <v>897</v>
      </c>
      <c r="K229" s="11" t="s">
        <v>999</v>
      </c>
      <c r="L229">
        <v>39</v>
      </c>
      <c r="M229">
        <v>33</v>
      </c>
      <c r="N229">
        <v>10.058400000000001</v>
      </c>
      <c r="O229">
        <v>1</v>
      </c>
      <c r="P229">
        <f t="shared" si="9"/>
        <v>15.354339000000001</v>
      </c>
      <c r="Q229">
        <f t="shared" si="10"/>
        <v>235.75572612692105</v>
      </c>
      <c r="R229" s="12">
        <v>5.4539999999999996E-3</v>
      </c>
      <c r="S229" s="12">
        <f t="shared" si="11"/>
        <v>1.2858117302962273</v>
      </c>
      <c r="T229" s="12"/>
    </row>
    <row r="230" spans="1:20" x14ac:dyDescent="0.55000000000000004">
      <c r="A230" t="s">
        <v>805</v>
      </c>
      <c r="B230" t="s">
        <v>986</v>
      </c>
      <c r="C230" s="11"/>
      <c r="D230" s="11" t="s">
        <v>934</v>
      </c>
      <c r="E230" s="11" t="s">
        <v>935</v>
      </c>
      <c r="F230" s="11" t="s">
        <v>935</v>
      </c>
      <c r="G230" s="11" t="s">
        <v>892</v>
      </c>
      <c r="H230" s="11" t="s">
        <v>903</v>
      </c>
      <c r="I230" s="11" t="s">
        <v>39</v>
      </c>
      <c r="J230" s="11" t="s">
        <v>933</v>
      </c>
      <c r="K230" s="11" t="s">
        <v>924</v>
      </c>
      <c r="L230">
        <v>39</v>
      </c>
      <c r="M230">
        <v>27</v>
      </c>
      <c r="N230">
        <v>8.2295999999999996</v>
      </c>
      <c r="O230">
        <v>1</v>
      </c>
      <c r="P230">
        <f t="shared" si="9"/>
        <v>15.354339000000001</v>
      </c>
      <c r="Q230">
        <f t="shared" si="10"/>
        <v>235.75572612692105</v>
      </c>
      <c r="R230" s="12">
        <v>5.4539999999999996E-3</v>
      </c>
      <c r="S230" s="12">
        <f t="shared" si="11"/>
        <v>1.2858117302962273</v>
      </c>
      <c r="T230" s="12"/>
    </row>
    <row r="231" spans="1:20" x14ac:dyDescent="0.55000000000000004">
      <c r="A231" t="s">
        <v>805</v>
      </c>
      <c r="B231" t="s">
        <v>986</v>
      </c>
      <c r="C231" s="11"/>
      <c r="D231" s="11" t="s">
        <v>926</v>
      </c>
      <c r="E231" s="11" t="s">
        <v>890</v>
      </c>
      <c r="F231" s="11" t="s">
        <v>891</v>
      </c>
      <c r="G231" s="11" t="s">
        <v>892</v>
      </c>
      <c r="H231" s="11" t="s">
        <v>893</v>
      </c>
      <c r="I231" s="11" t="s">
        <v>39</v>
      </c>
      <c r="J231" s="11" t="s">
        <v>894</v>
      </c>
      <c r="K231" s="11" t="s">
        <v>895</v>
      </c>
      <c r="L231">
        <v>31</v>
      </c>
      <c r="M231">
        <v>24</v>
      </c>
      <c r="N231">
        <v>7.3152000000000008</v>
      </c>
      <c r="O231">
        <v>1</v>
      </c>
      <c r="P231">
        <f t="shared" si="9"/>
        <v>12.204731000000001</v>
      </c>
      <c r="Q231">
        <f t="shared" si="10"/>
        <v>148.95545878236101</v>
      </c>
      <c r="R231" s="12">
        <v>5.4539999999999996E-3</v>
      </c>
      <c r="S231" s="12">
        <f t="shared" si="11"/>
        <v>0.81240307219899688</v>
      </c>
      <c r="T231" s="12"/>
    </row>
    <row r="232" spans="1:20" x14ac:dyDescent="0.55000000000000004">
      <c r="A232" t="s">
        <v>805</v>
      </c>
      <c r="B232" t="s">
        <v>986</v>
      </c>
      <c r="C232" s="11"/>
      <c r="D232" s="11" t="s">
        <v>939</v>
      </c>
      <c r="E232" s="11" t="s">
        <v>890</v>
      </c>
      <c r="F232" s="11" t="s">
        <v>940</v>
      </c>
      <c r="G232" s="11"/>
      <c r="H232" s="11" t="s">
        <v>893</v>
      </c>
      <c r="I232" s="11" t="s">
        <v>39</v>
      </c>
      <c r="J232" s="11" t="s">
        <v>933</v>
      </c>
      <c r="K232" s="11" t="s">
        <v>941</v>
      </c>
      <c r="L232">
        <v>7</v>
      </c>
      <c r="M232">
        <v>5</v>
      </c>
      <c r="N232">
        <v>1.524</v>
      </c>
      <c r="O232">
        <v>1</v>
      </c>
      <c r="P232">
        <f t="shared" si="9"/>
        <v>2.7559070000000001</v>
      </c>
      <c r="Q232">
        <f t="shared" si="10"/>
        <v>7.5950233926490007</v>
      </c>
      <c r="R232" s="12">
        <v>5.4539999999999996E-3</v>
      </c>
      <c r="S232" s="12">
        <f t="shared" si="11"/>
        <v>4.142325758350765E-2</v>
      </c>
      <c r="T232" s="12"/>
    </row>
    <row r="233" spans="1:20" x14ac:dyDescent="0.55000000000000004">
      <c r="A233" t="s">
        <v>805</v>
      </c>
      <c r="B233" t="s">
        <v>986</v>
      </c>
      <c r="C233" s="11"/>
      <c r="D233" s="11" t="s">
        <v>907</v>
      </c>
      <c r="E233" s="11" t="s">
        <v>890</v>
      </c>
      <c r="F233" s="11" t="s">
        <v>901</v>
      </c>
      <c r="G233" s="11" t="s">
        <v>908</v>
      </c>
      <c r="H233" s="11" t="s">
        <v>903</v>
      </c>
      <c r="I233" s="11" t="s">
        <v>39</v>
      </c>
      <c r="J233" s="11" t="s">
        <v>894</v>
      </c>
      <c r="K233" s="11" t="s">
        <v>910</v>
      </c>
      <c r="L233">
        <v>19</v>
      </c>
      <c r="M233">
        <v>14</v>
      </c>
      <c r="N233">
        <v>4.2671999999999999</v>
      </c>
      <c r="O233">
        <v>1</v>
      </c>
      <c r="P233">
        <f t="shared" si="9"/>
        <v>7.4803190000000006</v>
      </c>
      <c r="Q233">
        <f t="shared" si="10"/>
        <v>55.955172341761006</v>
      </c>
      <c r="R233" s="12">
        <v>5.4539999999999996E-3</v>
      </c>
      <c r="S233" s="12">
        <f t="shared" si="11"/>
        <v>0.30517950995196452</v>
      </c>
      <c r="T233" s="12"/>
    </row>
    <row r="234" spans="1:20" x14ac:dyDescent="0.55000000000000004">
      <c r="A234" t="s">
        <v>805</v>
      </c>
      <c r="B234" t="s">
        <v>986</v>
      </c>
      <c r="C234" s="11"/>
      <c r="D234" s="11" t="s">
        <v>996</v>
      </c>
      <c r="E234" s="11" t="s">
        <v>890</v>
      </c>
      <c r="F234" s="11" t="s">
        <v>976</v>
      </c>
      <c r="G234" s="11" t="s">
        <v>892</v>
      </c>
      <c r="H234" s="11" t="s">
        <v>893</v>
      </c>
      <c r="I234" s="11" t="s">
        <v>39</v>
      </c>
      <c r="J234" s="11" t="s">
        <v>977</v>
      </c>
      <c r="K234" s="11" t="s">
        <v>978</v>
      </c>
      <c r="L234">
        <v>16</v>
      </c>
      <c r="M234">
        <v>9</v>
      </c>
      <c r="N234">
        <v>2.7432000000000003</v>
      </c>
      <c r="O234">
        <v>1</v>
      </c>
      <c r="P234">
        <f t="shared" si="9"/>
        <v>6.2992160000000004</v>
      </c>
      <c r="Q234">
        <f t="shared" si="10"/>
        <v>39.680122214656002</v>
      </c>
      <c r="R234" s="12">
        <v>5.4539999999999996E-3</v>
      </c>
      <c r="S234" s="12">
        <f t="shared" si="11"/>
        <v>0.21641538655873382</v>
      </c>
      <c r="T234" s="12"/>
    </row>
    <row r="235" spans="1:20" x14ac:dyDescent="0.55000000000000004">
      <c r="A235" t="s">
        <v>805</v>
      </c>
      <c r="B235" t="s">
        <v>986</v>
      </c>
      <c r="C235" s="11"/>
      <c r="D235" s="11" t="s">
        <v>931</v>
      </c>
      <c r="E235" s="11" t="s">
        <v>890</v>
      </c>
      <c r="F235" s="11" t="s">
        <v>932</v>
      </c>
      <c r="G235" s="11"/>
      <c r="H235" s="11" t="s">
        <v>903</v>
      </c>
      <c r="I235" s="11" t="s">
        <v>39</v>
      </c>
      <c r="J235" s="11" t="s">
        <v>933</v>
      </c>
      <c r="K235" s="11" t="s">
        <v>905</v>
      </c>
      <c r="L235">
        <v>13</v>
      </c>
      <c r="M235">
        <v>15</v>
      </c>
      <c r="N235">
        <v>4.5720000000000001</v>
      </c>
      <c r="O235">
        <v>1</v>
      </c>
      <c r="P235">
        <f t="shared" si="9"/>
        <v>5.1181130000000001</v>
      </c>
      <c r="Q235">
        <f t="shared" si="10"/>
        <v>26.195080680769003</v>
      </c>
      <c r="R235" s="12">
        <v>5.4539999999999996E-3</v>
      </c>
      <c r="S235" s="12">
        <f t="shared" si="11"/>
        <v>0.14286797003291413</v>
      </c>
      <c r="T235" s="12"/>
    </row>
    <row r="236" spans="1:20" x14ac:dyDescent="0.55000000000000004">
      <c r="A236" t="s">
        <v>805</v>
      </c>
      <c r="B236" t="s">
        <v>986</v>
      </c>
      <c r="C236" s="11"/>
      <c r="D236" s="11" t="s">
        <v>949</v>
      </c>
      <c r="E236" s="11" t="s">
        <v>890</v>
      </c>
      <c r="F236" s="11" t="s">
        <v>950</v>
      </c>
      <c r="G236" s="11"/>
      <c r="H236" s="11" t="s">
        <v>904</v>
      </c>
      <c r="I236" s="11" t="s">
        <v>39</v>
      </c>
      <c r="J236" s="11" t="s">
        <v>951</v>
      </c>
      <c r="K236" s="11" t="s">
        <v>952</v>
      </c>
      <c r="L236">
        <v>14</v>
      </c>
      <c r="M236">
        <v>12</v>
      </c>
      <c r="N236">
        <v>3.6576000000000004</v>
      </c>
      <c r="O236">
        <v>1</v>
      </c>
      <c r="P236">
        <f t="shared" si="9"/>
        <v>5.5118140000000002</v>
      </c>
      <c r="Q236">
        <f t="shared" si="10"/>
        <v>30.380093570596003</v>
      </c>
      <c r="R236" s="12">
        <v>5.4539999999999996E-3</v>
      </c>
      <c r="S236" s="12">
        <f t="shared" si="11"/>
        <v>0.1656930303340306</v>
      </c>
      <c r="T236" s="12"/>
    </row>
    <row r="237" spans="1:20" x14ac:dyDescent="0.55000000000000004">
      <c r="A237" t="s">
        <v>805</v>
      </c>
      <c r="B237" t="s">
        <v>986</v>
      </c>
      <c r="C237" s="11"/>
      <c r="D237" s="11" t="s">
        <v>1000</v>
      </c>
      <c r="E237" s="11" t="s">
        <v>890</v>
      </c>
      <c r="F237" s="11" t="s">
        <v>914</v>
      </c>
      <c r="G237" s="11" t="s">
        <v>892</v>
      </c>
      <c r="H237" s="11" t="s">
        <v>904</v>
      </c>
      <c r="I237" s="11" t="s">
        <v>39</v>
      </c>
      <c r="J237" s="11" t="s">
        <v>933</v>
      </c>
      <c r="K237" s="11" t="s">
        <v>1001</v>
      </c>
      <c r="L237">
        <v>4</v>
      </c>
      <c r="M237">
        <v>5</v>
      </c>
      <c r="N237">
        <v>1.524</v>
      </c>
      <c r="O237">
        <v>1</v>
      </c>
      <c r="P237">
        <f t="shared" si="9"/>
        <v>1.5748040000000001</v>
      </c>
      <c r="Q237">
        <f t="shared" si="10"/>
        <v>2.4800076384160001</v>
      </c>
      <c r="R237" s="12">
        <v>5.4539999999999996E-3</v>
      </c>
      <c r="S237" s="12">
        <f t="shared" si="11"/>
        <v>1.3525961659920864E-2</v>
      </c>
      <c r="T237" s="12"/>
    </row>
    <row r="238" spans="1:20" x14ac:dyDescent="0.55000000000000004">
      <c r="A238" t="s">
        <v>805</v>
      </c>
      <c r="B238" t="s">
        <v>986</v>
      </c>
      <c r="C238" s="11"/>
      <c r="D238" s="11" t="s">
        <v>994</v>
      </c>
      <c r="E238" s="11" t="s">
        <v>890</v>
      </c>
      <c r="F238" s="11" t="s">
        <v>976</v>
      </c>
      <c r="G238" s="11" t="s">
        <v>892</v>
      </c>
      <c r="H238" s="11" t="s">
        <v>893</v>
      </c>
      <c r="I238" s="11" t="s">
        <v>39</v>
      </c>
      <c r="J238" s="11" t="s">
        <v>977</v>
      </c>
      <c r="K238" s="11" t="s">
        <v>978</v>
      </c>
      <c r="L238">
        <v>9</v>
      </c>
      <c r="M238">
        <v>4</v>
      </c>
      <c r="N238">
        <v>1.2192000000000001</v>
      </c>
      <c r="O238">
        <v>1</v>
      </c>
      <c r="P238">
        <f t="shared" si="9"/>
        <v>3.5433090000000003</v>
      </c>
      <c r="Q238">
        <f t="shared" si="10"/>
        <v>12.555038669481002</v>
      </c>
      <c r="R238" s="12">
        <v>5.4539999999999996E-3</v>
      </c>
      <c r="S238" s="12">
        <f t="shared" si="11"/>
        <v>6.8475180903349378E-2</v>
      </c>
      <c r="T238" s="12"/>
    </row>
    <row r="239" spans="1:20" x14ac:dyDescent="0.55000000000000004">
      <c r="A239" t="s">
        <v>805</v>
      </c>
      <c r="B239" t="s">
        <v>986</v>
      </c>
      <c r="C239" s="11"/>
      <c r="D239" s="11" t="s">
        <v>931</v>
      </c>
      <c r="E239" s="11" t="s">
        <v>890</v>
      </c>
      <c r="F239" s="11" t="s">
        <v>932</v>
      </c>
      <c r="G239" s="11"/>
      <c r="H239" s="11" t="s">
        <v>903</v>
      </c>
      <c r="I239" s="11" t="s">
        <v>39</v>
      </c>
      <c r="J239" s="11" t="s">
        <v>933</v>
      </c>
      <c r="K239" s="11" t="s">
        <v>905</v>
      </c>
      <c r="L239">
        <v>23</v>
      </c>
      <c r="M239">
        <v>18</v>
      </c>
      <c r="N239">
        <v>5.4864000000000006</v>
      </c>
      <c r="O239">
        <v>1</v>
      </c>
      <c r="P239">
        <f t="shared" si="9"/>
        <v>9.055123</v>
      </c>
      <c r="Q239">
        <f t="shared" si="10"/>
        <v>81.995252545129006</v>
      </c>
      <c r="R239" s="12">
        <v>5.4539999999999996E-3</v>
      </c>
      <c r="S239" s="12">
        <f t="shared" si="11"/>
        <v>0.44720210738113358</v>
      </c>
      <c r="T239" s="12"/>
    </row>
    <row r="240" spans="1:20" x14ac:dyDescent="0.55000000000000004">
      <c r="A240" t="s">
        <v>829</v>
      </c>
      <c r="B240" t="s">
        <v>986</v>
      </c>
      <c r="C240" s="11"/>
      <c r="D240" s="11" t="s">
        <v>934</v>
      </c>
      <c r="E240" s="11" t="s">
        <v>935</v>
      </c>
      <c r="F240" s="11" t="s">
        <v>935</v>
      </c>
      <c r="G240" s="11" t="s">
        <v>892</v>
      </c>
      <c r="H240" s="11" t="s">
        <v>903</v>
      </c>
      <c r="I240" s="11" t="s">
        <v>39</v>
      </c>
      <c r="J240" s="11" t="s">
        <v>933</v>
      </c>
      <c r="K240" s="11" t="s">
        <v>924</v>
      </c>
      <c r="L240">
        <v>54</v>
      </c>
      <c r="M240">
        <v>30</v>
      </c>
      <c r="N240">
        <v>9.1440000000000001</v>
      </c>
      <c r="O240">
        <v>1</v>
      </c>
      <c r="P240">
        <f t="shared" si="9"/>
        <v>21.259854000000001</v>
      </c>
      <c r="Q240">
        <f t="shared" si="10"/>
        <v>451.98139210131603</v>
      </c>
      <c r="R240" s="12">
        <v>5.4539999999999996E-3</v>
      </c>
      <c r="S240" s="12">
        <f t="shared" si="11"/>
        <v>2.4651065125205776</v>
      </c>
      <c r="T240" s="12"/>
    </row>
    <row r="241" spans="1:20" x14ac:dyDescent="0.55000000000000004">
      <c r="A241" t="s">
        <v>829</v>
      </c>
      <c r="B241" t="s">
        <v>986</v>
      </c>
      <c r="C241" s="11"/>
      <c r="D241" s="11" t="s">
        <v>934</v>
      </c>
      <c r="E241" s="11" t="s">
        <v>935</v>
      </c>
      <c r="F241" s="11" t="s">
        <v>935</v>
      </c>
      <c r="G241" s="11" t="s">
        <v>892</v>
      </c>
      <c r="H241" s="11" t="s">
        <v>903</v>
      </c>
      <c r="I241" s="11" t="s">
        <v>39</v>
      </c>
      <c r="J241" s="11" t="s">
        <v>933</v>
      </c>
      <c r="K241" s="11" t="s">
        <v>924</v>
      </c>
      <c r="L241">
        <v>42</v>
      </c>
      <c r="M241">
        <v>27</v>
      </c>
      <c r="N241">
        <v>8.2295999999999996</v>
      </c>
      <c r="O241">
        <v>1</v>
      </c>
      <c r="P241">
        <f t="shared" si="9"/>
        <v>16.535442</v>
      </c>
      <c r="Q241">
        <f t="shared" si="10"/>
        <v>273.42084213536401</v>
      </c>
      <c r="R241" s="12">
        <v>5.4539999999999996E-3</v>
      </c>
      <c r="S241" s="12">
        <f t="shared" si="11"/>
        <v>1.4912372730062753</v>
      </c>
      <c r="T241" s="12"/>
    </row>
    <row r="242" spans="1:20" x14ac:dyDescent="0.55000000000000004">
      <c r="A242" t="s">
        <v>830</v>
      </c>
      <c r="B242" t="s">
        <v>986</v>
      </c>
      <c r="C242" s="11"/>
      <c r="D242" s="11" t="s">
        <v>929</v>
      </c>
      <c r="E242" s="11" t="s">
        <v>890</v>
      </c>
      <c r="F242" s="11" t="s">
        <v>891</v>
      </c>
      <c r="G242" s="11" t="s">
        <v>892</v>
      </c>
      <c r="H242" s="11" t="s">
        <v>893</v>
      </c>
      <c r="I242" s="11" t="s">
        <v>39</v>
      </c>
      <c r="J242" s="11" t="s">
        <v>930</v>
      </c>
      <c r="K242" s="11" t="s">
        <v>905</v>
      </c>
      <c r="L242">
        <v>128</v>
      </c>
      <c r="M242">
        <v>51</v>
      </c>
      <c r="N242">
        <v>15.5448</v>
      </c>
      <c r="O242">
        <v>1</v>
      </c>
      <c r="P242">
        <f t="shared" si="9"/>
        <v>50.393728000000003</v>
      </c>
      <c r="Q242">
        <f t="shared" si="10"/>
        <v>2539.5278217379841</v>
      </c>
      <c r="R242" s="12">
        <v>5.4539999999999996E-3</v>
      </c>
      <c r="S242" s="12">
        <f t="shared" si="11"/>
        <v>13.850584739758965</v>
      </c>
      <c r="T242" s="12"/>
    </row>
    <row r="243" spans="1:20" x14ac:dyDescent="0.55000000000000004">
      <c r="A243" t="s">
        <v>830</v>
      </c>
      <c r="B243" t="s">
        <v>986</v>
      </c>
      <c r="C243" s="11"/>
      <c r="D243" s="11" t="s">
        <v>1002</v>
      </c>
      <c r="E243" s="11" t="s">
        <v>890</v>
      </c>
      <c r="F243" s="11" t="s">
        <v>891</v>
      </c>
      <c r="G243" s="11" t="s">
        <v>965</v>
      </c>
      <c r="H243" s="11" t="s">
        <v>893</v>
      </c>
      <c r="I243" s="11" t="s">
        <v>39</v>
      </c>
      <c r="J243" s="11" t="s">
        <v>933</v>
      </c>
      <c r="K243" s="11" t="s">
        <v>941</v>
      </c>
      <c r="L243">
        <v>28</v>
      </c>
      <c r="M243">
        <v>10</v>
      </c>
      <c r="N243">
        <v>3.048</v>
      </c>
      <c r="O243">
        <v>1</v>
      </c>
      <c r="P243">
        <f t="shared" si="9"/>
        <v>11.023628</v>
      </c>
      <c r="Q243">
        <f t="shared" si="10"/>
        <v>121.52037428238401</v>
      </c>
      <c r="R243" s="12">
        <v>5.4539999999999996E-3</v>
      </c>
      <c r="S243" s="12">
        <f t="shared" si="11"/>
        <v>0.6627721213361224</v>
      </c>
      <c r="T243" s="12"/>
    </row>
    <row r="244" spans="1:20" x14ac:dyDescent="0.55000000000000004">
      <c r="A244" t="s">
        <v>833</v>
      </c>
      <c r="B244" t="s">
        <v>986</v>
      </c>
      <c r="C244" s="11"/>
      <c r="D244" s="11" t="s">
        <v>934</v>
      </c>
      <c r="E244" s="11" t="s">
        <v>935</v>
      </c>
      <c r="F244" s="11" t="s">
        <v>935</v>
      </c>
      <c r="G244" s="11" t="s">
        <v>892</v>
      </c>
      <c r="H244" s="11" t="s">
        <v>903</v>
      </c>
      <c r="I244" s="11" t="s">
        <v>912</v>
      </c>
      <c r="J244" s="11" t="s">
        <v>933</v>
      </c>
      <c r="K244" s="11" t="s">
        <v>924</v>
      </c>
      <c r="L244">
        <v>92</v>
      </c>
      <c r="M244">
        <v>30</v>
      </c>
      <c r="N244">
        <v>9.1440000000000001</v>
      </c>
      <c r="O244">
        <v>1</v>
      </c>
      <c r="P244">
        <f t="shared" si="9"/>
        <v>36.220492</v>
      </c>
      <c r="Q244">
        <f t="shared" si="10"/>
        <v>1311.9240407220641</v>
      </c>
      <c r="R244" s="12">
        <v>5.4539999999999996E-3</v>
      </c>
      <c r="S244" s="12">
        <f t="shared" si="11"/>
        <v>7.1552337180981374</v>
      </c>
      <c r="T244" s="12"/>
    </row>
    <row r="245" spans="1:20" x14ac:dyDescent="0.55000000000000004">
      <c r="A245" t="s">
        <v>833</v>
      </c>
      <c r="B245" t="s">
        <v>986</v>
      </c>
      <c r="C245" s="11"/>
      <c r="D245" s="11" t="s">
        <v>934</v>
      </c>
      <c r="E245" s="11" t="s">
        <v>935</v>
      </c>
      <c r="F245" s="11" t="s">
        <v>935</v>
      </c>
      <c r="G245" s="11" t="s">
        <v>892</v>
      </c>
      <c r="H245" s="11" t="s">
        <v>903</v>
      </c>
      <c r="I245" s="11" t="s">
        <v>912</v>
      </c>
      <c r="J245" s="11" t="s">
        <v>933</v>
      </c>
      <c r="K245" s="11" t="s">
        <v>924</v>
      </c>
      <c r="L245">
        <v>48</v>
      </c>
      <c r="M245">
        <v>18</v>
      </c>
      <c r="N245">
        <v>5.4864000000000006</v>
      </c>
      <c r="O245">
        <v>1</v>
      </c>
      <c r="P245">
        <f t="shared" si="9"/>
        <v>18.897648</v>
      </c>
      <c r="Q245">
        <f t="shared" si="10"/>
        <v>357.12109993190398</v>
      </c>
      <c r="R245" s="12">
        <v>5.4539999999999996E-3</v>
      </c>
      <c r="S245" s="12">
        <f t="shared" si="11"/>
        <v>1.9477384790286043</v>
      </c>
      <c r="T245" s="12"/>
    </row>
    <row r="246" spans="1:20" x14ac:dyDescent="0.55000000000000004">
      <c r="A246" t="s">
        <v>833</v>
      </c>
      <c r="B246" t="s">
        <v>986</v>
      </c>
      <c r="C246" s="11"/>
      <c r="D246" s="11" t="s">
        <v>934</v>
      </c>
      <c r="E246" s="11" t="s">
        <v>935</v>
      </c>
      <c r="F246" s="11" t="s">
        <v>935</v>
      </c>
      <c r="G246" s="11" t="s">
        <v>892</v>
      </c>
      <c r="H246" s="11" t="s">
        <v>903</v>
      </c>
      <c r="I246" s="11" t="s">
        <v>912</v>
      </c>
      <c r="J246" s="11" t="s">
        <v>933</v>
      </c>
      <c r="K246" s="11" t="s">
        <v>924</v>
      </c>
      <c r="L246">
        <v>90</v>
      </c>
      <c r="M246">
        <v>30</v>
      </c>
      <c r="N246">
        <v>9.1440000000000001</v>
      </c>
      <c r="O246">
        <v>1</v>
      </c>
      <c r="P246">
        <f t="shared" si="9"/>
        <v>35.43309</v>
      </c>
      <c r="Q246">
        <f t="shared" si="10"/>
        <v>1255.5038669481</v>
      </c>
      <c r="R246" s="12">
        <v>5.4539999999999996E-3</v>
      </c>
      <c r="S246" s="12">
        <f t="shared" si="11"/>
        <v>6.8475180903349369</v>
      </c>
      <c r="T246" s="12"/>
    </row>
    <row r="247" spans="1:20" x14ac:dyDescent="0.55000000000000004">
      <c r="A247" t="s">
        <v>833</v>
      </c>
      <c r="B247" t="s">
        <v>986</v>
      </c>
      <c r="C247" s="11"/>
      <c r="D247" s="11" t="s">
        <v>934</v>
      </c>
      <c r="E247" s="11" t="s">
        <v>935</v>
      </c>
      <c r="F247" s="11" t="s">
        <v>935</v>
      </c>
      <c r="G247" s="11" t="s">
        <v>892</v>
      </c>
      <c r="H247" s="11" t="s">
        <v>903</v>
      </c>
      <c r="I247" s="11" t="s">
        <v>912</v>
      </c>
      <c r="J247" s="11" t="s">
        <v>933</v>
      </c>
      <c r="K247" s="11" t="s">
        <v>924</v>
      </c>
      <c r="L247">
        <v>91</v>
      </c>
      <c r="M247">
        <v>27</v>
      </c>
      <c r="N247">
        <v>8.2295999999999996</v>
      </c>
      <c r="O247">
        <v>1</v>
      </c>
      <c r="P247">
        <f t="shared" si="9"/>
        <v>35.826791</v>
      </c>
      <c r="Q247">
        <f t="shared" si="10"/>
        <v>1283.558953357681</v>
      </c>
      <c r="R247" s="12">
        <v>5.4539999999999996E-3</v>
      </c>
      <c r="S247" s="12">
        <f t="shared" si="11"/>
        <v>7.0005305316127924</v>
      </c>
      <c r="T247" s="12"/>
    </row>
    <row r="248" spans="1:20" x14ac:dyDescent="0.55000000000000004">
      <c r="A248" t="s">
        <v>838</v>
      </c>
      <c r="B248" t="s">
        <v>986</v>
      </c>
      <c r="C248" s="11"/>
      <c r="D248" s="11" t="s">
        <v>913</v>
      </c>
      <c r="E248" s="11" t="s">
        <v>890</v>
      </c>
      <c r="F248" s="11" t="s">
        <v>914</v>
      </c>
      <c r="G248" s="11" t="s">
        <v>892</v>
      </c>
      <c r="H248" s="11" t="s">
        <v>893</v>
      </c>
      <c r="I248" s="11" t="s">
        <v>912</v>
      </c>
      <c r="J248" s="11" t="s">
        <v>915</v>
      </c>
      <c r="K248" s="11" t="s">
        <v>916</v>
      </c>
      <c r="L248">
        <v>24</v>
      </c>
      <c r="M248">
        <v>12</v>
      </c>
      <c r="N248">
        <v>3.6576000000000004</v>
      </c>
      <c r="O248">
        <v>1</v>
      </c>
      <c r="P248">
        <f t="shared" si="9"/>
        <v>9.4488240000000001</v>
      </c>
      <c r="Q248">
        <f t="shared" si="10"/>
        <v>89.280274982975996</v>
      </c>
      <c r="R248" s="12">
        <v>5.4539999999999996E-3</v>
      </c>
      <c r="S248" s="12">
        <f t="shared" si="11"/>
        <v>0.48693461975715108</v>
      </c>
      <c r="T248" s="12"/>
    </row>
    <row r="249" spans="1:20" x14ac:dyDescent="0.55000000000000004">
      <c r="A249" t="s">
        <v>838</v>
      </c>
      <c r="B249" t="s">
        <v>986</v>
      </c>
      <c r="C249" s="11"/>
      <c r="D249" s="11" t="s">
        <v>913</v>
      </c>
      <c r="E249" s="11" t="s">
        <v>890</v>
      </c>
      <c r="F249" s="11" t="s">
        <v>914</v>
      </c>
      <c r="G249" s="11" t="s">
        <v>892</v>
      </c>
      <c r="H249" s="11" t="s">
        <v>893</v>
      </c>
      <c r="I249" s="11" t="s">
        <v>912</v>
      </c>
      <c r="J249" s="11" t="s">
        <v>915</v>
      </c>
      <c r="K249" s="11" t="s">
        <v>916</v>
      </c>
      <c r="L249">
        <v>18</v>
      </c>
      <c r="M249">
        <v>12</v>
      </c>
      <c r="N249">
        <v>3.6576000000000004</v>
      </c>
      <c r="O249">
        <v>1</v>
      </c>
      <c r="P249">
        <f t="shared" si="9"/>
        <v>7.0866180000000005</v>
      </c>
      <c r="Q249">
        <f t="shared" si="10"/>
        <v>50.220154677924008</v>
      </c>
      <c r="R249" s="12">
        <v>5.4539999999999996E-3</v>
      </c>
      <c r="S249" s="12">
        <f t="shared" si="11"/>
        <v>0.27390072361339751</v>
      </c>
      <c r="T249" s="12"/>
    </row>
    <row r="250" spans="1:20" x14ac:dyDescent="0.55000000000000004">
      <c r="A250" t="s">
        <v>838</v>
      </c>
      <c r="B250" t="s">
        <v>986</v>
      </c>
      <c r="C250" s="11"/>
      <c r="D250" s="11" t="s">
        <v>913</v>
      </c>
      <c r="E250" s="11" t="s">
        <v>890</v>
      </c>
      <c r="F250" s="11" t="s">
        <v>914</v>
      </c>
      <c r="G250" s="11" t="s">
        <v>892</v>
      </c>
      <c r="H250" s="11" t="s">
        <v>893</v>
      </c>
      <c r="I250" s="11" t="s">
        <v>912</v>
      </c>
      <c r="J250" s="11" t="s">
        <v>915</v>
      </c>
      <c r="K250" s="11" t="s">
        <v>916</v>
      </c>
      <c r="L250">
        <v>18</v>
      </c>
      <c r="M250">
        <v>10</v>
      </c>
      <c r="N250">
        <v>3.048</v>
      </c>
      <c r="O250">
        <v>1</v>
      </c>
      <c r="P250">
        <f t="shared" si="9"/>
        <v>7.0866180000000005</v>
      </c>
      <c r="Q250">
        <f t="shared" si="10"/>
        <v>50.220154677924008</v>
      </c>
      <c r="R250" s="12">
        <v>5.4539999999999996E-3</v>
      </c>
      <c r="S250" s="12">
        <f t="shared" si="11"/>
        <v>0.27390072361339751</v>
      </c>
      <c r="T250" s="12"/>
    </row>
    <row r="251" spans="1:20" x14ac:dyDescent="0.55000000000000004">
      <c r="A251" t="s">
        <v>838</v>
      </c>
      <c r="B251" t="s">
        <v>986</v>
      </c>
      <c r="C251" s="11"/>
      <c r="D251" s="11" t="s">
        <v>913</v>
      </c>
      <c r="E251" s="11" t="s">
        <v>890</v>
      </c>
      <c r="F251" s="11" t="s">
        <v>914</v>
      </c>
      <c r="G251" s="11" t="s">
        <v>892</v>
      </c>
      <c r="H251" s="11" t="s">
        <v>893</v>
      </c>
      <c r="I251" s="11" t="s">
        <v>912</v>
      </c>
      <c r="J251" s="11" t="s">
        <v>915</v>
      </c>
      <c r="K251" s="11" t="s">
        <v>916</v>
      </c>
      <c r="L251">
        <v>14</v>
      </c>
      <c r="M251">
        <v>9</v>
      </c>
      <c r="N251">
        <v>2.7432000000000003</v>
      </c>
      <c r="O251">
        <v>1</v>
      </c>
      <c r="P251">
        <f t="shared" si="9"/>
        <v>5.5118140000000002</v>
      </c>
      <c r="Q251">
        <f t="shared" si="10"/>
        <v>30.380093570596003</v>
      </c>
      <c r="R251" s="12">
        <v>5.4539999999999996E-3</v>
      </c>
      <c r="S251" s="12">
        <f t="shared" si="11"/>
        <v>0.1656930303340306</v>
      </c>
      <c r="T251" s="12"/>
    </row>
    <row r="252" spans="1:20" x14ac:dyDescent="0.55000000000000004">
      <c r="A252" t="s">
        <v>838</v>
      </c>
      <c r="B252" t="s">
        <v>986</v>
      </c>
      <c r="C252" s="11"/>
      <c r="D252" s="11" t="s">
        <v>926</v>
      </c>
      <c r="E252" s="11" t="s">
        <v>890</v>
      </c>
      <c r="F252" s="11" t="s">
        <v>891</v>
      </c>
      <c r="G252" s="11" t="s">
        <v>892</v>
      </c>
      <c r="H252" s="11" t="s">
        <v>893</v>
      </c>
      <c r="I252" s="11" t="s">
        <v>912</v>
      </c>
      <c r="J252" s="11" t="s">
        <v>894</v>
      </c>
      <c r="K252" s="11" t="s">
        <v>895</v>
      </c>
      <c r="L252">
        <v>32</v>
      </c>
      <c r="M252">
        <v>21</v>
      </c>
      <c r="N252">
        <v>6.4008000000000003</v>
      </c>
      <c r="O252">
        <v>1</v>
      </c>
      <c r="P252">
        <f t="shared" si="9"/>
        <v>12.598432000000001</v>
      </c>
      <c r="Q252">
        <f t="shared" si="10"/>
        <v>158.72048885862401</v>
      </c>
      <c r="R252" s="12">
        <v>5.4539999999999996E-3</v>
      </c>
      <c r="S252" s="12">
        <f t="shared" si="11"/>
        <v>0.8656615462349353</v>
      </c>
      <c r="T252" s="12"/>
    </row>
    <row r="253" spans="1:20" x14ac:dyDescent="0.55000000000000004">
      <c r="A253" t="s">
        <v>838</v>
      </c>
      <c r="B253" t="s">
        <v>986</v>
      </c>
      <c r="C253" s="11"/>
      <c r="D253" s="11" t="s">
        <v>966</v>
      </c>
      <c r="E253" s="11" t="s">
        <v>890</v>
      </c>
      <c r="F253" s="11" t="s">
        <v>914</v>
      </c>
      <c r="G253" s="11" t="s">
        <v>892</v>
      </c>
      <c r="H253" s="11" t="s">
        <v>904</v>
      </c>
      <c r="I253" s="11" t="s">
        <v>912</v>
      </c>
      <c r="J253" s="11" t="s">
        <v>967</v>
      </c>
      <c r="K253" s="11" t="s">
        <v>968</v>
      </c>
      <c r="L253">
        <v>49</v>
      </c>
      <c r="M253">
        <v>30</v>
      </c>
      <c r="N253">
        <v>9.1440000000000001</v>
      </c>
      <c r="O253">
        <v>1</v>
      </c>
      <c r="P253">
        <f t="shared" si="9"/>
        <v>19.291349</v>
      </c>
      <c r="Q253">
        <f t="shared" si="10"/>
        <v>372.15614623980099</v>
      </c>
      <c r="R253" s="12">
        <v>5.4539999999999996E-3</v>
      </c>
      <c r="S253" s="12">
        <f t="shared" si="11"/>
        <v>2.0297396215918746</v>
      </c>
      <c r="T253" s="12"/>
    </row>
    <row r="254" spans="1:20" x14ac:dyDescent="0.55000000000000004">
      <c r="A254" t="s">
        <v>838</v>
      </c>
      <c r="B254" t="s">
        <v>986</v>
      </c>
      <c r="C254" s="11"/>
      <c r="D254" s="11" t="s">
        <v>979</v>
      </c>
      <c r="E254" s="11" t="s">
        <v>890</v>
      </c>
      <c r="F254" s="11" t="s">
        <v>940</v>
      </c>
      <c r="G254" s="11"/>
      <c r="H254" s="11" t="s">
        <v>893</v>
      </c>
      <c r="I254" s="11" t="s">
        <v>912</v>
      </c>
      <c r="J254" s="11" t="s">
        <v>933</v>
      </c>
      <c r="K254" s="11" t="s">
        <v>941</v>
      </c>
      <c r="L254">
        <v>46</v>
      </c>
      <c r="M254">
        <v>30</v>
      </c>
      <c r="N254">
        <v>9.1440000000000001</v>
      </c>
      <c r="O254">
        <v>1</v>
      </c>
      <c r="P254">
        <f t="shared" si="9"/>
        <v>18.110246</v>
      </c>
      <c r="Q254">
        <f t="shared" si="10"/>
        <v>327.98101018051602</v>
      </c>
      <c r="R254" s="12">
        <v>5.4539999999999996E-3</v>
      </c>
      <c r="S254" s="12">
        <f t="shared" si="11"/>
        <v>1.7888084295245343</v>
      </c>
      <c r="T254" s="12"/>
    </row>
    <row r="255" spans="1:20" x14ac:dyDescent="0.55000000000000004">
      <c r="A255" s="13" t="s">
        <v>1003</v>
      </c>
      <c r="B255" t="s">
        <v>986</v>
      </c>
      <c r="C255" s="11"/>
      <c r="D255" s="11" t="s">
        <v>934</v>
      </c>
      <c r="E255" s="11" t="s">
        <v>935</v>
      </c>
      <c r="F255" s="11" t="s">
        <v>935</v>
      </c>
      <c r="G255" s="11" t="s">
        <v>892</v>
      </c>
      <c r="H255" s="11" t="s">
        <v>903</v>
      </c>
      <c r="I255" s="11" t="s">
        <v>39</v>
      </c>
      <c r="J255" s="11" t="s">
        <v>933</v>
      </c>
      <c r="K255" s="11" t="s">
        <v>924</v>
      </c>
      <c r="L255">
        <v>68</v>
      </c>
      <c r="M255">
        <v>27</v>
      </c>
      <c r="N255">
        <v>8.2295999999999996</v>
      </c>
      <c r="O255">
        <v>1</v>
      </c>
      <c r="P255">
        <f t="shared" si="9"/>
        <v>26.771668000000002</v>
      </c>
      <c r="Q255">
        <f t="shared" si="10"/>
        <v>716.72220750222414</v>
      </c>
      <c r="R255" s="12">
        <v>5.4539999999999996E-3</v>
      </c>
      <c r="S255" s="12">
        <f t="shared" si="11"/>
        <v>3.9090029197171301</v>
      </c>
      <c r="T255" s="12"/>
    </row>
    <row r="256" spans="1:20" x14ac:dyDescent="0.55000000000000004">
      <c r="A256" t="s">
        <v>843</v>
      </c>
      <c r="B256" t="s">
        <v>986</v>
      </c>
      <c r="C256" s="11"/>
      <c r="D256" s="11" t="s">
        <v>934</v>
      </c>
      <c r="E256" s="11" t="s">
        <v>935</v>
      </c>
      <c r="F256" s="11" t="s">
        <v>935</v>
      </c>
      <c r="G256" s="11" t="s">
        <v>892</v>
      </c>
      <c r="H256" s="11" t="s">
        <v>903</v>
      </c>
      <c r="I256" s="11" t="s">
        <v>912</v>
      </c>
      <c r="J256" s="11" t="s">
        <v>933</v>
      </c>
      <c r="K256" s="11" t="s">
        <v>924</v>
      </c>
      <c r="L256">
        <v>98</v>
      </c>
      <c r="M256">
        <v>36</v>
      </c>
      <c r="N256">
        <v>10.972800000000001</v>
      </c>
      <c r="O256">
        <v>1</v>
      </c>
      <c r="P256">
        <f t="shared" si="9"/>
        <v>38.582698000000001</v>
      </c>
      <c r="Q256">
        <f t="shared" si="10"/>
        <v>1488.624584959204</v>
      </c>
      <c r="R256" s="12">
        <v>5.4539999999999996E-3</v>
      </c>
      <c r="S256" s="12">
        <f t="shared" si="11"/>
        <v>8.1189584863674984</v>
      </c>
      <c r="T256" s="12"/>
    </row>
    <row r="257" spans="1:20" x14ac:dyDescent="0.55000000000000004">
      <c r="A257" t="s">
        <v>843</v>
      </c>
      <c r="B257" t="s">
        <v>986</v>
      </c>
      <c r="C257" s="11"/>
      <c r="D257" s="11" t="s">
        <v>934</v>
      </c>
      <c r="E257" s="11" t="s">
        <v>935</v>
      </c>
      <c r="F257" s="11" t="s">
        <v>935</v>
      </c>
      <c r="G257" s="11" t="s">
        <v>892</v>
      </c>
      <c r="H257" s="11" t="s">
        <v>903</v>
      </c>
      <c r="I257" s="11" t="s">
        <v>912</v>
      </c>
      <c r="J257" s="11" t="s">
        <v>933</v>
      </c>
      <c r="K257" s="11" t="s">
        <v>924</v>
      </c>
      <c r="L257">
        <v>95</v>
      </c>
      <c r="M257">
        <v>36</v>
      </c>
      <c r="N257">
        <v>10.972800000000001</v>
      </c>
      <c r="O257">
        <v>1</v>
      </c>
      <c r="P257">
        <f t="shared" si="9"/>
        <v>37.401595</v>
      </c>
      <c r="Q257">
        <f t="shared" si="10"/>
        <v>1398.879308544025</v>
      </c>
      <c r="R257" s="12">
        <v>5.4539999999999996E-3</v>
      </c>
      <c r="S257" s="12">
        <f t="shared" si="11"/>
        <v>7.6294877487991117</v>
      </c>
      <c r="T257" s="12"/>
    </row>
    <row r="258" spans="1:20" x14ac:dyDescent="0.55000000000000004">
      <c r="A258" t="s">
        <v>843</v>
      </c>
      <c r="B258" t="s">
        <v>986</v>
      </c>
      <c r="C258" s="11"/>
      <c r="D258" s="11" t="s">
        <v>934</v>
      </c>
      <c r="E258" s="11" t="s">
        <v>935</v>
      </c>
      <c r="F258" s="11" t="s">
        <v>935</v>
      </c>
      <c r="G258" s="11" t="s">
        <v>892</v>
      </c>
      <c r="H258" s="11" t="s">
        <v>903</v>
      </c>
      <c r="I258" s="11" t="s">
        <v>912</v>
      </c>
      <c r="J258" s="11" t="s">
        <v>933</v>
      </c>
      <c r="K258" s="11" t="s">
        <v>924</v>
      </c>
      <c r="L258">
        <v>88</v>
      </c>
      <c r="M258">
        <v>30</v>
      </c>
      <c r="N258">
        <v>9.1440000000000001</v>
      </c>
      <c r="O258">
        <v>1</v>
      </c>
      <c r="P258">
        <f t="shared" si="9"/>
        <v>34.645688</v>
      </c>
      <c r="Q258">
        <f t="shared" si="10"/>
        <v>1200.3236969933439</v>
      </c>
      <c r="R258" s="12">
        <v>5.4539999999999996E-3</v>
      </c>
      <c r="S258" s="12">
        <f t="shared" si="11"/>
        <v>6.5465654434016969</v>
      </c>
      <c r="T258" s="12"/>
    </row>
    <row r="259" spans="1:20" x14ac:dyDescent="0.55000000000000004">
      <c r="A259" t="s">
        <v>843</v>
      </c>
      <c r="B259" t="s">
        <v>986</v>
      </c>
      <c r="C259" s="11"/>
      <c r="D259" s="11" t="s">
        <v>934</v>
      </c>
      <c r="E259" s="11" t="s">
        <v>935</v>
      </c>
      <c r="F259" s="11" t="s">
        <v>935</v>
      </c>
      <c r="G259" s="11" t="s">
        <v>892</v>
      </c>
      <c r="H259" s="11" t="s">
        <v>903</v>
      </c>
      <c r="I259" s="11" t="s">
        <v>912</v>
      </c>
      <c r="J259" s="11" t="s">
        <v>933</v>
      </c>
      <c r="K259" s="11" t="s">
        <v>924</v>
      </c>
      <c r="L259">
        <v>62</v>
      </c>
      <c r="M259">
        <v>27</v>
      </c>
      <c r="N259">
        <v>8.2295999999999996</v>
      </c>
      <c r="O259">
        <v>1</v>
      </c>
      <c r="P259">
        <f t="shared" si="9"/>
        <v>24.409462000000001</v>
      </c>
      <c r="Q259">
        <f t="shared" si="10"/>
        <v>595.82183512944403</v>
      </c>
      <c r="R259" s="12">
        <v>5.4539999999999996E-3</v>
      </c>
      <c r="S259" s="12">
        <f t="shared" si="11"/>
        <v>3.2496122887959875</v>
      </c>
      <c r="T259" s="12"/>
    </row>
    <row r="260" spans="1:20" x14ac:dyDescent="0.55000000000000004">
      <c r="A260" t="s">
        <v>845</v>
      </c>
      <c r="B260" t="s">
        <v>986</v>
      </c>
      <c r="C260" s="11"/>
      <c r="D260" s="11" t="s">
        <v>934</v>
      </c>
      <c r="E260" s="11" t="s">
        <v>935</v>
      </c>
      <c r="F260" s="11" t="s">
        <v>935</v>
      </c>
      <c r="G260" s="11" t="s">
        <v>892</v>
      </c>
      <c r="H260" s="11" t="s">
        <v>903</v>
      </c>
      <c r="I260" s="11" t="s">
        <v>39</v>
      </c>
      <c r="J260" s="11" t="s">
        <v>933</v>
      </c>
      <c r="K260" s="11" t="s">
        <v>924</v>
      </c>
      <c r="L260">
        <v>25</v>
      </c>
      <c r="M260">
        <v>24</v>
      </c>
      <c r="N260">
        <v>7.3152000000000008</v>
      </c>
      <c r="O260">
        <v>1</v>
      </c>
      <c r="P260">
        <f t="shared" si="9"/>
        <v>9.8425250000000002</v>
      </c>
      <c r="Q260">
        <f t="shared" si="10"/>
        <v>96.875298375625007</v>
      </c>
      <c r="R260" s="12">
        <v>5.4539999999999996E-3</v>
      </c>
      <c r="S260" s="12">
        <f t="shared" si="11"/>
        <v>0.52835787734065875</v>
      </c>
      <c r="T260" s="12"/>
    </row>
    <row r="261" spans="1:20" x14ac:dyDescent="0.55000000000000004">
      <c r="A261" t="s">
        <v>848</v>
      </c>
      <c r="B261" t="s">
        <v>986</v>
      </c>
      <c r="C261" s="11" t="s">
        <v>969</v>
      </c>
      <c r="D261" s="11" t="s">
        <v>929</v>
      </c>
      <c r="E261" s="11" t="s">
        <v>890</v>
      </c>
      <c r="F261" s="11" t="s">
        <v>891</v>
      </c>
      <c r="G261" s="11" t="s">
        <v>892</v>
      </c>
      <c r="H261" s="11" t="s">
        <v>893</v>
      </c>
      <c r="I261" s="11" t="s">
        <v>912</v>
      </c>
      <c r="J261" s="11" t="s">
        <v>930</v>
      </c>
      <c r="K261" s="11" t="s">
        <v>905</v>
      </c>
      <c r="L261">
        <v>8</v>
      </c>
      <c r="M261">
        <v>21</v>
      </c>
      <c r="N261">
        <v>6.4008000000000003</v>
      </c>
      <c r="O261">
        <v>1</v>
      </c>
      <c r="P261">
        <f t="shared" si="9"/>
        <v>3.1496080000000002</v>
      </c>
      <c r="Q261">
        <f t="shared" si="10"/>
        <v>9.9200305536640005</v>
      </c>
      <c r="R261" s="12">
        <v>5.4539999999999996E-3</v>
      </c>
      <c r="S261" s="12">
        <f t="shared" si="11"/>
        <v>5.4103846639683456E-2</v>
      </c>
      <c r="T261" s="12"/>
    </row>
    <row r="262" spans="1:20" x14ac:dyDescent="0.55000000000000004">
      <c r="A262" t="s">
        <v>848</v>
      </c>
      <c r="B262" t="s">
        <v>986</v>
      </c>
      <c r="C262" s="11"/>
      <c r="D262" s="11" t="s">
        <v>926</v>
      </c>
      <c r="E262" s="11" t="s">
        <v>890</v>
      </c>
      <c r="F262" s="11" t="s">
        <v>891</v>
      </c>
      <c r="G262" s="11" t="s">
        <v>892</v>
      </c>
      <c r="H262" s="11" t="s">
        <v>893</v>
      </c>
      <c r="I262" s="11" t="s">
        <v>912</v>
      </c>
      <c r="J262" s="11" t="s">
        <v>894</v>
      </c>
      <c r="K262" s="11" t="s">
        <v>895</v>
      </c>
      <c r="L262">
        <v>14</v>
      </c>
      <c r="M262">
        <v>21</v>
      </c>
      <c r="N262">
        <v>6.4008000000000003</v>
      </c>
      <c r="O262">
        <v>1</v>
      </c>
      <c r="P262">
        <f t="shared" si="9"/>
        <v>5.5118140000000002</v>
      </c>
      <c r="Q262">
        <f t="shared" si="10"/>
        <v>30.380093570596003</v>
      </c>
      <c r="R262" s="12">
        <v>5.4539999999999996E-3</v>
      </c>
      <c r="S262" s="12">
        <f t="shared" si="11"/>
        <v>0.1656930303340306</v>
      </c>
      <c r="T262" s="12"/>
    </row>
    <row r="263" spans="1:20" x14ac:dyDescent="0.55000000000000004">
      <c r="A263" t="s">
        <v>848</v>
      </c>
      <c r="B263" t="s">
        <v>986</v>
      </c>
      <c r="C263" s="11"/>
      <c r="D263" s="11" t="s">
        <v>931</v>
      </c>
      <c r="E263" s="11" t="s">
        <v>890</v>
      </c>
      <c r="F263" s="11" t="s">
        <v>932</v>
      </c>
      <c r="G263" s="11"/>
      <c r="H263" s="11" t="s">
        <v>903</v>
      </c>
      <c r="I263" s="11" t="s">
        <v>912</v>
      </c>
      <c r="J263" s="11" t="s">
        <v>933</v>
      </c>
      <c r="K263" s="11" t="s">
        <v>905</v>
      </c>
      <c r="L263">
        <v>8</v>
      </c>
      <c r="M263">
        <v>15</v>
      </c>
      <c r="N263">
        <v>4.5720000000000001</v>
      </c>
      <c r="O263">
        <v>1</v>
      </c>
      <c r="P263">
        <f t="shared" si="9"/>
        <v>3.1496080000000002</v>
      </c>
      <c r="Q263">
        <f t="shared" si="10"/>
        <v>9.9200305536640005</v>
      </c>
      <c r="R263" s="12">
        <v>5.4539999999999996E-3</v>
      </c>
      <c r="S263" s="12">
        <f t="shared" si="11"/>
        <v>5.4103846639683456E-2</v>
      </c>
      <c r="T263" s="12"/>
    </row>
    <row r="264" spans="1:20" x14ac:dyDescent="0.55000000000000004">
      <c r="A264" t="s">
        <v>848</v>
      </c>
      <c r="B264" t="s">
        <v>986</v>
      </c>
      <c r="C264" s="11"/>
      <c r="D264" s="11" t="s">
        <v>981</v>
      </c>
      <c r="E264" s="11" t="s">
        <v>890</v>
      </c>
      <c r="F264" s="11" t="s">
        <v>901</v>
      </c>
      <c r="G264" s="11" t="s">
        <v>921</v>
      </c>
      <c r="H264" s="11"/>
      <c r="I264" s="11" t="s">
        <v>912</v>
      </c>
      <c r="J264" s="11"/>
      <c r="K264" s="11"/>
      <c r="L264">
        <v>12</v>
      </c>
      <c r="M264">
        <v>15</v>
      </c>
      <c r="N264">
        <v>4.5720000000000001</v>
      </c>
      <c r="O264">
        <v>1</v>
      </c>
      <c r="P264">
        <f t="shared" si="9"/>
        <v>4.7244120000000001</v>
      </c>
      <c r="Q264">
        <f t="shared" si="10"/>
        <v>22.320068745743999</v>
      </c>
      <c r="R264" s="12">
        <v>5.4539999999999996E-3</v>
      </c>
      <c r="S264" s="12">
        <f t="shared" si="11"/>
        <v>0.12173365493928777</v>
      </c>
      <c r="T264" s="12"/>
    </row>
    <row r="265" spans="1:20" x14ac:dyDescent="0.55000000000000004">
      <c r="A265" t="s">
        <v>849</v>
      </c>
      <c r="B265" t="s">
        <v>986</v>
      </c>
      <c r="C265" s="11"/>
      <c r="D265" s="11" t="s">
        <v>975</v>
      </c>
      <c r="E265" s="11" t="s">
        <v>890</v>
      </c>
      <c r="F265" s="11" t="s">
        <v>976</v>
      </c>
      <c r="G265" s="11" t="s">
        <v>892</v>
      </c>
      <c r="H265" s="11" t="s">
        <v>893</v>
      </c>
      <c r="I265" s="11" t="s">
        <v>39</v>
      </c>
      <c r="J265" s="11" t="s">
        <v>977</v>
      </c>
      <c r="K265" s="11" t="s">
        <v>978</v>
      </c>
      <c r="L265">
        <v>62</v>
      </c>
      <c r="M265">
        <v>24</v>
      </c>
      <c r="N265">
        <v>7.3152000000000008</v>
      </c>
      <c r="O265">
        <v>1</v>
      </c>
      <c r="P265">
        <f t="shared" si="9"/>
        <v>24.409462000000001</v>
      </c>
      <c r="Q265">
        <f t="shared" si="10"/>
        <v>595.82183512944403</v>
      </c>
      <c r="R265" s="12">
        <v>5.4539999999999996E-3</v>
      </c>
      <c r="S265" s="12">
        <f t="shared" si="11"/>
        <v>3.2496122887959875</v>
      </c>
      <c r="T265" s="12"/>
    </row>
    <row r="266" spans="1:20" x14ac:dyDescent="0.55000000000000004">
      <c r="A266" t="s">
        <v>849</v>
      </c>
      <c r="B266" t="s">
        <v>986</v>
      </c>
      <c r="C266" s="11"/>
      <c r="D266" s="11" t="s">
        <v>975</v>
      </c>
      <c r="E266" s="11" t="s">
        <v>890</v>
      </c>
      <c r="F266" s="11" t="s">
        <v>976</v>
      </c>
      <c r="G266" s="11" t="s">
        <v>892</v>
      </c>
      <c r="H266" s="11" t="s">
        <v>893</v>
      </c>
      <c r="I266" s="11" t="s">
        <v>39</v>
      </c>
      <c r="J266" s="11" t="s">
        <v>977</v>
      </c>
      <c r="K266" s="11" t="s">
        <v>978</v>
      </c>
      <c r="L266">
        <v>54</v>
      </c>
      <c r="M266">
        <v>15</v>
      </c>
      <c r="N266">
        <v>4.5720000000000001</v>
      </c>
      <c r="O266">
        <v>1</v>
      </c>
      <c r="P266">
        <f t="shared" si="9"/>
        <v>21.259854000000001</v>
      </c>
      <c r="Q266">
        <f t="shared" si="10"/>
        <v>451.98139210131603</v>
      </c>
      <c r="R266" s="12">
        <v>5.4539999999999996E-3</v>
      </c>
      <c r="S266" s="12">
        <f t="shared" si="11"/>
        <v>2.4651065125205776</v>
      </c>
      <c r="T266" s="12"/>
    </row>
    <row r="267" spans="1:20" x14ac:dyDescent="0.55000000000000004">
      <c r="A267" t="s">
        <v>849</v>
      </c>
      <c r="B267" t="s">
        <v>986</v>
      </c>
      <c r="C267" s="11"/>
      <c r="D267" s="11" t="s">
        <v>917</v>
      </c>
      <c r="E267" s="11" t="s">
        <v>890</v>
      </c>
      <c r="F267" s="11" t="s">
        <v>918</v>
      </c>
      <c r="G267" s="11" t="s">
        <v>904</v>
      </c>
      <c r="H267" s="11" t="s">
        <v>893</v>
      </c>
      <c r="I267" s="11" t="s">
        <v>39</v>
      </c>
      <c r="J267" s="11" t="s">
        <v>919</v>
      </c>
      <c r="K267" s="11" t="s">
        <v>905</v>
      </c>
      <c r="L267">
        <v>16</v>
      </c>
      <c r="M267">
        <v>21</v>
      </c>
      <c r="N267">
        <v>6.4008000000000003</v>
      </c>
      <c r="O267">
        <v>1</v>
      </c>
      <c r="P267">
        <f t="shared" si="9"/>
        <v>6.2992160000000004</v>
      </c>
      <c r="Q267">
        <f t="shared" si="10"/>
        <v>39.680122214656002</v>
      </c>
      <c r="R267" s="12">
        <v>5.4539999999999996E-3</v>
      </c>
      <c r="S267" s="12">
        <f t="shared" si="11"/>
        <v>0.21641538655873382</v>
      </c>
      <c r="T267" s="12"/>
    </row>
    <row r="268" spans="1:20" x14ac:dyDescent="0.55000000000000004">
      <c r="A268" t="s">
        <v>849</v>
      </c>
      <c r="B268" t="s">
        <v>986</v>
      </c>
      <c r="C268" s="11"/>
      <c r="D268" s="11" t="s">
        <v>931</v>
      </c>
      <c r="E268" s="11" t="s">
        <v>890</v>
      </c>
      <c r="F268" s="11" t="s">
        <v>932</v>
      </c>
      <c r="G268" s="11"/>
      <c r="H268" s="11" t="s">
        <v>903</v>
      </c>
      <c r="I268" s="11" t="s">
        <v>39</v>
      </c>
      <c r="J268" s="11" t="s">
        <v>933</v>
      </c>
      <c r="K268" s="11" t="s">
        <v>905</v>
      </c>
      <c r="L268">
        <v>18</v>
      </c>
      <c r="M268">
        <v>12</v>
      </c>
      <c r="N268">
        <v>3.6576000000000004</v>
      </c>
      <c r="O268">
        <v>1</v>
      </c>
      <c r="P268">
        <f t="shared" si="9"/>
        <v>7.0866180000000005</v>
      </c>
      <c r="Q268">
        <f t="shared" si="10"/>
        <v>50.220154677924008</v>
      </c>
      <c r="R268" s="12">
        <v>5.4539999999999996E-3</v>
      </c>
      <c r="S268" s="12">
        <f t="shared" si="11"/>
        <v>0.27390072361339751</v>
      </c>
      <c r="T268" s="12"/>
    </row>
    <row r="269" spans="1:20" x14ac:dyDescent="0.55000000000000004">
      <c r="A269" t="s">
        <v>850</v>
      </c>
      <c r="B269" t="s">
        <v>986</v>
      </c>
      <c r="C269" s="11"/>
      <c r="D269" s="11" t="s">
        <v>896</v>
      </c>
      <c r="E269" s="11" t="s">
        <v>890</v>
      </c>
      <c r="F269" s="11" t="s">
        <v>891</v>
      </c>
      <c r="G269" s="11" t="s">
        <v>892</v>
      </c>
      <c r="H269" s="11" t="s">
        <v>893</v>
      </c>
      <c r="I269" s="11" t="s">
        <v>39</v>
      </c>
      <c r="J269" s="11" t="s">
        <v>897</v>
      </c>
      <c r="K269" s="11" t="s">
        <v>898</v>
      </c>
      <c r="L269">
        <v>124</v>
      </c>
      <c r="M269">
        <v>51</v>
      </c>
      <c r="N269">
        <v>15.5448</v>
      </c>
      <c r="O269">
        <v>1</v>
      </c>
      <c r="P269">
        <f t="shared" si="9"/>
        <v>48.818924000000003</v>
      </c>
      <c r="Q269">
        <f t="shared" si="10"/>
        <v>2383.2873405177761</v>
      </c>
      <c r="R269" s="12">
        <v>5.4539999999999996E-3</v>
      </c>
      <c r="S269" s="12">
        <f t="shared" si="11"/>
        <v>12.99844915518395</v>
      </c>
      <c r="T269" s="12"/>
    </row>
    <row r="270" spans="1:20" x14ac:dyDescent="0.55000000000000004">
      <c r="A270" t="s">
        <v>850</v>
      </c>
      <c r="B270" t="s">
        <v>986</v>
      </c>
      <c r="C270" s="11"/>
      <c r="D270" s="11" t="s">
        <v>1004</v>
      </c>
      <c r="E270" s="11" t="s">
        <v>890</v>
      </c>
      <c r="F270" s="11" t="s">
        <v>964</v>
      </c>
      <c r="G270" s="11" t="s">
        <v>965</v>
      </c>
      <c r="H270" s="11" t="s">
        <v>893</v>
      </c>
      <c r="I270" s="11" t="s">
        <v>39</v>
      </c>
      <c r="J270" s="11" t="s">
        <v>933</v>
      </c>
      <c r="K270" s="11" t="s">
        <v>941</v>
      </c>
      <c r="L270">
        <v>24</v>
      </c>
      <c r="M270">
        <v>18</v>
      </c>
      <c r="N270">
        <v>5.4864000000000006</v>
      </c>
      <c r="O270">
        <v>1</v>
      </c>
      <c r="P270">
        <f t="shared" si="9"/>
        <v>9.4488240000000001</v>
      </c>
      <c r="Q270">
        <f t="shared" si="10"/>
        <v>89.280274982975996</v>
      </c>
      <c r="R270" s="12">
        <v>5.4539999999999996E-3</v>
      </c>
      <c r="S270" s="12">
        <f t="shared" si="11"/>
        <v>0.48693461975715108</v>
      </c>
      <c r="T270" s="12"/>
    </row>
    <row r="271" spans="1:20" x14ac:dyDescent="0.55000000000000004">
      <c r="A271" t="s">
        <v>850</v>
      </c>
      <c r="B271" t="s">
        <v>986</v>
      </c>
      <c r="C271" s="11"/>
      <c r="D271" s="11" t="s">
        <v>975</v>
      </c>
      <c r="E271" s="11" t="s">
        <v>890</v>
      </c>
      <c r="F271" s="11" t="s">
        <v>976</v>
      </c>
      <c r="G271" s="11" t="s">
        <v>892</v>
      </c>
      <c r="H271" s="11" t="s">
        <v>893</v>
      </c>
      <c r="I271" s="11" t="s">
        <v>39</v>
      </c>
      <c r="J271" s="11" t="s">
        <v>977</v>
      </c>
      <c r="K271" s="11" t="s">
        <v>978</v>
      </c>
      <c r="L271">
        <v>12</v>
      </c>
      <c r="M271">
        <v>9</v>
      </c>
      <c r="N271">
        <v>2.7432000000000003</v>
      </c>
      <c r="O271">
        <v>1</v>
      </c>
      <c r="P271">
        <f t="shared" si="9"/>
        <v>4.7244120000000001</v>
      </c>
      <c r="Q271">
        <f t="shared" si="10"/>
        <v>22.320068745743999</v>
      </c>
      <c r="R271" s="12">
        <v>5.4539999999999996E-3</v>
      </c>
      <c r="S271" s="12">
        <f t="shared" si="11"/>
        <v>0.12173365493928777</v>
      </c>
      <c r="T271" s="12"/>
    </row>
    <row r="272" spans="1:20" x14ac:dyDescent="0.55000000000000004">
      <c r="A272" t="s">
        <v>851</v>
      </c>
      <c r="B272" t="s">
        <v>986</v>
      </c>
      <c r="C272" s="11"/>
      <c r="D272" s="11" t="s">
        <v>975</v>
      </c>
      <c r="E272" s="11" t="s">
        <v>890</v>
      </c>
      <c r="F272" s="11" t="s">
        <v>976</v>
      </c>
      <c r="G272" s="11" t="s">
        <v>892</v>
      </c>
      <c r="H272" s="11" t="s">
        <v>893</v>
      </c>
      <c r="I272" s="11" t="s">
        <v>39</v>
      </c>
      <c r="J272" s="11" t="s">
        <v>977</v>
      </c>
      <c r="K272" s="11" t="s">
        <v>978</v>
      </c>
      <c r="L272">
        <v>68</v>
      </c>
      <c r="M272">
        <v>27</v>
      </c>
      <c r="N272">
        <v>8.2295999999999996</v>
      </c>
      <c r="O272">
        <v>1</v>
      </c>
      <c r="P272">
        <f t="shared" si="9"/>
        <v>26.771668000000002</v>
      </c>
      <c r="Q272">
        <f t="shared" si="10"/>
        <v>716.72220750222414</v>
      </c>
      <c r="R272" s="12">
        <v>5.4539999999999996E-3</v>
      </c>
      <c r="S272" s="12">
        <f t="shared" si="11"/>
        <v>3.9090029197171301</v>
      </c>
      <c r="T272" s="12"/>
    </row>
    <row r="273" spans="1:20" x14ac:dyDescent="0.55000000000000004">
      <c r="A273" t="s">
        <v>851</v>
      </c>
      <c r="B273" t="s">
        <v>986</v>
      </c>
      <c r="C273" s="11"/>
      <c r="D273" s="11" t="s">
        <v>917</v>
      </c>
      <c r="E273" s="11" t="s">
        <v>890</v>
      </c>
      <c r="F273" s="11" t="s">
        <v>918</v>
      </c>
      <c r="G273" s="11" t="s">
        <v>904</v>
      </c>
      <c r="H273" s="11" t="s">
        <v>893</v>
      </c>
      <c r="I273" s="11" t="s">
        <v>39</v>
      </c>
      <c r="J273" s="11" t="s">
        <v>919</v>
      </c>
      <c r="K273" s="11" t="s">
        <v>905</v>
      </c>
      <c r="L273">
        <v>54</v>
      </c>
      <c r="M273">
        <v>24</v>
      </c>
      <c r="N273">
        <v>7.3152000000000008</v>
      </c>
      <c r="O273">
        <v>1</v>
      </c>
      <c r="P273">
        <f t="shared" si="9"/>
        <v>21.259854000000001</v>
      </c>
      <c r="Q273">
        <f t="shared" si="10"/>
        <v>451.98139210131603</v>
      </c>
      <c r="R273" s="12">
        <v>5.4539999999999996E-3</v>
      </c>
      <c r="S273" s="12">
        <f t="shared" si="11"/>
        <v>2.4651065125205776</v>
      </c>
      <c r="T273" s="12"/>
    </row>
    <row r="274" spans="1:20" x14ac:dyDescent="0.55000000000000004">
      <c r="A274" t="s">
        <v>851</v>
      </c>
      <c r="B274" t="s">
        <v>986</v>
      </c>
      <c r="C274" s="11"/>
      <c r="D274" s="11" t="s">
        <v>975</v>
      </c>
      <c r="E274" s="11" t="s">
        <v>890</v>
      </c>
      <c r="F274" s="11" t="s">
        <v>976</v>
      </c>
      <c r="G274" s="11" t="s">
        <v>892</v>
      </c>
      <c r="H274" s="11" t="s">
        <v>893</v>
      </c>
      <c r="I274" s="11" t="s">
        <v>39</v>
      </c>
      <c r="J274" s="11" t="s">
        <v>977</v>
      </c>
      <c r="K274" s="11" t="s">
        <v>978</v>
      </c>
      <c r="L274">
        <v>28</v>
      </c>
      <c r="M274">
        <v>18</v>
      </c>
      <c r="N274">
        <v>5.4864000000000006</v>
      </c>
      <c r="O274">
        <v>1</v>
      </c>
      <c r="P274">
        <f t="shared" ref="P274:P337" si="12">L274*0.393701</f>
        <v>11.023628</v>
      </c>
      <c r="Q274">
        <f t="shared" ref="Q274:Q337" si="13">P274^2</f>
        <v>121.52037428238401</v>
      </c>
      <c r="R274" s="12">
        <v>5.4539999999999996E-3</v>
      </c>
      <c r="S274" s="12">
        <f t="shared" ref="S274:S337" si="14">Q274*R274</f>
        <v>0.6627721213361224</v>
      </c>
      <c r="T274" s="12"/>
    </row>
    <row r="275" spans="1:20" x14ac:dyDescent="0.55000000000000004">
      <c r="A275" t="s">
        <v>851</v>
      </c>
      <c r="B275" t="s">
        <v>986</v>
      </c>
      <c r="C275" s="11"/>
      <c r="D275" s="11" t="s">
        <v>975</v>
      </c>
      <c r="E275" s="11" t="s">
        <v>890</v>
      </c>
      <c r="F275" s="11" t="s">
        <v>976</v>
      </c>
      <c r="G275" s="11" t="s">
        <v>892</v>
      </c>
      <c r="H275" s="11" t="s">
        <v>893</v>
      </c>
      <c r="I275" s="11" t="s">
        <v>39</v>
      </c>
      <c r="J275" s="11" t="s">
        <v>977</v>
      </c>
      <c r="K275" s="11" t="s">
        <v>978</v>
      </c>
      <c r="L275">
        <v>16</v>
      </c>
      <c r="M275">
        <v>15</v>
      </c>
      <c r="N275">
        <v>4.5720000000000001</v>
      </c>
      <c r="O275">
        <v>1</v>
      </c>
      <c r="P275">
        <f t="shared" si="12"/>
        <v>6.2992160000000004</v>
      </c>
      <c r="Q275">
        <f t="shared" si="13"/>
        <v>39.680122214656002</v>
      </c>
      <c r="R275" s="12">
        <v>5.4539999999999996E-3</v>
      </c>
      <c r="S275" s="12">
        <f t="shared" si="14"/>
        <v>0.21641538655873382</v>
      </c>
      <c r="T275" s="12"/>
    </row>
    <row r="276" spans="1:20" x14ac:dyDescent="0.55000000000000004">
      <c r="A276" t="s">
        <v>853</v>
      </c>
      <c r="B276" t="s">
        <v>986</v>
      </c>
      <c r="C276" s="11"/>
      <c r="D276" s="11" t="s">
        <v>925</v>
      </c>
      <c r="E276" s="11" t="s">
        <v>890</v>
      </c>
      <c r="F276" s="11" t="s">
        <v>901</v>
      </c>
      <c r="G276" s="11" t="s">
        <v>892</v>
      </c>
      <c r="H276" s="11" t="s">
        <v>893</v>
      </c>
      <c r="I276" s="11" t="s">
        <v>912</v>
      </c>
      <c r="J276" s="11"/>
      <c r="K276" s="11" t="s">
        <v>905</v>
      </c>
      <c r="L276">
        <v>22</v>
      </c>
      <c r="M276">
        <v>15</v>
      </c>
      <c r="N276">
        <v>4.5720000000000001</v>
      </c>
      <c r="O276">
        <v>1</v>
      </c>
      <c r="P276">
        <f t="shared" si="12"/>
        <v>8.661422</v>
      </c>
      <c r="Q276">
        <f t="shared" si="13"/>
        <v>75.020231062083994</v>
      </c>
      <c r="R276" s="12">
        <v>5.4539999999999996E-3</v>
      </c>
      <c r="S276" s="12">
        <f t="shared" si="14"/>
        <v>0.40916034021260606</v>
      </c>
      <c r="T276" s="12"/>
    </row>
    <row r="277" spans="1:20" x14ac:dyDescent="0.55000000000000004">
      <c r="A277" t="s">
        <v>853</v>
      </c>
      <c r="B277" t="s">
        <v>986</v>
      </c>
      <c r="C277" s="11"/>
      <c r="D277" s="11" t="s">
        <v>1005</v>
      </c>
      <c r="E277" s="11" t="s">
        <v>890</v>
      </c>
      <c r="F277" s="11" t="s">
        <v>940</v>
      </c>
      <c r="G277" s="11" t="s">
        <v>892</v>
      </c>
      <c r="H277" s="11" t="s">
        <v>904</v>
      </c>
      <c r="I277" s="11" t="s">
        <v>912</v>
      </c>
      <c r="J277" s="11"/>
      <c r="K277" s="11"/>
      <c r="L277">
        <v>24</v>
      </c>
      <c r="M277">
        <v>18</v>
      </c>
      <c r="N277">
        <v>5.4864000000000006</v>
      </c>
      <c r="O277">
        <v>1</v>
      </c>
      <c r="P277">
        <f t="shared" si="12"/>
        <v>9.4488240000000001</v>
      </c>
      <c r="Q277">
        <f t="shared" si="13"/>
        <v>89.280274982975996</v>
      </c>
      <c r="R277" s="12">
        <v>5.4539999999999996E-3</v>
      </c>
      <c r="S277" s="12">
        <f t="shared" si="14"/>
        <v>0.48693461975715108</v>
      </c>
      <c r="T277" s="12"/>
    </row>
    <row r="278" spans="1:20" x14ac:dyDescent="0.55000000000000004">
      <c r="A278" t="s">
        <v>854</v>
      </c>
      <c r="B278" t="s">
        <v>986</v>
      </c>
      <c r="C278" s="11"/>
      <c r="D278" s="11" t="s">
        <v>998</v>
      </c>
      <c r="E278" s="11" t="s">
        <v>890</v>
      </c>
      <c r="F278" s="11" t="s">
        <v>914</v>
      </c>
      <c r="G278" s="11" t="s">
        <v>892</v>
      </c>
      <c r="H278" s="11" t="s">
        <v>893</v>
      </c>
      <c r="I278" s="11" t="s">
        <v>39</v>
      </c>
      <c r="J278" s="11" t="s">
        <v>897</v>
      </c>
      <c r="K278" s="11" t="s">
        <v>999</v>
      </c>
      <c r="L278">
        <v>68</v>
      </c>
      <c r="M278">
        <v>27</v>
      </c>
      <c r="N278">
        <v>8.2295999999999996</v>
      </c>
      <c r="O278">
        <v>1</v>
      </c>
      <c r="P278">
        <f t="shared" si="12"/>
        <v>26.771668000000002</v>
      </c>
      <c r="Q278">
        <f t="shared" si="13"/>
        <v>716.72220750222414</v>
      </c>
      <c r="R278" s="12">
        <v>5.4539999999999996E-3</v>
      </c>
      <c r="S278" s="12">
        <f t="shared" si="14"/>
        <v>3.9090029197171301</v>
      </c>
      <c r="T278" s="12"/>
    </row>
    <row r="279" spans="1:20" x14ac:dyDescent="0.55000000000000004">
      <c r="A279" t="s">
        <v>856</v>
      </c>
      <c r="B279" t="s">
        <v>986</v>
      </c>
      <c r="C279" s="11"/>
      <c r="D279" s="11" t="s">
        <v>1006</v>
      </c>
      <c r="E279" s="11" t="s">
        <v>890</v>
      </c>
      <c r="F279" s="11" t="s">
        <v>901</v>
      </c>
      <c r="G279" s="11" t="s">
        <v>921</v>
      </c>
      <c r="H279" s="11"/>
      <c r="I279" s="11" t="s">
        <v>39</v>
      </c>
      <c r="J279" s="11"/>
      <c r="K279" s="11"/>
      <c r="L279">
        <v>104</v>
      </c>
      <c r="M279">
        <v>45</v>
      </c>
      <c r="N279">
        <v>13.716000000000001</v>
      </c>
      <c r="O279">
        <v>1</v>
      </c>
      <c r="P279">
        <f t="shared" si="12"/>
        <v>40.944904000000001</v>
      </c>
      <c r="Q279">
        <f t="shared" si="13"/>
        <v>1676.4851635692162</v>
      </c>
      <c r="R279" s="12">
        <v>5.4539999999999996E-3</v>
      </c>
      <c r="S279" s="12">
        <f t="shared" si="14"/>
        <v>9.1435500821065041</v>
      </c>
      <c r="T279" s="12"/>
    </row>
    <row r="280" spans="1:20" x14ac:dyDescent="0.55000000000000004">
      <c r="A280" t="s">
        <v>857</v>
      </c>
      <c r="B280" t="s">
        <v>986</v>
      </c>
      <c r="C280" s="11"/>
      <c r="D280" s="11" t="s">
        <v>969</v>
      </c>
      <c r="E280" s="11" t="s">
        <v>890</v>
      </c>
      <c r="F280" s="11" t="s">
        <v>901</v>
      </c>
      <c r="G280" s="11" t="s">
        <v>921</v>
      </c>
      <c r="H280" s="11"/>
      <c r="I280" s="11" t="s">
        <v>39</v>
      </c>
      <c r="J280" s="11" t="s">
        <v>933</v>
      </c>
      <c r="K280" s="11" t="s">
        <v>960</v>
      </c>
      <c r="L280">
        <v>78</v>
      </c>
      <c r="M280">
        <v>27</v>
      </c>
      <c r="N280">
        <v>8.2295999999999996</v>
      </c>
      <c r="O280">
        <v>1</v>
      </c>
      <c r="P280">
        <f t="shared" si="12"/>
        <v>30.708678000000003</v>
      </c>
      <c r="Q280">
        <f t="shared" si="13"/>
        <v>943.02290450768419</v>
      </c>
      <c r="R280" s="12">
        <v>5.4539999999999996E-3</v>
      </c>
      <c r="S280" s="12">
        <f t="shared" si="14"/>
        <v>5.1432469211849092</v>
      </c>
      <c r="T280" s="12"/>
    </row>
    <row r="281" spans="1:20" x14ac:dyDescent="0.55000000000000004">
      <c r="A281" t="s">
        <v>857</v>
      </c>
      <c r="B281" t="s">
        <v>986</v>
      </c>
      <c r="C281" s="11"/>
      <c r="D281" s="11" t="s">
        <v>998</v>
      </c>
      <c r="E281" s="11" t="s">
        <v>890</v>
      </c>
      <c r="F281" s="11" t="s">
        <v>914</v>
      </c>
      <c r="G281" s="11" t="s">
        <v>892</v>
      </c>
      <c r="H281" s="11" t="s">
        <v>893</v>
      </c>
      <c r="I281" s="11" t="s">
        <v>39</v>
      </c>
      <c r="J281" s="11" t="s">
        <v>897</v>
      </c>
      <c r="K281" s="11" t="s">
        <v>999</v>
      </c>
      <c r="L281">
        <v>68</v>
      </c>
      <c r="M281">
        <v>27</v>
      </c>
      <c r="N281">
        <v>8.2295999999999996</v>
      </c>
      <c r="O281">
        <v>1</v>
      </c>
      <c r="P281">
        <f t="shared" si="12"/>
        <v>26.771668000000002</v>
      </c>
      <c r="Q281">
        <f t="shared" si="13"/>
        <v>716.72220750222414</v>
      </c>
      <c r="R281" s="12">
        <v>5.4539999999999996E-3</v>
      </c>
      <c r="S281" s="12">
        <f t="shared" si="14"/>
        <v>3.9090029197171301</v>
      </c>
      <c r="T281" s="12"/>
    </row>
    <row r="282" spans="1:20" x14ac:dyDescent="0.55000000000000004">
      <c r="A282" t="s">
        <v>857</v>
      </c>
      <c r="B282" t="s">
        <v>986</v>
      </c>
      <c r="C282" s="11"/>
      <c r="D282" s="11" t="s">
        <v>998</v>
      </c>
      <c r="E282" s="11" t="s">
        <v>890</v>
      </c>
      <c r="F282" s="11" t="s">
        <v>914</v>
      </c>
      <c r="G282" s="11" t="s">
        <v>892</v>
      </c>
      <c r="H282" s="11" t="s">
        <v>893</v>
      </c>
      <c r="I282" s="11" t="s">
        <v>39</v>
      </c>
      <c r="J282" s="11" t="s">
        <v>897</v>
      </c>
      <c r="K282" s="11" t="s">
        <v>999</v>
      </c>
      <c r="L282">
        <v>38</v>
      </c>
      <c r="M282">
        <v>18</v>
      </c>
      <c r="N282">
        <v>5.4864000000000006</v>
      </c>
      <c r="O282">
        <v>1</v>
      </c>
      <c r="P282">
        <f t="shared" si="12"/>
        <v>14.960638000000001</v>
      </c>
      <c r="Q282">
        <f t="shared" si="13"/>
        <v>223.82068936704403</v>
      </c>
      <c r="R282" s="12">
        <v>5.4539999999999996E-3</v>
      </c>
      <c r="S282" s="12">
        <f t="shared" si="14"/>
        <v>1.2207180398078581</v>
      </c>
      <c r="T282" s="12"/>
    </row>
    <row r="283" spans="1:20" x14ac:dyDescent="0.55000000000000004">
      <c r="A283" t="s">
        <v>857</v>
      </c>
      <c r="B283" t="s">
        <v>986</v>
      </c>
      <c r="C283" s="11"/>
      <c r="D283" s="11" t="s">
        <v>998</v>
      </c>
      <c r="E283" s="11" t="s">
        <v>890</v>
      </c>
      <c r="F283" s="11" t="s">
        <v>914</v>
      </c>
      <c r="G283" s="11" t="s">
        <v>892</v>
      </c>
      <c r="H283" s="11" t="s">
        <v>893</v>
      </c>
      <c r="I283" s="11" t="s">
        <v>39</v>
      </c>
      <c r="J283" s="11" t="s">
        <v>897</v>
      </c>
      <c r="K283" s="11" t="s">
        <v>999</v>
      </c>
      <c r="L283">
        <v>32</v>
      </c>
      <c r="M283">
        <v>15</v>
      </c>
      <c r="N283">
        <v>4.5720000000000001</v>
      </c>
      <c r="O283">
        <v>1</v>
      </c>
      <c r="P283">
        <f t="shared" si="12"/>
        <v>12.598432000000001</v>
      </c>
      <c r="Q283">
        <f t="shared" si="13"/>
        <v>158.72048885862401</v>
      </c>
      <c r="R283" s="12">
        <v>5.4539999999999996E-3</v>
      </c>
      <c r="S283" s="12">
        <f t="shared" si="14"/>
        <v>0.8656615462349353</v>
      </c>
      <c r="T283" s="12"/>
    </row>
    <row r="284" spans="1:20" x14ac:dyDescent="0.55000000000000004">
      <c r="A284" t="s">
        <v>858</v>
      </c>
      <c r="B284" t="s">
        <v>986</v>
      </c>
      <c r="C284" s="11"/>
      <c r="D284" s="11" t="s">
        <v>998</v>
      </c>
      <c r="E284" s="11" t="s">
        <v>890</v>
      </c>
      <c r="F284" s="11" t="s">
        <v>914</v>
      </c>
      <c r="G284" s="11" t="s">
        <v>892</v>
      </c>
      <c r="H284" s="11" t="s">
        <v>893</v>
      </c>
      <c r="I284" s="11" t="s">
        <v>912</v>
      </c>
      <c r="J284" s="11" t="s">
        <v>897</v>
      </c>
      <c r="K284" s="11" t="s">
        <v>999</v>
      </c>
      <c r="L284">
        <v>48</v>
      </c>
      <c r="M284">
        <v>30</v>
      </c>
      <c r="N284">
        <v>9.1440000000000001</v>
      </c>
      <c r="O284">
        <v>1</v>
      </c>
      <c r="P284">
        <f t="shared" si="12"/>
        <v>18.897648</v>
      </c>
      <c r="Q284">
        <f t="shared" si="13"/>
        <v>357.12109993190398</v>
      </c>
      <c r="R284" s="12">
        <v>5.4539999999999996E-3</v>
      </c>
      <c r="S284" s="12">
        <f t="shared" si="14"/>
        <v>1.9477384790286043</v>
      </c>
      <c r="T284" s="12"/>
    </row>
    <row r="285" spans="1:20" x14ac:dyDescent="0.55000000000000004">
      <c r="A285" t="s">
        <v>858</v>
      </c>
      <c r="B285" t="s">
        <v>986</v>
      </c>
      <c r="C285" s="11"/>
      <c r="D285" s="11" t="s">
        <v>998</v>
      </c>
      <c r="E285" s="11" t="s">
        <v>890</v>
      </c>
      <c r="F285" s="11" t="s">
        <v>914</v>
      </c>
      <c r="G285" s="11" t="s">
        <v>892</v>
      </c>
      <c r="H285" s="11" t="s">
        <v>893</v>
      </c>
      <c r="I285" s="11" t="s">
        <v>912</v>
      </c>
      <c r="J285" s="11" t="s">
        <v>897</v>
      </c>
      <c r="K285" s="11" t="s">
        <v>999</v>
      </c>
      <c r="L285">
        <v>46</v>
      </c>
      <c r="M285">
        <v>30</v>
      </c>
      <c r="N285">
        <v>9.1440000000000001</v>
      </c>
      <c r="O285">
        <v>1</v>
      </c>
      <c r="P285">
        <f t="shared" si="12"/>
        <v>18.110246</v>
      </c>
      <c r="Q285">
        <f t="shared" si="13"/>
        <v>327.98101018051602</v>
      </c>
      <c r="R285" s="12">
        <v>5.4539999999999996E-3</v>
      </c>
      <c r="S285" s="12">
        <f t="shared" si="14"/>
        <v>1.7888084295245343</v>
      </c>
      <c r="T285" s="12"/>
    </row>
    <row r="286" spans="1:20" x14ac:dyDescent="0.55000000000000004">
      <c r="A286" t="s">
        <v>858</v>
      </c>
      <c r="B286" t="s">
        <v>986</v>
      </c>
      <c r="C286" s="11"/>
      <c r="D286" s="11" t="s">
        <v>975</v>
      </c>
      <c r="E286" s="11" t="s">
        <v>890</v>
      </c>
      <c r="F286" s="11" t="s">
        <v>976</v>
      </c>
      <c r="G286" s="11" t="s">
        <v>892</v>
      </c>
      <c r="H286" s="11" t="s">
        <v>893</v>
      </c>
      <c r="I286" s="11" t="s">
        <v>912</v>
      </c>
      <c r="J286" s="11" t="s">
        <v>977</v>
      </c>
      <c r="K286" s="11" t="s">
        <v>978</v>
      </c>
      <c r="L286">
        <v>26</v>
      </c>
      <c r="M286">
        <v>18</v>
      </c>
      <c r="N286">
        <v>5.4864000000000006</v>
      </c>
      <c r="O286">
        <v>1</v>
      </c>
      <c r="P286">
        <f t="shared" si="12"/>
        <v>10.236226</v>
      </c>
      <c r="Q286">
        <f t="shared" si="13"/>
        <v>104.78032272307601</v>
      </c>
      <c r="R286" s="12">
        <v>5.4539999999999996E-3</v>
      </c>
      <c r="S286" s="12">
        <f t="shared" si="14"/>
        <v>0.57147188013165651</v>
      </c>
      <c r="T286" s="12"/>
    </row>
    <row r="287" spans="1:20" x14ac:dyDescent="0.55000000000000004">
      <c r="A287" t="s">
        <v>858</v>
      </c>
      <c r="B287" t="s">
        <v>986</v>
      </c>
      <c r="C287" s="11"/>
      <c r="D287" s="11" t="s">
        <v>911</v>
      </c>
      <c r="E287" s="11" t="s">
        <v>890</v>
      </c>
      <c r="F287" s="11" t="s">
        <v>914</v>
      </c>
      <c r="G287" s="11" t="s">
        <v>892</v>
      </c>
      <c r="H287" s="11" t="s">
        <v>904</v>
      </c>
      <c r="I287" s="11" t="s">
        <v>912</v>
      </c>
      <c r="J287" s="11" t="s">
        <v>933</v>
      </c>
      <c r="K287" s="11" t="s">
        <v>941</v>
      </c>
      <c r="L287">
        <v>16</v>
      </c>
      <c r="M287">
        <v>8</v>
      </c>
      <c r="N287">
        <v>2.4384000000000001</v>
      </c>
      <c r="O287">
        <v>1</v>
      </c>
      <c r="P287">
        <f t="shared" si="12"/>
        <v>6.2992160000000004</v>
      </c>
      <c r="Q287">
        <f t="shared" si="13"/>
        <v>39.680122214656002</v>
      </c>
      <c r="R287" s="12">
        <v>5.4539999999999996E-3</v>
      </c>
      <c r="S287" s="12">
        <f t="shared" si="14"/>
        <v>0.21641538655873382</v>
      </c>
      <c r="T287" s="12"/>
    </row>
    <row r="288" spans="1:20" x14ac:dyDescent="0.55000000000000004">
      <c r="A288" t="s">
        <v>858</v>
      </c>
      <c r="B288" t="s">
        <v>986</v>
      </c>
      <c r="C288" s="11"/>
      <c r="D288" s="11" t="s">
        <v>929</v>
      </c>
      <c r="E288" s="11" t="s">
        <v>890</v>
      </c>
      <c r="F288" s="11" t="s">
        <v>891</v>
      </c>
      <c r="G288" s="11" t="s">
        <v>892</v>
      </c>
      <c r="H288" s="11" t="s">
        <v>893</v>
      </c>
      <c r="I288" s="11" t="s">
        <v>912</v>
      </c>
      <c r="J288" s="11" t="s">
        <v>930</v>
      </c>
      <c r="K288" s="11" t="s">
        <v>905</v>
      </c>
      <c r="L288">
        <v>16</v>
      </c>
      <c r="M288">
        <v>12</v>
      </c>
      <c r="N288">
        <v>3.6576000000000004</v>
      </c>
      <c r="O288">
        <v>1</v>
      </c>
      <c r="P288">
        <f t="shared" si="12"/>
        <v>6.2992160000000004</v>
      </c>
      <c r="Q288">
        <f t="shared" si="13"/>
        <v>39.680122214656002</v>
      </c>
      <c r="R288" s="12">
        <v>5.4539999999999996E-3</v>
      </c>
      <c r="S288" s="12">
        <f t="shared" si="14"/>
        <v>0.21641538655873382</v>
      </c>
      <c r="T288" s="12"/>
    </row>
    <row r="289" spans="1:20" x14ac:dyDescent="0.55000000000000004">
      <c r="A289" t="s">
        <v>860</v>
      </c>
      <c r="B289" t="s">
        <v>986</v>
      </c>
      <c r="C289" s="11"/>
      <c r="D289" s="11" t="s">
        <v>931</v>
      </c>
      <c r="E289" s="11" t="s">
        <v>890</v>
      </c>
      <c r="F289" s="11" t="s">
        <v>932</v>
      </c>
      <c r="G289" s="11"/>
      <c r="H289" s="11" t="s">
        <v>903</v>
      </c>
      <c r="I289" s="11" t="s">
        <v>39</v>
      </c>
      <c r="J289" s="11" t="s">
        <v>933</v>
      </c>
      <c r="K289" s="11" t="s">
        <v>905</v>
      </c>
      <c r="L289">
        <v>98</v>
      </c>
      <c r="M289">
        <v>30</v>
      </c>
      <c r="N289">
        <v>9.1440000000000001</v>
      </c>
      <c r="O289">
        <v>1</v>
      </c>
      <c r="P289">
        <f t="shared" si="12"/>
        <v>38.582698000000001</v>
      </c>
      <c r="Q289">
        <f t="shared" si="13"/>
        <v>1488.624584959204</v>
      </c>
      <c r="R289" s="12">
        <v>5.4539999999999996E-3</v>
      </c>
      <c r="S289" s="12">
        <f t="shared" si="14"/>
        <v>8.1189584863674984</v>
      </c>
      <c r="T289" s="12"/>
    </row>
    <row r="290" spans="1:20" x14ac:dyDescent="0.55000000000000004">
      <c r="A290" t="s">
        <v>860</v>
      </c>
      <c r="B290" t="s">
        <v>986</v>
      </c>
      <c r="C290" s="11"/>
      <c r="D290" s="11" t="s">
        <v>931</v>
      </c>
      <c r="E290" s="11" t="s">
        <v>890</v>
      </c>
      <c r="F290" s="11" t="s">
        <v>932</v>
      </c>
      <c r="G290" s="11"/>
      <c r="H290" s="11" t="s">
        <v>903</v>
      </c>
      <c r="I290" s="11" t="s">
        <v>39</v>
      </c>
      <c r="J290" s="11" t="s">
        <v>933</v>
      </c>
      <c r="K290" s="11" t="s">
        <v>905</v>
      </c>
      <c r="L290">
        <v>96</v>
      </c>
      <c r="M290">
        <v>36</v>
      </c>
      <c r="N290">
        <v>10.972800000000001</v>
      </c>
      <c r="O290">
        <v>1</v>
      </c>
      <c r="P290">
        <f t="shared" si="12"/>
        <v>37.795296</v>
      </c>
      <c r="Q290">
        <f t="shared" si="13"/>
        <v>1428.4843997276159</v>
      </c>
      <c r="R290" s="12">
        <v>5.4539999999999996E-3</v>
      </c>
      <c r="S290" s="12">
        <f t="shared" si="14"/>
        <v>7.7909539161144172</v>
      </c>
      <c r="T290" s="12"/>
    </row>
    <row r="291" spans="1:20" x14ac:dyDescent="0.55000000000000004">
      <c r="A291" t="s">
        <v>863</v>
      </c>
      <c r="B291" t="s">
        <v>986</v>
      </c>
      <c r="C291" s="11"/>
      <c r="D291" s="11" t="s">
        <v>926</v>
      </c>
      <c r="E291" s="11" t="s">
        <v>890</v>
      </c>
      <c r="F291" s="11" t="s">
        <v>891</v>
      </c>
      <c r="G291" s="11" t="s">
        <v>892</v>
      </c>
      <c r="H291" s="11" t="s">
        <v>893</v>
      </c>
      <c r="I291" s="11" t="s">
        <v>912</v>
      </c>
      <c r="J291" s="11" t="s">
        <v>894</v>
      </c>
      <c r="K291" s="11" t="s">
        <v>895</v>
      </c>
      <c r="L291">
        <v>89</v>
      </c>
      <c r="M291">
        <v>51</v>
      </c>
      <c r="N291">
        <v>15.5448</v>
      </c>
      <c r="O291">
        <v>1</v>
      </c>
      <c r="P291">
        <f t="shared" si="12"/>
        <v>35.039389</v>
      </c>
      <c r="Q291">
        <f t="shared" si="13"/>
        <v>1227.7587814933211</v>
      </c>
      <c r="R291" s="12">
        <v>5.4539999999999996E-3</v>
      </c>
      <c r="S291" s="12">
        <f t="shared" si="14"/>
        <v>6.6961963942645726</v>
      </c>
      <c r="T291" s="12"/>
    </row>
    <row r="292" spans="1:20" x14ac:dyDescent="0.55000000000000004">
      <c r="A292" t="s">
        <v>863</v>
      </c>
      <c r="B292" t="s">
        <v>986</v>
      </c>
      <c r="C292" s="11"/>
      <c r="D292" s="11" t="s">
        <v>926</v>
      </c>
      <c r="E292" s="11" t="s">
        <v>890</v>
      </c>
      <c r="F292" s="11" t="s">
        <v>891</v>
      </c>
      <c r="G292" s="11" t="s">
        <v>892</v>
      </c>
      <c r="H292" s="11" t="s">
        <v>893</v>
      </c>
      <c r="I292" s="11" t="s">
        <v>912</v>
      </c>
      <c r="J292" s="11" t="s">
        <v>894</v>
      </c>
      <c r="K292" s="11" t="s">
        <v>895</v>
      </c>
      <c r="L292">
        <v>32</v>
      </c>
      <c r="M292">
        <v>21</v>
      </c>
      <c r="N292">
        <v>6.4008000000000003</v>
      </c>
      <c r="O292">
        <v>1</v>
      </c>
      <c r="P292">
        <f t="shared" si="12"/>
        <v>12.598432000000001</v>
      </c>
      <c r="Q292">
        <f t="shared" si="13"/>
        <v>158.72048885862401</v>
      </c>
      <c r="R292" s="12">
        <v>5.4539999999999996E-3</v>
      </c>
      <c r="S292" s="12">
        <f t="shared" si="14"/>
        <v>0.8656615462349353</v>
      </c>
      <c r="T292" s="12"/>
    </row>
    <row r="293" spans="1:20" x14ac:dyDescent="0.55000000000000004">
      <c r="A293" t="s">
        <v>863</v>
      </c>
      <c r="B293" t="s">
        <v>986</v>
      </c>
      <c r="C293" s="11"/>
      <c r="D293" s="11" t="s">
        <v>926</v>
      </c>
      <c r="E293" s="11" t="s">
        <v>890</v>
      </c>
      <c r="F293" s="11" t="s">
        <v>891</v>
      </c>
      <c r="G293" s="11" t="s">
        <v>892</v>
      </c>
      <c r="H293" s="11" t="s">
        <v>893</v>
      </c>
      <c r="I293" s="11" t="s">
        <v>912</v>
      </c>
      <c r="J293" s="11" t="s">
        <v>894</v>
      </c>
      <c r="K293" s="11" t="s">
        <v>895</v>
      </c>
      <c r="L293">
        <v>25</v>
      </c>
      <c r="M293">
        <v>18</v>
      </c>
      <c r="N293">
        <v>5.4864000000000006</v>
      </c>
      <c r="O293">
        <v>1</v>
      </c>
      <c r="P293">
        <f t="shared" si="12"/>
        <v>9.8425250000000002</v>
      </c>
      <c r="Q293">
        <f t="shared" si="13"/>
        <v>96.875298375625007</v>
      </c>
      <c r="R293" s="12">
        <v>5.4539999999999996E-3</v>
      </c>
      <c r="S293" s="12">
        <f t="shared" si="14"/>
        <v>0.52835787734065875</v>
      </c>
      <c r="T293" s="12"/>
    </row>
    <row r="294" spans="1:20" x14ac:dyDescent="0.55000000000000004">
      <c r="A294" t="s">
        <v>864</v>
      </c>
      <c r="B294" t="s">
        <v>986</v>
      </c>
      <c r="C294" s="11"/>
      <c r="D294" s="11" t="s">
        <v>925</v>
      </c>
      <c r="E294" s="11" t="s">
        <v>890</v>
      </c>
      <c r="F294" s="11" t="s">
        <v>901</v>
      </c>
      <c r="G294" s="11" t="s">
        <v>892</v>
      </c>
      <c r="H294" s="11" t="s">
        <v>893</v>
      </c>
      <c r="I294" s="11" t="s">
        <v>39</v>
      </c>
      <c r="J294" s="11"/>
      <c r="K294" s="11" t="s">
        <v>905</v>
      </c>
      <c r="L294">
        <v>28</v>
      </c>
      <c r="M294">
        <v>10</v>
      </c>
      <c r="N294">
        <v>3.048</v>
      </c>
      <c r="O294">
        <v>1</v>
      </c>
      <c r="P294">
        <f t="shared" si="12"/>
        <v>11.023628</v>
      </c>
      <c r="Q294">
        <f t="shared" si="13"/>
        <v>121.52037428238401</v>
      </c>
      <c r="R294" s="12">
        <v>5.4539999999999996E-3</v>
      </c>
      <c r="S294" s="12">
        <f t="shared" si="14"/>
        <v>0.6627721213361224</v>
      </c>
      <c r="T294" s="12"/>
    </row>
    <row r="295" spans="1:20" x14ac:dyDescent="0.55000000000000004">
      <c r="A295" t="s">
        <v>864</v>
      </c>
      <c r="B295" t="s">
        <v>986</v>
      </c>
      <c r="C295" s="11"/>
      <c r="D295" s="11" t="s">
        <v>1007</v>
      </c>
      <c r="E295" s="11" t="s">
        <v>890</v>
      </c>
      <c r="F295" s="11" t="s">
        <v>891</v>
      </c>
      <c r="G295" s="11" t="s">
        <v>892</v>
      </c>
      <c r="H295" s="11" t="s">
        <v>904</v>
      </c>
      <c r="I295" s="11" t="s">
        <v>39</v>
      </c>
      <c r="J295" s="11" t="s">
        <v>904</v>
      </c>
      <c r="K295" s="11" t="s">
        <v>904</v>
      </c>
      <c r="L295">
        <v>22</v>
      </c>
      <c r="M295">
        <v>15</v>
      </c>
      <c r="N295">
        <v>4.5720000000000001</v>
      </c>
      <c r="O295">
        <v>1</v>
      </c>
      <c r="P295">
        <f t="shared" si="12"/>
        <v>8.661422</v>
      </c>
      <c r="Q295">
        <f t="shared" si="13"/>
        <v>75.020231062083994</v>
      </c>
      <c r="R295" s="12">
        <v>5.4539999999999996E-3</v>
      </c>
      <c r="S295" s="12">
        <f t="shared" si="14"/>
        <v>0.40916034021260606</v>
      </c>
      <c r="T295" s="12"/>
    </row>
    <row r="296" spans="1:20" x14ac:dyDescent="0.55000000000000004">
      <c r="A296" t="s">
        <v>865</v>
      </c>
      <c r="B296" t="s">
        <v>986</v>
      </c>
      <c r="C296" s="11"/>
      <c r="D296" s="11" t="s">
        <v>991</v>
      </c>
      <c r="E296" s="11" t="s">
        <v>890</v>
      </c>
      <c r="F296" s="11" t="s">
        <v>891</v>
      </c>
      <c r="G296" s="11" t="s">
        <v>892</v>
      </c>
      <c r="H296" s="11" t="s">
        <v>904</v>
      </c>
      <c r="I296" s="11" t="s">
        <v>39</v>
      </c>
      <c r="J296" s="11" t="s">
        <v>933</v>
      </c>
      <c r="K296" s="11" t="s">
        <v>958</v>
      </c>
      <c r="L296">
        <v>16</v>
      </c>
      <c r="M296">
        <v>5</v>
      </c>
      <c r="N296">
        <v>1.524</v>
      </c>
      <c r="O296">
        <v>1</v>
      </c>
      <c r="P296">
        <f t="shared" si="12"/>
        <v>6.2992160000000004</v>
      </c>
      <c r="Q296">
        <f t="shared" si="13"/>
        <v>39.680122214656002</v>
      </c>
      <c r="R296" s="12">
        <v>5.4539999999999996E-3</v>
      </c>
      <c r="S296" s="12">
        <f t="shared" si="14"/>
        <v>0.21641538655873382</v>
      </c>
      <c r="T296" s="12"/>
    </row>
    <row r="297" spans="1:20" x14ac:dyDescent="0.55000000000000004">
      <c r="A297" t="s">
        <v>868</v>
      </c>
      <c r="B297" t="s">
        <v>986</v>
      </c>
      <c r="C297" s="11"/>
      <c r="D297" s="11" t="s">
        <v>929</v>
      </c>
      <c r="E297" s="11" t="s">
        <v>890</v>
      </c>
      <c r="F297" s="11" t="s">
        <v>891</v>
      </c>
      <c r="G297" s="11" t="s">
        <v>892</v>
      </c>
      <c r="H297" s="11" t="s">
        <v>893</v>
      </c>
      <c r="I297" s="11" t="s">
        <v>912</v>
      </c>
      <c r="J297" s="11" t="s">
        <v>930</v>
      </c>
      <c r="K297" s="11" t="s">
        <v>905</v>
      </c>
      <c r="L297">
        <v>48</v>
      </c>
      <c r="M297">
        <v>18</v>
      </c>
      <c r="N297">
        <v>5.4864000000000006</v>
      </c>
      <c r="O297">
        <v>1</v>
      </c>
      <c r="P297">
        <f t="shared" si="12"/>
        <v>18.897648</v>
      </c>
      <c r="Q297">
        <f t="shared" si="13"/>
        <v>357.12109993190398</v>
      </c>
      <c r="R297" s="12">
        <v>5.4539999999999996E-3</v>
      </c>
      <c r="S297" s="12">
        <f t="shared" si="14"/>
        <v>1.9477384790286043</v>
      </c>
      <c r="T297" s="12"/>
    </row>
    <row r="298" spans="1:20" x14ac:dyDescent="0.55000000000000004">
      <c r="A298" t="s">
        <v>868</v>
      </c>
      <c r="B298" t="s">
        <v>986</v>
      </c>
      <c r="C298" s="11"/>
      <c r="D298" s="11" t="s">
        <v>972</v>
      </c>
      <c r="E298" s="11" t="s">
        <v>890</v>
      </c>
      <c r="F298" s="11" t="s">
        <v>891</v>
      </c>
      <c r="G298" s="11" t="s">
        <v>892</v>
      </c>
      <c r="H298" s="11" t="s">
        <v>893</v>
      </c>
      <c r="I298" s="11" t="s">
        <v>912</v>
      </c>
      <c r="J298" s="11" t="s">
        <v>973</v>
      </c>
      <c r="K298" s="11" t="s">
        <v>905</v>
      </c>
      <c r="L298">
        <v>16</v>
      </c>
      <c r="M298">
        <v>10</v>
      </c>
      <c r="N298">
        <v>3.048</v>
      </c>
      <c r="O298">
        <v>1</v>
      </c>
      <c r="P298">
        <f t="shared" si="12"/>
        <v>6.2992160000000004</v>
      </c>
      <c r="Q298">
        <f t="shared" si="13"/>
        <v>39.680122214656002</v>
      </c>
      <c r="R298" s="12">
        <v>5.4539999999999996E-3</v>
      </c>
      <c r="S298" s="12">
        <f t="shared" si="14"/>
        <v>0.21641538655873382</v>
      </c>
      <c r="T298" s="12"/>
    </row>
    <row r="299" spans="1:20" x14ac:dyDescent="0.55000000000000004">
      <c r="A299" t="s">
        <v>868</v>
      </c>
      <c r="B299" t="s">
        <v>986</v>
      </c>
      <c r="C299" s="11"/>
      <c r="D299" s="11" t="s">
        <v>972</v>
      </c>
      <c r="E299" s="11" t="s">
        <v>890</v>
      </c>
      <c r="F299" s="11" t="s">
        <v>891</v>
      </c>
      <c r="G299" s="11" t="s">
        <v>892</v>
      </c>
      <c r="H299" s="11" t="s">
        <v>893</v>
      </c>
      <c r="I299" s="11" t="s">
        <v>912</v>
      </c>
      <c r="J299" s="11" t="s">
        <v>973</v>
      </c>
      <c r="K299" s="11" t="s">
        <v>905</v>
      </c>
      <c r="L299">
        <v>16</v>
      </c>
      <c r="M299">
        <v>12</v>
      </c>
      <c r="N299">
        <v>3.6576000000000004</v>
      </c>
      <c r="O299">
        <v>1</v>
      </c>
      <c r="P299">
        <f t="shared" si="12"/>
        <v>6.2992160000000004</v>
      </c>
      <c r="Q299">
        <f t="shared" si="13"/>
        <v>39.680122214656002</v>
      </c>
      <c r="R299" s="12">
        <v>5.4539999999999996E-3</v>
      </c>
      <c r="S299" s="12">
        <f t="shared" si="14"/>
        <v>0.21641538655873382</v>
      </c>
      <c r="T299" s="12"/>
    </row>
    <row r="300" spans="1:20" x14ac:dyDescent="0.55000000000000004">
      <c r="A300" t="s">
        <v>868</v>
      </c>
      <c r="B300" t="s">
        <v>986</v>
      </c>
      <c r="C300" s="11"/>
      <c r="D300" s="11" t="s">
        <v>1007</v>
      </c>
      <c r="E300" s="11" t="s">
        <v>890</v>
      </c>
      <c r="F300" s="11" t="s">
        <v>891</v>
      </c>
      <c r="G300" s="11" t="s">
        <v>892</v>
      </c>
      <c r="H300" s="11" t="s">
        <v>904</v>
      </c>
      <c r="I300" s="11" t="s">
        <v>912</v>
      </c>
      <c r="J300" s="11" t="s">
        <v>904</v>
      </c>
      <c r="K300" s="11" t="s">
        <v>904</v>
      </c>
      <c r="L300">
        <v>14</v>
      </c>
      <c r="M300">
        <v>10</v>
      </c>
      <c r="N300">
        <v>3.048</v>
      </c>
      <c r="O300">
        <v>1</v>
      </c>
      <c r="P300">
        <f t="shared" si="12"/>
        <v>5.5118140000000002</v>
      </c>
      <c r="Q300">
        <f t="shared" si="13"/>
        <v>30.380093570596003</v>
      </c>
      <c r="R300" s="12">
        <v>5.4539999999999996E-3</v>
      </c>
      <c r="S300" s="12">
        <f t="shared" si="14"/>
        <v>0.1656930303340306</v>
      </c>
      <c r="T300" s="12"/>
    </row>
    <row r="301" spans="1:20" x14ac:dyDescent="0.55000000000000004">
      <c r="A301" t="s">
        <v>868</v>
      </c>
      <c r="B301" t="s">
        <v>986</v>
      </c>
      <c r="C301" s="11"/>
      <c r="D301" s="11" t="s">
        <v>1007</v>
      </c>
      <c r="E301" s="11" t="s">
        <v>890</v>
      </c>
      <c r="F301" s="11" t="s">
        <v>891</v>
      </c>
      <c r="G301" s="11" t="s">
        <v>892</v>
      </c>
      <c r="H301" s="11" t="s">
        <v>904</v>
      </c>
      <c r="I301" s="11" t="s">
        <v>912</v>
      </c>
      <c r="J301" s="11" t="s">
        <v>904</v>
      </c>
      <c r="K301" s="11" t="s">
        <v>904</v>
      </c>
      <c r="L301">
        <v>22</v>
      </c>
      <c r="M301">
        <v>15</v>
      </c>
      <c r="N301">
        <v>4.5720000000000001</v>
      </c>
      <c r="O301">
        <v>1</v>
      </c>
      <c r="P301">
        <f t="shared" si="12"/>
        <v>8.661422</v>
      </c>
      <c r="Q301">
        <f t="shared" si="13"/>
        <v>75.020231062083994</v>
      </c>
      <c r="R301" s="12">
        <v>5.4539999999999996E-3</v>
      </c>
      <c r="S301" s="12">
        <f t="shared" si="14"/>
        <v>0.40916034021260606</v>
      </c>
      <c r="T301" s="12"/>
    </row>
    <row r="302" spans="1:20" x14ac:dyDescent="0.55000000000000004">
      <c r="A302" t="s">
        <v>702</v>
      </c>
      <c r="B302" t="s">
        <v>943</v>
      </c>
      <c r="C302" s="11" t="s">
        <v>969</v>
      </c>
      <c r="D302" s="11" t="s">
        <v>934</v>
      </c>
      <c r="E302" s="11" t="s">
        <v>935</v>
      </c>
      <c r="F302" s="11" t="s">
        <v>935</v>
      </c>
      <c r="G302" s="11" t="s">
        <v>892</v>
      </c>
      <c r="H302" s="11" t="s">
        <v>903</v>
      </c>
      <c r="I302" s="11" t="s">
        <v>39</v>
      </c>
      <c r="J302" s="11" t="s">
        <v>933</v>
      </c>
      <c r="K302" s="11" t="s">
        <v>924</v>
      </c>
      <c r="L302">
        <v>86</v>
      </c>
      <c r="M302">
        <v>21</v>
      </c>
      <c r="N302">
        <v>6.4008000000000003</v>
      </c>
      <c r="O302">
        <v>1</v>
      </c>
      <c r="P302">
        <f t="shared" si="12"/>
        <v>33.858286</v>
      </c>
      <c r="Q302">
        <f t="shared" si="13"/>
        <v>1146.3835308577959</v>
      </c>
      <c r="R302" s="12">
        <v>5.4539999999999996E-3</v>
      </c>
      <c r="S302" s="12">
        <f t="shared" si="14"/>
        <v>6.2523757772984183</v>
      </c>
      <c r="T302" s="12"/>
    </row>
    <row r="303" spans="1:20" x14ac:dyDescent="0.55000000000000004">
      <c r="A303" t="s">
        <v>1008</v>
      </c>
      <c r="B303" t="s">
        <v>943</v>
      </c>
      <c r="C303" s="11" t="s">
        <v>969</v>
      </c>
      <c r="D303" s="11" t="s">
        <v>934</v>
      </c>
      <c r="E303" s="11" t="s">
        <v>935</v>
      </c>
      <c r="F303" s="11" t="s">
        <v>935</v>
      </c>
      <c r="G303" s="11" t="s">
        <v>892</v>
      </c>
      <c r="H303" s="11" t="s">
        <v>903</v>
      </c>
      <c r="I303" s="11" t="s">
        <v>39</v>
      </c>
      <c r="J303" s="11" t="s">
        <v>933</v>
      </c>
      <c r="K303" s="11" t="s">
        <v>924</v>
      </c>
      <c r="L303">
        <v>86</v>
      </c>
      <c r="M303">
        <v>25</v>
      </c>
      <c r="N303">
        <v>7.62</v>
      </c>
      <c r="O303">
        <v>1</v>
      </c>
      <c r="P303">
        <f t="shared" si="12"/>
        <v>33.858286</v>
      </c>
      <c r="Q303">
        <f t="shared" si="13"/>
        <v>1146.3835308577959</v>
      </c>
      <c r="R303" s="12">
        <v>5.4539999999999996E-3</v>
      </c>
      <c r="S303" s="12">
        <f t="shared" si="14"/>
        <v>6.2523757772984183</v>
      </c>
      <c r="T303" s="12"/>
    </row>
    <row r="304" spans="1:20" x14ac:dyDescent="0.55000000000000004">
      <c r="A304" t="s">
        <v>703</v>
      </c>
      <c r="B304" t="s">
        <v>943</v>
      </c>
      <c r="C304" s="11" t="s">
        <v>969</v>
      </c>
      <c r="D304" s="11" t="s">
        <v>934</v>
      </c>
      <c r="E304" s="11" t="s">
        <v>935</v>
      </c>
      <c r="F304" s="11" t="s">
        <v>935</v>
      </c>
      <c r="G304" s="11" t="s">
        <v>892</v>
      </c>
      <c r="H304" s="11" t="s">
        <v>903</v>
      </c>
      <c r="I304" s="11" t="s">
        <v>39</v>
      </c>
      <c r="J304" s="11" t="s">
        <v>933</v>
      </c>
      <c r="K304" s="11" t="s">
        <v>924</v>
      </c>
      <c r="L304">
        <v>120</v>
      </c>
      <c r="M304">
        <v>48</v>
      </c>
      <c r="N304">
        <v>14.630400000000002</v>
      </c>
      <c r="O304">
        <v>1</v>
      </c>
      <c r="P304">
        <f t="shared" si="12"/>
        <v>47.244120000000002</v>
      </c>
      <c r="Q304">
        <f t="shared" si="13"/>
        <v>2232.0068745744002</v>
      </c>
      <c r="R304" s="12">
        <v>5.4539999999999996E-3</v>
      </c>
      <c r="S304" s="12">
        <f t="shared" si="14"/>
        <v>12.173365493928777</v>
      </c>
      <c r="T304" s="12"/>
    </row>
    <row r="305" spans="1:20" x14ac:dyDescent="0.55000000000000004">
      <c r="A305" t="s">
        <v>703</v>
      </c>
      <c r="B305" t="s">
        <v>943</v>
      </c>
      <c r="C305" s="11" t="s">
        <v>899</v>
      </c>
      <c r="D305" s="11" t="s">
        <v>962</v>
      </c>
      <c r="E305" s="11" t="s">
        <v>890</v>
      </c>
      <c r="F305" s="11" t="s">
        <v>940</v>
      </c>
      <c r="G305" s="11"/>
      <c r="H305" s="11" t="s">
        <v>893</v>
      </c>
      <c r="I305" s="11" t="s">
        <v>39</v>
      </c>
      <c r="J305" s="11" t="s">
        <v>933</v>
      </c>
      <c r="K305" s="11" t="s">
        <v>941</v>
      </c>
      <c r="L305">
        <v>4</v>
      </c>
      <c r="M305">
        <v>6</v>
      </c>
      <c r="N305">
        <v>1.8288000000000002</v>
      </c>
      <c r="O305">
        <v>1</v>
      </c>
      <c r="P305">
        <f t="shared" si="12"/>
        <v>1.5748040000000001</v>
      </c>
      <c r="Q305">
        <f t="shared" si="13"/>
        <v>2.4800076384160001</v>
      </c>
      <c r="R305" s="12">
        <v>5.4539999999999996E-3</v>
      </c>
      <c r="S305" s="12">
        <f t="shared" si="14"/>
        <v>1.3525961659920864E-2</v>
      </c>
      <c r="T305" s="12"/>
    </row>
    <row r="306" spans="1:20" x14ac:dyDescent="0.55000000000000004">
      <c r="A306" t="s">
        <v>703</v>
      </c>
      <c r="B306" t="s">
        <v>943</v>
      </c>
      <c r="C306" s="11" t="s">
        <v>899</v>
      </c>
      <c r="D306" s="11"/>
      <c r="E306" s="11" t="s">
        <v>890</v>
      </c>
      <c r="F306" s="11"/>
      <c r="G306" s="11"/>
      <c r="H306" s="11" t="s">
        <v>893</v>
      </c>
      <c r="I306" s="11" t="s">
        <v>39</v>
      </c>
      <c r="J306" s="11" t="s">
        <v>933</v>
      </c>
      <c r="K306" s="11" t="s">
        <v>941</v>
      </c>
      <c r="R306" s="12"/>
      <c r="S306" s="12"/>
      <c r="T306" s="12"/>
    </row>
    <row r="307" spans="1:20" x14ac:dyDescent="0.55000000000000004">
      <c r="A307" t="s">
        <v>703</v>
      </c>
      <c r="B307" t="s">
        <v>943</v>
      </c>
      <c r="C307" s="11" t="s">
        <v>962</v>
      </c>
      <c r="D307" s="11"/>
      <c r="E307" s="11" t="s">
        <v>890</v>
      </c>
      <c r="F307" s="11"/>
      <c r="G307" s="11"/>
      <c r="H307" s="11" t="s">
        <v>893</v>
      </c>
      <c r="I307" s="11" t="s">
        <v>39</v>
      </c>
      <c r="J307" s="11" t="s">
        <v>933</v>
      </c>
      <c r="K307" s="11"/>
      <c r="R307" s="12"/>
      <c r="S307" s="12"/>
      <c r="T307" s="12"/>
    </row>
    <row r="308" spans="1:20" x14ac:dyDescent="0.55000000000000004">
      <c r="A308" t="s">
        <v>704</v>
      </c>
      <c r="B308" t="s">
        <v>943</v>
      </c>
      <c r="C308" s="11" t="s">
        <v>1009</v>
      </c>
      <c r="D308" s="11" t="s">
        <v>934</v>
      </c>
      <c r="E308" s="11" t="s">
        <v>935</v>
      </c>
      <c r="F308" s="11" t="s">
        <v>935</v>
      </c>
      <c r="G308" s="11" t="s">
        <v>892</v>
      </c>
      <c r="H308" s="11" t="s">
        <v>903</v>
      </c>
      <c r="I308" s="11" t="s">
        <v>39</v>
      </c>
      <c r="J308" s="11" t="s">
        <v>933</v>
      </c>
      <c r="K308" s="11" t="s">
        <v>924</v>
      </c>
      <c r="L308">
        <v>92</v>
      </c>
      <c r="M308">
        <v>36</v>
      </c>
      <c r="N308">
        <v>10.972800000000001</v>
      </c>
      <c r="O308">
        <v>1</v>
      </c>
      <c r="P308">
        <f t="shared" si="12"/>
        <v>36.220492</v>
      </c>
      <c r="Q308">
        <f t="shared" si="13"/>
        <v>1311.9240407220641</v>
      </c>
      <c r="R308" s="12">
        <v>5.4539999999999996E-3</v>
      </c>
      <c r="S308" s="12">
        <f t="shared" si="14"/>
        <v>7.1552337180981374</v>
      </c>
      <c r="T308" s="12"/>
    </row>
    <row r="309" spans="1:20" x14ac:dyDescent="0.55000000000000004">
      <c r="A309" t="s">
        <v>1010</v>
      </c>
      <c r="B309" t="s">
        <v>943</v>
      </c>
      <c r="C309" s="11"/>
      <c r="D309" s="11" t="s">
        <v>899</v>
      </c>
      <c r="E309" s="11" t="s">
        <v>890</v>
      </c>
      <c r="F309" s="11" t="s">
        <v>891</v>
      </c>
      <c r="G309" s="11" t="s">
        <v>892</v>
      </c>
      <c r="H309" s="11" t="s">
        <v>893</v>
      </c>
      <c r="I309" s="11" t="s">
        <v>39</v>
      </c>
      <c r="J309" s="11" t="s">
        <v>894</v>
      </c>
      <c r="K309" s="11" t="s">
        <v>895</v>
      </c>
      <c r="L309">
        <v>124</v>
      </c>
      <c r="M309">
        <v>51</v>
      </c>
      <c r="N309">
        <v>15.5448</v>
      </c>
      <c r="O309">
        <v>1</v>
      </c>
      <c r="P309">
        <f t="shared" si="12"/>
        <v>48.818924000000003</v>
      </c>
      <c r="Q309">
        <f t="shared" si="13"/>
        <v>2383.2873405177761</v>
      </c>
      <c r="R309" s="12">
        <v>5.4539999999999996E-3</v>
      </c>
      <c r="S309" s="12">
        <f t="shared" si="14"/>
        <v>12.99844915518395</v>
      </c>
      <c r="T309" s="12"/>
    </row>
    <row r="310" spans="1:20" x14ac:dyDescent="0.55000000000000004">
      <c r="A310" t="s">
        <v>1011</v>
      </c>
      <c r="B310" t="s">
        <v>943</v>
      </c>
      <c r="C310" s="11"/>
      <c r="D310" s="11" t="s">
        <v>1012</v>
      </c>
      <c r="E310" s="11" t="s">
        <v>935</v>
      </c>
      <c r="F310" s="11" t="s">
        <v>935</v>
      </c>
      <c r="G310" s="11"/>
      <c r="H310" s="11"/>
      <c r="I310" s="11" t="s">
        <v>912</v>
      </c>
      <c r="J310" s="11"/>
      <c r="K310" s="11"/>
      <c r="L310">
        <v>12</v>
      </c>
      <c r="M310">
        <v>15</v>
      </c>
      <c r="N310">
        <v>4.5720000000000001</v>
      </c>
      <c r="O310">
        <v>1</v>
      </c>
      <c r="P310">
        <f t="shared" si="12"/>
        <v>4.7244120000000001</v>
      </c>
      <c r="Q310">
        <f t="shared" si="13"/>
        <v>22.320068745743999</v>
      </c>
      <c r="R310" s="12">
        <v>5.4539999999999996E-3</v>
      </c>
      <c r="S310" s="12">
        <f t="shared" si="14"/>
        <v>0.12173365493928777</v>
      </c>
      <c r="T310" s="12"/>
    </row>
    <row r="311" spans="1:20" x14ac:dyDescent="0.55000000000000004">
      <c r="A311" t="s">
        <v>1011</v>
      </c>
      <c r="B311" t="s">
        <v>943</v>
      </c>
      <c r="C311" s="11"/>
      <c r="D311" s="11" t="s">
        <v>969</v>
      </c>
      <c r="E311" s="11" t="s">
        <v>890</v>
      </c>
      <c r="F311" s="11" t="s">
        <v>901</v>
      </c>
      <c r="G311" s="11" t="s">
        <v>921</v>
      </c>
      <c r="H311" s="11"/>
      <c r="I311" s="11" t="s">
        <v>912</v>
      </c>
      <c r="J311" s="11" t="s">
        <v>933</v>
      </c>
      <c r="K311" s="11" t="s">
        <v>960</v>
      </c>
      <c r="L311">
        <v>4</v>
      </c>
      <c r="M311">
        <v>4</v>
      </c>
      <c r="N311">
        <v>1.2192000000000001</v>
      </c>
      <c r="O311">
        <v>1</v>
      </c>
      <c r="P311">
        <f t="shared" si="12"/>
        <v>1.5748040000000001</v>
      </c>
      <c r="Q311">
        <f t="shared" si="13"/>
        <v>2.4800076384160001</v>
      </c>
      <c r="R311" s="12">
        <v>5.4539999999999996E-3</v>
      </c>
      <c r="S311" s="12">
        <f t="shared" si="14"/>
        <v>1.3525961659920864E-2</v>
      </c>
      <c r="T311" s="12"/>
    </row>
    <row r="312" spans="1:20" x14ac:dyDescent="0.55000000000000004">
      <c r="A312" t="s">
        <v>1013</v>
      </c>
      <c r="B312" t="s">
        <v>943</v>
      </c>
      <c r="C312" s="11"/>
      <c r="D312" s="11" t="s">
        <v>1014</v>
      </c>
      <c r="E312" s="11" t="s">
        <v>928</v>
      </c>
      <c r="F312" s="11" t="s">
        <v>928</v>
      </c>
      <c r="G312" s="11"/>
      <c r="H312" s="11"/>
      <c r="I312" s="11" t="s">
        <v>912</v>
      </c>
      <c r="J312" s="11"/>
      <c r="K312" s="11"/>
      <c r="L312">
        <v>4</v>
      </c>
      <c r="M312">
        <v>4</v>
      </c>
      <c r="N312">
        <v>1.2192000000000001</v>
      </c>
      <c r="O312">
        <v>1</v>
      </c>
      <c r="P312">
        <f t="shared" si="12"/>
        <v>1.5748040000000001</v>
      </c>
      <c r="Q312">
        <f t="shared" si="13"/>
        <v>2.4800076384160001</v>
      </c>
      <c r="R312" s="12">
        <v>5.4539999999999996E-3</v>
      </c>
      <c r="S312" s="12">
        <f t="shared" si="14"/>
        <v>1.3525961659920864E-2</v>
      </c>
      <c r="T312" s="12"/>
    </row>
    <row r="313" spans="1:20" x14ac:dyDescent="0.55000000000000004">
      <c r="A313" t="s">
        <v>705</v>
      </c>
      <c r="B313" t="s">
        <v>943</v>
      </c>
      <c r="C313" s="11"/>
      <c r="D313" s="11" t="s">
        <v>907</v>
      </c>
      <c r="E313" s="11" t="s">
        <v>890</v>
      </c>
      <c r="F313" s="11" t="s">
        <v>901</v>
      </c>
      <c r="G313" s="11" t="s">
        <v>908</v>
      </c>
      <c r="H313" s="11" t="s">
        <v>903</v>
      </c>
      <c r="I313" s="11" t="s">
        <v>39</v>
      </c>
      <c r="J313" s="11" t="s">
        <v>894</v>
      </c>
      <c r="K313" s="11" t="s">
        <v>910</v>
      </c>
      <c r="L313">
        <v>58</v>
      </c>
      <c r="M313">
        <v>35</v>
      </c>
      <c r="N313">
        <v>10.668000000000001</v>
      </c>
      <c r="O313">
        <v>1</v>
      </c>
      <c r="P313">
        <f t="shared" si="12"/>
        <v>22.834658000000001</v>
      </c>
      <c r="Q313">
        <f t="shared" si="13"/>
        <v>521.42160597696409</v>
      </c>
      <c r="R313" s="12">
        <v>5.4539999999999996E-3</v>
      </c>
      <c r="S313" s="12">
        <f t="shared" si="14"/>
        <v>2.8438334389983622</v>
      </c>
      <c r="T313" s="12"/>
    </row>
    <row r="314" spans="1:20" x14ac:dyDescent="0.55000000000000004">
      <c r="A314" t="s">
        <v>707</v>
      </c>
      <c r="B314" t="s">
        <v>943</v>
      </c>
      <c r="C314" s="11"/>
      <c r="D314" s="11" t="s">
        <v>969</v>
      </c>
      <c r="E314" s="11" t="s">
        <v>890</v>
      </c>
      <c r="F314" s="11" t="s">
        <v>901</v>
      </c>
      <c r="G314" s="11" t="s">
        <v>921</v>
      </c>
      <c r="H314" s="11"/>
      <c r="I314" s="11" t="s">
        <v>39</v>
      </c>
      <c r="J314" s="11" t="s">
        <v>933</v>
      </c>
      <c r="K314" s="11" t="s">
        <v>960</v>
      </c>
      <c r="L314">
        <v>24</v>
      </c>
      <c r="M314">
        <v>17</v>
      </c>
      <c r="N314">
        <v>5.1816000000000004</v>
      </c>
      <c r="O314">
        <v>1</v>
      </c>
      <c r="P314">
        <f t="shared" si="12"/>
        <v>9.4488240000000001</v>
      </c>
      <c r="Q314">
        <f t="shared" si="13"/>
        <v>89.280274982975996</v>
      </c>
      <c r="R314" s="12">
        <v>5.4539999999999996E-3</v>
      </c>
      <c r="S314" s="12">
        <f t="shared" si="14"/>
        <v>0.48693461975715108</v>
      </c>
      <c r="T314" s="12"/>
    </row>
    <row r="315" spans="1:20" x14ac:dyDescent="0.55000000000000004">
      <c r="A315" t="s">
        <v>707</v>
      </c>
      <c r="B315" t="s">
        <v>943</v>
      </c>
      <c r="C315" s="11"/>
      <c r="D315" s="11" t="s">
        <v>969</v>
      </c>
      <c r="E315" s="11" t="s">
        <v>890</v>
      </c>
      <c r="F315" s="11" t="s">
        <v>901</v>
      </c>
      <c r="G315" s="11" t="s">
        <v>921</v>
      </c>
      <c r="H315" s="11"/>
      <c r="I315" s="11" t="s">
        <v>39</v>
      </c>
      <c r="J315" s="11" t="s">
        <v>933</v>
      </c>
      <c r="K315" s="11" t="s">
        <v>960</v>
      </c>
      <c r="L315">
        <v>70</v>
      </c>
      <c r="M315">
        <v>45</v>
      </c>
      <c r="N315">
        <v>13.716000000000001</v>
      </c>
      <c r="O315">
        <v>1</v>
      </c>
      <c r="P315">
        <f t="shared" si="12"/>
        <v>27.559070000000002</v>
      </c>
      <c r="Q315">
        <f t="shared" si="13"/>
        <v>759.50233926490012</v>
      </c>
      <c r="R315" s="12">
        <v>5.4539999999999996E-3</v>
      </c>
      <c r="S315" s="12">
        <f t="shared" si="14"/>
        <v>4.1423257583507649</v>
      </c>
      <c r="T315" s="12"/>
    </row>
    <row r="316" spans="1:20" x14ac:dyDescent="0.55000000000000004">
      <c r="A316" t="s">
        <v>709</v>
      </c>
      <c r="B316" t="s">
        <v>943</v>
      </c>
      <c r="C316" s="11" t="s">
        <v>907</v>
      </c>
      <c r="D316" s="11" t="s">
        <v>907</v>
      </c>
      <c r="E316" s="11" t="s">
        <v>890</v>
      </c>
      <c r="F316" s="11" t="s">
        <v>901</v>
      </c>
      <c r="G316" s="11" t="s">
        <v>908</v>
      </c>
      <c r="H316" s="11" t="s">
        <v>903</v>
      </c>
      <c r="I316" s="11" t="s">
        <v>39</v>
      </c>
      <c r="J316" s="11" t="s">
        <v>894</v>
      </c>
      <c r="K316" s="11" t="s">
        <v>910</v>
      </c>
      <c r="L316">
        <v>78</v>
      </c>
      <c r="M316">
        <v>35</v>
      </c>
      <c r="N316">
        <v>10.668000000000001</v>
      </c>
      <c r="O316">
        <v>1</v>
      </c>
      <c r="P316">
        <f t="shared" si="12"/>
        <v>30.708678000000003</v>
      </c>
      <c r="Q316">
        <f t="shared" si="13"/>
        <v>943.02290450768419</v>
      </c>
      <c r="R316" s="12">
        <v>5.4539999999999996E-3</v>
      </c>
      <c r="S316" s="12">
        <f t="shared" si="14"/>
        <v>5.1432469211849092</v>
      </c>
      <c r="T316" s="12"/>
    </row>
    <row r="317" spans="1:20" x14ac:dyDescent="0.55000000000000004">
      <c r="A317" t="s">
        <v>709</v>
      </c>
      <c r="B317" t="s">
        <v>943</v>
      </c>
      <c r="C317" s="11" t="s">
        <v>962</v>
      </c>
      <c r="D317" s="11"/>
      <c r="E317" s="11" t="s">
        <v>890</v>
      </c>
      <c r="F317" s="11"/>
      <c r="G317" s="11"/>
      <c r="H317" s="11"/>
      <c r="I317" s="11" t="s">
        <v>39</v>
      </c>
      <c r="J317" s="11"/>
      <c r="K317" s="11"/>
      <c r="R317" s="12"/>
      <c r="S317" s="12"/>
      <c r="T317" s="12"/>
    </row>
    <row r="318" spans="1:20" x14ac:dyDescent="0.55000000000000004">
      <c r="A318" t="s">
        <v>709</v>
      </c>
      <c r="B318" t="s">
        <v>943</v>
      </c>
      <c r="C318" s="11" t="s">
        <v>962</v>
      </c>
      <c r="D318" s="11"/>
      <c r="E318" s="11" t="s">
        <v>890</v>
      </c>
      <c r="F318" s="11"/>
      <c r="G318" s="11"/>
      <c r="H318" s="11"/>
      <c r="I318" s="11" t="s">
        <v>39</v>
      </c>
      <c r="J318" s="11"/>
      <c r="K318" s="11"/>
      <c r="R318" s="12"/>
      <c r="S318" s="12"/>
      <c r="T318" s="12"/>
    </row>
    <row r="319" spans="1:20" x14ac:dyDescent="0.55000000000000004">
      <c r="A319" t="s">
        <v>709</v>
      </c>
      <c r="B319" t="s">
        <v>943</v>
      </c>
      <c r="C319" s="11" t="s">
        <v>1015</v>
      </c>
      <c r="D319" s="11"/>
      <c r="E319" s="11" t="s">
        <v>890</v>
      </c>
      <c r="F319" s="11"/>
      <c r="G319" s="11"/>
      <c r="H319" s="11"/>
      <c r="I319" s="11" t="s">
        <v>39</v>
      </c>
      <c r="J319" s="11"/>
      <c r="K319" s="11"/>
      <c r="R319" s="12"/>
      <c r="S319" s="12"/>
      <c r="T319" s="12"/>
    </row>
    <row r="320" spans="1:20" x14ac:dyDescent="0.55000000000000004">
      <c r="A320" t="s">
        <v>710</v>
      </c>
      <c r="B320" t="s">
        <v>943</v>
      </c>
      <c r="C320" s="11"/>
      <c r="D320" s="11" t="s">
        <v>907</v>
      </c>
      <c r="E320" s="11" t="s">
        <v>890</v>
      </c>
      <c r="F320" s="11" t="s">
        <v>901</v>
      </c>
      <c r="G320" s="11" t="s">
        <v>908</v>
      </c>
      <c r="H320" s="11" t="s">
        <v>903</v>
      </c>
      <c r="I320" s="11" t="s">
        <v>39</v>
      </c>
      <c r="J320" s="11" t="s">
        <v>894</v>
      </c>
      <c r="K320" s="11" t="s">
        <v>910</v>
      </c>
      <c r="L320">
        <v>27</v>
      </c>
      <c r="M320">
        <v>18</v>
      </c>
      <c r="N320">
        <v>5.4864000000000006</v>
      </c>
      <c r="O320">
        <v>1</v>
      </c>
      <c r="P320">
        <f t="shared" si="12"/>
        <v>10.629927</v>
      </c>
      <c r="Q320">
        <f t="shared" si="13"/>
        <v>112.99534802532901</v>
      </c>
      <c r="R320" s="12">
        <v>5.4539999999999996E-3</v>
      </c>
      <c r="S320" s="12">
        <f t="shared" si="14"/>
        <v>0.61627662813014439</v>
      </c>
      <c r="T320" s="12"/>
    </row>
    <row r="321" spans="1:20" x14ac:dyDescent="0.55000000000000004">
      <c r="A321" t="s">
        <v>806</v>
      </c>
      <c r="B321" t="s">
        <v>986</v>
      </c>
      <c r="C321" s="11"/>
      <c r="D321" s="11" t="s">
        <v>934</v>
      </c>
      <c r="E321" s="11" t="s">
        <v>935</v>
      </c>
      <c r="F321" s="11" t="s">
        <v>935</v>
      </c>
      <c r="G321" s="11" t="s">
        <v>892</v>
      </c>
      <c r="H321" s="11" t="s">
        <v>903</v>
      </c>
      <c r="I321" s="11" t="s">
        <v>39</v>
      </c>
      <c r="J321" s="11" t="s">
        <v>933</v>
      </c>
      <c r="K321" s="11" t="s">
        <v>924</v>
      </c>
      <c r="L321">
        <v>24</v>
      </c>
      <c r="M321">
        <v>16</v>
      </c>
      <c r="N321">
        <v>4.8768000000000002</v>
      </c>
      <c r="O321">
        <v>1</v>
      </c>
      <c r="P321">
        <f t="shared" si="12"/>
        <v>9.4488240000000001</v>
      </c>
      <c r="Q321">
        <f t="shared" si="13"/>
        <v>89.280274982975996</v>
      </c>
      <c r="R321" s="12">
        <v>5.4539999999999996E-3</v>
      </c>
      <c r="S321" s="12">
        <f t="shared" si="14"/>
        <v>0.48693461975715108</v>
      </c>
      <c r="T321" s="12"/>
    </row>
    <row r="322" spans="1:20" x14ac:dyDescent="0.55000000000000004">
      <c r="A322" t="s">
        <v>806</v>
      </c>
      <c r="B322" t="s">
        <v>986</v>
      </c>
      <c r="C322" s="11"/>
      <c r="D322" s="11" t="s">
        <v>934</v>
      </c>
      <c r="E322" s="11" t="s">
        <v>935</v>
      </c>
      <c r="F322" s="11" t="s">
        <v>935</v>
      </c>
      <c r="G322" s="11" t="s">
        <v>892</v>
      </c>
      <c r="H322" s="11" t="s">
        <v>903</v>
      </c>
      <c r="I322" s="11" t="s">
        <v>39</v>
      </c>
      <c r="J322" s="11" t="s">
        <v>933</v>
      </c>
      <c r="K322" s="11" t="s">
        <v>924</v>
      </c>
      <c r="L322">
        <v>32</v>
      </c>
      <c r="M322">
        <v>35</v>
      </c>
      <c r="N322">
        <v>10.668000000000001</v>
      </c>
      <c r="O322">
        <v>1</v>
      </c>
      <c r="P322">
        <f t="shared" si="12"/>
        <v>12.598432000000001</v>
      </c>
      <c r="Q322">
        <f t="shared" si="13"/>
        <v>158.72048885862401</v>
      </c>
      <c r="R322" s="12">
        <v>5.4539999999999996E-3</v>
      </c>
      <c r="S322" s="12">
        <f t="shared" si="14"/>
        <v>0.8656615462349353</v>
      </c>
      <c r="T322" s="12"/>
    </row>
    <row r="323" spans="1:20" x14ac:dyDescent="0.55000000000000004">
      <c r="A323" t="s">
        <v>807</v>
      </c>
      <c r="B323" t="s">
        <v>986</v>
      </c>
      <c r="C323" s="11"/>
      <c r="D323" s="11" t="s">
        <v>972</v>
      </c>
      <c r="E323" s="11" t="s">
        <v>890</v>
      </c>
      <c r="F323" s="11" t="s">
        <v>891</v>
      </c>
      <c r="G323" s="11" t="s">
        <v>892</v>
      </c>
      <c r="H323" s="11" t="s">
        <v>893</v>
      </c>
      <c r="I323" s="11" t="s">
        <v>39</v>
      </c>
      <c r="J323" s="11" t="s">
        <v>973</v>
      </c>
      <c r="K323" s="11" t="s">
        <v>905</v>
      </c>
      <c r="L323">
        <v>4</v>
      </c>
      <c r="M323">
        <v>4</v>
      </c>
      <c r="N323">
        <v>1.2192000000000001</v>
      </c>
      <c r="O323">
        <v>1</v>
      </c>
      <c r="P323">
        <f t="shared" si="12"/>
        <v>1.5748040000000001</v>
      </c>
      <c r="Q323">
        <f t="shared" si="13"/>
        <v>2.4800076384160001</v>
      </c>
      <c r="R323" s="12">
        <v>5.4539999999999996E-3</v>
      </c>
      <c r="S323" s="12">
        <f t="shared" si="14"/>
        <v>1.3525961659920864E-2</v>
      </c>
      <c r="T323" s="12"/>
    </row>
    <row r="324" spans="1:20" x14ac:dyDescent="0.55000000000000004">
      <c r="A324" t="s">
        <v>809</v>
      </c>
      <c r="B324" t="s">
        <v>986</v>
      </c>
      <c r="C324" s="11"/>
      <c r="D324" s="11" t="s">
        <v>1002</v>
      </c>
      <c r="E324" s="11" t="s">
        <v>890</v>
      </c>
      <c r="F324" s="11" t="s">
        <v>891</v>
      </c>
      <c r="G324" s="11" t="s">
        <v>965</v>
      </c>
      <c r="H324" s="11" t="s">
        <v>893</v>
      </c>
      <c r="I324" s="11" t="s">
        <v>39</v>
      </c>
      <c r="J324" s="11" t="s">
        <v>933</v>
      </c>
      <c r="K324" s="11" t="s">
        <v>941</v>
      </c>
      <c r="L324">
        <v>14</v>
      </c>
      <c r="M324">
        <v>7</v>
      </c>
      <c r="N324">
        <v>2.1335999999999999</v>
      </c>
      <c r="O324">
        <v>1</v>
      </c>
      <c r="P324">
        <f t="shared" si="12"/>
        <v>5.5118140000000002</v>
      </c>
      <c r="Q324">
        <f t="shared" si="13"/>
        <v>30.380093570596003</v>
      </c>
      <c r="R324" s="12">
        <v>5.4539999999999996E-3</v>
      </c>
      <c r="S324" s="12">
        <f t="shared" si="14"/>
        <v>0.1656930303340306</v>
      </c>
      <c r="T324" s="12"/>
    </row>
    <row r="325" spans="1:20" x14ac:dyDescent="0.55000000000000004">
      <c r="A325" t="s">
        <v>809</v>
      </c>
      <c r="B325" t="s">
        <v>986</v>
      </c>
      <c r="C325" s="11"/>
      <c r="D325" s="11" t="s">
        <v>1002</v>
      </c>
      <c r="E325" s="11" t="s">
        <v>890</v>
      </c>
      <c r="F325" s="11" t="s">
        <v>891</v>
      </c>
      <c r="G325" s="11" t="s">
        <v>965</v>
      </c>
      <c r="H325" s="11" t="s">
        <v>893</v>
      </c>
      <c r="I325" s="11" t="s">
        <v>39</v>
      </c>
      <c r="J325" s="11" t="s">
        <v>933</v>
      </c>
      <c r="K325" s="11" t="s">
        <v>941</v>
      </c>
      <c r="L325">
        <v>6</v>
      </c>
      <c r="M325">
        <v>6</v>
      </c>
      <c r="N325">
        <v>1.8288000000000002</v>
      </c>
      <c r="O325">
        <v>1</v>
      </c>
      <c r="P325">
        <f t="shared" si="12"/>
        <v>2.362206</v>
      </c>
      <c r="Q325">
        <f t="shared" si="13"/>
        <v>5.5800171864359998</v>
      </c>
      <c r="R325" s="12">
        <v>5.4539999999999996E-3</v>
      </c>
      <c r="S325" s="12">
        <f t="shared" si="14"/>
        <v>3.0433413734821942E-2</v>
      </c>
      <c r="T325" s="12"/>
    </row>
    <row r="326" spans="1:20" x14ac:dyDescent="0.55000000000000004">
      <c r="A326" t="s">
        <v>811</v>
      </c>
      <c r="B326" t="s">
        <v>986</v>
      </c>
      <c r="C326" s="11" t="s">
        <v>1016</v>
      </c>
      <c r="D326" s="11"/>
      <c r="E326" s="11" t="s">
        <v>890</v>
      </c>
      <c r="F326" s="11"/>
      <c r="G326" s="11"/>
      <c r="H326" s="11"/>
      <c r="I326" s="11" t="s">
        <v>39</v>
      </c>
      <c r="J326" s="11"/>
      <c r="K326" s="11"/>
      <c r="R326" s="12"/>
      <c r="S326" s="12"/>
      <c r="T326" s="12"/>
    </row>
    <row r="327" spans="1:20" x14ac:dyDescent="0.55000000000000004">
      <c r="A327" t="s">
        <v>812</v>
      </c>
      <c r="B327" t="s">
        <v>986</v>
      </c>
      <c r="C327" s="11"/>
      <c r="D327" s="11" t="s">
        <v>989</v>
      </c>
      <c r="E327" s="11" t="s">
        <v>935</v>
      </c>
      <c r="F327" s="11" t="s">
        <v>935</v>
      </c>
      <c r="G327" s="11" t="s">
        <v>892</v>
      </c>
      <c r="H327" s="11" t="s">
        <v>904</v>
      </c>
      <c r="I327" s="11" t="s">
        <v>39</v>
      </c>
      <c r="J327" s="11" t="s">
        <v>933</v>
      </c>
      <c r="K327" s="11" t="s">
        <v>990</v>
      </c>
      <c r="L327">
        <v>7</v>
      </c>
      <c r="M327">
        <v>8</v>
      </c>
      <c r="N327">
        <v>2.4384000000000001</v>
      </c>
      <c r="O327">
        <v>1</v>
      </c>
      <c r="P327">
        <f t="shared" si="12"/>
        <v>2.7559070000000001</v>
      </c>
      <c r="Q327">
        <f t="shared" si="13"/>
        <v>7.5950233926490007</v>
      </c>
      <c r="R327" s="12">
        <v>5.4539999999999996E-3</v>
      </c>
      <c r="S327" s="12">
        <f t="shared" si="14"/>
        <v>4.142325758350765E-2</v>
      </c>
      <c r="T327" s="12"/>
    </row>
    <row r="328" spans="1:20" x14ac:dyDescent="0.55000000000000004">
      <c r="A328" t="s">
        <v>813</v>
      </c>
      <c r="B328" t="s">
        <v>986</v>
      </c>
      <c r="C328" s="11"/>
      <c r="D328" s="11" t="s">
        <v>929</v>
      </c>
      <c r="E328" s="11" t="s">
        <v>890</v>
      </c>
      <c r="F328" s="11" t="s">
        <v>891</v>
      </c>
      <c r="G328" s="11" t="s">
        <v>892</v>
      </c>
      <c r="H328" s="11" t="s">
        <v>893</v>
      </c>
      <c r="I328" s="11" t="s">
        <v>39</v>
      </c>
      <c r="J328" s="11" t="s">
        <v>930</v>
      </c>
      <c r="K328" s="11" t="s">
        <v>905</v>
      </c>
      <c r="L328">
        <v>13</v>
      </c>
      <c r="M328">
        <v>25</v>
      </c>
      <c r="N328">
        <v>7.62</v>
      </c>
      <c r="O328">
        <v>1</v>
      </c>
      <c r="P328">
        <f t="shared" si="12"/>
        <v>5.1181130000000001</v>
      </c>
      <c r="Q328">
        <f t="shared" si="13"/>
        <v>26.195080680769003</v>
      </c>
      <c r="R328" s="12">
        <v>5.4539999999999996E-3</v>
      </c>
      <c r="S328" s="12">
        <f t="shared" si="14"/>
        <v>0.14286797003291413</v>
      </c>
      <c r="T328" s="12"/>
    </row>
    <row r="329" spans="1:20" x14ac:dyDescent="0.55000000000000004">
      <c r="A329" t="s">
        <v>813</v>
      </c>
      <c r="B329" t="s">
        <v>986</v>
      </c>
      <c r="C329" s="11"/>
      <c r="D329" s="11" t="s">
        <v>957</v>
      </c>
      <c r="E329" s="11" t="s">
        <v>890</v>
      </c>
      <c r="F329" s="11" t="s">
        <v>901</v>
      </c>
      <c r="G329" s="11" t="s">
        <v>921</v>
      </c>
      <c r="H329" s="11"/>
      <c r="I329" s="11" t="s">
        <v>39</v>
      </c>
      <c r="J329" s="11"/>
      <c r="K329" s="11" t="s">
        <v>958</v>
      </c>
      <c r="L329">
        <v>4</v>
      </c>
      <c r="M329">
        <v>4</v>
      </c>
      <c r="N329">
        <v>1.2192000000000001</v>
      </c>
      <c r="O329">
        <v>1</v>
      </c>
      <c r="P329">
        <f t="shared" si="12"/>
        <v>1.5748040000000001</v>
      </c>
      <c r="Q329">
        <f t="shared" si="13"/>
        <v>2.4800076384160001</v>
      </c>
      <c r="R329" s="12">
        <v>5.4539999999999996E-3</v>
      </c>
      <c r="S329" s="12">
        <f t="shared" si="14"/>
        <v>1.3525961659920864E-2</v>
      </c>
      <c r="T329" s="12"/>
    </row>
    <row r="330" spans="1:20" x14ac:dyDescent="0.55000000000000004">
      <c r="A330" t="s">
        <v>813</v>
      </c>
      <c r="B330" t="s">
        <v>986</v>
      </c>
      <c r="C330" s="11"/>
      <c r="D330" s="11" t="s">
        <v>929</v>
      </c>
      <c r="E330" s="11" t="s">
        <v>890</v>
      </c>
      <c r="F330" s="11" t="s">
        <v>891</v>
      </c>
      <c r="G330" s="11" t="s">
        <v>892</v>
      </c>
      <c r="H330" s="11" t="s">
        <v>893</v>
      </c>
      <c r="I330" s="11" t="s">
        <v>39</v>
      </c>
      <c r="J330" s="11" t="s">
        <v>930</v>
      </c>
      <c r="K330" s="11" t="s">
        <v>905</v>
      </c>
      <c r="L330">
        <v>8</v>
      </c>
      <c r="M330">
        <v>15</v>
      </c>
      <c r="N330">
        <v>4.5720000000000001</v>
      </c>
      <c r="O330">
        <v>1</v>
      </c>
      <c r="P330">
        <f t="shared" si="12"/>
        <v>3.1496080000000002</v>
      </c>
      <c r="Q330">
        <f t="shared" si="13"/>
        <v>9.9200305536640005</v>
      </c>
      <c r="R330" s="12">
        <v>5.4539999999999996E-3</v>
      </c>
      <c r="S330" s="12">
        <f t="shared" si="14"/>
        <v>5.4103846639683456E-2</v>
      </c>
      <c r="T330" s="12"/>
    </row>
    <row r="331" spans="1:20" x14ac:dyDescent="0.55000000000000004">
      <c r="A331" t="s">
        <v>813</v>
      </c>
      <c r="B331" t="s">
        <v>986</v>
      </c>
      <c r="C331" s="11"/>
      <c r="D331" s="11" t="s">
        <v>969</v>
      </c>
      <c r="E331" s="11" t="s">
        <v>890</v>
      </c>
      <c r="F331" s="11" t="s">
        <v>901</v>
      </c>
      <c r="G331" s="11" t="s">
        <v>921</v>
      </c>
      <c r="H331" s="11"/>
      <c r="I331" s="11" t="s">
        <v>39</v>
      </c>
      <c r="J331" s="11" t="s">
        <v>933</v>
      </c>
      <c r="K331" s="11" t="s">
        <v>960</v>
      </c>
      <c r="L331">
        <v>11</v>
      </c>
      <c r="M331">
        <v>12</v>
      </c>
      <c r="N331">
        <v>3.6576000000000004</v>
      </c>
      <c r="O331">
        <v>1</v>
      </c>
      <c r="P331">
        <f t="shared" si="12"/>
        <v>4.330711</v>
      </c>
      <c r="Q331">
        <f t="shared" si="13"/>
        <v>18.755057765520998</v>
      </c>
      <c r="R331" s="12">
        <v>5.4539999999999996E-3</v>
      </c>
      <c r="S331" s="12">
        <f t="shared" si="14"/>
        <v>0.10229008505315151</v>
      </c>
      <c r="T331" s="12"/>
    </row>
    <row r="332" spans="1:20" x14ac:dyDescent="0.55000000000000004">
      <c r="A332" t="s">
        <v>813</v>
      </c>
      <c r="B332" t="s">
        <v>986</v>
      </c>
      <c r="C332" s="11"/>
      <c r="D332" s="11" t="s">
        <v>929</v>
      </c>
      <c r="E332" s="11" t="s">
        <v>890</v>
      </c>
      <c r="F332" s="11" t="s">
        <v>891</v>
      </c>
      <c r="G332" s="11" t="s">
        <v>892</v>
      </c>
      <c r="H332" s="11" t="s">
        <v>893</v>
      </c>
      <c r="I332" s="11" t="s">
        <v>39</v>
      </c>
      <c r="J332" s="11" t="s">
        <v>930</v>
      </c>
      <c r="K332" s="11" t="s">
        <v>905</v>
      </c>
      <c r="L332">
        <v>18</v>
      </c>
      <c r="M332">
        <v>3</v>
      </c>
      <c r="N332">
        <v>0.9144000000000001</v>
      </c>
      <c r="O332">
        <v>1</v>
      </c>
      <c r="P332">
        <f t="shared" si="12"/>
        <v>7.0866180000000005</v>
      </c>
      <c r="Q332">
        <f t="shared" si="13"/>
        <v>50.220154677924008</v>
      </c>
      <c r="R332" s="12">
        <v>5.4539999999999996E-3</v>
      </c>
      <c r="S332" s="12">
        <f t="shared" si="14"/>
        <v>0.27390072361339751</v>
      </c>
      <c r="T332" s="12"/>
    </row>
    <row r="333" spans="1:20" x14ac:dyDescent="0.55000000000000004">
      <c r="A333" t="s">
        <v>814</v>
      </c>
      <c r="B333" t="s">
        <v>986</v>
      </c>
      <c r="C333" s="11" t="s">
        <v>969</v>
      </c>
      <c r="D333" s="11" t="s">
        <v>1017</v>
      </c>
      <c r="E333" s="11" t="s">
        <v>890</v>
      </c>
      <c r="F333" s="11" t="s">
        <v>940</v>
      </c>
      <c r="G333" s="11" t="s">
        <v>921</v>
      </c>
      <c r="H333" s="11"/>
      <c r="I333" s="11" t="s">
        <v>39</v>
      </c>
      <c r="J333" s="11" t="s">
        <v>951</v>
      </c>
      <c r="K333" s="11" t="s">
        <v>904</v>
      </c>
      <c r="L333">
        <v>9</v>
      </c>
      <c r="M333">
        <v>8</v>
      </c>
      <c r="N333">
        <v>2.4384000000000001</v>
      </c>
      <c r="O333">
        <v>1</v>
      </c>
      <c r="P333">
        <f t="shared" si="12"/>
        <v>3.5433090000000003</v>
      </c>
      <c r="Q333">
        <f t="shared" si="13"/>
        <v>12.555038669481002</v>
      </c>
      <c r="R333" s="12">
        <v>5.4539999999999996E-3</v>
      </c>
      <c r="S333" s="12">
        <f t="shared" si="14"/>
        <v>6.8475180903349378E-2</v>
      </c>
      <c r="T333" s="12"/>
    </row>
    <row r="334" spans="1:20" x14ac:dyDescent="0.55000000000000004">
      <c r="A334" t="s">
        <v>815</v>
      </c>
      <c r="B334" t="s">
        <v>986</v>
      </c>
      <c r="C334" s="11"/>
      <c r="D334" s="11" t="s">
        <v>917</v>
      </c>
      <c r="E334" s="11" t="s">
        <v>890</v>
      </c>
      <c r="F334" s="11" t="s">
        <v>918</v>
      </c>
      <c r="G334" s="11" t="s">
        <v>904</v>
      </c>
      <c r="H334" s="11" t="s">
        <v>893</v>
      </c>
      <c r="I334" s="11" t="s">
        <v>39</v>
      </c>
      <c r="J334" s="11" t="s">
        <v>919</v>
      </c>
      <c r="K334" s="11" t="s">
        <v>905</v>
      </c>
      <c r="L334">
        <v>13</v>
      </c>
      <c r="M334">
        <v>14</v>
      </c>
      <c r="N334">
        <v>4.2671999999999999</v>
      </c>
      <c r="O334">
        <v>1</v>
      </c>
      <c r="P334">
        <f t="shared" si="12"/>
        <v>5.1181130000000001</v>
      </c>
      <c r="Q334">
        <f t="shared" si="13"/>
        <v>26.195080680769003</v>
      </c>
      <c r="R334" s="12">
        <v>5.4539999999999996E-3</v>
      </c>
      <c r="S334" s="12">
        <f t="shared" si="14"/>
        <v>0.14286797003291413</v>
      </c>
      <c r="T334" s="12"/>
    </row>
    <row r="335" spans="1:20" x14ac:dyDescent="0.55000000000000004">
      <c r="A335" t="s">
        <v>815</v>
      </c>
      <c r="B335" t="s">
        <v>986</v>
      </c>
      <c r="C335" s="11"/>
      <c r="D335" s="11" t="s">
        <v>907</v>
      </c>
      <c r="E335" s="11" t="s">
        <v>890</v>
      </c>
      <c r="F335" s="11" t="s">
        <v>901</v>
      </c>
      <c r="G335" s="11" t="s">
        <v>908</v>
      </c>
      <c r="H335" s="11" t="s">
        <v>903</v>
      </c>
      <c r="I335" s="11" t="s">
        <v>39</v>
      </c>
      <c r="J335" s="11" t="s">
        <v>894</v>
      </c>
      <c r="K335" s="11" t="s">
        <v>910</v>
      </c>
      <c r="L335">
        <v>16</v>
      </c>
      <c r="M335">
        <v>17</v>
      </c>
      <c r="N335">
        <v>5.1816000000000004</v>
      </c>
      <c r="O335">
        <v>1</v>
      </c>
      <c r="P335">
        <f t="shared" si="12"/>
        <v>6.2992160000000004</v>
      </c>
      <c r="Q335">
        <f t="shared" si="13"/>
        <v>39.680122214656002</v>
      </c>
      <c r="R335" s="12">
        <v>5.4539999999999996E-3</v>
      </c>
      <c r="S335" s="12">
        <f t="shared" si="14"/>
        <v>0.21641538655873382</v>
      </c>
      <c r="T335" s="12"/>
    </row>
    <row r="336" spans="1:20" x14ac:dyDescent="0.55000000000000004">
      <c r="A336" t="s">
        <v>815</v>
      </c>
      <c r="B336" t="s">
        <v>986</v>
      </c>
      <c r="C336" s="11"/>
      <c r="D336" s="11" t="s">
        <v>925</v>
      </c>
      <c r="E336" s="11" t="s">
        <v>890</v>
      </c>
      <c r="F336" s="11" t="s">
        <v>901</v>
      </c>
      <c r="G336" s="11" t="s">
        <v>892</v>
      </c>
      <c r="H336" s="11" t="s">
        <v>893</v>
      </c>
      <c r="I336" s="11" t="s">
        <v>39</v>
      </c>
      <c r="J336" s="11"/>
      <c r="K336" s="11" t="s">
        <v>905</v>
      </c>
      <c r="L336">
        <v>6</v>
      </c>
      <c r="M336">
        <v>7</v>
      </c>
      <c r="N336">
        <v>2.1335999999999999</v>
      </c>
      <c r="O336">
        <v>1</v>
      </c>
      <c r="P336">
        <f t="shared" si="12"/>
        <v>2.362206</v>
      </c>
      <c r="Q336">
        <f t="shared" si="13"/>
        <v>5.5800171864359998</v>
      </c>
      <c r="R336" s="12">
        <v>5.4539999999999996E-3</v>
      </c>
      <c r="S336" s="12">
        <f t="shared" si="14"/>
        <v>3.0433413734821942E-2</v>
      </c>
      <c r="T336" s="12"/>
    </row>
    <row r="337" spans="1:20" x14ac:dyDescent="0.55000000000000004">
      <c r="A337" t="s">
        <v>815</v>
      </c>
      <c r="B337" t="s">
        <v>986</v>
      </c>
      <c r="C337" s="11"/>
      <c r="D337" s="11" t="s">
        <v>926</v>
      </c>
      <c r="E337" s="11" t="s">
        <v>890</v>
      </c>
      <c r="F337" s="11" t="s">
        <v>891</v>
      </c>
      <c r="G337" s="11" t="s">
        <v>892</v>
      </c>
      <c r="H337" s="11" t="s">
        <v>893</v>
      </c>
      <c r="I337" s="11" t="s">
        <v>39</v>
      </c>
      <c r="J337" s="11" t="s">
        <v>894</v>
      </c>
      <c r="K337" s="11" t="s">
        <v>895</v>
      </c>
      <c r="L337">
        <v>4</v>
      </c>
      <c r="M337">
        <v>7</v>
      </c>
      <c r="N337">
        <v>2.1335999999999999</v>
      </c>
      <c r="O337">
        <v>1</v>
      </c>
      <c r="P337">
        <f t="shared" si="12"/>
        <v>1.5748040000000001</v>
      </c>
      <c r="Q337">
        <f t="shared" si="13"/>
        <v>2.4800076384160001</v>
      </c>
      <c r="R337" s="12">
        <v>5.4539999999999996E-3</v>
      </c>
      <c r="S337" s="12">
        <f t="shared" si="14"/>
        <v>1.3525961659920864E-2</v>
      </c>
      <c r="T337" s="12"/>
    </row>
    <row r="338" spans="1:20" x14ac:dyDescent="0.55000000000000004">
      <c r="A338" t="s">
        <v>815</v>
      </c>
      <c r="B338" t="s">
        <v>986</v>
      </c>
      <c r="C338" s="11"/>
      <c r="D338" s="11" t="s">
        <v>1018</v>
      </c>
      <c r="E338" s="11" t="s">
        <v>890</v>
      </c>
      <c r="F338" s="11" t="s">
        <v>901</v>
      </c>
      <c r="G338" s="11" t="s">
        <v>892</v>
      </c>
      <c r="H338" s="11"/>
      <c r="I338" s="11" t="s">
        <v>39</v>
      </c>
      <c r="J338" s="11"/>
      <c r="K338" s="11"/>
      <c r="L338">
        <v>3</v>
      </c>
      <c r="M338">
        <v>2</v>
      </c>
      <c r="N338">
        <v>0.60960000000000003</v>
      </c>
      <c r="O338">
        <v>1</v>
      </c>
      <c r="P338">
        <f t="shared" ref="P338:P407" si="15">L338*0.393701</f>
        <v>1.181103</v>
      </c>
      <c r="Q338">
        <f t="shared" ref="Q338:Q407" si="16">P338^2</f>
        <v>1.3950042966089999</v>
      </c>
      <c r="R338" s="12">
        <v>5.4539999999999996E-3</v>
      </c>
      <c r="S338" s="12">
        <f t="shared" ref="S338:S407" si="17">Q338*R338</f>
        <v>7.6083534337054856E-3</v>
      </c>
      <c r="T338" s="12"/>
    </row>
    <row r="339" spans="1:20" x14ac:dyDescent="0.55000000000000004">
      <c r="A339" t="s">
        <v>815</v>
      </c>
      <c r="B339" t="s">
        <v>986</v>
      </c>
      <c r="C339" s="11"/>
      <c r="D339" s="11" t="s">
        <v>907</v>
      </c>
      <c r="E339" s="11" t="s">
        <v>890</v>
      </c>
      <c r="F339" s="11" t="s">
        <v>901</v>
      </c>
      <c r="G339" s="11" t="s">
        <v>908</v>
      </c>
      <c r="H339" s="11" t="s">
        <v>903</v>
      </c>
      <c r="I339" s="11" t="s">
        <v>39</v>
      </c>
      <c r="J339" s="11" t="s">
        <v>894</v>
      </c>
      <c r="K339" s="11" t="s">
        <v>910</v>
      </c>
      <c r="L339">
        <v>14</v>
      </c>
      <c r="M339">
        <v>12</v>
      </c>
      <c r="N339">
        <v>3.6576000000000004</v>
      </c>
      <c r="O339">
        <v>1</v>
      </c>
      <c r="P339">
        <f t="shared" si="15"/>
        <v>5.5118140000000002</v>
      </c>
      <c r="Q339">
        <f t="shared" si="16"/>
        <v>30.380093570596003</v>
      </c>
      <c r="R339" s="12">
        <v>5.4539999999999996E-3</v>
      </c>
      <c r="S339" s="12">
        <f t="shared" si="17"/>
        <v>0.1656930303340306</v>
      </c>
      <c r="T339" s="12"/>
    </row>
    <row r="340" spans="1:20" x14ac:dyDescent="0.55000000000000004">
      <c r="A340" t="s">
        <v>711</v>
      </c>
      <c r="B340" t="s">
        <v>943</v>
      </c>
      <c r="C340" s="11"/>
      <c r="D340" s="11" t="s">
        <v>899</v>
      </c>
      <c r="E340" s="11" t="s">
        <v>890</v>
      </c>
      <c r="F340" s="11" t="s">
        <v>891</v>
      </c>
      <c r="G340" s="11" t="s">
        <v>892</v>
      </c>
      <c r="H340" s="11" t="s">
        <v>893</v>
      </c>
      <c r="I340" s="11" t="s">
        <v>39</v>
      </c>
      <c r="J340" s="11" t="s">
        <v>894</v>
      </c>
      <c r="K340" s="11" t="s">
        <v>895</v>
      </c>
      <c r="L340">
        <v>32</v>
      </c>
      <c r="M340">
        <v>15</v>
      </c>
      <c r="N340">
        <v>4.5720000000000001</v>
      </c>
      <c r="O340">
        <v>1</v>
      </c>
      <c r="P340">
        <f t="shared" si="15"/>
        <v>12.598432000000001</v>
      </c>
      <c r="Q340">
        <f t="shared" si="16"/>
        <v>158.72048885862401</v>
      </c>
      <c r="R340" s="12">
        <v>5.4539999999999996E-3</v>
      </c>
      <c r="S340" s="12">
        <f t="shared" si="17"/>
        <v>0.8656615462349353</v>
      </c>
      <c r="T340" s="12"/>
    </row>
    <row r="341" spans="1:20" x14ac:dyDescent="0.55000000000000004">
      <c r="A341" t="s">
        <v>711</v>
      </c>
      <c r="B341" t="s">
        <v>943</v>
      </c>
      <c r="C341" s="11"/>
      <c r="D341" s="11" t="s">
        <v>969</v>
      </c>
      <c r="E341" s="11" t="s">
        <v>890</v>
      </c>
      <c r="F341" s="11" t="s">
        <v>901</v>
      </c>
      <c r="G341" s="11" t="s">
        <v>921</v>
      </c>
      <c r="H341" s="11"/>
      <c r="I341" s="11" t="s">
        <v>39</v>
      </c>
      <c r="J341" s="11" t="s">
        <v>933</v>
      </c>
      <c r="K341" s="11" t="s">
        <v>960</v>
      </c>
      <c r="L341">
        <v>5</v>
      </c>
      <c r="M341">
        <v>4</v>
      </c>
      <c r="N341">
        <v>1.2192000000000001</v>
      </c>
      <c r="O341">
        <v>1</v>
      </c>
      <c r="P341">
        <f t="shared" si="15"/>
        <v>1.9685050000000002</v>
      </c>
      <c r="Q341">
        <f t="shared" si="16"/>
        <v>3.8750119350250007</v>
      </c>
      <c r="R341" s="12">
        <v>5.4539999999999996E-3</v>
      </c>
      <c r="S341" s="12">
        <f t="shared" si="17"/>
        <v>2.1134315093626354E-2</v>
      </c>
      <c r="T341" s="12"/>
    </row>
    <row r="342" spans="1:20" x14ac:dyDescent="0.55000000000000004">
      <c r="A342" t="s">
        <v>712</v>
      </c>
      <c r="B342" t="s">
        <v>943</v>
      </c>
      <c r="C342" s="11"/>
      <c r="D342" s="11" t="s">
        <v>899</v>
      </c>
      <c r="E342" s="11" t="s">
        <v>890</v>
      </c>
      <c r="F342" s="11" t="s">
        <v>891</v>
      </c>
      <c r="G342" s="11" t="s">
        <v>892</v>
      </c>
      <c r="H342" s="11" t="s">
        <v>893</v>
      </c>
      <c r="I342" s="11" t="s">
        <v>39</v>
      </c>
      <c r="J342" s="11" t="s">
        <v>894</v>
      </c>
      <c r="K342" s="11" t="s">
        <v>895</v>
      </c>
      <c r="L342">
        <v>32</v>
      </c>
      <c r="M342">
        <v>15</v>
      </c>
      <c r="N342">
        <v>4.5720000000000001</v>
      </c>
      <c r="O342">
        <v>1</v>
      </c>
      <c r="P342">
        <f t="shared" si="15"/>
        <v>12.598432000000001</v>
      </c>
      <c r="Q342">
        <f t="shared" si="16"/>
        <v>158.72048885862401</v>
      </c>
      <c r="R342" s="12">
        <v>5.4539999999999996E-3</v>
      </c>
      <c r="S342" s="12">
        <f t="shared" si="17"/>
        <v>0.8656615462349353</v>
      </c>
      <c r="T342" s="12"/>
    </row>
    <row r="343" spans="1:20" x14ac:dyDescent="0.55000000000000004">
      <c r="A343" t="s">
        <v>712</v>
      </c>
      <c r="B343" t="s">
        <v>943</v>
      </c>
      <c r="C343" s="11"/>
      <c r="D343" s="11" t="s">
        <v>931</v>
      </c>
      <c r="E343" s="11" t="s">
        <v>890</v>
      </c>
      <c r="F343" s="11" t="s">
        <v>932</v>
      </c>
      <c r="G343" s="11"/>
      <c r="H343" s="11" t="s">
        <v>903</v>
      </c>
      <c r="I343" s="11" t="s">
        <v>39</v>
      </c>
      <c r="J343" s="11" t="s">
        <v>933</v>
      </c>
      <c r="K343" s="11" t="s">
        <v>905</v>
      </c>
      <c r="L343">
        <v>30</v>
      </c>
      <c r="M343">
        <v>12</v>
      </c>
      <c r="N343">
        <v>3.6576000000000004</v>
      </c>
      <c r="O343">
        <v>1</v>
      </c>
      <c r="P343">
        <f t="shared" si="15"/>
        <v>11.811030000000001</v>
      </c>
      <c r="Q343">
        <f t="shared" si="16"/>
        <v>139.50042966090001</v>
      </c>
      <c r="R343" s="12">
        <v>5.4539999999999996E-3</v>
      </c>
      <c r="S343" s="12">
        <f t="shared" si="17"/>
        <v>0.76083534337054859</v>
      </c>
      <c r="T343" s="12"/>
    </row>
    <row r="344" spans="1:20" x14ac:dyDescent="0.55000000000000004">
      <c r="A344" t="s">
        <v>1019</v>
      </c>
      <c r="B344" t="s">
        <v>943</v>
      </c>
      <c r="C344" s="11" t="s">
        <v>969</v>
      </c>
      <c r="D344" s="11" t="s">
        <v>969</v>
      </c>
      <c r="E344" s="11" t="s">
        <v>890</v>
      </c>
      <c r="F344" s="11" t="s">
        <v>901</v>
      </c>
      <c r="G344" s="11" t="s">
        <v>921</v>
      </c>
      <c r="H344" s="11"/>
      <c r="I344" s="11" t="s">
        <v>912</v>
      </c>
      <c r="J344" s="11" t="s">
        <v>933</v>
      </c>
      <c r="K344" s="11" t="s">
        <v>960</v>
      </c>
      <c r="L344">
        <v>25</v>
      </c>
      <c r="M344">
        <v>3</v>
      </c>
      <c r="N344">
        <v>0.9144000000000001</v>
      </c>
      <c r="O344">
        <v>1</v>
      </c>
      <c r="P344">
        <f t="shared" si="15"/>
        <v>9.8425250000000002</v>
      </c>
      <c r="Q344">
        <f t="shared" si="16"/>
        <v>96.875298375625007</v>
      </c>
      <c r="R344" s="12">
        <v>5.4539999999999996E-3</v>
      </c>
      <c r="S344" s="12">
        <f t="shared" si="17"/>
        <v>0.52835787734065875</v>
      </c>
      <c r="T344" s="12"/>
    </row>
    <row r="345" spans="1:20" x14ac:dyDescent="0.55000000000000004">
      <c r="A345" t="s">
        <v>1019</v>
      </c>
      <c r="B345" t="s">
        <v>943</v>
      </c>
      <c r="C345" s="11" t="s">
        <v>969</v>
      </c>
      <c r="D345" s="11" t="s">
        <v>1020</v>
      </c>
      <c r="E345" s="11" t="s">
        <v>935</v>
      </c>
      <c r="F345" s="11" t="s">
        <v>935</v>
      </c>
      <c r="G345" s="11"/>
      <c r="H345" s="11"/>
      <c r="I345" s="11" t="s">
        <v>912</v>
      </c>
      <c r="J345" s="11"/>
      <c r="K345" s="11"/>
      <c r="L345">
        <v>12</v>
      </c>
      <c r="M345">
        <v>16</v>
      </c>
      <c r="N345">
        <v>4.8768000000000002</v>
      </c>
      <c r="O345">
        <v>1</v>
      </c>
      <c r="P345">
        <f t="shared" si="15"/>
        <v>4.7244120000000001</v>
      </c>
      <c r="Q345">
        <f t="shared" si="16"/>
        <v>22.320068745743999</v>
      </c>
      <c r="R345" s="12">
        <v>5.4539999999999996E-3</v>
      </c>
      <c r="S345" s="12">
        <f t="shared" si="17"/>
        <v>0.12173365493928777</v>
      </c>
      <c r="T345" s="12"/>
    </row>
    <row r="346" spans="1:20" x14ac:dyDescent="0.55000000000000004">
      <c r="A346" t="s">
        <v>1019</v>
      </c>
      <c r="B346" t="s">
        <v>943</v>
      </c>
      <c r="C346" s="11"/>
      <c r="D346" s="11" t="s">
        <v>955</v>
      </c>
      <c r="E346" s="11" t="s">
        <v>890</v>
      </c>
      <c r="F346" s="11" t="s">
        <v>891</v>
      </c>
      <c r="G346" s="11" t="s">
        <v>892</v>
      </c>
      <c r="H346" s="11"/>
      <c r="I346" s="11" t="s">
        <v>912</v>
      </c>
      <c r="J346" s="11" t="s">
        <v>933</v>
      </c>
      <c r="K346" s="11" t="s">
        <v>905</v>
      </c>
      <c r="L346">
        <v>12</v>
      </c>
      <c r="M346">
        <v>5</v>
      </c>
      <c r="N346">
        <v>1.524</v>
      </c>
      <c r="O346">
        <v>1</v>
      </c>
      <c r="P346">
        <f t="shared" si="15"/>
        <v>4.7244120000000001</v>
      </c>
      <c r="Q346">
        <f t="shared" si="16"/>
        <v>22.320068745743999</v>
      </c>
      <c r="R346" s="12">
        <v>5.4539999999999996E-3</v>
      </c>
      <c r="S346" s="12">
        <f t="shared" si="17"/>
        <v>0.12173365493928777</v>
      </c>
      <c r="T346" s="12"/>
    </row>
    <row r="347" spans="1:20" x14ac:dyDescent="0.55000000000000004">
      <c r="A347" t="s">
        <v>1019</v>
      </c>
      <c r="B347" t="s">
        <v>943</v>
      </c>
      <c r="C347" s="11"/>
      <c r="D347" s="11" t="s">
        <v>913</v>
      </c>
      <c r="E347" s="11" t="s">
        <v>890</v>
      </c>
      <c r="F347" s="11" t="s">
        <v>914</v>
      </c>
      <c r="G347" s="11" t="s">
        <v>892</v>
      </c>
      <c r="H347" s="11" t="s">
        <v>893</v>
      </c>
      <c r="I347" s="11" t="s">
        <v>912</v>
      </c>
      <c r="J347" s="11" t="s">
        <v>915</v>
      </c>
      <c r="K347" s="11" t="s">
        <v>916</v>
      </c>
      <c r="L347">
        <v>8</v>
      </c>
      <c r="M347">
        <v>35</v>
      </c>
      <c r="N347">
        <v>10.668000000000001</v>
      </c>
      <c r="O347">
        <v>1</v>
      </c>
      <c r="P347">
        <f t="shared" si="15"/>
        <v>3.1496080000000002</v>
      </c>
      <c r="Q347">
        <f t="shared" si="16"/>
        <v>9.9200305536640005</v>
      </c>
      <c r="R347" s="12">
        <v>5.4539999999999996E-3</v>
      </c>
      <c r="S347" s="12">
        <f t="shared" si="17"/>
        <v>5.4103846639683456E-2</v>
      </c>
      <c r="T347" s="12"/>
    </row>
    <row r="348" spans="1:20" x14ac:dyDescent="0.55000000000000004">
      <c r="A348" t="s">
        <v>1019</v>
      </c>
      <c r="B348" t="s">
        <v>943</v>
      </c>
      <c r="C348" s="11"/>
      <c r="D348" s="11" t="s">
        <v>934</v>
      </c>
      <c r="E348" s="11" t="s">
        <v>935</v>
      </c>
      <c r="F348" s="11" t="s">
        <v>935</v>
      </c>
      <c r="G348" s="11" t="s">
        <v>892</v>
      </c>
      <c r="H348" s="11" t="s">
        <v>903</v>
      </c>
      <c r="I348" s="11" t="s">
        <v>912</v>
      </c>
      <c r="J348" s="11" t="s">
        <v>933</v>
      </c>
      <c r="K348" s="11" t="s">
        <v>924</v>
      </c>
      <c r="L348">
        <v>14</v>
      </c>
      <c r="M348">
        <v>11</v>
      </c>
      <c r="N348">
        <v>3.3528000000000002</v>
      </c>
      <c r="O348">
        <v>1</v>
      </c>
      <c r="P348">
        <f t="shared" si="15"/>
        <v>5.5118140000000002</v>
      </c>
      <c r="Q348">
        <f t="shared" si="16"/>
        <v>30.380093570596003</v>
      </c>
      <c r="R348" s="12">
        <v>5.4539999999999996E-3</v>
      </c>
      <c r="S348" s="12">
        <f t="shared" si="17"/>
        <v>0.1656930303340306</v>
      </c>
      <c r="T348" s="12"/>
    </row>
    <row r="349" spans="1:20" x14ac:dyDescent="0.55000000000000004">
      <c r="A349" t="s">
        <v>1019</v>
      </c>
      <c r="B349" t="s">
        <v>943</v>
      </c>
      <c r="C349" s="11"/>
      <c r="D349" s="11" t="s">
        <v>955</v>
      </c>
      <c r="E349" s="11" t="s">
        <v>890</v>
      </c>
      <c r="F349" s="11" t="s">
        <v>891</v>
      </c>
      <c r="G349" s="11" t="s">
        <v>892</v>
      </c>
      <c r="H349" s="11"/>
      <c r="I349" s="11" t="s">
        <v>912</v>
      </c>
      <c r="J349" s="11" t="s">
        <v>933</v>
      </c>
      <c r="K349" s="11" t="s">
        <v>905</v>
      </c>
      <c r="L349">
        <v>4</v>
      </c>
      <c r="M349">
        <v>5</v>
      </c>
      <c r="N349">
        <v>1.524</v>
      </c>
      <c r="O349">
        <v>1</v>
      </c>
      <c r="P349">
        <f t="shared" si="15"/>
        <v>1.5748040000000001</v>
      </c>
      <c r="Q349">
        <f t="shared" si="16"/>
        <v>2.4800076384160001</v>
      </c>
      <c r="R349" s="12">
        <v>5.4539999999999996E-3</v>
      </c>
      <c r="S349" s="12">
        <f t="shared" si="17"/>
        <v>1.3525961659920864E-2</v>
      </c>
      <c r="T349" s="12"/>
    </row>
    <row r="350" spans="1:20" x14ac:dyDescent="0.55000000000000004">
      <c r="A350" t="s">
        <v>1019</v>
      </c>
      <c r="B350" t="s">
        <v>943</v>
      </c>
      <c r="C350" s="11"/>
      <c r="D350" s="11" t="s">
        <v>949</v>
      </c>
      <c r="E350" s="11" t="s">
        <v>890</v>
      </c>
      <c r="F350" s="11" t="s">
        <v>950</v>
      </c>
      <c r="G350" s="11"/>
      <c r="H350" s="11" t="s">
        <v>904</v>
      </c>
      <c r="I350" s="11" t="s">
        <v>912</v>
      </c>
      <c r="J350" s="11" t="s">
        <v>951</v>
      </c>
      <c r="K350" s="11" t="s">
        <v>952</v>
      </c>
      <c r="L350">
        <v>2</v>
      </c>
      <c r="M350">
        <v>4</v>
      </c>
      <c r="N350">
        <v>1.2192000000000001</v>
      </c>
      <c r="O350">
        <v>1</v>
      </c>
      <c r="P350">
        <f t="shared" si="15"/>
        <v>0.78740200000000005</v>
      </c>
      <c r="Q350">
        <f t="shared" si="16"/>
        <v>0.62000190960400003</v>
      </c>
      <c r="R350" s="12">
        <v>5.4539999999999996E-3</v>
      </c>
      <c r="S350" s="12">
        <f t="shared" si="17"/>
        <v>3.381490414980216E-3</v>
      </c>
      <c r="T350" s="12"/>
    </row>
    <row r="351" spans="1:20" x14ac:dyDescent="0.55000000000000004">
      <c r="A351" t="s">
        <v>715</v>
      </c>
      <c r="B351" t="s">
        <v>943</v>
      </c>
      <c r="C351" s="11"/>
      <c r="D351" s="11" t="s">
        <v>1021</v>
      </c>
      <c r="E351" s="11" t="s">
        <v>890</v>
      </c>
      <c r="F351" s="11" t="s">
        <v>901</v>
      </c>
      <c r="G351" s="11" t="s">
        <v>965</v>
      </c>
      <c r="H351" s="11" t="s">
        <v>893</v>
      </c>
      <c r="I351" s="11" t="s">
        <v>39</v>
      </c>
      <c r="J351" s="11" t="s">
        <v>933</v>
      </c>
      <c r="K351" s="11" t="s">
        <v>941</v>
      </c>
      <c r="L351">
        <v>11</v>
      </c>
      <c r="M351">
        <v>7</v>
      </c>
      <c r="N351">
        <v>2.1335999999999999</v>
      </c>
      <c r="O351">
        <v>1</v>
      </c>
      <c r="P351">
        <f t="shared" si="15"/>
        <v>4.330711</v>
      </c>
      <c r="Q351">
        <f t="shared" si="16"/>
        <v>18.755057765520998</v>
      </c>
      <c r="R351" s="12">
        <v>5.4539999999999996E-3</v>
      </c>
      <c r="S351" s="12">
        <f t="shared" si="17"/>
        <v>0.10229008505315151</v>
      </c>
      <c r="T351" s="12"/>
    </row>
    <row r="352" spans="1:20" x14ac:dyDescent="0.55000000000000004">
      <c r="A352" t="s">
        <v>592</v>
      </c>
      <c r="B352" t="s">
        <v>888</v>
      </c>
      <c r="C352" s="11" t="s">
        <v>1022</v>
      </c>
      <c r="E352" s="11" t="s">
        <v>890</v>
      </c>
      <c r="F352" s="11"/>
      <c r="G352" s="11"/>
      <c r="H352" s="11"/>
      <c r="I352" s="11" t="s">
        <v>39</v>
      </c>
      <c r="J352" s="11"/>
      <c r="K352" s="11"/>
      <c r="R352" s="12"/>
      <c r="S352" s="12"/>
      <c r="T352" s="12"/>
    </row>
    <row r="353" spans="1:20" x14ac:dyDescent="0.55000000000000004">
      <c r="A353" t="s">
        <v>592</v>
      </c>
      <c r="B353" t="s">
        <v>888</v>
      </c>
      <c r="C353" s="11" t="s">
        <v>1022</v>
      </c>
      <c r="E353" s="11" t="s">
        <v>890</v>
      </c>
      <c r="F353" s="11"/>
      <c r="G353" s="11"/>
      <c r="H353" s="11"/>
      <c r="I353" s="11" t="s">
        <v>39</v>
      </c>
      <c r="J353" s="11"/>
      <c r="K353" s="11"/>
      <c r="R353" s="12"/>
      <c r="S353" s="12"/>
      <c r="T353" s="12"/>
    </row>
    <row r="354" spans="1:20" x14ac:dyDescent="0.55000000000000004">
      <c r="A354" t="s">
        <v>593</v>
      </c>
      <c r="B354" t="s">
        <v>888</v>
      </c>
      <c r="C354" s="11"/>
      <c r="D354" s="11" t="s">
        <v>907</v>
      </c>
      <c r="E354" s="11" t="s">
        <v>890</v>
      </c>
      <c r="F354" s="11" t="s">
        <v>901</v>
      </c>
      <c r="G354" s="11" t="s">
        <v>908</v>
      </c>
      <c r="H354" s="11" t="s">
        <v>903</v>
      </c>
      <c r="I354" s="11" t="s">
        <v>39</v>
      </c>
      <c r="J354" s="11" t="s">
        <v>894</v>
      </c>
      <c r="K354" s="11" t="s">
        <v>910</v>
      </c>
      <c r="L354">
        <v>26</v>
      </c>
      <c r="M354">
        <v>15</v>
      </c>
      <c r="N354">
        <v>4.5720000000000001</v>
      </c>
      <c r="O354">
        <v>1</v>
      </c>
      <c r="P354">
        <f t="shared" si="15"/>
        <v>10.236226</v>
      </c>
      <c r="Q354">
        <f t="shared" si="16"/>
        <v>104.78032272307601</v>
      </c>
      <c r="R354" s="12">
        <v>5.4539999999999996E-3</v>
      </c>
      <c r="S354" s="12">
        <f t="shared" si="17"/>
        <v>0.57147188013165651</v>
      </c>
      <c r="T354" s="12"/>
    </row>
    <row r="355" spans="1:20" x14ac:dyDescent="0.55000000000000004">
      <c r="A355" t="s">
        <v>593</v>
      </c>
      <c r="B355" t="s">
        <v>888</v>
      </c>
      <c r="C355" s="11"/>
      <c r="D355" s="11" t="s">
        <v>907</v>
      </c>
      <c r="E355" s="11" t="s">
        <v>890</v>
      </c>
      <c r="F355" s="11" t="s">
        <v>901</v>
      </c>
      <c r="G355" s="11" t="s">
        <v>908</v>
      </c>
      <c r="H355" s="11" t="s">
        <v>903</v>
      </c>
      <c r="I355" s="11" t="s">
        <v>39</v>
      </c>
      <c r="J355" s="11" t="s">
        <v>894</v>
      </c>
      <c r="K355" s="11" t="s">
        <v>910</v>
      </c>
      <c r="L355">
        <v>24</v>
      </c>
      <c r="M355">
        <v>13</v>
      </c>
      <c r="N355">
        <v>3.9624000000000001</v>
      </c>
      <c r="O355">
        <v>1</v>
      </c>
      <c r="P355">
        <f t="shared" si="15"/>
        <v>9.4488240000000001</v>
      </c>
      <c r="Q355">
        <f t="shared" si="16"/>
        <v>89.280274982975996</v>
      </c>
      <c r="R355" s="12">
        <v>5.4539999999999996E-3</v>
      </c>
      <c r="S355" s="12">
        <f t="shared" si="17"/>
        <v>0.48693461975715108</v>
      </c>
      <c r="T355" s="12"/>
    </row>
    <row r="356" spans="1:20" x14ac:dyDescent="0.55000000000000004">
      <c r="A356" t="s">
        <v>593</v>
      </c>
      <c r="B356" t="s">
        <v>888</v>
      </c>
      <c r="C356" s="11"/>
      <c r="D356" s="11" t="s">
        <v>900</v>
      </c>
      <c r="E356" s="11" t="s">
        <v>890</v>
      </c>
      <c r="F356" s="11" t="s">
        <v>901</v>
      </c>
      <c r="G356" s="11" t="s">
        <v>902</v>
      </c>
      <c r="H356" s="11" t="s">
        <v>903</v>
      </c>
      <c r="I356" s="11" t="s">
        <v>39</v>
      </c>
      <c r="J356" s="11" t="s">
        <v>904</v>
      </c>
      <c r="K356" s="11" t="s">
        <v>905</v>
      </c>
      <c r="L356">
        <v>34</v>
      </c>
      <c r="M356">
        <v>20</v>
      </c>
      <c r="N356">
        <v>6.0960000000000001</v>
      </c>
      <c r="O356">
        <v>1</v>
      </c>
      <c r="P356">
        <f t="shared" si="15"/>
        <v>13.385834000000001</v>
      </c>
      <c r="Q356">
        <f t="shared" si="16"/>
        <v>179.18055187555603</v>
      </c>
      <c r="R356" s="12">
        <v>5.4539999999999996E-3</v>
      </c>
      <c r="S356" s="12">
        <f t="shared" si="17"/>
        <v>0.97725072992928252</v>
      </c>
      <c r="T356" s="12"/>
    </row>
    <row r="357" spans="1:20" x14ac:dyDescent="0.55000000000000004">
      <c r="A357" t="s">
        <v>596</v>
      </c>
      <c r="B357" t="s">
        <v>888</v>
      </c>
      <c r="C357" s="11" t="s">
        <v>911</v>
      </c>
      <c r="D357" s="11"/>
      <c r="E357" s="11" t="s">
        <v>890</v>
      </c>
      <c r="F357" s="11"/>
      <c r="G357" s="11"/>
      <c r="H357" s="11"/>
      <c r="I357" s="11" t="s">
        <v>39</v>
      </c>
      <c r="J357" s="11"/>
      <c r="K357" s="11"/>
      <c r="R357" s="12"/>
      <c r="S357" s="12"/>
      <c r="T357" s="12"/>
    </row>
    <row r="358" spans="1:20" x14ac:dyDescent="0.55000000000000004">
      <c r="A358" t="s">
        <v>1023</v>
      </c>
      <c r="B358" t="s">
        <v>888</v>
      </c>
      <c r="C358" s="11" t="s">
        <v>911</v>
      </c>
      <c r="D358" s="11" t="s">
        <v>900</v>
      </c>
      <c r="E358" s="11" t="s">
        <v>890</v>
      </c>
      <c r="F358" s="11" t="s">
        <v>901</v>
      </c>
      <c r="G358" s="11" t="s">
        <v>902</v>
      </c>
      <c r="H358" s="11" t="s">
        <v>903</v>
      </c>
      <c r="I358" s="11" t="s">
        <v>912</v>
      </c>
      <c r="J358" s="11" t="s">
        <v>904</v>
      </c>
      <c r="K358" s="11" t="s">
        <v>905</v>
      </c>
      <c r="L358">
        <v>49</v>
      </c>
      <c r="M358">
        <v>35</v>
      </c>
      <c r="N358">
        <v>10.668000000000001</v>
      </c>
      <c r="O358">
        <v>1</v>
      </c>
      <c r="P358">
        <f t="shared" si="15"/>
        <v>19.291349</v>
      </c>
      <c r="Q358">
        <f t="shared" si="16"/>
        <v>372.15614623980099</v>
      </c>
      <c r="R358" s="12">
        <v>5.4539999999999996E-3</v>
      </c>
      <c r="S358" s="12">
        <f t="shared" si="17"/>
        <v>2.0297396215918746</v>
      </c>
      <c r="T358" s="12"/>
    </row>
    <row r="359" spans="1:20" x14ac:dyDescent="0.55000000000000004">
      <c r="A359" t="s">
        <v>1023</v>
      </c>
      <c r="B359" t="s">
        <v>888</v>
      </c>
      <c r="C359" s="11"/>
      <c r="D359" s="11" t="s">
        <v>900</v>
      </c>
      <c r="E359" s="11" t="s">
        <v>890</v>
      </c>
      <c r="F359" s="11" t="s">
        <v>901</v>
      </c>
      <c r="G359" s="11" t="s">
        <v>902</v>
      </c>
      <c r="H359" s="11" t="s">
        <v>903</v>
      </c>
      <c r="I359" s="11" t="s">
        <v>912</v>
      </c>
      <c r="J359" s="11" t="s">
        <v>904</v>
      </c>
      <c r="K359" s="11" t="s">
        <v>905</v>
      </c>
      <c r="L359">
        <v>47</v>
      </c>
      <c r="M359">
        <v>25</v>
      </c>
      <c r="N359">
        <v>7.62</v>
      </c>
      <c r="O359">
        <v>1</v>
      </c>
      <c r="P359">
        <f t="shared" si="15"/>
        <v>18.503947</v>
      </c>
      <c r="Q359">
        <f t="shared" si="16"/>
        <v>342.39605457880901</v>
      </c>
      <c r="R359" s="12">
        <v>5.4539999999999996E-3</v>
      </c>
      <c r="S359" s="12">
        <f t="shared" si="17"/>
        <v>1.8674280816728241</v>
      </c>
      <c r="T359" s="12"/>
    </row>
    <row r="360" spans="1:20" x14ac:dyDescent="0.55000000000000004">
      <c r="A360" t="s">
        <v>1023</v>
      </c>
      <c r="B360" t="s">
        <v>888</v>
      </c>
      <c r="C360" s="11"/>
      <c r="D360" s="11" t="s">
        <v>913</v>
      </c>
      <c r="E360" s="11" t="s">
        <v>890</v>
      </c>
      <c r="F360" s="11" t="s">
        <v>914</v>
      </c>
      <c r="G360" s="11" t="s">
        <v>892</v>
      </c>
      <c r="H360" s="11" t="s">
        <v>893</v>
      </c>
      <c r="I360" s="11" t="s">
        <v>912</v>
      </c>
      <c r="J360" s="11" t="s">
        <v>915</v>
      </c>
      <c r="K360" s="11" t="s">
        <v>916</v>
      </c>
      <c r="L360">
        <v>43</v>
      </c>
      <c r="M360">
        <v>18</v>
      </c>
      <c r="N360">
        <v>5.4864000000000006</v>
      </c>
      <c r="O360">
        <v>1</v>
      </c>
      <c r="P360">
        <f t="shared" si="15"/>
        <v>16.929143</v>
      </c>
      <c r="Q360">
        <f t="shared" si="16"/>
        <v>286.59588271444898</v>
      </c>
      <c r="R360" s="12">
        <v>5.4539999999999996E-3</v>
      </c>
      <c r="S360" s="12">
        <f t="shared" si="17"/>
        <v>1.5630939443246046</v>
      </c>
      <c r="T360" s="12"/>
    </row>
    <row r="361" spans="1:20" x14ac:dyDescent="0.55000000000000004">
      <c r="A361" t="s">
        <v>1023</v>
      </c>
      <c r="B361" t="s">
        <v>888</v>
      </c>
      <c r="C361" s="11"/>
      <c r="D361" s="11" t="s">
        <v>900</v>
      </c>
      <c r="E361" s="11" t="s">
        <v>890</v>
      </c>
      <c r="F361" s="11" t="s">
        <v>901</v>
      </c>
      <c r="G361" s="11" t="s">
        <v>902</v>
      </c>
      <c r="H361" s="11" t="s">
        <v>903</v>
      </c>
      <c r="I361" s="11" t="s">
        <v>912</v>
      </c>
      <c r="J361" s="11" t="s">
        <v>904</v>
      </c>
      <c r="K361" s="11" t="s">
        <v>905</v>
      </c>
      <c r="L361">
        <v>42</v>
      </c>
      <c r="M361">
        <v>30</v>
      </c>
      <c r="N361">
        <v>9.1440000000000001</v>
      </c>
      <c r="O361">
        <v>1</v>
      </c>
      <c r="P361">
        <f t="shared" si="15"/>
        <v>16.535442</v>
      </c>
      <c r="Q361">
        <f t="shared" si="16"/>
        <v>273.42084213536401</v>
      </c>
      <c r="R361" s="12">
        <v>5.4539999999999996E-3</v>
      </c>
      <c r="S361" s="12">
        <f t="shared" si="17"/>
        <v>1.4912372730062753</v>
      </c>
      <c r="T361" s="12"/>
    </row>
    <row r="362" spans="1:20" x14ac:dyDescent="0.55000000000000004">
      <c r="A362" t="s">
        <v>1023</v>
      </c>
      <c r="B362" t="s">
        <v>888</v>
      </c>
      <c r="C362" s="11"/>
      <c r="D362" s="11" t="s">
        <v>900</v>
      </c>
      <c r="E362" s="11" t="s">
        <v>890</v>
      </c>
      <c r="F362" s="11" t="s">
        <v>901</v>
      </c>
      <c r="G362" s="11" t="s">
        <v>902</v>
      </c>
      <c r="H362" s="11" t="s">
        <v>903</v>
      </c>
      <c r="I362" s="11" t="s">
        <v>912</v>
      </c>
      <c r="J362" s="11" t="s">
        <v>904</v>
      </c>
      <c r="K362" s="11" t="s">
        <v>905</v>
      </c>
      <c r="L362">
        <v>30</v>
      </c>
      <c r="M362">
        <v>25</v>
      </c>
      <c r="N362">
        <v>7.62</v>
      </c>
      <c r="O362">
        <v>1</v>
      </c>
      <c r="P362">
        <f t="shared" si="15"/>
        <v>11.811030000000001</v>
      </c>
      <c r="Q362">
        <f t="shared" si="16"/>
        <v>139.50042966090001</v>
      </c>
      <c r="R362" s="12">
        <v>5.4539999999999996E-3</v>
      </c>
      <c r="S362" s="12">
        <f t="shared" si="17"/>
        <v>0.76083534337054859</v>
      </c>
      <c r="T362" s="12"/>
    </row>
    <row r="363" spans="1:20" x14ac:dyDescent="0.55000000000000004">
      <c r="A363" t="s">
        <v>1023</v>
      </c>
      <c r="B363" t="s">
        <v>888</v>
      </c>
      <c r="C363" s="11"/>
      <c r="D363" s="11" t="s">
        <v>900</v>
      </c>
      <c r="E363" s="11" t="s">
        <v>890</v>
      </c>
      <c r="F363" s="11" t="s">
        <v>901</v>
      </c>
      <c r="G363" s="11" t="s">
        <v>902</v>
      </c>
      <c r="H363" s="11" t="s">
        <v>903</v>
      </c>
      <c r="I363" s="11" t="s">
        <v>912</v>
      </c>
      <c r="J363" s="11" t="s">
        <v>904</v>
      </c>
      <c r="K363" s="11" t="s">
        <v>905</v>
      </c>
      <c r="L363">
        <v>23</v>
      </c>
      <c r="M363">
        <v>15</v>
      </c>
      <c r="N363">
        <v>4.5720000000000001</v>
      </c>
      <c r="O363">
        <v>1</v>
      </c>
      <c r="P363">
        <f t="shared" si="15"/>
        <v>9.055123</v>
      </c>
      <c r="Q363">
        <f t="shared" si="16"/>
        <v>81.995252545129006</v>
      </c>
      <c r="R363" s="12">
        <v>5.4539999999999996E-3</v>
      </c>
      <c r="S363" s="12">
        <f t="shared" si="17"/>
        <v>0.44720210738113358</v>
      </c>
      <c r="T363" s="12"/>
    </row>
    <row r="364" spans="1:20" x14ac:dyDescent="0.55000000000000004">
      <c r="A364" t="s">
        <v>1023</v>
      </c>
      <c r="B364" t="s">
        <v>888</v>
      </c>
      <c r="C364" s="11"/>
      <c r="D364" s="11" t="s">
        <v>917</v>
      </c>
      <c r="E364" s="11" t="s">
        <v>890</v>
      </c>
      <c r="F364" s="11" t="s">
        <v>918</v>
      </c>
      <c r="G364" s="11" t="s">
        <v>904</v>
      </c>
      <c r="H364" s="11" t="s">
        <v>893</v>
      </c>
      <c r="I364" s="11" t="s">
        <v>912</v>
      </c>
      <c r="J364" s="11" t="s">
        <v>919</v>
      </c>
      <c r="K364" s="11" t="s">
        <v>905</v>
      </c>
      <c r="L364">
        <v>38</v>
      </c>
      <c r="M364">
        <v>20</v>
      </c>
      <c r="N364">
        <v>6.0960000000000001</v>
      </c>
      <c r="O364">
        <v>1</v>
      </c>
      <c r="P364">
        <f t="shared" si="15"/>
        <v>14.960638000000001</v>
      </c>
      <c r="Q364">
        <f t="shared" si="16"/>
        <v>223.82068936704403</v>
      </c>
      <c r="R364" s="12">
        <v>5.4539999999999996E-3</v>
      </c>
      <c r="S364" s="12">
        <f t="shared" si="17"/>
        <v>1.2207180398078581</v>
      </c>
      <c r="T364" s="12"/>
    </row>
    <row r="365" spans="1:20" x14ac:dyDescent="0.55000000000000004">
      <c r="A365" t="s">
        <v>1024</v>
      </c>
      <c r="B365" t="s">
        <v>888</v>
      </c>
      <c r="C365" s="11" t="s">
        <v>969</v>
      </c>
      <c r="D365" s="11" t="s">
        <v>925</v>
      </c>
      <c r="E365" s="11" t="s">
        <v>890</v>
      </c>
      <c r="F365" s="11" t="s">
        <v>901</v>
      </c>
      <c r="G365" s="11" t="s">
        <v>892</v>
      </c>
      <c r="H365" s="11" t="s">
        <v>893</v>
      </c>
      <c r="I365" s="11" t="s">
        <v>912</v>
      </c>
      <c r="J365" s="11"/>
      <c r="K365" s="11" t="s">
        <v>905</v>
      </c>
      <c r="L365">
        <v>191</v>
      </c>
      <c r="M365">
        <v>54</v>
      </c>
      <c r="N365">
        <v>16.459199999999999</v>
      </c>
      <c r="O365">
        <v>1</v>
      </c>
      <c r="P365">
        <f t="shared" si="15"/>
        <v>75.196891000000008</v>
      </c>
      <c r="Q365">
        <f t="shared" si="16"/>
        <v>5654.572416065882</v>
      </c>
      <c r="R365" s="12">
        <v>5.4539999999999996E-3</v>
      </c>
      <c r="S365" s="12">
        <f t="shared" si="17"/>
        <v>30.84003795722332</v>
      </c>
      <c r="T365" s="12"/>
    </row>
    <row r="366" spans="1:20" x14ac:dyDescent="0.55000000000000004">
      <c r="A366" t="s">
        <v>1024</v>
      </c>
      <c r="B366" t="s">
        <v>888</v>
      </c>
      <c r="C366" s="11" t="s">
        <v>1009</v>
      </c>
      <c r="D366" s="11" t="s">
        <v>929</v>
      </c>
      <c r="E366" s="11" t="s">
        <v>890</v>
      </c>
      <c r="F366" s="11" t="s">
        <v>891</v>
      </c>
      <c r="G366" s="11" t="s">
        <v>892</v>
      </c>
      <c r="H366" s="11" t="s">
        <v>893</v>
      </c>
      <c r="I366" s="11" t="s">
        <v>912</v>
      </c>
      <c r="J366" s="11" t="s">
        <v>930</v>
      </c>
      <c r="K366" s="11" t="s">
        <v>905</v>
      </c>
      <c r="L366">
        <v>103</v>
      </c>
      <c r="M366">
        <v>45</v>
      </c>
      <c r="N366">
        <v>13.716000000000001</v>
      </c>
      <c r="O366">
        <v>1</v>
      </c>
      <c r="P366">
        <f t="shared" si="15"/>
        <v>40.551203000000001</v>
      </c>
      <c r="Q366">
        <f t="shared" si="16"/>
        <v>1644.4000647472092</v>
      </c>
      <c r="R366" s="12">
        <v>5.4539999999999996E-3</v>
      </c>
      <c r="S366" s="12">
        <f t="shared" si="17"/>
        <v>8.9685579531312776</v>
      </c>
      <c r="T366" s="12"/>
    </row>
    <row r="367" spans="1:20" x14ac:dyDescent="0.55000000000000004">
      <c r="A367" t="s">
        <v>1024</v>
      </c>
      <c r="B367" t="s">
        <v>888</v>
      </c>
      <c r="C367" s="11"/>
      <c r="D367" s="11" t="s">
        <v>926</v>
      </c>
      <c r="E367" s="11" t="s">
        <v>890</v>
      </c>
      <c r="F367" s="11" t="s">
        <v>891</v>
      </c>
      <c r="G367" s="11" t="s">
        <v>892</v>
      </c>
      <c r="H367" s="11" t="s">
        <v>893</v>
      </c>
      <c r="I367" s="11" t="s">
        <v>912</v>
      </c>
      <c r="J367" s="11" t="s">
        <v>894</v>
      </c>
      <c r="K367" s="11" t="s">
        <v>895</v>
      </c>
      <c r="L367">
        <v>66</v>
      </c>
      <c r="M367">
        <v>54</v>
      </c>
      <c r="N367">
        <v>16.459199999999999</v>
      </c>
      <c r="O367">
        <v>1</v>
      </c>
      <c r="P367">
        <f t="shared" si="15"/>
        <v>25.984266000000002</v>
      </c>
      <c r="Q367">
        <f t="shared" si="16"/>
        <v>675.18207955875607</v>
      </c>
      <c r="R367" s="12">
        <v>5.4539999999999996E-3</v>
      </c>
      <c r="S367" s="12">
        <f t="shared" si="17"/>
        <v>3.6824430619134554</v>
      </c>
      <c r="T367" s="12"/>
    </row>
    <row r="368" spans="1:20" x14ac:dyDescent="0.55000000000000004">
      <c r="A368" t="s">
        <v>1024</v>
      </c>
      <c r="B368" t="s">
        <v>888</v>
      </c>
      <c r="C368" s="11"/>
      <c r="D368" s="11" t="s">
        <v>925</v>
      </c>
      <c r="E368" s="11" t="s">
        <v>890</v>
      </c>
      <c r="F368" s="11" t="s">
        <v>901</v>
      </c>
      <c r="G368" s="11" t="s">
        <v>892</v>
      </c>
      <c r="H368" s="11" t="s">
        <v>893</v>
      </c>
      <c r="I368" s="11" t="s">
        <v>912</v>
      </c>
      <c r="J368" s="11"/>
      <c r="K368" s="11" t="s">
        <v>905</v>
      </c>
      <c r="L368">
        <v>73</v>
      </c>
      <c r="M368">
        <v>27</v>
      </c>
      <c r="N368">
        <v>8.2295999999999996</v>
      </c>
      <c r="O368">
        <v>1</v>
      </c>
      <c r="P368">
        <f t="shared" si="15"/>
        <v>28.740173000000002</v>
      </c>
      <c r="Q368">
        <f t="shared" si="16"/>
        <v>825.99754406992918</v>
      </c>
      <c r="R368" s="12">
        <v>5.4539999999999996E-3</v>
      </c>
      <c r="S368" s="12">
        <f t="shared" si="17"/>
        <v>4.5049906053573938</v>
      </c>
      <c r="T368" s="12"/>
    </row>
    <row r="369" spans="1:20" x14ac:dyDescent="0.55000000000000004">
      <c r="A369" t="s">
        <v>1024</v>
      </c>
      <c r="B369" t="s">
        <v>888</v>
      </c>
      <c r="C369" s="11"/>
      <c r="D369" s="11" t="s">
        <v>1025</v>
      </c>
      <c r="E369" s="11" t="s">
        <v>890</v>
      </c>
      <c r="F369" s="11" t="s">
        <v>940</v>
      </c>
      <c r="G369" s="11" t="s">
        <v>921</v>
      </c>
      <c r="H369" s="11" t="s">
        <v>904</v>
      </c>
      <c r="I369" s="11" t="s">
        <v>912</v>
      </c>
      <c r="J369" s="11" t="s">
        <v>904</v>
      </c>
      <c r="K369" s="11" t="s">
        <v>924</v>
      </c>
      <c r="L369">
        <v>26</v>
      </c>
      <c r="M369">
        <v>54</v>
      </c>
      <c r="N369">
        <v>16.459199999999999</v>
      </c>
      <c r="O369">
        <v>1</v>
      </c>
      <c r="P369">
        <f t="shared" si="15"/>
        <v>10.236226</v>
      </c>
      <c r="Q369">
        <f t="shared" si="16"/>
        <v>104.78032272307601</v>
      </c>
      <c r="R369" s="12">
        <v>5.4539999999999996E-3</v>
      </c>
      <c r="S369" s="12">
        <f t="shared" si="17"/>
        <v>0.57147188013165651</v>
      </c>
      <c r="T369" s="12"/>
    </row>
    <row r="370" spans="1:20" x14ac:dyDescent="0.55000000000000004">
      <c r="A370" t="s">
        <v>1024</v>
      </c>
      <c r="B370" t="s">
        <v>888</v>
      </c>
      <c r="C370" s="11"/>
      <c r="D370" s="11" t="s">
        <v>1025</v>
      </c>
      <c r="E370" s="11" t="s">
        <v>890</v>
      </c>
      <c r="F370" s="11" t="s">
        <v>940</v>
      </c>
      <c r="G370" s="11" t="s">
        <v>921</v>
      </c>
      <c r="H370" s="11" t="s">
        <v>904</v>
      </c>
      <c r="I370" s="11" t="s">
        <v>912</v>
      </c>
      <c r="J370" s="11" t="s">
        <v>904</v>
      </c>
      <c r="K370" s="11" t="s">
        <v>924</v>
      </c>
      <c r="L370">
        <v>24</v>
      </c>
      <c r="M370">
        <v>42</v>
      </c>
      <c r="N370">
        <v>12.801600000000001</v>
      </c>
      <c r="O370">
        <v>1</v>
      </c>
      <c r="P370">
        <f t="shared" si="15"/>
        <v>9.4488240000000001</v>
      </c>
      <c r="Q370">
        <f t="shared" si="16"/>
        <v>89.280274982975996</v>
      </c>
      <c r="R370" s="12">
        <v>5.4539999999999996E-3</v>
      </c>
      <c r="S370" s="12">
        <f t="shared" si="17"/>
        <v>0.48693461975715108</v>
      </c>
      <c r="T370" s="12"/>
    </row>
    <row r="371" spans="1:20" x14ac:dyDescent="0.55000000000000004">
      <c r="A371" t="s">
        <v>1024</v>
      </c>
      <c r="B371" t="s">
        <v>888</v>
      </c>
      <c r="C371" s="11"/>
      <c r="D371" s="11" t="s">
        <v>1025</v>
      </c>
      <c r="E371" s="11" t="s">
        <v>890</v>
      </c>
      <c r="F371" s="11" t="s">
        <v>940</v>
      </c>
      <c r="G371" s="11" t="s">
        <v>921</v>
      </c>
      <c r="H371" s="11" t="s">
        <v>904</v>
      </c>
      <c r="I371" s="11" t="s">
        <v>912</v>
      </c>
      <c r="J371" s="11" t="s">
        <v>904</v>
      </c>
      <c r="K371" s="11" t="s">
        <v>924</v>
      </c>
      <c r="L371">
        <v>22</v>
      </c>
      <c r="M371">
        <v>45</v>
      </c>
      <c r="N371">
        <v>13.716000000000001</v>
      </c>
      <c r="O371">
        <v>1</v>
      </c>
      <c r="P371">
        <f t="shared" si="15"/>
        <v>8.661422</v>
      </c>
      <c r="Q371">
        <f t="shared" si="16"/>
        <v>75.020231062083994</v>
      </c>
      <c r="R371" s="12">
        <v>5.4539999999999996E-3</v>
      </c>
      <c r="S371" s="12">
        <f t="shared" si="17"/>
        <v>0.40916034021260606</v>
      </c>
      <c r="T371" s="12"/>
    </row>
    <row r="372" spans="1:20" x14ac:dyDescent="0.55000000000000004">
      <c r="A372" t="s">
        <v>1024</v>
      </c>
      <c r="B372" t="s">
        <v>888</v>
      </c>
      <c r="C372" s="11"/>
      <c r="D372" s="11" t="s">
        <v>1025</v>
      </c>
      <c r="E372" s="11" t="s">
        <v>890</v>
      </c>
      <c r="F372" s="11" t="s">
        <v>940</v>
      </c>
      <c r="G372" s="11" t="s">
        <v>921</v>
      </c>
      <c r="H372" s="11" t="s">
        <v>904</v>
      </c>
      <c r="I372" s="11" t="s">
        <v>912</v>
      </c>
      <c r="J372" s="11" t="s">
        <v>904</v>
      </c>
      <c r="K372" s="11" t="s">
        <v>924</v>
      </c>
      <c r="L372">
        <v>23</v>
      </c>
      <c r="M372">
        <v>39</v>
      </c>
      <c r="N372">
        <v>11.8872</v>
      </c>
      <c r="O372">
        <v>1</v>
      </c>
      <c r="P372">
        <f t="shared" si="15"/>
        <v>9.055123</v>
      </c>
      <c r="Q372">
        <f t="shared" si="16"/>
        <v>81.995252545129006</v>
      </c>
      <c r="R372" s="12">
        <v>5.4539999999999996E-3</v>
      </c>
      <c r="S372" s="12">
        <f t="shared" si="17"/>
        <v>0.44720210738113358</v>
      </c>
      <c r="T372" s="12"/>
    </row>
    <row r="373" spans="1:20" x14ac:dyDescent="0.55000000000000004">
      <c r="A373" t="s">
        <v>1026</v>
      </c>
      <c r="B373" t="s">
        <v>888</v>
      </c>
      <c r="C373" s="11"/>
      <c r="D373" s="11" t="s">
        <v>1025</v>
      </c>
      <c r="E373" s="11" t="s">
        <v>890</v>
      </c>
      <c r="F373" s="11" t="s">
        <v>940</v>
      </c>
      <c r="G373" s="11" t="s">
        <v>921</v>
      </c>
      <c r="H373" s="11" t="s">
        <v>904</v>
      </c>
      <c r="I373" s="11" t="s">
        <v>912</v>
      </c>
      <c r="J373" s="11" t="s">
        <v>904</v>
      </c>
      <c r="K373" s="11" t="s">
        <v>924</v>
      </c>
      <c r="L373">
        <v>84</v>
      </c>
      <c r="M373">
        <v>54</v>
      </c>
      <c r="N373">
        <v>16.459199999999999</v>
      </c>
      <c r="O373">
        <v>1</v>
      </c>
      <c r="P373">
        <f t="shared" si="15"/>
        <v>33.070884</v>
      </c>
      <c r="Q373">
        <f t="shared" si="16"/>
        <v>1093.683368541456</v>
      </c>
      <c r="R373" s="12">
        <v>5.4539999999999996E-3</v>
      </c>
      <c r="S373" s="12">
        <f t="shared" si="17"/>
        <v>5.9649490920251012</v>
      </c>
      <c r="T373" s="12"/>
    </row>
    <row r="374" spans="1:20" x14ac:dyDescent="0.55000000000000004">
      <c r="A374" t="s">
        <v>1026</v>
      </c>
      <c r="B374" t="s">
        <v>888</v>
      </c>
      <c r="C374" s="11"/>
      <c r="D374" s="11" t="s">
        <v>1025</v>
      </c>
      <c r="E374" s="11" t="s">
        <v>890</v>
      </c>
      <c r="F374" s="11" t="s">
        <v>940</v>
      </c>
      <c r="G374" s="11" t="s">
        <v>921</v>
      </c>
      <c r="H374" s="11" t="s">
        <v>904</v>
      </c>
      <c r="I374" s="11" t="s">
        <v>912</v>
      </c>
      <c r="J374" s="11" t="s">
        <v>904</v>
      </c>
      <c r="K374" s="11" t="s">
        <v>924</v>
      </c>
      <c r="L374">
        <v>50</v>
      </c>
      <c r="M374">
        <v>24</v>
      </c>
      <c r="N374">
        <v>7.3152000000000008</v>
      </c>
      <c r="O374">
        <v>1</v>
      </c>
      <c r="P374">
        <f t="shared" si="15"/>
        <v>19.68505</v>
      </c>
      <c r="Q374">
        <f t="shared" si="16"/>
        <v>387.50119350250003</v>
      </c>
      <c r="R374" s="12">
        <v>5.4539999999999996E-3</v>
      </c>
      <c r="S374" s="12">
        <f t="shared" si="17"/>
        <v>2.113431509362635</v>
      </c>
      <c r="T374" s="12"/>
    </row>
    <row r="375" spans="1:20" x14ac:dyDescent="0.55000000000000004">
      <c r="A375" t="s">
        <v>1026</v>
      </c>
      <c r="B375" t="s">
        <v>888</v>
      </c>
      <c r="C375" s="11"/>
      <c r="D375" s="11" t="s">
        <v>1027</v>
      </c>
      <c r="E375" s="11" t="s">
        <v>890</v>
      </c>
      <c r="F375" s="11" t="s">
        <v>928</v>
      </c>
      <c r="G375" s="11" t="s">
        <v>928</v>
      </c>
      <c r="H375" s="11" t="s">
        <v>904</v>
      </c>
      <c r="I375" s="11" t="s">
        <v>39</v>
      </c>
      <c r="J375" s="11" t="s">
        <v>951</v>
      </c>
      <c r="K375" s="11"/>
      <c r="L375">
        <v>70</v>
      </c>
      <c r="M375">
        <v>21</v>
      </c>
      <c r="N375">
        <v>6.4008000000000003</v>
      </c>
      <c r="O375">
        <v>1</v>
      </c>
      <c r="P375">
        <f t="shared" si="15"/>
        <v>27.559070000000002</v>
      </c>
      <c r="Q375">
        <f t="shared" si="16"/>
        <v>759.50233926490012</v>
      </c>
      <c r="R375" s="12">
        <v>5.4539999999999996E-3</v>
      </c>
      <c r="S375" s="12">
        <f t="shared" si="17"/>
        <v>4.1423257583507649</v>
      </c>
      <c r="T375" s="12"/>
    </row>
    <row r="376" spans="1:20" x14ac:dyDescent="0.55000000000000004">
      <c r="A376" t="s">
        <v>1026</v>
      </c>
      <c r="B376" t="s">
        <v>888</v>
      </c>
      <c r="C376" s="11"/>
      <c r="D376" s="11" t="s">
        <v>1025</v>
      </c>
      <c r="E376" s="11" t="s">
        <v>890</v>
      </c>
      <c r="F376" s="11" t="s">
        <v>940</v>
      </c>
      <c r="G376" s="11" t="s">
        <v>921</v>
      </c>
      <c r="H376" s="11" t="s">
        <v>904</v>
      </c>
      <c r="I376" s="11" t="s">
        <v>912</v>
      </c>
      <c r="J376" s="11" t="s">
        <v>904</v>
      </c>
      <c r="K376" s="11" t="s">
        <v>924</v>
      </c>
      <c r="L376">
        <v>38</v>
      </c>
      <c r="M376">
        <v>27</v>
      </c>
      <c r="N376">
        <v>8.2295999999999996</v>
      </c>
      <c r="O376">
        <v>1</v>
      </c>
      <c r="P376">
        <f t="shared" si="15"/>
        <v>14.960638000000001</v>
      </c>
      <c r="Q376">
        <f t="shared" si="16"/>
        <v>223.82068936704403</v>
      </c>
      <c r="R376" s="12">
        <v>5.4539999999999996E-3</v>
      </c>
      <c r="S376" s="12">
        <f t="shared" si="17"/>
        <v>1.2207180398078581</v>
      </c>
      <c r="T376" s="12"/>
    </row>
    <row r="377" spans="1:20" x14ac:dyDescent="0.55000000000000004">
      <c r="A377" t="s">
        <v>1026</v>
      </c>
      <c r="B377" t="s">
        <v>888</v>
      </c>
      <c r="C377" s="11"/>
      <c r="D377" s="11" t="s">
        <v>1025</v>
      </c>
      <c r="E377" s="11" t="s">
        <v>890</v>
      </c>
      <c r="F377" s="11" t="s">
        <v>940</v>
      </c>
      <c r="G377" s="11" t="s">
        <v>921</v>
      </c>
      <c r="H377" s="11" t="s">
        <v>904</v>
      </c>
      <c r="I377" s="11" t="s">
        <v>912</v>
      </c>
      <c r="J377" s="11" t="s">
        <v>904</v>
      </c>
      <c r="K377" s="11" t="s">
        <v>924</v>
      </c>
      <c r="L377">
        <v>25</v>
      </c>
      <c r="M377">
        <v>45</v>
      </c>
      <c r="N377">
        <v>13.716000000000001</v>
      </c>
      <c r="O377">
        <v>1</v>
      </c>
      <c r="P377">
        <f t="shared" si="15"/>
        <v>9.8425250000000002</v>
      </c>
      <c r="Q377">
        <f t="shared" si="16"/>
        <v>96.875298375625007</v>
      </c>
      <c r="R377" s="12">
        <v>5.4539999999999996E-3</v>
      </c>
      <c r="S377" s="12">
        <f t="shared" si="17"/>
        <v>0.52835787734065875</v>
      </c>
      <c r="T377" s="12"/>
    </row>
    <row r="378" spans="1:20" x14ac:dyDescent="0.55000000000000004">
      <c r="A378" t="s">
        <v>630</v>
      </c>
      <c r="B378" t="s">
        <v>888</v>
      </c>
      <c r="C378" s="11" t="s">
        <v>1009</v>
      </c>
      <c r="D378" s="11"/>
      <c r="E378" s="11" t="s">
        <v>890</v>
      </c>
      <c r="F378" s="11"/>
      <c r="G378" s="11"/>
      <c r="H378" s="11"/>
      <c r="I378" s="11" t="s">
        <v>912</v>
      </c>
      <c r="J378" s="11"/>
      <c r="K378" s="11"/>
      <c r="R378" s="12"/>
      <c r="S378" s="12"/>
      <c r="T378" s="12"/>
    </row>
    <row r="379" spans="1:20" x14ac:dyDescent="0.55000000000000004">
      <c r="A379" t="s">
        <v>630</v>
      </c>
      <c r="B379" t="s">
        <v>888</v>
      </c>
      <c r="C379" s="11" t="s">
        <v>969</v>
      </c>
      <c r="D379" s="11"/>
      <c r="E379" s="11" t="s">
        <v>890</v>
      </c>
      <c r="F379" s="11"/>
      <c r="G379" s="11"/>
      <c r="H379" s="11"/>
      <c r="I379" s="11" t="s">
        <v>912</v>
      </c>
      <c r="J379" s="11"/>
      <c r="K379" s="11"/>
      <c r="R379" s="12"/>
      <c r="S379" s="12"/>
      <c r="T379" s="12"/>
    </row>
    <row r="380" spans="1:20" x14ac:dyDescent="0.55000000000000004">
      <c r="A380" t="s">
        <v>605</v>
      </c>
      <c r="B380" t="s">
        <v>888</v>
      </c>
      <c r="C380" s="11"/>
      <c r="D380" s="11" t="s">
        <v>899</v>
      </c>
      <c r="E380" s="11" t="s">
        <v>890</v>
      </c>
      <c r="F380" s="11" t="s">
        <v>891</v>
      </c>
      <c r="G380" s="11" t="s">
        <v>892</v>
      </c>
      <c r="H380" s="11" t="s">
        <v>893</v>
      </c>
      <c r="I380" s="11" t="s">
        <v>39</v>
      </c>
      <c r="J380" s="11" t="s">
        <v>894</v>
      </c>
      <c r="K380" s="11" t="s">
        <v>895</v>
      </c>
      <c r="L380">
        <v>16</v>
      </c>
      <c r="M380">
        <v>10</v>
      </c>
      <c r="N380">
        <v>3.048</v>
      </c>
      <c r="O380">
        <v>1</v>
      </c>
      <c r="P380">
        <f t="shared" si="15"/>
        <v>6.2992160000000004</v>
      </c>
      <c r="Q380">
        <f t="shared" si="16"/>
        <v>39.680122214656002</v>
      </c>
      <c r="R380" s="12">
        <v>5.4539999999999996E-3</v>
      </c>
      <c r="S380" s="12">
        <f t="shared" si="17"/>
        <v>0.21641538655873382</v>
      </c>
      <c r="T380" s="12"/>
    </row>
    <row r="381" spans="1:20" x14ac:dyDescent="0.55000000000000004">
      <c r="A381" t="s">
        <v>1028</v>
      </c>
      <c r="B381" t="s">
        <v>888</v>
      </c>
      <c r="C381" s="11" t="s">
        <v>966</v>
      </c>
      <c r="D381" s="11" t="s">
        <v>929</v>
      </c>
      <c r="E381" s="11" t="s">
        <v>890</v>
      </c>
      <c r="F381" s="11" t="s">
        <v>891</v>
      </c>
      <c r="G381" s="11" t="s">
        <v>892</v>
      </c>
      <c r="H381" s="11" t="s">
        <v>893</v>
      </c>
      <c r="I381" s="11" t="s">
        <v>912</v>
      </c>
      <c r="J381" s="11" t="s">
        <v>930</v>
      </c>
      <c r="K381" s="11" t="s">
        <v>905</v>
      </c>
      <c r="L381">
        <v>78</v>
      </c>
      <c r="M381">
        <v>27</v>
      </c>
      <c r="N381">
        <v>8.2295999999999996</v>
      </c>
      <c r="O381">
        <v>1</v>
      </c>
      <c r="P381">
        <f t="shared" si="15"/>
        <v>30.708678000000003</v>
      </c>
      <c r="Q381">
        <f t="shared" si="16"/>
        <v>943.02290450768419</v>
      </c>
      <c r="R381" s="12">
        <v>5.4539999999999996E-3</v>
      </c>
      <c r="S381" s="12">
        <f t="shared" si="17"/>
        <v>5.1432469211849092</v>
      </c>
      <c r="T381" s="12"/>
    </row>
    <row r="382" spans="1:20" x14ac:dyDescent="0.55000000000000004">
      <c r="A382" t="s">
        <v>1028</v>
      </c>
      <c r="B382" t="s">
        <v>888</v>
      </c>
      <c r="C382" s="11" t="s">
        <v>962</v>
      </c>
      <c r="D382" s="11" t="s">
        <v>899</v>
      </c>
      <c r="E382" s="11" t="s">
        <v>890</v>
      </c>
      <c r="F382" s="11" t="s">
        <v>891</v>
      </c>
      <c r="G382" s="11" t="s">
        <v>892</v>
      </c>
      <c r="H382" s="11" t="s">
        <v>893</v>
      </c>
      <c r="I382" s="11" t="s">
        <v>912</v>
      </c>
      <c r="J382" s="11" t="s">
        <v>894</v>
      </c>
      <c r="K382" s="11" t="s">
        <v>895</v>
      </c>
      <c r="L382">
        <v>43</v>
      </c>
      <c r="M382">
        <v>27</v>
      </c>
      <c r="N382">
        <v>8.2295999999999996</v>
      </c>
      <c r="O382">
        <v>1</v>
      </c>
      <c r="P382">
        <f t="shared" si="15"/>
        <v>16.929143</v>
      </c>
      <c r="Q382">
        <f t="shared" si="16"/>
        <v>286.59588271444898</v>
      </c>
      <c r="R382" s="12">
        <v>5.4539999999999996E-3</v>
      </c>
      <c r="S382" s="12">
        <f t="shared" si="17"/>
        <v>1.5630939443246046</v>
      </c>
      <c r="T382" s="12"/>
    </row>
    <row r="383" spans="1:20" x14ac:dyDescent="0.55000000000000004">
      <c r="A383" t="s">
        <v>1028</v>
      </c>
      <c r="B383" t="s">
        <v>888</v>
      </c>
      <c r="C383" s="11"/>
      <c r="D383" s="11" t="s">
        <v>939</v>
      </c>
      <c r="E383" s="11" t="s">
        <v>890</v>
      </c>
      <c r="F383" s="11" t="s">
        <v>940</v>
      </c>
      <c r="G383" s="11"/>
      <c r="H383" s="11" t="s">
        <v>893</v>
      </c>
      <c r="I383" s="11" t="s">
        <v>912</v>
      </c>
      <c r="J383" s="11" t="s">
        <v>933</v>
      </c>
      <c r="K383" s="11" t="s">
        <v>941</v>
      </c>
      <c r="L383">
        <v>45</v>
      </c>
      <c r="M383">
        <v>24</v>
      </c>
      <c r="N383">
        <v>7.3152000000000008</v>
      </c>
      <c r="O383">
        <v>1</v>
      </c>
      <c r="P383">
        <f t="shared" si="15"/>
        <v>17.716545</v>
      </c>
      <c r="Q383">
        <f t="shared" si="16"/>
        <v>313.87596673702501</v>
      </c>
      <c r="R383" s="12">
        <v>5.4539999999999996E-3</v>
      </c>
      <c r="S383" s="12">
        <f t="shared" si="17"/>
        <v>1.7118795225837342</v>
      </c>
      <c r="T383" s="12"/>
    </row>
    <row r="384" spans="1:20" x14ac:dyDescent="0.55000000000000004">
      <c r="A384" t="s">
        <v>1028</v>
      </c>
      <c r="B384" t="s">
        <v>888</v>
      </c>
      <c r="C384" s="11"/>
      <c r="D384" s="11" t="s">
        <v>1029</v>
      </c>
      <c r="E384" s="11" t="s">
        <v>890</v>
      </c>
      <c r="F384" s="11" t="s">
        <v>940</v>
      </c>
      <c r="G384" s="11" t="s">
        <v>921</v>
      </c>
      <c r="H384" s="11" t="s">
        <v>904</v>
      </c>
      <c r="I384" s="11" t="s">
        <v>912</v>
      </c>
      <c r="J384" s="11" t="s">
        <v>904</v>
      </c>
      <c r="K384" s="11" t="s">
        <v>924</v>
      </c>
      <c r="L384">
        <v>30</v>
      </c>
      <c r="M384">
        <v>15</v>
      </c>
      <c r="N384">
        <v>4.5720000000000001</v>
      </c>
      <c r="O384">
        <v>1</v>
      </c>
      <c r="P384">
        <f t="shared" si="15"/>
        <v>11.811030000000001</v>
      </c>
      <c r="Q384">
        <f t="shared" si="16"/>
        <v>139.50042966090001</v>
      </c>
      <c r="R384" s="12">
        <v>5.4539999999999996E-3</v>
      </c>
      <c r="S384" s="12">
        <f t="shared" si="17"/>
        <v>0.76083534337054859</v>
      </c>
      <c r="T384" s="12"/>
    </row>
    <row r="385" spans="1:20" x14ac:dyDescent="0.55000000000000004">
      <c r="A385" t="s">
        <v>1028</v>
      </c>
      <c r="B385" t="s">
        <v>888</v>
      </c>
      <c r="C385" s="11"/>
      <c r="D385" s="11" t="s">
        <v>929</v>
      </c>
      <c r="E385" s="11" t="s">
        <v>890</v>
      </c>
      <c r="F385" s="11" t="s">
        <v>891</v>
      </c>
      <c r="G385" s="11" t="s">
        <v>892</v>
      </c>
      <c r="H385" s="11" t="s">
        <v>893</v>
      </c>
      <c r="I385" s="11" t="s">
        <v>912</v>
      </c>
      <c r="J385" s="11" t="s">
        <v>930</v>
      </c>
      <c r="K385" s="11" t="s">
        <v>905</v>
      </c>
      <c r="L385">
        <v>61</v>
      </c>
      <c r="M385">
        <v>21</v>
      </c>
      <c r="N385">
        <v>6.4008000000000003</v>
      </c>
      <c r="O385">
        <v>1</v>
      </c>
      <c r="P385">
        <f t="shared" si="15"/>
        <v>24.015761000000001</v>
      </c>
      <c r="Q385">
        <f t="shared" si="16"/>
        <v>576.75677640912102</v>
      </c>
      <c r="R385" s="12">
        <v>5.4539999999999996E-3</v>
      </c>
      <c r="S385" s="12">
        <f t="shared" si="17"/>
        <v>3.145631458535346</v>
      </c>
      <c r="T385" s="12"/>
    </row>
    <row r="386" spans="1:20" x14ac:dyDescent="0.55000000000000004">
      <c r="A386" t="s">
        <v>1028</v>
      </c>
      <c r="B386" t="s">
        <v>888</v>
      </c>
      <c r="C386" s="11"/>
      <c r="D386" s="11" t="s">
        <v>899</v>
      </c>
      <c r="E386" s="11" t="s">
        <v>890</v>
      </c>
      <c r="F386" s="11" t="s">
        <v>891</v>
      </c>
      <c r="G386" s="11" t="s">
        <v>892</v>
      </c>
      <c r="H386" s="11" t="s">
        <v>893</v>
      </c>
      <c r="I386" s="11" t="s">
        <v>912</v>
      </c>
      <c r="J386" s="11" t="s">
        <v>894</v>
      </c>
      <c r="K386" s="11" t="s">
        <v>895</v>
      </c>
      <c r="L386">
        <v>31</v>
      </c>
      <c r="M386">
        <v>18</v>
      </c>
      <c r="N386">
        <v>5.4864000000000006</v>
      </c>
      <c r="O386">
        <v>1</v>
      </c>
      <c r="P386">
        <f t="shared" si="15"/>
        <v>12.204731000000001</v>
      </c>
      <c r="Q386">
        <f t="shared" si="16"/>
        <v>148.95545878236101</v>
      </c>
      <c r="R386" s="12">
        <v>5.4539999999999996E-3</v>
      </c>
      <c r="S386" s="12">
        <f t="shared" si="17"/>
        <v>0.81240307219899688</v>
      </c>
      <c r="T386" s="12"/>
    </row>
    <row r="387" spans="1:20" x14ac:dyDescent="0.55000000000000004">
      <c r="A387" t="s">
        <v>1028</v>
      </c>
      <c r="B387" t="s">
        <v>888</v>
      </c>
      <c r="C387" s="11"/>
      <c r="D387" s="11" t="s">
        <v>1030</v>
      </c>
      <c r="E387" s="11" t="s">
        <v>890</v>
      </c>
      <c r="F387" s="11" t="s">
        <v>914</v>
      </c>
      <c r="G387" s="11" t="s">
        <v>908</v>
      </c>
      <c r="H387" s="11" t="s">
        <v>904</v>
      </c>
      <c r="I387" s="11" t="s">
        <v>912</v>
      </c>
      <c r="J387" s="11"/>
      <c r="K387" s="11"/>
      <c r="L387">
        <v>43</v>
      </c>
      <c r="M387">
        <v>24</v>
      </c>
      <c r="N387">
        <v>7.3152000000000008</v>
      </c>
      <c r="O387">
        <v>1</v>
      </c>
      <c r="P387">
        <f t="shared" si="15"/>
        <v>16.929143</v>
      </c>
      <c r="Q387">
        <f t="shared" si="16"/>
        <v>286.59588271444898</v>
      </c>
      <c r="R387" s="12">
        <v>5.4539999999999996E-3</v>
      </c>
      <c r="S387" s="12">
        <f t="shared" si="17"/>
        <v>1.5630939443246046</v>
      </c>
      <c r="T387" s="12"/>
    </row>
    <row r="388" spans="1:20" x14ac:dyDescent="0.55000000000000004">
      <c r="A388" t="s">
        <v>1031</v>
      </c>
      <c r="B388" t="s">
        <v>888</v>
      </c>
      <c r="C388" s="11"/>
      <c r="D388" s="11" t="s">
        <v>929</v>
      </c>
      <c r="E388" s="11" t="s">
        <v>890</v>
      </c>
      <c r="F388" s="11" t="s">
        <v>891</v>
      </c>
      <c r="G388" s="11" t="s">
        <v>892</v>
      </c>
      <c r="H388" s="11" t="s">
        <v>893</v>
      </c>
      <c r="I388" s="11" t="s">
        <v>912</v>
      </c>
      <c r="J388" s="11" t="s">
        <v>930</v>
      </c>
      <c r="K388" s="11" t="s">
        <v>905</v>
      </c>
      <c r="L388">
        <v>86</v>
      </c>
      <c r="M388">
        <v>42</v>
      </c>
      <c r="N388">
        <v>12.801600000000001</v>
      </c>
      <c r="O388">
        <v>1</v>
      </c>
      <c r="P388">
        <f t="shared" si="15"/>
        <v>33.858286</v>
      </c>
      <c r="Q388">
        <f t="shared" si="16"/>
        <v>1146.3835308577959</v>
      </c>
      <c r="R388" s="12">
        <v>5.4539999999999996E-3</v>
      </c>
      <c r="S388" s="12">
        <f t="shared" si="17"/>
        <v>6.2523757772984183</v>
      </c>
      <c r="T388" s="12"/>
    </row>
    <row r="389" spans="1:20" x14ac:dyDescent="0.55000000000000004">
      <c r="A389" t="s">
        <v>1031</v>
      </c>
      <c r="B389" t="s">
        <v>888</v>
      </c>
      <c r="C389" s="11"/>
      <c r="D389" s="11" t="s">
        <v>929</v>
      </c>
      <c r="E389" s="11" t="s">
        <v>890</v>
      </c>
      <c r="F389" s="11" t="s">
        <v>891</v>
      </c>
      <c r="G389" s="11" t="s">
        <v>892</v>
      </c>
      <c r="H389" s="11" t="s">
        <v>893</v>
      </c>
      <c r="I389" s="11" t="s">
        <v>912</v>
      </c>
      <c r="J389" s="11" t="s">
        <v>930</v>
      </c>
      <c r="K389" s="11" t="s">
        <v>905</v>
      </c>
      <c r="L389">
        <v>28</v>
      </c>
      <c r="M389">
        <v>18</v>
      </c>
      <c r="N389">
        <v>5.4864000000000006</v>
      </c>
      <c r="O389">
        <v>1</v>
      </c>
      <c r="P389">
        <f t="shared" si="15"/>
        <v>11.023628</v>
      </c>
      <c r="Q389">
        <f t="shared" si="16"/>
        <v>121.52037428238401</v>
      </c>
      <c r="R389" s="12">
        <v>5.4539999999999996E-3</v>
      </c>
      <c r="S389" s="12">
        <f t="shared" si="17"/>
        <v>0.6627721213361224</v>
      </c>
      <c r="T389" s="12"/>
    </row>
    <row r="390" spans="1:20" x14ac:dyDescent="0.55000000000000004">
      <c r="A390" t="s">
        <v>1031</v>
      </c>
      <c r="B390" t="s">
        <v>888</v>
      </c>
      <c r="C390" s="11"/>
      <c r="D390" s="11" t="s">
        <v>969</v>
      </c>
      <c r="E390" s="11" t="s">
        <v>890</v>
      </c>
      <c r="F390" s="11" t="s">
        <v>901</v>
      </c>
      <c r="G390" s="11" t="s">
        <v>921</v>
      </c>
      <c r="H390" s="11"/>
      <c r="I390" s="11" t="s">
        <v>912</v>
      </c>
      <c r="J390" s="11" t="s">
        <v>933</v>
      </c>
      <c r="K390" s="11" t="s">
        <v>960</v>
      </c>
      <c r="L390">
        <v>23</v>
      </c>
      <c r="M390">
        <v>13</v>
      </c>
      <c r="N390">
        <v>3.9624000000000001</v>
      </c>
      <c r="O390">
        <v>1</v>
      </c>
      <c r="P390">
        <f t="shared" si="15"/>
        <v>9.055123</v>
      </c>
      <c r="Q390">
        <f t="shared" si="16"/>
        <v>81.995252545129006</v>
      </c>
      <c r="R390" s="12">
        <v>5.4539999999999996E-3</v>
      </c>
      <c r="S390" s="12">
        <f t="shared" si="17"/>
        <v>0.44720210738113358</v>
      </c>
      <c r="T390" s="12"/>
    </row>
    <row r="391" spans="1:20" x14ac:dyDescent="0.55000000000000004">
      <c r="A391" t="s">
        <v>1031</v>
      </c>
      <c r="B391" t="s">
        <v>888</v>
      </c>
      <c r="C391" s="11"/>
      <c r="D391" s="11" t="s">
        <v>929</v>
      </c>
      <c r="E391" s="11" t="s">
        <v>890</v>
      </c>
      <c r="F391" s="11" t="s">
        <v>891</v>
      </c>
      <c r="G391" s="11" t="s">
        <v>892</v>
      </c>
      <c r="H391" s="11" t="s">
        <v>893</v>
      </c>
      <c r="I391" s="11" t="s">
        <v>912</v>
      </c>
      <c r="J391" s="11" t="s">
        <v>930</v>
      </c>
      <c r="K391" s="11" t="s">
        <v>905</v>
      </c>
      <c r="L391">
        <v>83</v>
      </c>
      <c r="M391">
        <v>42</v>
      </c>
      <c r="N391">
        <v>12.801600000000001</v>
      </c>
      <c r="O391">
        <v>1</v>
      </c>
      <c r="P391">
        <f t="shared" si="15"/>
        <v>32.677182999999999</v>
      </c>
      <c r="Q391">
        <f t="shared" si="16"/>
        <v>1067.7982888154891</v>
      </c>
      <c r="R391" s="12">
        <v>5.4539999999999996E-3</v>
      </c>
      <c r="S391" s="12">
        <f t="shared" si="17"/>
        <v>5.8237718671996772</v>
      </c>
      <c r="T391" s="12"/>
    </row>
    <row r="392" spans="1:20" x14ac:dyDescent="0.55000000000000004">
      <c r="A392" t="s">
        <v>1032</v>
      </c>
      <c r="B392" t="s">
        <v>943</v>
      </c>
      <c r="C392" s="11"/>
      <c r="D392" s="11" t="s">
        <v>1033</v>
      </c>
      <c r="E392" s="11" t="s">
        <v>890</v>
      </c>
      <c r="F392" s="11" t="s">
        <v>914</v>
      </c>
      <c r="G392" s="11" t="s">
        <v>892</v>
      </c>
      <c r="H392" s="11" t="s">
        <v>904</v>
      </c>
      <c r="I392" s="11" t="s">
        <v>912</v>
      </c>
      <c r="J392" s="11" t="s">
        <v>933</v>
      </c>
      <c r="K392" s="11" t="s">
        <v>941</v>
      </c>
      <c r="L392">
        <v>8</v>
      </c>
      <c r="M392">
        <v>9</v>
      </c>
      <c r="N392">
        <v>2.7432000000000003</v>
      </c>
      <c r="O392">
        <v>1</v>
      </c>
      <c r="P392">
        <f t="shared" si="15"/>
        <v>3.1496080000000002</v>
      </c>
      <c r="Q392">
        <f t="shared" si="16"/>
        <v>9.9200305536640005</v>
      </c>
      <c r="R392" s="12">
        <v>5.4539999999999996E-3</v>
      </c>
      <c r="S392" s="12">
        <f t="shared" si="17"/>
        <v>5.4103846639683456E-2</v>
      </c>
      <c r="T392" s="12"/>
    </row>
    <row r="393" spans="1:20" x14ac:dyDescent="0.55000000000000004">
      <c r="A393" t="s">
        <v>1032</v>
      </c>
      <c r="B393" t="s">
        <v>943</v>
      </c>
      <c r="C393" s="11" t="s">
        <v>911</v>
      </c>
      <c r="D393" s="11" t="s">
        <v>1000</v>
      </c>
      <c r="E393" s="11" t="s">
        <v>890</v>
      </c>
      <c r="F393" s="11" t="s">
        <v>914</v>
      </c>
      <c r="G393" s="11" t="s">
        <v>892</v>
      </c>
      <c r="H393" s="11" t="s">
        <v>904</v>
      </c>
      <c r="I393" s="11" t="s">
        <v>912</v>
      </c>
      <c r="J393" s="11" t="s">
        <v>1034</v>
      </c>
      <c r="K393" s="11" t="s">
        <v>1001</v>
      </c>
      <c r="L393">
        <v>12</v>
      </c>
      <c r="M393">
        <v>11</v>
      </c>
      <c r="N393">
        <v>3.3528000000000002</v>
      </c>
      <c r="O393">
        <v>1</v>
      </c>
      <c r="P393">
        <f t="shared" si="15"/>
        <v>4.7244120000000001</v>
      </c>
      <c r="Q393">
        <f t="shared" si="16"/>
        <v>22.320068745743999</v>
      </c>
      <c r="R393" s="12">
        <v>5.4539999999999996E-3</v>
      </c>
      <c r="S393" s="12">
        <f t="shared" si="17"/>
        <v>0.12173365493928777</v>
      </c>
      <c r="T393" s="12"/>
    </row>
    <row r="394" spans="1:20" x14ac:dyDescent="0.55000000000000004">
      <c r="A394" t="s">
        <v>722</v>
      </c>
      <c r="B394" t="s">
        <v>943</v>
      </c>
      <c r="C394" s="11"/>
      <c r="D394" s="11" t="s">
        <v>939</v>
      </c>
      <c r="E394" s="11" t="s">
        <v>890</v>
      </c>
      <c r="F394" s="11" t="s">
        <v>940</v>
      </c>
      <c r="G394" s="11"/>
      <c r="H394" s="11" t="s">
        <v>893</v>
      </c>
      <c r="I394" s="11" t="s">
        <v>39</v>
      </c>
      <c r="J394" s="11" t="s">
        <v>933</v>
      </c>
      <c r="K394" s="11" t="s">
        <v>941</v>
      </c>
      <c r="L394">
        <v>96</v>
      </c>
      <c r="M394">
        <v>48</v>
      </c>
      <c r="N394">
        <v>14.630400000000002</v>
      </c>
      <c r="O394">
        <v>1</v>
      </c>
      <c r="P394">
        <f t="shared" si="15"/>
        <v>37.795296</v>
      </c>
      <c r="Q394">
        <f t="shared" si="16"/>
        <v>1428.4843997276159</v>
      </c>
      <c r="R394" s="12">
        <v>5.4539999999999996E-3</v>
      </c>
      <c r="S394" s="12">
        <f t="shared" si="17"/>
        <v>7.7909539161144172</v>
      </c>
      <c r="T394" s="12"/>
    </row>
    <row r="395" spans="1:20" x14ac:dyDescent="0.55000000000000004">
      <c r="A395" t="s">
        <v>722</v>
      </c>
      <c r="B395" t="s">
        <v>943</v>
      </c>
      <c r="C395" s="11"/>
      <c r="D395" s="11" t="s">
        <v>966</v>
      </c>
      <c r="E395" s="11" t="s">
        <v>890</v>
      </c>
      <c r="F395" s="11" t="s">
        <v>914</v>
      </c>
      <c r="G395" s="11" t="s">
        <v>892</v>
      </c>
      <c r="H395" s="11" t="s">
        <v>904</v>
      </c>
      <c r="I395" s="11" t="s">
        <v>39</v>
      </c>
      <c r="J395" s="11" t="s">
        <v>967</v>
      </c>
      <c r="K395" s="11" t="s">
        <v>968</v>
      </c>
      <c r="L395">
        <v>97</v>
      </c>
      <c r="M395">
        <v>45</v>
      </c>
      <c r="N395">
        <v>13.716000000000001</v>
      </c>
      <c r="O395">
        <v>1</v>
      </c>
      <c r="P395">
        <f t="shared" si="15"/>
        <v>38.188997000000001</v>
      </c>
      <c r="Q395">
        <f t="shared" si="16"/>
        <v>1458.3994918660089</v>
      </c>
      <c r="R395" s="12">
        <v>5.4539999999999996E-3</v>
      </c>
      <c r="S395" s="12">
        <f t="shared" si="17"/>
        <v>7.9541108286372122</v>
      </c>
      <c r="T395" s="12"/>
    </row>
    <row r="396" spans="1:20" x14ac:dyDescent="0.55000000000000004">
      <c r="A396" t="s">
        <v>722</v>
      </c>
      <c r="B396" t="s">
        <v>943</v>
      </c>
      <c r="C396" s="11" t="s">
        <v>962</v>
      </c>
      <c r="D396" s="11" t="s">
        <v>966</v>
      </c>
      <c r="E396" s="11" t="s">
        <v>890</v>
      </c>
      <c r="F396" s="11" t="s">
        <v>914</v>
      </c>
      <c r="G396" s="11" t="s">
        <v>892</v>
      </c>
      <c r="H396" s="11" t="s">
        <v>904</v>
      </c>
      <c r="I396" s="11" t="s">
        <v>39</v>
      </c>
      <c r="J396" s="11" t="s">
        <v>967</v>
      </c>
      <c r="K396" s="11" t="s">
        <v>968</v>
      </c>
      <c r="L396">
        <v>15</v>
      </c>
      <c r="M396">
        <v>13</v>
      </c>
      <c r="N396">
        <v>3.9624000000000001</v>
      </c>
      <c r="O396">
        <v>1</v>
      </c>
      <c r="P396">
        <f t="shared" si="15"/>
        <v>5.9055150000000003</v>
      </c>
      <c r="Q396">
        <f t="shared" si="16"/>
        <v>34.875107415225003</v>
      </c>
      <c r="R396" s="12">
        <v>5.4539999999999996E-3</v>
      </c>
      <c r="S396" s="12">
        <f t="shared" si="17"/>
        <v>0.19020883584263715</v>
      </c>
      <c r="T396" s="12"/>
    </row>
    <row r="397" spans="1:20" x14ac:dyDescent="0.55000000000000004">
      <c r="A397" t="s">
        <v>722</v>
      </c>
      <c r="B397" t="s">
        <v>943</v>
      </c>
      <c r="C397" s="11"/>
      <c r="D397" s="11" t="s">
        <v>939</v>
      </c>
      <c r="E397" s="11" t="s">
        <v>890</v>
      </c>
      <c r="F397" s="11" t="s">
        <v>940</v>
      </c>
      <c r="G397" s="11"/>
      <c r="H397" s="11" t="s">
        <v>893</v>
      </c>
      <c r="I397" s="11" t="s">
        <v>39</v>
      </c>
      <c r="J397" s="11" t="s">
        <v>933</v>
      </c>
      <c r="K397" s="11" t="s">
        <v>941</v>
      </c>
      <c r="L397">
        <v>12</v>
      </c>
      <c r="M397">
        <v>12</v>
      </c>
      <c r="N397">
        <v>3.6576000000000004</v>
      </c>
      <c r="O397">
        <v>1</v>
      </c>
      <c r="P397">
        <f t="shared" si="15"/>
        <v>4.7244120000000001</v>
      </c>
      <c r="Q397">
        <f t="shared" si="16"/>
        <v>22.320068745743999</v>
      </c>
      <c r="R397" s="12">
        <v>5.4539999999999996E-3</v>
      </c>
      <c r="S397" s="12">
        <f t="shared" si="17"/>
        <v>0.12173365493928777</v>
      </c>
      <c r="T397" s="12"/>
    </row>
    <row r="398" spans="1:20" x14ac:dyDescent="0.55000000000000004">
      <c r="A398" t="s">
        <v>722</v>
      </c>
      <c r="B398" t="s">
        <v>943</v>
      </c>
      <c r="C398" s="11"/>
      <c r="D398" s="11" t="s">
        <v>929</v>
      </c>
      <c r="E398" s="11" t="s">
        <v>890</v>
      </c>
      <c r="F398" s="11" t="s">
        <v>891</v>
      </c>
      <c r="G398" s="11" t="s">
        <v>892</v>
      </c>
      <c r="H398" s="11" t="s">
        <v>893</v>
      </c>
      <c r="I398" s="11" t="s">
        <v>39</v>
      </c>
      <c r="J398" s="11" t="s">
        <v>930</v>
      </c>
      <c r="K398" s="11" t="s">
        <v>905</v>
      </c>
      <c r="L398">
        <v>8</v>
      </c>
      <c r="M398">
        <v>8</v>
      </c>
      <c r="N398">
        <v>2.4384000000000001</v>
      </c>
      <c r="O398">
        <v>1</v>
      </c>
      <c r="P398">
        <f t="shared" si="15"/>
        <v>3.1496080000000002</v>
      </c>
      <c r="Q398">
        <f t="shared" si="16"/>
        <v>9.9200305536640005</v>
      </c>
      <c r="R398" s="12">
        <v>5.4539999999999996E-3</v>
      </c>
      <c r="S398" s="12">
        <f t="shared" si="17"/>
        <v>5.4103846639683456E-2</v>
      </c>
      <c r="T398" s="12"/>
    </row>
    <row r="399" spans="1:20" x14ac:dyDescent="0.55000000000000004">
      <c r="A399" t="s">
        <v>1035</v>
      </c>
      <c r="B399" t="s">
        <v>943</v>
      </c>
      <c r="C399" s="11" t="s">
        <v>962</v>
      </c>
      <c r="D399" s="11" t="s">
        <v>955</v>
      </c>
      <c r="E399" s="11" t="s">
        <v>890</v>
      </c>
      <c r="F399" s="11" t="s">
        <v>891</v>
      </c>
      <c r="G399" s="11" t="s">
        <v>892</v>
      </c>
      <c r="H399" s="11"/>
      <c r="I399" s="11" t="s">
        <v>912</v>
      </c>
      <c r="J399" s="11" t="s">
        <v>933</v>
      </c>
      <c r="K399" s="11" t="s">
        <v>905</v>
      </c>
      <c r="L399">
        <v>56</v>
      </c>
      <c r="M399">
        <v>21</v>
      </c>
      <c r="N399">
        <v>6.4008000000000003</v>
      </c>
      <c r="O399">
        <v>1</v>
      </c>
      <c r="P399">
        <f t="shared" si="15"/>
        <v>22.047256000000001</v>
      </c>
      <c r="Q399">
        <f t="shared" si="16"/>
        <v>486.08149712953605</v>
      </c>
      <c r="R399" s="12">
        <v>5.4539999999999996E-3</v>
      </c>
      <c r="S399" s="12">
        <f t="shared" si="17"/>
        <v>2.6510884853444896</v>
      </c>
      <c r="T399" s="12"/>
    </row>
    <row r="400" spans="1:20" x14ac:dyDescent="0.55000000000000004">
      <c r="A400" t="s">
        <v>1035</v>
      </c>
      <c r="B400" t="s">
        <v>943</v>
      </c>
      <c r="C400" s="11"/>
      <c r="D400" s="11" t="s">
        <v>929</v>
      </c>
      <c r="E400" s="11" t="s">
        <v>890</v>
      </c>
      <c r="F400" s="11" t="s">
        <v>891</v>
      </c>
      <c r="G400" s="11" t="s">
        <v>892</v>
      </c>
      <c r="H400" s="11" t="s">
        <v>893</v>
      </c>
      <c r="I400" s="11" t="s">
        <v>912</v>
      </c>
      <c r="J400" s="11" t="s">
        <v>930</v>
      </c>
      <c r="K400" s="11" t="s">
        <v>905</v>
      </c>
      <c r="L400">
        <v>32</v>
      </c>
      <c r="M400">
        <v>24</v>
      </c>
      <c r="N400">
        <v>7.3152000000000008</v>
      </c>
      <c r="O400">
        <v>1</v>
      </c>
      <c r="P400">
        <f t="shared" si="15"/>
        <v>12.598432000000001</v>
      </c>
      <c r="Q400">
        <f t="shared" si="16"/>
        <v>158.72048885862401</v>
      </c>
      <c r="R400" s="12">
        <v>5.4539999999999996E-3</v>
      </c>
      <c r="S400" s="12">
        <f t="shared" si="17"/>
        <v>0.8656615462349353</v>
      </c>
      <c r="T400" s="12"/>
    </row>
    <row r="401" spans="1:20" x14ac:dyDescent="0.55000000000000004">
      <c r="A401" t="s">
        <v>1035</v>
      </c>
      <c r="B401" t="s">
        <v>943</v>
      </c>
      <c r="C401" s="11"/>
      <c r="D401" s="11" t="s">
        <v>966</v>
      </c>
      <c r="E401" s="11" t="s">
        <v>890</v>
      </c>
      <c r="F401" s="11" t="s">
        <v>914</v>
      </c>
      <c r="G401" s="11" t="s">
        <v>892</v>
      </c>
      <c r="H401" s="11" t="s">
        <v>904</v>
      </c>
      <c r="I401" s="11" t="s">
        <v>912</v>
      </c>
      <c r="J401" s="11" t="s">
        <v>967</v>
      </c>
      <c r="K401" s="11" t="s">
        <v>968</v>
      </c>
      <c r="L401">
        <v>13</v>
      </c>
      <c r="M401">
        <v>10</v>
      </c>
      <c r="N401">
        <v>3.048</v>
      </c>
      <c r="O401">
        <v>1</v>
      </c>
      <c r="P401">
        <f t="shared" si="15"/>
        <v>5.1181130000000001</v>
      </c>
      <c r="Q401">
        <f t="shared" si="16"/>
        <v>26.195080680769003</v>
      </c>
      <c r="R401" s="12">
        <v>5.4539999999999996E-3</v>
      </c>
      <c r="S401" s="12">
        <f t="shared" si="17"/>
        <v>0.14286797003291413</v>
      </c>
      <c r="T401" s="12"/>
    </row>
    <row r="402" spans="1:20" x14ac:dyDescent="0.55000000000000004">
      <c r="A402" t="s">
        <v>1035</v>
      </c>
      <c r="B402" t="s">
        <v>943</v>
      </c>
      <c r="C402" s="11"/>
      <c r="D402" s="11" t="s">
        <v>1036</v>
      </c>
      <c r="E402" s="11" t="s">
        <v>935</v>
      </c>
      <c r="F402" s="11" t="s">
        <v>935</v>
      </c>
      <c r="G402" s="11"/>
      <c r="H402" s="11" t="s">
        <v>904</v>
      </c>
      <c r="I402" s="11" t="s">
        <v>912</v>
      </c>
      <c r="J402" s="11" t="s">
        <v>904</v>
      </c>
      <c r="K402" s="11" t="s">
        <v>106</v>
      </c>
      <c r="L402">
        <v>8</v>
      </c>
      <c r="M402">
        <v>6</v>
      </c>
      <c r="N402">
        <v>1.8288000000000002</v>
      </c>
      <c r="O402">
        <v>1</v>
      </c>
      <c r="P402">
        <f t="shared" si="15"/>
        <v>3.1496080000000002</v>
      </c>
      <c r="Q402">
        <f t="shared" si="16"/>
        <v>9.9200305536640005</v>
      </c>
      <c r="R402" s="12">
        <v>5.4539999999999996E-3</v>
      </c>
      <c r="S402" s="12">
        <f t="shared" si="17"/>
        <v>5.4103846639683456E-2</v>
      </c>
      <c r="T402" s="12"/>
    </row>
    <row r="403" spans="1:20" x14ac:dyDescent="0.55000000000000004">
      <c r="A403" t="s">
        <v>1035</v>
      </c>
      <c r="B403" t="s">
        <v>943</v>
      </c>
      <c r="C403" s="11"/>
      <c r="D403" s="11" t="s">
        <v>939</v>
      </c>
      <c r="E403" s="11" t="s">
        <v>890</v>
      </c>
      <c r="F403" s="11" t="s">
        <v>940</v>
      </c>
      <c r="G403" s="11"/>
      <c r="H403" s="11" t="s">
        <v>893</v>
      </c>
      <c r="I403" s="11" t="s">
        <v>912</v>
      </c>
      <c r="J403" s="11" t="s">
        <v>933</v>
      </c>
      <c r="K403" s="11" t="s">
        <v>941</v>
      </c>
      <c r="L403">
        <v>9</v>
      </c>
      <c r="M403">
        <v>7</v>
      </c>
      <c r="N403">
        <v>2.1335999999999999</v>
      </c>
      <c r="O403">
        <v>1</v>
      </c>
      <c r="P403">
        <f t="shared" si="15"/>
        <v>3.5433090000000003</v>
      </c>
      <c r="Q403">
        <f t="shared" si="16"/>
        <v>12.555038669481002</v>
      </c>
      <c r="R403" s="12">
        <v>5.4539999999999996E-3</v>
      </c>
      <c r="S403" s="12">
        <f t="shared" si="17"/>
        <v>6.8475180903349378E-2</v>
      </c>
      <c r="T403" s="12"/>
    </row>
    <row r="404" spans="1:20" x14ac:dyDescent="0.55000000000000004">
      <c r="A404" t="s">
        <v>818</v>
      </c>
      <c r="B404" t="s">
        <v>986</v>
      </c>
      <c r="C404" s="11"/>
      <c r="D404" s="11" t="s">
        <v>969</v>
      </c>
      <c r="E404" s="11" t="s">
        <v>890</v>
      </c>
      <c r="F404" s="11" t="s">
        <v>901</v>
      </c>
      <c r="G404" s="11" t="s">
        <v>921</v>
      </c>
      <c r="H404" s="11"/>
      <c r="I404" s="11" t="s">
        <v>39</v>
      </c>
      <c r="J404" s="11" t="s">
        <v>933</v>
      </c>
      <c r="K404" s="11" t="s">
        <v>960</v>
      </c>
      <c r="L404">
        <v>28</v>
      </c>
      <c r="M404">
        <v>12</v>
      </c>
      <c r="N404">
        <v>3.6576000000000004</v>
      </c>
      <c r="O404">
        <v>1</v>
      </c>
      <c r="P404">
        <f t="shared" si="15"/>
        <v>11.023628</v>
      </c>
      <c r="Q404">
        <f t="shared" si="16"/>
        <v>121.52037428238401</v>
      </c>
      <c r="R404" s="12">
        <v>5.4539999999999996E-3</v>
      </c>
      <c r="S404" s="12">
        <f t="shared" si="17"/>
        <v>0.6627721213361224</v>
      </c>
      <c r="T404" s="12"/>
    </row>
    <row r="405" spans="1:20" x14ac:dyDescent="0.55000000000000004">
      <c r="A405" t="s">
        <v>818</v>
      </c>
      <c r="B405" t="s">
        <v>986</v>
      </c>
      <c r="C405" s="11"/>
      <c r="D405" s="11" t="s">
        <v>934</v>
      </c>
      <c r="E405" s="11" t="s">
        <v>935</v>
      </c>
      <c r="F405" s="11" t="s">
        <v>935</v>
      </c>
      <c r="G405" s="11" t="s">
        <v>892</v>
      </c>
      <c r="H405" s="11" t="s">
        <v>903</v>
      </c>
      <c r="I405" s="11" t="s">
        <v>39</v>
      </c>
      <c r="J405" s="11" t="s">
        <v>933</v>
      </c>
      <c r="K405" s="11" t="s">
        <v>924</v>
      </c>
      <c r="L405">
        <v>33</v>
      </c>
      <c r="M405">
        <v>12</v>
      </c>
      <c r="N405">
        <v>3.6576000000000004</v>
      </c>
      <c r="O405">
        <v>1</v>
      </c>
      <c r="P405">
        <f t="shared" si="15"/>
        <v>12.992133000000001</v>
      </c>
      <c r="Q405">
        <f t="shared" si="16"/>
        <v>168.79551988968902</v>
      </c>
      <c r="R405" s="12">
        <v>5.4539999999999996E-3</v>
      </c>
      <c r="S405" s="12">
        <f t="shared" si="17"/>
        <v>0.92061076547836385</v>
      </c>
      <c r="T405" s="12"/>
    </row>
    <row r="406" spans="1:20" x14ac:dyDescent="0.55000000000000004">
      <c r="A406" t="s">
        <v>818</v>
      </c>
      <c r="B406" t="s">
        <v>986</v>
      </c>
      <c r="C406" s="11"/>
      <c r="D406" s="11" t="s">
        <v>934</v>
      </c>
      <c r="E406" s="11" t="s">
        <v>935</v>
      </c>
      <c r="F406" s="11" t="s">
        <v>935</v>
      </c>
      <c r="G406" s="11" t="s">
        <v>892</v>
      </c>
      <c r="H406" s="11" t="s">
        <v>903</v>
      </c>
      <c r="I406" s="11" t="s">
        <v>39</v>
      </c>
      <c r="J406" s="11" t="s">
        <v>933</v>
      </c>
      <c r="K406" s="11" t="s">
        <v>924</v>
      </c>
      <c r="L406">
        <v>23</v>
      </c>
      <c r="M406">
        <v>8</v>
      </c>
      <c r="N406">
        <v>2.4384000000000001</v>
      </c>
      <c r="O406">
        <v>1</v>
      </c>
      <c r="P406">
        <f t="shared" si="15"/>
        <v>9.055123</v>
      </c>
      <c r="Q406">
        <f t="shared" si="16"/>
        <v>81.995252545129006</v>
      </c>
      <c r="R406" s="12">
        <v>5.4539999999999996E-3</v>
      </c>
      <c r="S406" s="12">
        <f t="shared" si="17"/>
        <v>0.44720210738113358</v>
      </c>
      <c r="T406" s="12"/>
    </row>
    <row r="407" spans="1:20" x14ac:dyDescent="0.55000000000000004">
      <c r="A407" t="s">
        <v>818</v>
      </c>
      <c r="B407" t="s">
        <v>986</v>
      </c>
      <c r="C407" s="11"/>
      <c r="D407" s="11" t="s">
        <v>934</v>
      </c>
      <c r="E407" s="11" t="s">
        <v>935</v>
      </c>
      <c r="F407" s="11" t="s">
        <v>935</v>
      </c>
      <c r="G407" s="11" t="s">
        <v>892</v>
      </c>
      <c r="H407" s="11" t="s">
        <v>903</v>
      </c>
      <c r="I407" s="11" t="s">
        <v>39</v>
      </c>
      <c r="J407" s="11" t="s">
        <v>933</v>
      </c>
      <c r="K407" s="11" t="s">
        <v>924</v>
      </c>
      <c r="L407">
        <v>36</v>
      </c>
      <c r="M407">
        <v>13</v>
      </c>
      <c r="N407">
        <v>3.9624000000000001</v>
      </c>
      <c r="O407">
        <v>1</v>
      </c>
      <c r="P407">
        <f t="shared" si="15"/>
        <v>14.173236000000001</v>
      </c>
      <c r="Q407">
        <f t="shared" si="16"/>
        <v>200.88061871169603</v>
      </c>
      <c r="R407" s="12">
        <v>5.4539999999999996E-3</v>
      </c>
      <c r="S407" s="12">
        <f t="shared" si="17"/>
        <v>1.09560289445359</v>
      </c>
      <c r="T407" s="12"/>
    </row>
    <row r="408" spans="1:20" x14ac:dyDescent="0.55000000000000004">
      <c r="A408" t="s">
        <v>1037</v>
      </c>
      <c r="B408" t="s">
        <v>986</v>
      </c>
      <c r="C408" s="11" t="s">
        <v>988</v>
      </c>
      <c r="D408" s="11" t="s">
        <v>934</v>
      </c>
      <c r="E408" s="11" t="s">
        <v>935</v>
      </c>
      <c r="F408" s="11" t="s">
        <v>935</v>
      </c>
      <c r="G408" s="11" t="s">
        <v>892</v>
      </c>
      <c r="H408" s="11" t="s">
        <v>903</v>
      </c>
      <c r="I408" s="11" t="s">
        <v>912</v>
      </c>
      <c r="J408" s="11" t="s">
        <v>933</v>
      </c>
      <c r="K408" s="11" t="s">
        <v>924</v>
      </c>
      <c r="L408">
        <v>68</v>
      </c>
      <c r="M408">
        <v>21</v>
      </c>
      <c r="N408">
        <v>6.4008000000000003</v>
      </c>
      <c r="O408">
        <v>1</v>
      </c>
      <c r="P408">
        <f t="shared" ref="P408:P477" si="18">L408*0.393701</f>
        <v>26.771668000000002</v>
      </c>
      <c r="Q408">
        <f t="shared" ref="Q408:Q477" si="19">P408^2</f>
        <v>716.72220750222414</v>
      </c>
      <c r="R408" s="12">
        <v>5.4539999999999996E-3</v>
      </c>
      <c r="S408" s="12">
        <f t="shared" ref="S408:S477" si="20">Q408*R408</f>
        <v>3.9090029197171301</v>
      </c>
      <c r="T408" s="12"/>
    </row>
    <row r="409" spans="1:20" x14ac:dyDescent="0.55000000000000004">
      <c r="A409" t="s">
        <v>1037</v>
      </c>
      <c r="B409" t="s">
        <v>986</v>
      </c>
      <c r="C409" s="11"/>
      <c r="D409" s="11" t="s">
        <v>934</v>
      </c>
      <c r="E409" s="11" t="s">
        <v>935</v>
      </c>
      <c r="F409" s="11" t="s">
        <v>935</v>
      </c>
      <c r="G409" s="11" t="s">
        <v>892</v>
      </c>
      <c r="H409" s="11" t="s">
        <v>903</v>
      </c>
      <c r="I409" s="11" t="s">
        <v>912</v>
      </c>
      <c r="J409" s="11" t="s">
        <v>933</v>
      </c>
      <c r="K409" s="11" t="s">
        <v>924</v>
      </c>
      <c r="L409">
        <v>68</v>
      </c>
      <c r="M409">
        <v>24</v>
      </c>
      <c r="N409">
        <v>7.3152000000000008</v>
      </c>
      <c r="O409">
        <v>1</v>
      </c>
      <c r="P409">
        <f t="shared" si="18"/>
        <v>26.771668000000002</v>
      </c>
      <c r="Q409">
        <f t="shared" si="19"/>
        <v>716.72220750222414</v>
      </c>
      <c r="R409" s="12">
        <v>5.4539999999999996E-3</v>
      </c>
      <c r="S409" s="12">
        <f t="shared" si="20"/>
        <v>3.9090029197171301</v>
      </c>
      <c r="T409" s="12"/>
    </row>
    <row r="410" spans="1:20" x14ac:dyDescent="0.55000000000000004">
      <c r="A410" t="s">
        <v>1037</v>
      </c>
      <c r="B410" t="s">
        <v>986</v>
      </c>
      <c r="C410" s="11"/>
      <c r="D410" s="11" t="s">
        <v>934</v>
      </c>
      <c r="E410" s="11" t="s">
        <v>935</v>
      </c>
      <c r="F410" s="11" t="s">
        <v>935</v>
      </c>
      <c r="G410" s="11" t="s">
        <v>892</v>
      </c>
      <c r="H410" s="11" t="s">
        <v>903</v>
      </c>
      <c r="I410" s="11" t="s">
        <v>912</v>
      </c>
      <c r="J410" s="11" t="s">
        <v>933</v>
      </c>
      <c r="K410" s="11" t="s">
        <v>924</v>
      </c>
      <c r="L410">
        <v>72</v>
      </c>
      <c r="M410">
        <v>27</v>
      </c>
      <c r="N410">
        <v>8.2295999999999996</v>
      </c>
      <c r="O410">
        <v>1</v>
      </c>
      <c r="P410">
        <f t="shared" si="18"/>
        <v>28.346472000000002</v>
      </c>
      <c r="Q410">
        <f t="shared" si="19"/>
        <v>803.52247484678412</v>
      </c>
      <c r="R410" s="12">
        <v>5.4539999999999996E-3</v>
      </c>
      <c r="S410" s="12">
        <f t="shared" si="20"/>
        <v>4.3824115778143602</v>
      </c>
      <c r="T410" s="12"/>
    </row>
    <row r="411" spans="1:20" x14ac:dyDescent="0.55000000000000004">
      <c r="A411" t="s">
        <v>1037</v>
      </c>
      <c r="B411" t="s">
        <v>986</v>
      </c>
      <c r="C411" s="11"/>
      <c r="D411" s="11" t="s">
        <v>934</v>
      </c>
      <c r="E411" s="11" t="s">
        <v>935</v>
      </c>
      <c r="F411" s="11" t="s">
        <v>935</v>
      </c>
      <c r="G411" s="11" t="s">
        <v>892</v>
      </c>
      <c r="H411" s="11" t="s">
        <v>903</v>
      </c>
      <c r="I411" s="11" t="s">
        <v>912</v>
      </c>
      <c r="J411" s="11" t="s">
        <v>933</v>
      </c>
      <c r="K411" s="11" t="s">
        <v>924</v>
      </c>
      <c r="L411">
        <v>96</v>
      </c>
      <c r="M411">
        <v>36</v>
      </c>
      <c r="N411">
        <v>10.972800000000001</v>
      </c>
      <c r="O411">
        <v>1</v>
      </c>
      <c r="P411">
        <f t="shared" si="18"/>
        <v>37.795296</v>
      </c>
      <c r="Q411">
        <f t="shared" si="19"/>
        <v>1428.4843997276159</v>
      </c>
      <c r="R411" s="12">
        <v>5.4539999999999996E-3</v>
      </c>
      <c r="S411" s="12">
        <f t="shared" si="20"/>
        <v>7.7909539161144172</v>
      </c>
      <c r="T411" s="12"/>
    </row>
    <row r="412" spans="1:20" x14ac:dyDescent="0.55000000000000004">
      <c r="A412" t="s">
        <v>1037</v>
      </c>
      <c r="B412" t="s">
        <v>986</v>
      </c>
      <c r="C412" s="11"/>
      <c r="D412" s="11" t="s">
        <v>934</v>
      </c>
      <c r="E412" s="11" t="s">
        <v>935</v>
      </c>
      <c r="F412" s="11" t="s">
        <v>935</v>
      </c>
      <c r="G412" s="11" t="s">
        <v>892</v>
      </c>
      <c r="H412" s="11" t="s">
        <v>903</v>
      </c>
      <c r="I412" s="11" t="s">
        <v>912</v>
      </c>
      <c r="J412" s="11" t="s">
        <v>933</v>
      </c>
      <c r="K412" s="11" t="s">
        <v>924</v>
      </c>
      <c r="L412">
        <v>38</v>
      </c>
      <c r="M412">
        <v>17</v>
      </c>
      <c r="N412">
        <v>5.1816000000000004</v>
      </c>
      <c r="O412">
        <v>1</v>
      </c>
      <c r="P412">
        <f t="shared" si="18"/>
        <v>14.960638000000001</v>
      </c>
      <c r="Q412">
        <f t="shared" si="19"/>
        <v>223.82068936704403</v>
      </c>
      <c r="R412" s="12">
        <v>5.4539999999999996E-3</v>
      </c>
      <c r="S412" s="12">
        <f t="shared" si="20"/>
        <v>1.2207180398078581</v>
      </c>
      <c r="T412" s="12"/>
    </row>
    <row r="413" spans="1:20" x14ac:dyDescent="0.55000000000000004">
      <c r="A413" t="s">
        <v>821</v>
      </c>
      <c r="B413" t="s">
        <v>986</v>
      </c>
      <c r="C413" s="11" t="s">
        <v>913</v>
      </c>
      <c r="D413" s="11"/>
      <c r="E413" s="11" t="s">
        <v>890</v>
      </c>
      <c r="F413" s="11"/>
      <c r="G413" s="11"/>
      <c r="H413" s="11"/>
      <c r="I413" s="11" t="s">
        <v>39</v>
      </c>
      <c r="J413" s="11"/>
      <c r="K413" s="11"/>
      <c r="R413" s="12"/>
      <c r="S413" s="12"/>
      <c r="T413" s="12"/>
    </row>
    <row r="414" spans="1:20" x14ac:dyDescent="0.55000000000000004">
      <c r="A414" t="s">
        <v>822</v>
      </c>
      <c r="B414" t="s">
        <v>986</v>
      </c>
      <c r="C414" s="11"/>
      <c r="D414" s="11" t="s">
        <v>934</v>
      </c>
      <c r="E414" s="11" t="s">
        <v>935</v>
      </c>
      <c r="F414" s="11" t="s">
        <v>935</v>
      </c>
      <c r="G414" s="11" t="s">
        <v>892</v>
      </c>
      <c r="H414" s="11" t="s">
        <v>903</v>
      </c>
      <c r="I414" s="11" t="s">
        <v>39</v>
      </c>
      <c r="J414" s="11" t="s">
        <v>933</v>
      </c>
      <c r="K414" s="11" t="s">
        <v>924</v>
      </c>
      <c r="L414">
        <v>36</v>
      </c>
      <c r="M414">
        <v>15</v>
      </c>
      <c r="N414">
        <v>4.5720000000000001</v>
      </c>
      <c r="O414">
        <v>1</v>
      </c>
      <c r="P414">
        <f t="shared" si="18"/>
        <v>14.173236000000001</v>
      </c>
      <c r="Q414">
        <f t="shared" si="19"/>
        <v>200.88061871169603</v>
      </c>
      <c r="R414" s="12">
        <v>5.4539999999999996E-3</v>
      </c>
      <c r="S414" s="12">
        <f t="shared" si="20"/>
        <v>1.09560289445359</v>
      </c>
      <c r="T414" s="12"/>
    </row>
    <row r="415" spans="1:20" x14ac:dyDescent="0.55000000000000004">
      <c r="A415" t="s">
        <v>1038</v>
      </c>
      <c r="B415" t="s">
        <v>986</v>
      </c>
      <c r="C415" s="11" t="s">
        <v>913</v>
      </c>
      <c r="D415" s="11" t="s">
        <v>929</v>
      </c>
      <c r="E415" s="11" t="s">
        <v>890</v>
      </c>
      <c r="F415" s="11" t="s">
        <v>891</v>
      </c>
      <c r="G415" s="11" t="s">
        <v>892</v>
      </c>
      <c r="H415" s="11" t="s">
        <v>893</v>
      </c>
      <c r="I415" s="11" t="s">
        <v>912</v>
      </c>
      <c r="J415" s="11" t="s">
        <v>930</v>
      </c>
      <c r="K415" s="11" t="s">
        <v>905</v>
      </c>
      <c r="L415">
        <v>36</v>
      </c>
      <c r="M415">
        <v>13</v>
      </c>
      <c r="N415">
        <v>3.9624000000000001</v>
      </c>
      <c r="O415">
        <v>1</v>
      </c>
      <c r="P415">
        <f t="shared" si="18"/>
        <v>14.173236000000001</v>
      </c>
      <c r="Q415">
        <f t="shared" si="19"/>
        <v>200.88061871169603</v>
      </c>
      <c r="R415" s="12">
        <v>5.4539999999999996E-3</v>
      </c>
      <c r="S415" s="12">
        <f t="shared" si="20"/>
        <v>1.09560289445359</v>
      </c>
      <c r="T415" s="12"/>
    </row>
    <row r="416" spans="1:20" x14ac:dyDescent="0.55000000000000004">
      <c r="A416" t="s">
        <v>1038</v>
      </c>
      <c r="B416" t="s">
        <v>986</v>
      </c>
      <c r="C416" s="11"/>
      <c r="D416" s="11" t="s">
        <v>926</v>
      </c>
      <c r="E416" s="11" t="s">
        <v>890</v>
      </c>
      <c r="F416" s="11" t="s">
        <v>891</v>
      </c>
      <c r="G416" s="11" t="s">
        <v>892</v>
      </c>
      <c r="H416" s="11" t="s">
        <v>893</v>
      </c>
      <c r="I416" s="11" t="s">
        <v>912</v>
      </c>
      <c r="J416" s="11" t="s">
        <v>894</v>
      </c>
      <c r="K416" s="11" t="s">
        <v>895</v>
      </c>
      <c r="L416">
        <v>28</v>
      </c>
      <c r="M416">
        <v>17</v>
      </c>
      <c r="N416">
        <v>5.1816000000000004</v>
      </c>
      <c r="O416">
        <v>1</v>
      </c>
      <c r="P416">
        <f t="shared" si="18"/>
        <v>11.023628</v>
      </c>
      <c r="Q416">
        <f t="shared" si="19"/>
        <v>121.52037428238401</v>
      </c>
      <c r="R416" s="12">
        <v>5.4539999999999996E-3</v>
      </c>
      <c r="S416" s="12">
        <f t="shared" si="20"/>
        <v>0.6627721213361224</v>
      </c>
      <c r="T416" s="12"/>
    </row>
    <row r="417" spans="1:20" x14ac:dyDescent="0.55000000000000004">
      <c r="A417" t="s">
        <v>1038</v>
      </c>
      <c r="B417" t="s">
        <v>986</v>
      </c>
      <c r="C417" s="11"/>
      <c r="D417" s="11" t="s">
        <v>974</v>
      </c>
      <c r="E417" s="11" t="s">
        <v>890</v>
      </c>
      <c r="F417" s="11" t="s">
        <v>901</v>
      </c>
      <c r="G417" s="11" t="s">
        <v>921</v>
      </c>
      <c r="H417" s="11"/>
      <c r="I417" s="11" t="s">
        <v>912</v>
      </c>
      <c r="J417" s="11"/>
      <c r="K417" s="11"/>
      <c r="L417">
        <v>12</v>
      </c>
      <c r="M417">
        <v>12</v>
      </c>
      <c r="N417">
        <v>3.6576000000000004</v>
      </c>
      <c r="O417">
        <v>1</v>
      </c>
      <c r="P417">
        <f t="shared" si="18"/>
        <v>4.7244120000000001</v>
      </c>
      <c r="Q417">
        <f t="shared" si="19"/>
        <v>22.320068745743999</v>
      </c>
      <c r="R417" s="12">
        <v>5.4539999999999996E-3</v>
      </c>
      <c r="S417" s="12">
        <f t="shared" si="20"/>
        <v>0.12173365493928777</v>
      </c>
      <c r="T417" s="12"/>
    </row>
    <row r="418" spans="1:20" x14ac:dyDescent="0.55000000000000004">
      <c r="A418" t="s">
        <v>1038</v>
      </c>
      <c r="B418" t="s">
        <v>986</v>
      </c>
      <c r="C418" s="11"/>
      <c r="D418" s="11" t="s">
        <v>969</v>
      </c>
      <c r="E418" s="11" t="s">
        <v>890</v>
      </c>
      <c r="F418" s="11" t="s">
        <v>901</v>
      </c>
      <c r="G418" s="11" t="s">
        <v>921</v>
      </c>
      <c r="H418" s="11"/>
      <c r="I418" s="11" t="s">
        <v>912</v>
      </c>
      <c r="J418" s="11" t="s">
        <v>933</v>
      </c>
      <c r="K418" s="11" t="s">
        <v>960</v>
      </c>
      <c r="L418">
        <v>12</v>
      </c>
      <c r="M418">
        <v>8</v>
      </c>
      <c r="N418">
        <v>2.4384000000000001</v>
      </c>
      <c r="O418">
        <v>1</v>
      </c>
      <c r="P418">
        <f t="shared" si="18"/>
        <v>4.7244120000000001</v>
      </c>
      <c r="Q418">
        <f t="shared" si="19"/>
        <v>22.320068745743999</v>
      </c>
      <c r="R418" s="12">
        <v>5.4539999999999996E-3</v>
      </c>
      <c r="S418" s="12">
        <f t="shared" si="20"/>
        <v>0.12173365493928777</v>
      </c>
      <c r="T418" s="12"/>
    </row>
    <row r="419" spans="1:20" x14ac:dyDescent="0.55000000000000004">
      <c r="A419" t="s">
        <v>823</v>
      </c>
      <c r="B419" t="s">
        <v>986</v>
      </c>
      <c r="C419" s="11"/>
      <c r="D419" s="11" t="s">
        <v>984</v>
      </c>
      <c r="E419" s="11" t="s">
        <v>890</v>
      </c>
      <c r="F419" s="11" t="s">
        <v>976</v>
      </c>
      <c r="G419" s="11" t="s">
        <v>892</v>
      </c>
      <c r="H419" s="11" t="s">
        <v>893</v>
      </c>
      <c r="I419" s="11" t="s">
        <v>39</v>
      </c>
      <c r="J419" s="11" t="s">
        <v>977</v>
      </c>
      <c r="K419" s="11" t="s">
        <v>978</v>
      </c>
      <c r="L419">
        <v>96</v>
      </c>
      <c r="M419">
        <v>51</v>
      </c>
      <c r="N419">
        <v>15.5448</v>
      </c>
      <c r="O419">
        <v>1</v>
      </c>
      <c r="P419">
        <f t="shared" si="18"/>
        <v>37.795296</v>
      </c>
      <c r="Q419">
        <f t="shared" si="19"/>
        <v>1428.4843997276159</v>
      </c>
      <c r="R419" s="12">
        <v>5.4539999999999996E-3</v>
      </c>
      <c r="S419" s="12">
        <f t="shared" si="20"/>
        <v>7.7909539161144172</v>
      </c>
      <c r="T419" s="12"/>
    </row>
    <row r="420" spans="1:20" x14ac:dyDescent="0.55000000000000004">
      <c r="A420" t="s">
        <v>823</v>
      </c>
      <c r="B420" t="s">
        <v>986</v>
      </c>
      <c r="C420" s="11"/>
      <c r="D420" s="11" t="s">
        <v>934</v>
      </c>
      <c r="E420" s="11" t="s">
        <v>935</v>
      </c>
      <c r="F420" s="11" t="s">
        <v>935</v>
      </c>
      <c r="G420" s="11" t="s">
        <v>892</v>
      </c>
      <c r="H420" s="11" t="s">
        <v>903</v>
      </c>
      <c r="I420" s="11" t="s">
        <v>39</v>
      </c>
      <c r="J420" s="11" t="s">
        <v>933</v>
      </c>
      <c r="K420" s="11" t="s">
        <v>924</v>
      </c>
      <c r="L420">
        <v>48</v>
      </c>
      <c r="M420">
        <v>36</v>
      </c>
      <c r="N420">
        <v>10.972800000000001</v>
      </c>
      <c r="O420">
        <v>1</v>
      </c>
      <c r="P420">
        <f t="shared" si="18"/>
        <v>18.897648</v>
      </c>
      <c r="Q420">
        <f t="shared" si="19"/>
        <v>357.12109993190398</v>
      </c>
      <c r="R420" s="12">
        <v>5.4539999999999996E-3</v>
      </c>
      <c r="S420" s="12">
        <f t="shared" si="20"/>
        <v>1.9477384790286043</v>
      </c>
      <c r="T420" s="12"/>
    </row>
    <row r="421" spans="1:20" x14ac:dyDescent="0.55000000000000004">
      <c r="A421" t="s">
        <v>823</v>
      </c>
      <c r="B421" t="s">
        <v>986</v>
      </c>
      <c r="C421" s="11"/>
      <c r="D421" s="11" t="s">
        <v>934</v>
      </c>
      <c r="E421" s="11" t="s">
        <v>935</v>
      </c>
      <c r="F421" s="11" t="s">
        <v>935</v>
      </c>
      <c r="G421" s="11" t="s">
        <v>892</v>
      </c>
      <c r="H421" s="11" t="s">
        <v>903</v>
      </c>
      <c r="I421" s="11" t="s">
        <v>39</v>
      </c>
      <c r="J421" s="11" t="s">
        <v>933</v>
      </c>
      <c r="K421" s="11" t="s">
        <v>924</v>
      </c>
      <c r="L421">
        <v>46</v>
      </c>
      <c r="M421">
        <v>36</v>
      </c>
      <c r="N421">
        <v>10.972800000000001</v>
      </c>
      <c r="O421">
        <v>1</v>
      </c>
      <c r="P421">
        <f t="shared" si="18"/>
        <v>18.110246</v>
      </c>
      <c r="Q421">
        <f t="shared" si="19"/>
        <v>327.98101018051602</v>
      </c>
      <c r="R421" s="12">
        <v>5.4539999999999996E-3</v>
      </c>
      <c r="S421" s="12">
        <f t="shared" si="20"/>
        <v>1.7888084295245343</v>
      </c>
      <c r="T421" s="12"/>
    </row>
    <row r="422" spans="1:20" x14ac:dyDescent="0.55000000000000004">
      <c r="A422" t="s">
        <v>823</v>
      </c>
      <c r="B422" t="s">
        <v>986</v>
      </c>
      <c r="C422" s="11"/>
      <c r="D422" s="11" t="s">
        <v>1039</v>
      </c>
      <c r="E422" s="11" t="s">
        <v>890</v>
      </c>
      <c r="F422" s="11" t="s">
        <v>964</v>
      </c>
      <c r="G422" s="11" t="s">
        <v>965</v>
      </c>
      <c r="H422" s="11" t="s">
        <v>893</v>
      </c>
      <c r="I422" s="11" t="s">
        <v>39</v>
      </c>
      <c r="J422" s="11" t="s">
        <v>933</v>
      </c>
      <c r="K422" s="11" t="s">
        <v>941</v>
      </c>
      <c r="L422">
        <v>16</v>
      </c>
      <c r="M422">
        <v>10</v>
      </c>
      <c r="N422">
        <v>3.048</v>
      </c>
      <c r="O422">
        <v>1</v>
      </c>
      <c r="P422">
        <f t="shared" si="18"/>
        <v>6.2992160000000004</v>
      </c>
      <c r="Q422">
        <f t="shared" si="19"/>
        <v>39.680122214656002</v>
      </c>
      <c r="R422" s="12">
        <v>5.4539999999999996E-3</v>
      </c>
      <c r="S422" s="12">
        <f t="shared" si="20"/>
        <v>0.21641538655873382</v>
      </c>
      <c r="T422" s="12"/>
    </row>
    <row r="423" spans="1:20" x14ac:dyDescent="0.55000000000000004">
      <c r="A423" t="s">
        <v>824</v>
      </c>
      <c r="B423" t="s">
        <v>986</v>
      </c>
      <c r="C423" s="11" t="s">
        <v>917</v>
      </c>
      <c r="D423" s="11" t="s">
        <v>969</v>
      </c>
      <c r="E423" s="11" t="s">
        <v>890</v>
      </c>
      <c r="F423" s="11" t="s">
        <v>901</v>
      </c>
      <c r="G423" s="11" t="s">
        <v>921</v>
      </c>
      <c r="H423" s="11"/>
      <c r="I423" s="11" t="s">
        <v>39</v>
      </c>
      <c r="J423" s="11" t="s">
        <v>933</v>
      </c>
      <c r="K423" s="11" t="s">
        <v>960</v>
      </c>
      <c r="L423">
        <v>10</v>
      </c>
      <c r="M423">
        <v>10</v>
      </c>
      <c r="N423">
        <v>3.048</v>
      </c>
      <c r="O423">
        <v>1</v>
      </c>
      <c r="P423">
        <f t="shared" si="18"/>
        <v>3.9370100000000003</v>
      </c>
      <c r="Q423">
        <f t="shared" si="19"/>
        <v>15.500047740100003</v>
      </c>
      <c r="R423" s="12">
        <v>5.4539999999999996E-3</v>
      </c>
      <c r="S423" s="12">
        <f t="shared" si="20"/>
        <v>8.4537260374505416E-2</v>
      </c>
      <c r="T423" s="12"/>
    </row>
    <row r="424" spans="1:20" x14ac:dyDescent="0.55000000000000004">
      <c r="A424" t="s">
        <v>824</v>
      </c>
      <c r="B424" t="s">
        <v>986</v>
      </c>
      <c r="C424" s="11"/>
      <c r="D424" s="11" t="s">
        <v>913</v>
      </c>
      <c r="E424" s="11" t="s">
        <v>890</v>
      </c>
      <c r="F424" s="11" t="s">
        <v>914</v>
      </c>
      <c r="G424" s="11" t="s">
        <v>892</v>
      </c>
      <c r="H424" s="11" t="s">
        <v>893</v>
      </c>
      <c r="I424" s="11" t="s">
        <v>39</v>
      </c>
      <c r="J424" s="11" t="s">
        <v>915</v>
      </c>
      <c r="K424" s="11" t="s">
        <v>916</v>
      </c>
      <c r="L424">
        <v>30</v>
      </c>
      <c r="M424">
        <v>24</v>
      </c>
      <c r="N424">
        <v>7.3152000000000008</v>
      </c>
      <c r="O424">
        <v>1</v>
      </c>
      <c r="P424">
        <f t="shared" si="18"/>
        <v>11.811030000000001</v>
      </c>
      <c r="Q424">
        <f t="shared" si="19"/>
        <v>139.50042966090001</v>
      </c>
      <c r="R424" s="12">
        <v>5.4539999999999996E-3</v>
      </c>
      <c r="S424" s="12">
        <f t="shared" si="20"/>
        <v>0.76083534337054859</v>
      </c>
      <c r="T424" s="12"/>
    </row>
    <row r="425" spans="1:20" x14ac:dyDescent="0.55000000000000004">
      <c r="A425" t="s">
        <v>824</v>
      </c>
      <c r="B425" t="s">
        <v>986</v>
      </c>
      <c r="C425" s="11"/>
      <c r="D425" s="11" t="s">
        <v>1002</v>
      </c>
      <c r="E425" s="11" t="s">
        <v>890</v>
      </c>
      <c r="F425" s="11" t="s">
        <v>891</v>
      </c>
      <c r="G425" s="11" t="s">
        <v>965</v>
      </c>
      <c r="H425" s="11" t="s">
        <v>893</v>
      </c>
      <c r="I425" s="11" t="s">
        <v>39</v>
      </c>
      <c r="J425" s="11" t="s">
        <v>933</v>
      </c>
      <c r="K425" s="11" t="s">
        <v>941</v>
      </c>
      <c r="L425">
        <v>56</v>
      </c>
      <c r="M425">
        <v>15</v>
      </c>
      <c r="N425">
        <v>4.5720000000000001</v>
      </c>
      <c r="O425">
        <v>1</v>
      </c>
      <c r="P425">
        <f t="shared" si="18"/>
        <v>22.047256000000001</v>
      </c>
      <c r="Q425">
        <f t="shared" si="19"/>
        <v>486.08149712953605</v>
      </c>
      <c r="R425" s="12">
        <v>5.4539999999999996E-3</v>
      </c>
      <c r="S425" s="12">
        <f t="shared" si="20"/>
        <v>2.6510884853444896</v>
      </c>
      <c r="T425" s="12"/>
    </row>
    <row r="426" spans="1:20" x14ac:dyDescent="0.55000000000000004">
      <c r="A426" t="s">
        <v>824</v>
      </c>
      <c r="B426" t="s">
        <v>986</v>
      </c>
      <c r="C426" s="11"/>
      <c r="D426" s="11" t="s">
        <v>984</v>
      </c>
      <c r="E426" s="11" t="s">
        <v>890</v>
      </c>
      <c r="F426" s="11" t="s">
        <v>976</v>
      </c>
      <c r="G426" s="11" t="s">
        <v>892</v>
      </c>
      <c r="H426" s="11" t="s">
        <v>893</v>
      </c>
      <c r="I426" s="11" t="s">
        <v>39</v>
      </c>
      <c r="J426" s="11" t="s">
        <v>977</v>
      </c>
      <c r="K426" s="11" t="s">
        <v>978</v>
      </c>
      <c r="L426">
        <v>52</v>
      </c>
      <c r="M426">
        <v>30</v>
      </c>
      <c r="N426">
        <v>9.1440000000000001</v>
      </c>
      <c r="O426">
        <v>1</v>
      </c>
      <c r="P426">
        <f t="shared" si="18"/>
        <v>20.472452000000001</v>
      </c>
      <c r="Q426">
        <f t="shared" si="19"/>
        <v>419.12129089230405</v>
      </c>
      <c r="R426" s="12">
        <v>5.4539999999999996E-3</v>
      </c>
      <c r="S426" s="12">
        <f t="shared" si="20"/>
        <v>2.285887520526626</v>
      </c>
      <c r="T426" s="12"/>
    </row>
    <row r="427" spans="1:20" x14ac:dyDescent="0.55000000000000004">
      <c r="A427" t="s">
        <v>824</v>
      </c>
      <c r="B427" t="s">
        <v>986</v>
      </c>
      <c r="C427" s="11"/>
      <c r="D427" s="11" t="s">
        <v>926</v>
      </c>
      <c r="E427" s="11" t="s">
        <v>890</v>
      </c>
      <c r="F427" s="11" t="s">
        <v>891</v>
      </c>
      <c r="G427" s="11" t="s">
        <v>892</v>
      </c>
      <c r="H427" s="11" t="s">
        <v>893</v>
      </c>
      <c r="I427" s="11" t="s">
        <v>39</v>
      </c>
      <c r="J427" s="11" t="s">
        <v>894</v>
      </c>
      <c r="K427" s="11" t="s">
        <v>895</v>
      </c>
      <c r="L427">
        <v>32</v>
      </c>
      <c r="M427">
        <v>33</v>
      </c>
      <c r="N427">
        <v>10.058400000000001</v>
      </c>
      <c r="O427">
        <v>1</v>
      </c>
      <c r="P427">
        <f t="shared" si="18"/>
        <v>12.598432000000001</v>
      </c>
      <c r="Q427">
        <f t="shared" si="19"/>
        <v>158.72048885862401</v>
      </c>
      <c r="R427" s="12">
        <v>5.4539999999999996E-3</v>
      </c>
      <c r="S427" s="12">
        <f t="shared" si="20"/>
        <v>0.8656615462349353</v>
      </c>
      <c r="T427" s="12"/>
    </row>
    <row r="428" spans="1:20" x14ac:dyDescent="0.55000000000000004">
      <c r="A428" t="s">
        <v>824</v>
      </c>
      <c r="B428" t="s">
        <v>986</v>
      </c>
      <c r="C428" s="11"/>
      <c r="D428" s="11" t="s">
        <v>917</v>
      </c>
      <c r="E428" s="11" t="s">
        <v>890</v>
      </c>
      <c r="F428" s="11" t="s">
        <v>918</v>
      </c>
      <c r="G428" s="11" t="s">
        <v>904</v>
      </c>
      <c r="H428" s="11" t="s">
        <v>893</v>
      </c>
      <c r="I428" s="11" t="s">
        <v>39</v>
      </c>
      <c r="J428" s="11" t="s">
        <v>919</v>
      </c>
      <c r="K428" s="11" t="s">
        <v>905</v>
      </c>
      <c r="L428">
        <v>52</v>
      </c>
      <c r="M428">
        <v>18</v>
      </c>
      <c r="N428">
        <v>5.4864000000000006</v>
      </c>
      <c r="O428">
        <v>1</v>
      </c>
      <c r="P428">
        <f t="shared" si="18"/>
        <v>20.472452000000001</v>
      </c>
      <c r="Q428">
        <f t="shared" si="19"/>
        <v>419.12129089230405</v>
      </c>
      <c r="R428" s="12">
        <v>5.4539999999999996E-3</v>
      </c>
      <c r="S428" s="12">
        <f t="shared" si="20"/>
        <v>2.285887520526626</v>
      </c>
      <c r="T428" s="12"/>
    </row>
    <row r="429" spans="1:20" x14ac:dyDescent="0.55000000000000004">
      <c r="A429" t="s">
        <v>1040</v>
      </c>
      <c r="B429" t="s">
        <v>986</v>
      </c>
      <c r="C429" s="11"/>
      <c r="D429" s="11" t="s">
        <v>931</v>
      </c>
      <c r="E429" s="11" t="s">
        <v>890</v>
      </c>
      <c r="F429" s="11" t="s">
        <v>932</v>
      </c>
      <c r="G429" s="11"/>
      <c r="H429" s="11" t="s">
        <v>903</v>
      </c>
      <c r="I429" s="11" t="s">
        <v>912</v>
      </c>
      <c r="J429" s="11" t="s">
        <v>933</v>
      </c>
      <c r="K429" s="11" t="s">
        <v>905</v>
      </c>
      <c r="L429">
        <v>48</v>
      </c>
      <c r="M429">
        <v>24</v>
      </c>
      <c r="N429">
        <v>7.3152000000000008</v>
      </c>
      <c r="O429">
        <v>1</v>
      </c>
      <c r="P429">
        <f t="shared" si="18"/>
        <v>18.897648</v>
      </c>
      <c r="Q429">
        <f t="shared" si="19"/>
        <v>357.12109993190398</v>
      </c>
      <c r="R429" s="12">
        <v>5.4539999999999996E-3</v>
      </c>
      <c r="S429" s="12">
        <f t="shared" si="20"/>
        <v>1.9477384790286043</v>
      </c>
      <c r="T429" s="12"/>
    </row>
    <row r="430" spans="1:20" x14ac:dyDescent="0.55000000000000004">
      <c r="A430" t="s">
        <v>1040</v>
      </c>
      <c r="B430" t="s">
        <v>986</v>
      </c>
      <c r="C430" s="11"/>
      <c r="D430" s="11" t="s">
        <v>937</v>
      </c>
      <c r="E430" s="11" t="s">
        <v>890</v>
      </c>
      <c r="F430" s="11" t="s">
        <v>891</v>
      </c>
      <c r="G430" s="11" t="s">
        <v>892</v>
      </c>
      <c r="H430" s="11" t="s">
        <v>893</v>
      </c>
      <c r="I430" s="11" t="s">
        <v>912</v>
      </c>
      <c r="J430" s="11" t="s">
        <v>938</v>
      </c>
      <c r="K430" s="11" t="s">
        <v>924</v>
      </c>
      <c r="L430">
        <v>12</v>
      </c>
      <c r="M430">
        <v>15</v>
      </c>
      <c r="N430">
        <v>4.5720000000000001</v>
      </c>
      <c r="O430">
        <v>1</v>
      </c>
      <c r="P430">
        <f t="shared" si="18"/>
        <v>4.7244120000000001</v>
      </c>
      <c r="Q430">
        <f t="shared" si="19"/>
        <v>22.320068745743999</v>
      </c>
      <c r="R430" s="12">
        <v>5.4539999999999996E-3</v>
      </c>
      <c r="S430" s="12">
        <f t="shared" si="20"/>
        <v>0.12173365493928777</v>
      </c>
      <c r="T430" s="12"/>
    </row>
    <row r="431" spans="1:20" x14ac:dyDescent="0.55000000000000004">
      <c r="A431" t="s">
        <v>1040</v>
      </c>
      <c r="B431" t="s">
        <v>986</v>
      </c>
      <c r="C431" s="11"/>
      <c r="D431" s="11" t="s">
        <v>925</v>
      </c>
      <c r="E431" s="11" t="s">
        <v>890</v>
      </c>
      <c r="F431" s="11" t="s">
        <v>901</v>
      </c>
      <c r="G431" s="11" t="s">
        <v>892</v>
      </c>
      <c r="H431" s="11" t="s">
        <v>893</v>
      </c>
      <c r="I431" s="11" t="s">
        <v>912</v>
      </c>
      <c r="J431" s="11"/>
      <c r="K431" s="11" t="s">
        <v>905</v>
      </c>
      <c r="L431">
        <v>16</v>
      </c>
      <c r="M431">
        <v>18</v>
      </c>
      <c r="N431">
        <v>5.4864000000000006</v>
      </c>
      <c r="O431">
        <v>1</v>
      </c>
      <c r="P431">
        <f t="shared" si="18"/>
        <v>6.2992160000000004</v>
      </c>
      <c r="Q431">
        <f t="shared" si="19"/>
        <v>39.680122214656002</v>
      </c>
      <c r="R431" s="12">
        <v>5.4539999999999996E-3</v>
      </c>
      <c r="S431" s="12">
        <f t="shared" si="20"/>
        <v>0.21641538655873382</v>
      </c>
      <c r="T431" s="12"/>
    </row>
    <row r="432" spans="1:20" x14ac:dyDescent="0.55000000000000004">
      <c r="A432" t="s">
        <v>1040</v>
      </c>
      <c r="B432" t="s">
        <v>986</v>
      </c>
      <c r="C432" s="11"/>
      <c r="D432" s="11" t="s">
        <v>1030</v>
      </c>
      <c r="E432" s="11" t="s">
        <v>890</v>
      </c>
      <c r="F432" s="11" t="s">
        <v>914</v>
      </c>
      <c r="G432" s="11" t="s">
        <v>908</v>
      </c>
      <c r="H432" s="11" t="s">
        <v>904</v>
      </c>
      <c r="I432" s="11" t="s">
        <v>912</v>
      </c>
      <c r="J432" s="11"/>
      <c r="K432" s="11"/>
      <c r="L432">
        <v>18</v>
      </c>
      <c r="M432">
        <v>24</v>
      </c>
      <c r="N432">
        <v>7.3152000000000008</v>
      </c>
      <c r="O432">
        <v>1</v>
      </c>
      <c r="P432">
        <f t="shared" si="18"/>
        <v>7.0866180000000005</v>
      </c>
      <c r="Q432">
        <f t="shared" si="19"/>
        <v>50.220154677924008</v>
      </c>
      <c r="R432" s="12">
        <v>5.4539999999999996E-3</v>
      </c>
      <c r="S432" s="12">
        <f t="shared" si="20"/>
        <v>0.27390072361339751</v>
      </c>
      <c r="T432" s="12"/>
    </row>
    <row r="433" spans="1:20" x14ac:dyDescent="0.55000000000000004">
      <c r="A433" t="s">
        <v>1040</v>
      </c>
      <c r="B433" t="s">
        <v>986</v>
      </c>
      <c r="C433" s="11"/>
      <c r="D433" s="11" t="s">
        <v>931</v>
      </c>
      <c r="E433" s="11" t="s">
        <v>890</v>
      </c>
      <c r="F433" s="11" t="s">
        <v>932</v>
      </c>
      <c r="G433" s="11"/>
      <c r="H433" s="11" t="s">
        <v>903</v>
      </c>
      <c r="I433" s="11" t="s">
        <v>912</v>
      </c>
      <c r="J433" s="11" t="s">
        <v>933</v>
      </c>
      <c r="K433" s="11" t="s">
        <v>905</v>
      </c>
      <c r="L433">
        <v>43</v>
      </c>
      <c r="M433">
        <v>27</v>
      </c>
      <c r="N433">
        <v>8.2295999999999996</v>
      </c>
      <c r="O433">
        <v>1</v>
      </c>
      <c r="P433">
        <f t="shared" si="18"/>
        <v>16.929143</v>
      </c>
      <c r="Q433">
        <f t="shared" si="19"/>
        <v>286.59588271444898</v>
      </c>
      <c r="R433" s="12">
        <v>5.4539999999999996E-3</v>
      </c>
      <c r="S433" s="12">
        <f t="shared" si="20"/>
        <v>1.5630939443246046</v>
      </c>
      <c r="T433" s="12"/>
    </row>
    <row r="434" spans="1:20" x14ac:dyDescent="0.55000000000000004">
      <c r="A434" t="s">
        <v>825</v>
      </c>
      <c r="B434" t="s">
        <v>986</v>
      </c>
      <c r="C434" s="11"/>
      <c r="D434" s="11" t="s">
        <v>896</v>
      </c>
      <c r="E434" s="11" t="s">
        <v>890</v>
      </c>
      <c r="F434" s="11" t="s">
        <v>891</v>
      </c>
      <c r="G434" s="11" t="s">
        <v>892</v>
      </c>
      <c r="H434" s="11" t="s">
        <v>893</v>
      </c>
      <c r="I434" s="11" t="s">
        <v>39</v>
      </c>
      <c r="J434" s="11" t="s">
        <v>897</v>
      </c>
      <c r="K434" s="11" t="s">
        <v>898</v>
      </c>
      <c r="L434">
        <v>47</v>
      </c>
      <c r="M434">
        <v>33</v>
      </c>
      <c r="N434">
        <v>10.058400000000001</v>
      </c>
      <c r="O434">
        <v>1</v>
      </c>
      <c r="P434">
        <f t="shared" si="18"/>
        <v>18.503947</v>
      </c>
      <c r="Q434">
        <f t="shared" si="19"/>
        <v>342.39605457880901</v>
      </c>
      <c r="R434" s="12">
        <v>5.4539999999999996E-3</v>
      </c>
      <c r="S434" s="12">
        <f t="shared" si="20"/>
        <v>1.8674280816728241</v>
      </c>
      <c r="T434" s="12"/>
    </row>
    <row r="435" spans="1:20" x14ac:dyDescent="0.55000000000000004">
      <c r="A435" t="s">
        <v>828</v>
      </c>
      <c r="B435" t="s">
        <v>986</v>
      </c>
      <c r="C435" s="11"/>
      <c r="D435" s="11" t="s">
        <v>969</v>
      </c>
      <c r="E435" s="11" t="s">
        <v>890</v>
      </c>
      <c r="F435" s="11" t="s">
        <v>901</v>
      </c>
      <c r="G435" s="11" t="s">
        <v>921</v>
      </c>
      <c r="H435" s="11"/>
      <c r="I435" s="11" t="s">
        <v>39</v>
      </c>
      <c r="J435" s="11" t="s">
        <v>933</v>
      </c>
      <c r="K435" s="11" t="s">
        <v>960</v>
      </c>
      <c r="L435">
        <v>56</v>
      </c>
      <c r="M435">
        <v>36</v>
      </c>
      <c r="N435">
        <v>10.972800000000001</v>
      </c>
      <c r="O435">
        <v>1</v>
      </c>
      <c r="P435">
        <f t="shared" si="18"/>
        <v>22.047256000000001</v>
      </c>
      <c r="Q435">
        <f t="shared" si="19"/>
        <v>486.08149712953605</v>
      </c>
      <c r="R435" s="12">
        <v>5.4539999999999996E-3</v>
      </c>
      <c r="S435" s="12">
        <f t="shared" si="20"/>
        <v>2.6510884853444896</v>
      </c>
      <c r="T435" s="12"/>
    </row>
    <row r="436" spans="1:20" x14ac:dyDescent="0.55000000000000004">
      <c r="A436" t="s">
        <v>828</v>
      </c>
      <c r="B436" t="s">
        <v>986</v>
      </c>
      <c r="C436" s="11"/>
      <c r="D436" s="11" t="s">
        <v>896</v>
      </c>
      <c r="E436" s="11" t="s">
        <v>890</v>
      </c>
      <c r="F436" s="11" t="s">
        <v>891</v>
      </c>
      <c r="G436" s="11" t="s">
        <v>892</v>
      </c>
      <c r="H436" s="11" t="s">
        <v>893</v>
      </c>
      <c r="I436" s="11" t="s">
        <v>39</v>
      </c>
      <c r="J436" s="11" t="s">
        <v>897</v>
      </c>
      <c r="K436" s="11" t="s">
        <v>898</v>
      </c>
      <c r="L436">
        <v>56</v>
      </c>
      <c r="M436">
        <v>30</v>
      </c>
      <c r="N436">
        <v>9.1440000000000001</v>
      </c>
      <c r="O436">
        <v>1</v>
      </c>
      <c r="P436">
        <f t="shared" si="18"/>
        <v>22.047256000000001</v>
      </c>
      <c r="Q436">
        <f t="shared" si="19"/>
        <v>486.08149712953605</v>
      </c>
      <c r="R436" s="12">
        <v>5.4539999999999996E-3</v>
      </c>
      <c r="S436" s="12">
        <f t="shared" si="20"/>
        <v>2.6510884853444896</v>
      </c>
      <c r="T436" s="12"/>
    </row>
    <row r="437" spans="1:20" x14ac:dyDescent="0.55000000000000004">
      <c r="A437" t="s">
        <v>828</v>
      </c>
      <c r="B437" t="s">
        <v>986</v>
      </c>
      <c r="C437" s="11"/>
      <c r="D437" s="11" t="s">
        <v>896</v>
      </c>
      <c r="E437" s="11" t="s">
        <v>890</v>
      </c>
      <c r="F437" s="11" t="s">
        <v>891</v>
      </c>
      <c r="G437" s="11" t="s">
        <v>892</v>
      </c>
      <c r="H437" s="11" t="s">
        <v>893</v>
      </c>
      <c r="I437" s="11" t="s">
        <v>39</v>
      </c>
      <c r="J437" s="11" t="s">
        <v>897</v>
      </c>
      <c r="K437" s="11" t="s">
        <v>898</v>
      </c>
      <c r="L437">
        <v>16</v>
      </c>
      <c r="M437">
        <v>18</v>
      </c>
      <c r="N437">
        <v>5.4864000000000006</v>
      </c>
      <c r="O437">
        <v>1</v>
      </c>
      <c r="P437">
        <f t="shared" si="18"/>
        <v>6.2992160000000004</v>
      </c>
      <c r="Q437">
        <f t="shared" si="19"/>
        <v>39.680122214656002</v>
      </c>
      <c r="R437" s="12">
        <v>5.4539999999999996E-3</v>
      </c>
      <c r="S437" s="12">
        <f t="shared" si="20"/>
        <v>0.21641538655873382</v>
      </c>
      <c r="T437" s="12"/>
    </row>
    <row r="438" spans="1:20" x14ac:dyDescent="0.55000000000000004">
      <c r="A438" t="s">
        <v>828</v>
      </c>
      <c r="B438" t="s">
        <v>986</v>
      </c>
      <c r="C438" s="11"/>
      <c r="D438" s="11" t="s">
        <v>896</v>
      </c>
      <c r="E438" s="11" t="s">
        <v>890</v>
      </c>
      <c r="F438" s="11" t="s">
        <v>891</v>
      </c>
      <c r="G438" s="11" t="s">
        <v>892</v>
      </c>
      <c r="H438" s="11" t="s">
        <v>893</v>
      </c>
      <c r="I438" s="11" t="s">
        <v>39</v>
      </c>
      <c r="J438" s="11" t="s">
        <v>897</v>
      </c>
      <c r="K438" s="11" t="s">
        <v>898</v>
      </c>
      <c r="L438">
        <v>12</v>
      </c>
      <c r="M438">
        <v>10</v>
      </c>
      <c r="N438">
        <v>3.048</v>
      </c>
      <c r="O438">
        <v>1</v>
      </c>
      <c r="P438">
        <f t="shared" si="18"/>
        <v>4.7244120000000001</v>
      </c>
      <c r="Q438">
        <f t="shared" si="19"/>
        <v>22.320068745743999</v>
      </c>
      <c r="R438" s="12">
        <v>5.4539999999999996E-3</v>
      </c>
      <c r="S438" s="12">
        <f t="shared" si="20"/>
        <v>0.12173365493928777</v>
      </c>
      <c r="T438" s="12"/>
    </row>
    <row r="439" spans="1:20" x14ac:dyDescent="0.55000000000000004">
      <c r="A439" t="s">
        <v>828</v>
      </c>
      <c r="B439" t="s">
        <v>986</v>
      </c>
      <c r="C439" s="11"/>
      <c r="D439" s="11" t="s">
        <v>937</v>
      </c>
      <c r="E439" s="11" t="s">
        <v>890</v>
      </c>
      <c r="F439" s="11" t="s">
        <v>891</v>
      </c>
      <c r="G439" s="11" t="s">
        <v>892</v>
      </c>
      <c r="H439" s="11" t="s">
        <v>893</v>
      </c>
      <c r="I439" s="11" t="s">
        <v>39</v>
      </c>
      <c r="J439" s="11" t="s">
        <v>938</v>
      </c>
      <c r="K439" s="11" t="s">
        <v>924</v>
      </c>
      <c r="L439">
        <v>18</v>
      </c>
      <c r="M439">
        <v>12</v>
      </c>
      <c r="N439">
        <v>3.6576000000000004</v>
      </c>
      <c r="O439">
        <v>1</v>
      </c>
      <c r="P439">
        <f t="shared" si="18"/>
        <v>7.0866180000000005</v>
      </c>
      <c r="Q439">
        <f t="shared" si="19"/>
        <v>50.220154677924008</v>
      </c>
      <c r="R439" s="12">
        <v>5.4539999999999996E-3</v>
      </c>
      <c r="S439" s="12">
        <f t="shared" si="20"/>
        <v>0.27390072361339751</v>
      </c>
      <c r="T439" s="12"/>
    </row>
    <row r="440" spans="1:20" x14ac:dyDescent="0.55000000000000004">
      <c r="A440" t="s">
        <v>1041</v>
      </c>
      <c r="B440" t="s">
        <v>986</v>
      </c>
      <c r="C440" s="11"/>
      <c r="D440" s="11" t="s">
        <v>896</v>
      </c>
      <c r="E440" s="11" t="s">
        <v>890</v>
      </c>
      <c r="F440" s="11" t="s">
        <v>891</v>
      </c>
      <c r="G440" s="11" t="s">
        <v>892</v>
      </c>
      <c r="H440" s="11" t="s">
        <v>893</v>
      </c>
      <c r="I440" s="11" t="s">
        <v>912</v>
      </c>
      <c r="J440" s="11" t="s">
        <v>897</v>
      </c>
      <c r="K440" s="11" t="s">
        <v>898</v>
      </c>
      <c r="L440">
        <v>62</v>
      </c>
      <c r="M440">
        <v>36</v>
      </c>
      <c r="N440">
        <v>10.972800000000001</v>
      </c>
      <c r="O440">
        <v>1</v>
      </c>
      <c r="P440">
        <f t="shared" si="18"/>
        <v>24.409462000000001</v>
      </c>
      <c r="Q440">
        <f t="shared" si="19"/>
        <v>595.82183512944403</v>
      </c>
      <c r="R440" s="12">
        <v>5.4539999999999996E-3</v>
      </c>
      <c r="S440" s="12">
        <f t="shared" si="20"/>
        <v>3.2496122887959875</v>
      </c>
      <c r="T440" s="12"/>
    </row>
    <row r="441" spans="1:20" x14ac:dyDescent="0.55000000000000004">
      <c r="A441" t="s">
        <v>1041</v>
      </c>
      <c r="B441" t="s">
        <v>986</v>
      </c>
      <c r="C441" s="11"/>
      <c r="D441" s="11" t="s">
        <v>896</v>
      </c>
      <c r="E441" s="11" t="s">
        <v>890</v>
      </c>
      <c r="F441" s="11" t="s">
        <v>891</v>
      </c>
      <c r="G441" s="11" t="s">
        <v>892</v>
      </c>
      <c r="H441" s="11" t="s">
        <v>893</v>
      </c>
      <c r="I441" s="11" t="s">
        <v>912</v>
      </c>
      <c r="J441" s="11" t="s">
        <v>897</v>
      </c>
      <c r="K441" s="11" t="s">
        <v>898</v>
      </c>
      <c r="L441">
        <v>53</v>
      </c>
      <c r="M441">
        <v>33</v>
      </c>
      <c r="N441">
        <v>10.058400000000001</v>
      </c>
      <c r="O441">
        <v>1</v>
      </c>
      <c r="P441">
        <f t="shared" si="18"/>
        <v>20.866153000000001</v>
      </c>
      <c r="Q441">
        <f t="shared" si="19"/>
        <v>435.39634101940902</v>
      </c>
      <c r="R441" s="12">
        <v>5.4539999999999996E-3</v>
      </c>
      <c r="S441" s="12">
        <f t="shared" si="20"/>
        <v>2.3746516439198566</v>
      </c>
      <c r="T441" s="12"/>
    </row>
    <row r="442" spans="1:20" x14ac:dyDescent="0.55000000000000004">
      <c r="A442" t="s">
        <v>1041</v>
      </c>
      <c r="B442" t="s">
        <v>986</v>
      </c>
      <c r="C442" s="11"/>
      <c r="D442" s="11" t="s">
        <v>896</v>
      </c>
      <c r="E442" s="11" t="s">
        <v>890</v>
      </c>
      <c r="F442" s="11" t="s">
        <v>891</v>
      </c>
      <c r="G442" s="11" t="s">
        <v>892</v>
      </c>
      <c r="H442" s="11" t="s">
        <v>893</v>
      </c>
      <c r="I442" s="11" t="s">
        <v>912</v>
      </c>
      <c r="J442" s="11" t="s">
        <v>897</v>
      </c>
      <c r="K442" s="11" t="s">
        <v>898</v>
      </c>
      <c r="L442">
        <v>29</v>
      </c>
      <c r="M442">
        <v>24</v>
      </c>
      <c r="N442">
        <v>7.3152000000000008</v>
      </c>
      <c r="O442">
        <v>1</v>
      </c>
      <c r="P442">
        <f t="shared" si="18"/>
        <v>11.417329000000001</v>
      </c>
      <c r="Q442">
        <f t="shared" si="19"/>
        <v>130.35540149424102</v>
      </c>
      <c r="R442" s="12">
        <v>5.4539999999999996E-3</v>
      </c>
      <c r="S442" s="12">
        <f t="shared" si="20"/>
        <v>0.71095835974959054</v>
      </c>
      <c r="T442" s="12"/>
    </row>
    <row r="443" spans="1:20" x14ac:dyDescent="0.55000000000000004">
      <c r="A443" t="s">
        <v>1041</v>
      </c>
      <c r="B443" t="s">
        <v>986</v>
      </c>
      <c r="C443" s="11"/>
      <c r="D443" s="11" t="s">
        <v>929</v>
      </c>
      <c r="E443" s="11" t="s">
        <v>890</v>
      </c>
      <c r="F443" s="11" t="s">
        <v>891</v>
      </c>
      <c r="G443" s="11" t="s">
        <v>892</v>
      </c>
      <c r="H443" s="11" t="s">
        <v>893</v>
      </c>
      <c r="I443" s="11" t="s">
        <v>912</v>
      </c>
      <c r="J443" s="11" t="s">
        <v>930</v>
      </c>
      <c r="K443" s="11" t="s">
        <v>905</v>
      </c>
      <c r="L443">
        <v>32</v>
      </c>
      <c r="M443">
        <v>18</v>
      </c>
      <c r="N443">
        <v>5.4864000000000006</v>
      </c>
      <c r="O443">
        <v>1</v>
      </c>
      <c r="P443">
        <f t="shared" si="18"/>
        <v>12.598432000000001</v>
      </c>
      <c r="Q443">
        <f t="shared" si="19"/>
        <v>158.72048885862401</v>
      </c>
      <c r="R443" s="12">
        <v>5.4539999999999996E-3</v>
      </c>
      <c r="S443" s="12">
        <f t="shared" si="20"/>
        <v>0.8656615462349353</v>
      </c>
      <c r="T443" s="12"/>
    </row>
    <row r="444" spans="1:20" x14ac:dyDescent="0.55000000000000004">
      <c r="A444" t="s">
        <v>1041</v>
      </c>
      <c r="B444" t="s">
        <v>986</v>
      </c>
      <c r="C444" s="11"/>
      <c r="D444" s="11" t="s">
        <v>969</v>
      </c>
      <c r="E444" s="11" t="s">
        <v>890</v>
      </c>
      <c r="F444" s="11" t="s">
        <v>901</v>
      </c>
      <c r="G444" s="11" t="s">
        <v>921</v>
      </c>
      <c r="H444" s="11"/>
      <c r="I444" s="11" t="s">
        <v>912</v>
      </c>
      <c r="J444" s="11" t="s">
        <v>933</v>
      </c>
      <c r="K444" s="11" t="s">
        <v>960</v>
      </c>
      <c r="L444">
        <v>16</v>
      </c>
      <c r="M444">
        <v>16</v>
      </c>
      <c r="N444">
        <v>4.8768000000000002</v>
      </c>
      <c r="O444">
        <v>1</v>
      </c>
      <c r="P444">
        <f t="shared" si="18"/>
        <v>6.2992160000000004</v>
      </c>
      <c r="Q444">
        <f t="shared" si="19"/>
        <v>39.680122214656002</v>
      </c>
      <c r="R444" s="12">
        <v>5.4539999999999996E-3</v>
      </c>
      <c r="S444" s="12">
        <f t="shared" si="20"/>
        <v>0.21641538655873382</v>
      </c>
      <c r="T444" s="12"/>
    </row>
    <row r="445" spans="1:20" x14ac:dyDescent="0.55000000000000004">
      <c r="A445" t="s">
        <v>1041</v>
      </c>
      <c r="B445" t="s">
        <v>986</v>
      </c>
      <c r="C445" s="11"/>
      <c r="D445" s="11" t="s">
        <v>1039</v>
      </c>
      <c r="E445" s="11" t="s">
        <v>890</v>
      </c>
      <c r="F445" s="11" t="s">
        <v>964</v>
      </c>
      <c r="G445" s="11" t="s">
        <v>965</v>
      </c>
      <c r="H445" s="11" t="s">
        <v>893</v>
      </c>
      <c r="I445" s="11" t="s">
        <v>912</v>
      </c>
      <c r="J445" s="11" t="s">
        <v>933</v>
      </c>
      <c r="K445" s="11" t="s">
        <v>941</v>
      </c>
      <c r="L445">
        <v>10</v>
      </c>
      <c r="M445">
        <v>8</v>
      </c>
      <c r="N445">
        <v>2.4384000000000001</v>
      </c>
      <c r="O445">
        <v>1</v>
      </c>
      <c r="P445">
        <f t="shared" si="18"/>
        <v>3.9370100000000003</v>
      </c>
      <c r="Q445">
        <f t="shared" si="19"/>
        <v>15.500047740100003</v>
      </c>
      <c r="R445" s="12">
        <v>5.4539999999999996E-3</v>
      </c>
      <c r="S445" s="12">
        <f t="shared" si="20"/>
        <v>8.4537260374505416E-2</v>
      </c>
      <c r="T445" s="12"/>
    </row>
    <row r="446" spans="1:20" x14ac:dyDescent="0.55000000000000004">
      <c r="A446" t="s">
        <v>1041</v>
      </c>
      <c r="B446" t="s">
        <v>986</v>
      </c>
      <c r="C446" s="11"/>
      <c r="D446" s="11" t="s">
        <v>1039</v>
      </c>
      <c r="E446" s="11" t="s">
        <v>890</v>
      </c>
      <c r="F446" s="11" t="s">
        <v>964</v>
      </c>
      <c r="G446" s="11" t="s">
        <v>965</v>
      </c>
      <c r="H446" s="11" t="s">
        <v>893</v>
      </c>
      <c r="I446" s="11" t="s">
        <v>912</v>
      </c>
      <c r="J446" s="11" t="s">
        <v>933</v>
      </c>
      <c r="K446" s="11" t="s">
        <v>941</v>
      </c>
      <c r="L446">
        <v>12</v>
      </c>
      <c r="M446">
        <v>10</v>
      </c>
      <c r="N446">
        <v>3.048</v>
      </c>
      <c r="O446">
        <v>1</v>
      </c>
      <c r="P446">
        <f t="shared" si="18"/>
        <v>4.7244120000000001</v>
      </c>
      <c r="Q446">
        <f t="shared" si="19"/>
        <v>22.320068745743999</v>
      </c>
      <c r="R446" s="12">
        <v>5.4539999999999996E-3</v>
      </c>
      <c r="S446" s="12">
        <f t="shared" si="20"/>
        <v>0.12173365493928777</v>
      </c>
      <c r="T446" s="12"/>
    </row>
    <row r="447" spans="1:20" x14ac:dyDescent="0.55000000000000004">
      <c r="A447" t="s">
        <v>727</v>
      </c>
      <c r="B447" t="s">
        <v>943</v>
      </c>
      <c r="C447" s="11"/>
      <c r="D447" s="11" t="s">
        <v>899</v>
      </c>
      <c r="E447" s="11" t="s">
        <v>890</v>
      </c>
      <c r="F447" s="11" t="s">
        <v>891</v>
      </c>
      <c r="G447" s="11" t="s">
        <v>892</v>
      </c>
      <c r="H447" s="11" t="s">
        <v>893</v>
      </c>
      <c r="I447" s="11" t="s">
        <v>39</v>
      </c>
      <c r="J447" s="11" t="s">
        <v>894</v>
      </c>
      <c r="K447" s="11" t="s">
        <v>895</v>
      </c>
      <c r="L447">
        <v>170</v>
      </c>
      <c r="M447">
        <v>51</v>
      </c>
      <c r="N447">
        <v>15.5448</v>
      </c>
      <c r="O447">
        <v>1</v>
      </c>
      <c r="P447">
        <f t="shared" si="18"/>
        <v>66.929169999999999</v>
      </c>
      <c r="Q447">
        <f t="shared" si="19"/>
        <v>4479.5137968889003</v>
      </c>
      <c r="R447" s="12">
        <v>5.4539999999999996E-3</v>
      </c>
      <c r="S447" s="12">
        <f t="shared" si="20"/>
        <v>24.431268248232062</v>
      </c>
      <c r="T447" s="12"/>
    </row>
    <row r="448" spans="1:20" x14ac:dyDescent="0.55000000000000004">
      <c r="A448" t="s">
        <v>1042</v>
      </c>
      <c r="B448" t="s">
        <v>943</v>
      </c>
      <c r="C448" s="11"/>
      <c r="D448" s="11" t="s">
        <v>926</v>
      </c>
      <c r="E448" s="11" t="s">
        <v>890</v>
      </c>
      <c r="F448" s="11" t="s">
        <v>891</v>
      </c>
      <c r="G448" s="11" t="s">
        <v>892</v>
      </c>
      <c r="H448" s="11" t="s">
        <v>893</v>
      </c>
      <c r="I448" s="11" t="s">
        <v>912</v>
      </c>
      <c r="J448" s="11" t="s">
        <v>894</v>
      </c>
      <c r="K448" s="11" t="s">
        <v>895</v>
      </c>
      <c r="L448">
        <v>145</v>
      </c>
      <c r="M448">
        <v>54</v>
      </c>
      <c r="N448">
        <v>16.459199999999999</v>
      </c>
      <c r="O448">
        <v>1</v>
      </c>
      <c r="P448">
        <f t="shared" si="18"/>
        <v>57.086645000000004</v>
      </c>
      <c r="Q448">
        <f t="shared" si="19"/>
        <v>3258.8850373560254</v>
      </c>
      <c r="R448" s="12">
        <v>5.4539999999999996E-3</v>
      </c>
      <c r="S448" s="12">
        <f t="shared" si="20"/>
        <v>17.773958993739761</v>
      </c>
      <c r="T448" s="12"/>
    </row>
    <row r="449" spans="1:20" x14ac:dyDescent="0.55000000000000004">
      <c r="A449" t="s">
        <v>1042</v>
      </c>
      <c r="B449" t="s">
        <v>943</v>
      </c>
      <c r="C449" s="11"/>
      <c r="D449" s="11" t="s">
        <v>926</v>
      </c>
      <c r="E449" s="11" t="s">
        <v>890</v>
      </c>
      <c r="F449" s="11" t="s">
        <v>891</v>
      </c>
      <c r="G449" s="11" t="s">
        <v>892</v>
      </c>
      <c r="H449" s="11" t="s">
        <v>893</v>
      </c>
      <c r="I449" s="11" t="s">
        <v>912</v>
      </c>
      <c r="J449" s="11" t="s">
        <v>894</v>
      </c>
      <c r="K449" s="11" t="s">
        <v>895</v>
      </c>
      <c r="L449">
        <v>106</v>
      </c>
      <c r="M449">
        <v>51</v>
      </c>
      <c r="N449">
        <v>15.5448</v>
      </c>
      <c r="O449">
        <v>1</v>
      </c>
      <c r="P449">
        <f t="shared" si="18"/>
        <v>41.732306000000001</v>
      </c>
      <c r="Q449">
        <f t="shared" si="19"/>
        <v>1741.5853640776361</v>
      </c>
      <c r="R449" s="12">
        <v>5.4539999999999996E-3</v>
      </c>
      <c r="S449" s="12">
        <f t="shared" si="20"/>
        <v>9.4986065756794265</v>
      </c>
      <c r="T449" s="12"/>
    </row>
    <row r="450" spans="1:20" x14ac:dyDescent="0.55000000000000004">
      <c r="A450" t="s">
        <v>1042</v>
      </c>
      <c r="B450" t="s">
        <v>943</v>
      </c>
      <c r="C450" s="11"/>
      <c r="D450" s="11" t="s">
        <v>926</v>
      </c>
      <c r="E450" s="11" t="s">
        <v>890</v>
      </c>
      <c r="F450" s="11" t="s">
        <v>891</v>
      </c>
      <c r="G450" s="11" t="s">
        <v>892</v>
      </c>
      <c r="H450" s="11" t="s">
        <v>893</v>
      </c>
      <c r="I450" s="11" t="s">
        <v>912</v>
      </c>
      <c r="J450" s="11" t="s">
        <v>894</v>
      </c>
      <c r="K450" s="11" t="s">
        <v>895</v>
      </c>
      <c r="L450">
        <v>79</v>
      </c>
      <c r="M450">
        <v>45</v>
      </c>
      <c r="N450">
        <v>13.716000000000001</v>
      </c>
      <c r="O450">
        <v>1</v>
      </c>
      <c r="P450">
        <f t="shared" si="18"/>
        <v>31.102379000000003</v>
      </c>
      <c r="Q450">
        <f t="shared" si="19"/>
        <v>967.35797945964111</v>
      </c>
      <c r="R450" s="12">
        <v>5.4539999999999996E-3</v>
      </c>
      <c r="S450" s="12">
        <f t="shared" si="20"/>
        <v>5.2759704199728823</v>
      </c>
      <c r="T450" s="12"/>
    </row>
    <row r="451" spans="1:20" x14ac:dyDescent="0.55000000000000004">
      <c r="A451" t="s">
        <v>728</v>
      </c>
      <c r="B451" t="s">
        <v>943</v>
      </c>
      <c r="C451" s="11" t="s">
        <v>987</v>
      </c>
      <c r="D451" s="11"/>
      <c r="E451" s="11"/>
      <c r="F451" s="11"/>
      <c r="G451" s="11"/>
      <c r="H451" s="11"/>
      <c r="I451" s="11" t="s">
        <v>39</v>
      </c>
      <c r="J451" s="11"/>
      <c r="K451" s="11"/>
      <c r="R451" s="12"/>
      <c r="S451" s="12"/>
      <c r="T451" s="12"/>
    </row>
    <row r="452" spans="1:20" x14ac:dyDescent="0.55000000000000004">
      <c r="A452" t="s">
        <v>1043</v>
      </c>
      <c r="B452" t="s">
        <v>943</v>
      </c>
      <c r="C452" s="11"/>
      <c r="D452" s="11" t="s">
        <v>972</v>
      </c>
      <c r="E452" s="11" t="s">
        <v>890</v>
      </c>
      <c r="F452" s="11" t="s">
        <v>891</v>
      </c>
      <c r="G452" s="11" t="s">
        <v>892</v>
      </c>
      <c r="H452" s="11" t="s">
        <v>893</v>
      </c>
      <c r="I452" s="11" t="s">
        <v>912</v>
      </c>
      <c r="J452" s="11" t="s">
        <v>973</v>
      </c>
      <c r="K452" s="11" t="s">
        <v>905</v>
      </c>
      <c r="L452">
        <v>28</v>
      </c>
      <c r="M452">
        <v>24</v>
      </c>
      <c r="N452">
        <v>7.3152000000000008</v>
      </c>
      <c r="O452">
        <v>1</v>
      </c>
      <c r="P452">
        <f t="shared" si="18"/>
        <v>11.023628</v>
      </c>
      <c r="Q452">
        <f t="shared" si="19"/>
        <v>121.52037428238401</v>
      </c>
      <c r="R452" s="12">
        <v>5.4539999999999996E-3</v>
      </c>
      <c r="S452" s="12">
        <f t="shared" si="20"/>
        <v>0.6627721213361224</v>
      </c>
      <c r="T452" s="12"/>
    </row>
    <row r="453" spans="1:20" x14ac:dyDescent="0.55000000000000004">
      <c r="A453" t="s">
        <v>1043</v>
      </c>
      <c r="B453" t="s">
        <v>943</v>
      </c>
      <c r="C453" s="11"/>
      <c r="D453" s="11" t="s">
        <v>934</v>
      </c>
      <c r="E453" s="11" t="s">
        <v>935</v>
      </c>
      <c r="F453" s="11" t="s">
        <v>935</v>
      </c>
      <c r="G453" s="11" t="s">
        <v>892</v>
      </c>
      <c r="H453" s="11" t="s">
        <v>903</v>
      </c>
      <c r="I453" s="11" t="s">
        <v>912</v>
      </c>
      <c r="J453" s="11" t="s">
        <v>933</v>
      </c>
      <c r="K453" s="11" t="s">
        <v>924</v>
      </c>
      <c r="L453">
        <v>42</v>
      </c>
      <c r="M453">
        <v>36</v>
      </c>
      <c r="N453">
        <v>10.972800000000001</v>
      </c>
      <c r="O453">
        <v>1</v>
      </c>
      <c r="P453">
        <f t="shared" si="18"/>
        <v>16.535442</v>
      </c>
      <c r="Q453">
        <f t="shared" si="19"/>
        <v>273.42084213536401</v>
      </c>
      <c r="R453" s="12">
        <v>5.4539999999999996E-3</v>
      </c>
      <c r="S453" s="12">
        <f t="shared" si="20"/>
        <v>1.4912372730062753</v>
      </c>
      <c r="T453" s="12"/>
    </row>
    <row r="454" spans="1:20" x14ac:dyDescent="0.55000000000000004">
      <c r="A454" t="s">
        <v>1043</v>
      </c>
      <c r="B454" t="s">
        <v>943</v>
      </c>
      <c r="C454" s="11"/>
      <c r="D454" s="11" t="s">
        <v>934</v>
      </c>
      <c r="E454" s="11" t="s">
        <v>935</v>
      </c>
      <c r="F454" s="11" t="s">
        <v>935</v>
      </c>
      <c r="G454" s="11" t="s">
        <v>892</v>
      </c>
      <c r="H454" s="11" t="s">
        <v>903</v>
      </c>
      <c r="I454" s="11" t="s">
        <v>912</v>
      </c>
      <c r="J454" s="11" t="s">
        <v>933</v>
      </c>
      <c r="K454" s="11" t="s">
        <v>924</v>
      </c>
      <c r="L454">
        <v>44</v>
      </c>
      <c r="M454">
        <v>36</v>
      </c>
      <c r="N454">
        <v>10.972800000000001</v>
      </c>
      <c r="O454">
        <v>1</v>
      </c>
      <c r="P454">
        <f t="shared" si="18"/>
        <v>17.322844</v>
      </c>
      <c r="Q454">
        <f t="shared" si="19"/>
        <v>300.08092424833598</v>
      </c>
      <c r="R454" s="12">
        <v>5.4539999999999996E-3</v>
      </c>
      <c r="S454" s="12">
        <f t="shared" si="20"/>
        <v>1.6366413608504242</v>
      </c>
      <c r="T454" s="12"/>
    </row>
    <row r="455" spans="1:20" x14ac:dyDescent="0.55000000000000004">
      <c r="A455" t="s">
        <v>1043</v>
      </c>
      <c r="B455" t="s">
        <v>943</v>
      </c>
      <c r="C455" s="11"/>
      <c r="D455" s="11" t="s">
        <v>934</v>
      </c>
      <c r="E455" s="11" t="s">
        <v>935</v>
      </c>
      <c r="F455" s="11" t="s">
        <v>935</v>
      </c>
      <c r="G455" s="11" t="s">
        <v>892</v>
      </c>
      <c r="H455" s="11" t="s">
        <v>903</v>
      </c>
      <c r="I455" s="11" t="s">
        <v>912</v>
      </c>
      <c r="J455" s="11" t="s">
        <v>933</v>
      </c>
      <c r="K455" s="11" t="s">
        <v>924</v>
      </c>
      <c r="L455">
        <v>33</v>
      </c>
      <c r="M455">
        <v>30</v>
      </c>
      <c r="N455">
        <v>9.1440000000000001</v>
      </c>
      <c r="O455">
        <v>1</v>
      </c>
      <c r="P455">
        <f t="shared" si="18"/>
        <v>12.992133000000001</v>
      </c>
      <c r="Q455">
        <f t="shared" si="19"/>
        <v>168.79551988968902</v>
      </c>
      <c r="R455" s="12">
        <v>5.4539999999999996E-3</v>
      </c>
      <c r="S455" s="12">
        <f t="shared" si="20"/>
        <v>0.92061076547836385</v>
      </c>
      <c r="T455" s="12"/>
    </row>
    <row r="456" spans="1:20" x14ac:dyDescent="0.55000000000000004">
      <c r="A456" t="s">
        <v>1043</v>
      </c>
      <c r="B456" t="s">
        <v>943</v>
      </c>
      <c r="C456" s="11"/>
      <c r="D456" s="11" t="s">
        <v>934</v>
      </c>
      <c r="E456" s="11" t="s">
        <v>935</v>
      </c>
      <c r="F456" s="11" t="s">
        <v>935</v>
      </c>
      <c r="G456" s="11" t="s">
        <v>892</v>
      </c>
      <c r="H456" s="11" t="s">
        <v>903</v>
      </c>
      <c r="I456" s="11" t="s">
        <v>912</v>
      </c>
      <c r="J456" s="11" t="s">
        <v>933</v>
      </c>
      <c r="K456" s="11" t="s">
        <v>924</v>
      </c>
      <c r="L456">
        <v>28</v>
      </c>
      <c r="M456">
        <v>36</v>
      </c>
      <c r="N456">
        <v>10.972800000000001</v>
      </c>
      <c r="O456">
        <v>1</v>
      </c>
      <c r="P456">
        <f t="shared" si="18"/>
        <v>11.023628</v>
      </c>
      <c r="Q456">
        <f t="shared" si="19"/>
        <v>121.52037428238401</v>
      </c>
      <c r="R456" s="12">
        <v>5.4539999999999996E-3</v>
      </c>
      <c r="S456" s="12">
        <f t="shared" si="20"/>
        <v>0.6627721213361224</v>
      </c>
      <c r="T456" s="12"/>
    </row>
    <row r="457" spans="1:20" x14ac:dyDescent="0.55000000000000004">
      <c r="A457" t="s">
        <v>1043</v>
      </c>
      <c r="B457" t="s">
        <v>943</v>
      </c>
      <c r="C457" s="11"/>
      <c r="D457" s="11" t="s">
        <v>934</v>
      </c>
      <c r="E457" s="11" t="s">
        <v>935</v>
      </c>
      <c r="F457" s="11" t="s">
        <v>935</v>
      </c>
      <c r="G457" s="11" t="s">
        <v>892</v>
      </c>
      <c r="H457" s="11" t="s">
        <v>903</v>
      </c>
      <c r="I457" s="11" t="s">
        <v>912</v>
      </c>
      <c r="J457" s="11" t="s">
        <v>933</v>
      </c>
      <c r="K457" s="11" t="s">
        <v>924</v>
      </c>
      <c r="L457">
        <v>22</v>
      </c>
      <c r="M457">
        <v>24</v>
      </c>
      <c r="N457">
        <v>7.3152000000000008</v>
      </c>
      <c r="O457">
        <v>1</v>
      </c>
      <c r="P457">
        <f t="shared" si="18"/>
        <v>8.661422</v>
      </c>
      <c r="Q457">
        <f t="shared" si="19"/>
        <v>75.020231062083994</v>
      </c>
      <c r="R457" s="12">
        <v>5.4539999999999996E-3</v>
      </c>
      <c r="S457" s="12">
        <f t="shared" si="20"/>
        <v>0.40916034021260606</v>
      </c>
      <c r="T457" s="12"/>
    </row>
    <row r="458" spans="1:20" x14ac:dyDescent="0.55000000000000004">
      <c r="A458" t="s">
        <v>1043</v>
      </c>
      <c r="B458" t="s">
        <v>943</v>
      </c>
      <c r="C458" s="11"/>
      <c r="D458" s="11" t="s">
        <v>934</v>
      </c>
      <c r="E458" s="11" t="s">
        <v>935</v>
      </c>
      <c r="F458" s="11" t="s">
        <v>935</v>
      </c>
      <c r="G458" s="11" t="s">
        <v>892</v>
      </c>
      <c r="H458" s="11" t="s">
        <v>903</v>
      </c>
      <c r="I458" s="11" t="s">
        <v>912</v>
      </c>
      <c r="J458" s="11" t="s">
        <v>933</v>
      </c>
      <c r="K458" s="11" t="s">
        <v>924</v>
      </c>
      <c r="L458">
        <v>18</v>
      </c>
      <c r="M458">
        <v>51</v>
      </c>
      <c r="N458">
        <v>15.5448</v>
      </c>
      <c r="O458">
        <v>1</v>
      </c>
      <c r="P458">
        <f t="shared" si="18"/>
        <v>7.0866180000000005</v>
      </c>
      <c r="Q458">
        <f t="shared" si="19"/>
        <v>50.220154677924008</v>
      </c>
      <c r="R458" s="12">
        <v>5.4539999999999996E-3</v>
      </c>
      <c r="S458" s="12">
        <f t="shared" si="20"/>
        <v>0.27390072361339751</v>
      </c>
      <c r="T458" s="12"/>
    </row>
    <row r="459" spans="1:20" x14ac:dyDescent="0.55000000000000004">
      <c r="A459" t="s">
        <v>1044</v>
      </c>
      <c r="B459" t="s">
        <v>888</v>
      </c>
      <c r="C459" s="11" t="s">
        <v>970</v>
      </c>
      <c r="D459" s="11" t="s">
        <v>929</v>
      </c>
      <c r="E459" s="11" t="s">
        <v>890</v>
      </c>
      <c r="F459" s="11" t="s">
        <v>891</v>
      </c>
      <c r="G459" s="11" t="s">
        <v>892</v>
      </c>
      <c r="H459" s="11" t="s">
        <v>893</v>
      </c>
      <c r="I459" s="11" t="s">
        <v>912</v>
      </c>
      <c r="J459" s="11" t="s">
        <v>930</v>
      </c>
      <c r="K459" s="11" t="s">
        <v>905</v>
      </c>
      <c r="L459">
        <v>96</v>
      </c>
      <c r="M459">
        <v>57</v>
      </c>
      <c r="N459">
        <v>17.3736</v>
      </c>
      <c r="O459">
        <v>1</v>
      </c>
      <c r="P459">
        <f t="shared" si="18"/>
        <v>37.795296</v>
      </c>
      <c r="Q459">
        <f t="shared" si="19"/>
        <v>1428.4843997276159</v>
      </c>
      <c r="R459" s="12">
        <v>5.4539999999999996E-3</v>
      </c>
      <c r="S459" s="12">
        <f t="shared" si="20"/>
        <v>7.7909539161144172</v>
      </c>
      <c r="T459" s="12"/>
    </row>
    <row r="460" spans="1:20" x14ac:dyDescent="0.55000000000000004">
      <c r="A460" t="s">
        <v>1044</v>
      </c>
      <c r="B460" t="s">
        <v>888</v>
      </c>
      <c r="C460" s="11" t="s">
        <v>970</v>
      </c>
      <c r="D460" s="11" t="s">
        <v>929</v>
      </c>
      <c r="E460" s="11" t="s">
        <v>890</v>
      </c>
      <c r="F460" s="11" t="s">
        <v>891</v>
      </c>
      <c r="G460" s="11" t="s">
        <v>892</v>
      </c>
      <c r="H460" s="11" t="s">
        <v>893</v>
      </c>
      <c r="I460" s="11" t="s">
        <v>912</v>
      </c>
      <c r="J460" s="11" t="s">
        <v>930</v>
      </c>
      <c r="K460" s="11" t="s">
        <v>905</v>
      </c>
      <c r="L460">
        <v>92</v>
      </c>
      <c r="M460">
        <v>57</v>
      </c>
      <c r="N460">
        <v>17.3736</v>
      </c>
      <c r="O460">
        <v>1</v>
      </c>
      <c r="P460">
        <f t="shared" si="18"/>
        <v>36.220492</v>
      </c>
      <c r="Q460">
        <f t="shared" si="19"/>
        <v>1311.9240407220641</v>
      </c>
      <c r="R460" s="12">
        <v>5.4539999999999996E-3</v>
      </c>
      <c r="S460" s="12">
        <f t="shared" si="20"/>
        <v>7.1552337180981374</v>
      </c>
      <c r="T460" s="12"/>
    </row>
    <row r="461" spans="1:20" x14ac:dyDescent="0.55000000000000004">
      <c r="A461" t="s">
        <v>1044</v>
      </c>
      <c r="B461" t="s">
        <v>888</v>
      </c>
      <c r="C461" s="11"/>
      <c r="D461" s="11" t="s">
        <v>929</v>
      </c>
      <c r="E461" s="11" t="s">
        <v>890</v>
      </c>
      <c r="F461" s="11" t="s">
        <v>891</v>
      </c>
      <c r="G461" s="11" t="s">
        <v>892</v>
      </c>
      <c r="H461" s="11" t="s">
        <v>893</v>
      </c>
      <c r="I461" s="11" t="s">
        <v>912</v>
      </c>
      <c r="J461" s="11" t="s">
        <v>930</v>
      </c>
      <c r="K461" s="11" t="s">
        <v>905</v>
      </c>
      <c r="L461">
        <v>79</v>
      </c>
      <c r="M461">
        <v>60</v>
      </c>
      <c r="N461">
        <v>18.288</v>
      </c>
      <c r="O461">
        <v>1</v>
      </c>
      <c r="P461">
        <f t="shared" si="18"/>
        <v>31.102379000000003</v>
      </c>
      <c r="Q461">
        <f t="shared" si="19"/>
        <v>967.35797945964111</v>
      </c>
      <c r="R461" s="12">
        <v>5.4539999999999996E-3</v>
      </c>
      <c r="S461" s="12">
        <f t="shared" si="20"/>
        <v>5.2759704199728823</v>
      </c>
      <c r="T461" s="12"/>
    </row>
    <row r="462" spans="1:20" x14ac:dyDescent="0.55000000000000004">
      <c r="A462" t="s">
        <v>1044</v>
      </c>
      <c r="B462" t="s">
        <v>888</v>
      </c>
      <c r="C462" s="11"/>
      <c r="D462" s="11" t="s">
        <v>929</v>
      </c>
      <c r="E462" s="11" t="s">
        <v>890</v>
      </c>
      <c r="F462" s="11" t="s">
        <v>891</v>
      </c>
      <c r="G462" s="11" t="s">
        <v>892</v>
      </c>
      <c r="H462" s="11" t="s">
        <v>893</v>
      </c>
      <c r="I462" s="11" t="s">
        <v>912</v>
      </c>
      <c r="J462" s="11" t="s">
        <v>930</v>
      </c>
      <c r="K462" s="11" t="s">
        <v>905</v>
      </c>
      <c r="L462">
        <v>38</v>
      </c>
      <c r="M462">
        <v>15</v>
      </c>
      <c r="N462">
        <v>4.5720000000000001</v>
      </c>
      <c r="O462">
        <v>1</v>
      </c>
      <c r="P462">
        <f t="shared" si="18"/>
        <v>14.960638000000001</v>
      </c>
      <c r="Q462">
        <f t="shared" si="19"/>
        <v>223.82068936704403</v>
      </c>
      <c r="R462" s="12">
        <v>5.4539999999999996E-3</v>
      </c>
      <c r="S462" s="12">
        <f t="shared" si="20"/>
        <v>1.2207180398078581</v>
      </c>
      <c r="T462" s="12"/>
    </row>
    <row r="463" spans="1:20" x14ac:dyDescent="0.55000000000000004">
      <c r="A463" t="s">
        <v>1044</v>
      </c>
      <c r="B463" t="s">
        <v>888</v>
      </c>
      <c r="C463" s="11"/>
      <c r="D463" s="11" t="s">
        <v>926</v>
      </c>
      <c r="E463" s="11" t="s">
        <v>890</v>
      </c>
      <c r="F463" s="11" t="s">
        <v>891</v>
      </c>
      <c r="G463" s="11" t="s">
        <v>892</v>
      </c>
      <c r="H463" s="11" t="s">
        <v>893</v>
      </c>
      <c r="I463" s="11" t="s">
        <v>912</v>
      </c>
      <c r="J463" s="11" t="s">
        <v>894</v>
      </c>
      <c r="K463" s="11" t="s">
        <v>895</v>
      </c>
      <c r="L463">
        <v>104</v>
      </c>
      <c r="M463">
        <v>69</v>
      </c>
      <c r="N463">
        <v>21.031200000000002</v>
      </c>
      <c r="O463">
        <v>1</v>
      </c>
      <c r="P463">
        <f t="shared" si="18"/>
        <v>40.944904000000001</v>
      </c>
      <c r="Q463">
        <f t="shared" si="19"/>
        <v>1676.4851635692162</v>
      </c>
      <c r="R463" s="12">
        <v>5.4539999999999996E-3</v>
      </c>
      <c r="S463" s="12">
        <f t="shared" si="20"/>
        <v>9.1435500821065041</v>
      </c>
      <c r="T463" s="12"/>
    </row>
    <row r="464" spans="1:20" x14ac:dyDescent="0.55000000000000004">
      <c r="A464" t="s">
        <v>1045</v>
      </c>
      <c r="B464" t="s">
        <v>888</v>
      </c>
      <c r="C464" s="11"/>
      <c r="D464" s="11" t="s">
        <v>966</v>
      </c>
      <c r="E464" s="11" t="s">
        <v>890</v>
      </c>
      <c r="F464" s="11" t="s">
        <v>914</v>
      </c>
      <c r="G464" s="11" t="s">
        <v>892</v>
      </c>
      <c r="H464" s="11" t="s">
        <v>904</v>
      </c>
      <c r="I464" s="11" t="s">
        <v>912</v>
      </c>
      <c r="J464" s="11" t="s">
        <v>967</v>
      </c>
      <c r="K464" s="11" t="s">
        <v>968</v>
      </c>
      <c r="L464">
        <v>128</v>
      </c>
      <c r="M464">
        <v>78</v>
      </c>
      <c r="N464">
        <v>23.7744</v>
      </c>
      <c r="O464">
        <v>1</v>
      </c>
      <c r="P464">
        <f t="shared" si="18"/>
        <v>50.393728000000003</v>
      </c>
      <c r="Q464">
        <f t="shared" si="19"/>
        <v>2539.5278217379841</v>
      </c>
      <c r="R464" s="12">
        <v>5.4539999999999996E-3</v>
      </c>
      <c r="S464" s="12">
        <f t="shared" si="20"/>
        <v>13.850584739758965</v>
      </c>
      <c r="T464" s="12"/>
    </row>
    <row r="465" spans="1:20" x14ac:dyDescent="0.55000000000000004">
      <c r="A465" t="s">
        <v>1045</v>
      </c>
      <c r="B465" t="s">
        <v>888</v>
      </c>
      <c r="C465" s="11"/>
      <c r="D465" s="11" t="s">
        <v>929</v>
      </c>
      <c r="E465" s="11" t="s">
        <v>890</v>
      </c>
      <c r="F465" s="11" t="s">
        <v>891</v>
      </c>
      <c r="G465" s="11" t="s">
        <v>892</v>
      </c>
      <c r="H465" s="11" t="s">
        <v>893</v>
      </c>
      <c r="I465" s="11" t="s">
        <v>912</v>
      </c>
      <c r="J465" s="11" t="s">
        <v>930</v>
      </c>
      <c r="K465" s="11" t="s">
        <v>905</v>
      </c>
      <c r="L465">
        <v>56</v>
      </c>
      <c r="M465">
        <v>24</v>
      </c>
      <c r="N465">
        <v>7.3152000000000008</v>
      </c>
      <c r="O465">
        <v>1</v>
      </c>
      <c r="P465">
        <f t="shared" si="18"/>
        <v>22.047256000000001</v>
      </c>
      <c r="Q465">
        <f t="shared" si="19"/>
        <v>486.08149712953605</v>
      </c>
      <c r="R465" s="12">
        <v>5.4539999999999996E-3</v>
      </c>
      <c r="S465" s="12">
        <f t="shared" si="20"/>
        <v>2.6510884853444896</v>
      </c>
      <c r="T465" s="12"/>
    </row>
    <row r="466" spans="1:20" x14ac:dyDescent="0.55000000000000004">
      <c r="A466" t="s">
        <v>1045</v>
      </c>
      <c r="B466" t="s">
        <v>888</v>
      </c>
      <c r="C466" s="11"/>
      <c r="D466" s="11" t="s">
        <v>925</v>
      </c>
      <c r="E466" s="11" t="s">
        <v>890</v>
      </c>
      <c r="F466" s="11" t="s">
        <v>901</v>
      </c>
      <c r="G466" s="11" t="s">
        <v>892</v>
      </c>
      <c r="H466" s="11" t="s">
        <v>893</v>
      </c>
      <c r="I466" s="11" t="s">
        <v>912</v>
      </c>
      <c r="J466" s="11"/>
      <c r="K466" s="11" t="s">
        <v>905</v>
      </c>
      <c r="L466">
        <v>26</v>
      </c>
      <c r="M466">
        <v>16</v>
      </c>
      <c r="N466">
        <v>4.8768000000000002</v>
      </c>
      <c r="O466">
        <v>1</v>
      </c>
      <c r="P466">
        <f t="shared" si="18"/>
        <v>10.236226</v>
      </c>
      <c r="Q466">
        <f t="shared" si="19"/>
        <v>104.78032272307601</v>
      </c>
      <c r="R466" s="12">
        <v>5.4539999999999996E-3</v>
      </c>
      <c r="S466" s="12">
        <f t="shared" si="20"/>
        <v>0.57147188013165651</v>
      </c>
      <c r="T466" s="12"/>
    </row>
    <row r="467" spans="1:20" x14ac:dyDescent="0.55000000000000004">
      <c r="A467" t="s">
        <v>1045</v>
      </c>
      <c r="B467" t="s">
        <v>888</v>
      </c>
      <c r="C467" s="11"/>
      <c r="D467" s="11" t="s">
        <v>929</v>
      </c>
      <c r="E467" s="11" t="s">
        <v>890</v>
      </c>
      <c r="F467" s="11" t="s">
        <v>891</v>
      </c>
      <c r="G467" s="11" t="s">
        <v>892</v>
      </c>
      <c r="H467" s="11" t="s">
        <v>893</v>
      </c>
      <c r="I467" s="11" t="s">
        <v>912</v>
      </c>
      <c r="J467" s="11" t="s">
        <v>930</v>
      </c>
      <c r="K467" s="11" t="s">
        <v>905</v>
      </c>
      <c r="L467">
        <v>28</v>
      </c>
      <c r="M467">
        <v>17</v>
      </c>
      <c r="N467">
        <v>5.1816000000000004</v>
      </c>
      <c r="O467">
        <v>1</v>
      </c>
      <c r="P467">
        <f t="shared" si="18"/>
        <v>11.023628</v>
      </c>
      <c r="Q467">
        <f t="shared" si="19"/>
        <v>121.52037428238401</v>
      </c>
      <c r="R467" s="12">
        <v>5.4539999999999996E-3</v>
      </c>
      <c r="S467" s="12">
        <f t="shared" si="20"/>
        <v>0.6627721213361224</v>
      </c>
      <c r="T467" s="12"/>
    </row>
    <row r="468" spans="1:20" x14ac:dyDescent="0.55000000000000004">
      <c r="A468" t="s">
        <v>650</v>
      </c>
      <c r="B468" t="s">
        <v>943</v>
      </c>
      <c r="C468" s="11" t="s">
        <v>923</v>
      </c>
      <c r="D468" s="11" t="s">
        <v>955</v>
      </c>
      <c r="E468" s="11" t="s">
        <v>890</v>
      </c>
      <c r="F468" s="11" t="s">
        <v>891</v>
      </c>
      <c r="G468" s="11" t="s">
        <v>892</v>
      </c>
      <c r="H468" s="11"/>
      <c r="I468" s="11" t="s">
        <v>39</v>
      </c>
      <c r="J468" s="11" t="s">
        <v>933</v>
      </c>
      <c r="K468" s="11" t="s">
        <v>905</v>
      </c>
      <c r="L468">
        <v>280</v>
      </c>
      <c r="M468">
        <v>30</v>
      </c>
      <c r="N468">
        <v>9.1440000000000001</v>
      </c>
      <c r="O468">
        <v>1</v>
      </c>
      <c r="P468">
        <f t="shared" si="18"/>
        <v>110.23628000000001</v>
      </c>
      <c r="Q468">
        <f t="shared" si="19"/>
        <v>12152.037428238402</v>
      </c>
      <c r="R468" s="12">
        <v>5.4539999999999996E-3</v>
      </c>
      <c r="S468" s="12">
        <f t="shared" si="20"/>
        <v>66.277212133612238</v>
      </c>
      <c r="T468" s="12"/>
    </row>
    <row r="469" spans="1:20" x14ac:dyDescent="0.55000000000000004">
      <c r="A469" t="s">
        <v>650</v>
      </c>
      <c r="B469" t="s">
        <v>943</v>
      </c>
      <c r="C469" s="11" t="s">
        <v>1046</v>
      </c>
      <c r="D469" s="11"/>
      <c r="E469" s="11" t="s">
        <v>890</v>
      </c>
      <c r="F469" s="11" t="s">
        <v>891</v>
      </c>
      <c r="G469" s="11" t="s">
        <v>892</v>
      </c>
      <c r="H469" s="11"/>
      <c r="I469" s="11" t="s">
        <v>39</v>
      </c>
      <c r="J469" s="11" t="s">
        <v>933</v>
      </c>
      <c r="K469" s="11"/>
      <c r="R469" s="12"/>
      <c r="S469" s="12"/>
      <c r="T469" s="12"/>
    </row>
    <row r="470" spans="1:20" x14ac:dyDescent="0.55000000000000004">
      <c r="A470" t="s">
        <v>650</v>
      </c>
      <c r="B470" t="s">
        <v>943</v>
      </c>
      <c r="C470" s="11" t="s">
        <v>925</v>
      </c>
      <c r="D470" s="11"/>
      <c r="E470" s="11" t="s">
        <v>890</v>
      </c>
      <c r="F470" s="11" t="s">
        <v>891</v>
      </c>
      <c r="G470" s="11" t="s">
        <v>892</v>
      </c>
      <c r="H470" s="11"/>
      <c r="I470" s="11" t="s">
        <v>39</v>
      </c>
      <c r="J470" s="11" t="s">
        <v>933</v>
      </c>
      <c r="K470" s="11"/>
      <c r="R470" s="12"/>
      <c r="S470" s="12"/>
      <c r="T470" s="12"/>
    </row>
    <row r="471" spans="1:20" x14ac:dyDescent="0.55000000000000004">
      <c r="A471" t="s">
        <v>650</v>
      </c>
      <c r="B471" t="s">
        <v>943</v>
      </c>
      <c r="C471" s="11" t="s">
        <v>911</v>
      </c>
      <c r="D471" s="11"/>
      <c r="E471" s="11" t="s">
        <v>890</v>
      </c>
      <c r="F471" s="11" t="s">
        <v>891</v>
      </c>
      <c r="G471" s="11" t="s">
        <v>892</v>
      </c>
      <c r="H471" s="11"/>
      <c r="I471" s="11" t="s">
        <v>39</v>
      </c>
      <c r="J471" s="11" t="s">
        <v>933</v>
      </c>
      <c r="K471" s="11"/>
      <c r="R471" s="12"/>
      <c r="S471" s="12"/>
      <c r="T471" s="12"/>
    </row>
    <row r="472" spans="1:20" x14ac:dyDescent="0.55000000000000004">
      <c r="A472" t="s">
        <v>650</v>
      </c>
      <c r="B472" t="s">
        <v>943</v>
      </c>
      <c r="C472" s="11" t="s">
        <v>911</v>
      </c>
      <c r="D472" s="11"/>
      <c r="E472" s="11" t="s">
        <v>890</v>
      </c>
      <c r="F472" s="11" t="s">
        <v>891</v>
      </c>
      <c r="G472" s="11" t="s">
        <v>892</v>
      </c>
      <c r="H472" s="11"/>
      <c r="I472" s="11" t="s">
        <v>39</v>
      </c>
      <c r="J472" s="11" t="s">
        <v>933</v>
      </c>
      <c r="K472" s="11"/>
      <c r="R472" s="12"/>
      <c r="S472" s="12"/>
      <c r="T472" s="12"/>
    </row>
    <row r="473" spans="1:20" x14ac:dyDescent="0.55000000000000004">
      <c r="A473" t="s">
        <v>650</v>
      </c>
      <c r="B473" t="s">
        <v>943</v>
      </c>
      <c r="C473" s="11" t="s">
        <v>911</v>
      </c>
      <c r="D473" s="11"/>
      <c r="E473" s="11" t="s">
        <v>890</v>
      </c>
      <c r="F473" s="11" t="s">
        <v>891</v>
      </c>
      <c r="G473" s="11" t="s">
        <v>892</v>
      </c>
      <c r="H473" s="11"/>
      <c r="I473" s="11" t="s">
        <v>39</v>
      </c>
      <c r="J473" s="11" t="s">
        <v>933</v>
      </c>
      <c r="K473" s="11"/>
      <c r="R473" s="12"/>
      <c r="S473" s="12"/>
      <c r="T473" s="12"/>
    </row>
    <row r="474" spans="1:20" x14ac:dyDescent="0.55000000000000004">
      <c r="A474" t="s">
        <v>650</v>
      </c>
      <c r="B474" t="s">
        <v>943</v>
      </c>
      <c r="C474" s="14" t="s">
        <v>1012</v>
      </c>
      <c r="D474" s="11"/>
      <c r="E474" s="11" t="s">
        <v>890</v>
      </c>
      <c r="F474" s="11" t="s">
        <v>891</v>
      </c>
      <c r="G474" s="11" t="s">
        <v>892</v>
      </c>
      <c r="H474" s="11"/>
      <c r="I474" s="11" t="s">
        <v>39</v>
      </c>
      <c r="J474" s="11" t="s">
        <v>933</v>
      </c>
      <c r="K474" s="11"/>
      <c r="R474" s="12"/>
      <c r="S474" s="12"/>
      <c r="T474" s="12"/>
    </row>
    <row r="475" spans="1:20" x14ac:dyDescent="0.55000000000000004">
      <c r="A475" t="s">
        <v>653</v>
      </c>
      <c r="B475" t="s">
        <v>943</v>
      </c>
      <c r="C475" s="11"/>
      <c r="D475" s="11" t="s">
        <v>1047</v>
      </c>
      <c r="E475" s="11" t="s">
        <v>935</v>
      </c>
      <c r="F475" s="11" t="s">
        <v>935</v>
      </c>
      <c r="G475" s="11"/>
      <c r="H475" s="11"/>
      <c r="I475" s="11" t="s">
        <v>39</v>
      </c>
      <c r="J475" s="11"/>
      <c r="K475" s="11"/>
      <c r="L475">
        <v>60</v>
      </c>
      <c r="M475">
        <v>10</v>
      </c>
      <c r="N475">
        <v>3.048</v>
      </c>
      <c r="O475">
        <v>1</v>
      </c>
      <c r="P475">
        <f t="shared" si="18"/>
        <v>23.622060000000001</v>
      </c>
      <c r="Q475">
        <f t="shared" si="19"/>
        <v>558.00171864360004</v>
      </c>
      <c r="R475" s="12">
        <v>5.4539999999999996E-3</v>
      </c>
      <c r="S475" s="12">
        <f t="shared" si="20"/>
        <v>3.0433413734821944</v>
      </c>
      <c r="T475" s="12"/>
    </row>
    <row r="476" spans="1:20" x14ac:dyDescent="0.55000000000000004">
      <c r="A476" t="s">
        <v>653</v>
      </c>
      <c r="B476" t="s">
        <v>943</v>
      </c>
      <c r="C476" s="11"/>
      <c r="D476" s="11" t="s">
        <v>1047</v>
      </c>
      <c r="E476" s="11" t="s">
        <v>935</v>
      </c>
      <c r="F476" s="11" t="s">
        <v>935</v>
      </c>
      <c r="G476" s="11"/>
      <c r="H476" s="11"/>
      <c r="I476" s="11" t="s">
        <v>39</v>
      </c>
      <c r="J476" s="11"/>
      <c r="K476" s="11"/>
      <c r="L476">
        <v>45</v>
      </c>
      <c r="M476">
        <v>10</v>
      </c>
      <c r="N476">
        <v>3.048</v>
      </c>
      <c r="O476">
        <v>1</v>
      </c>
      <c r="P476">
        <f t="shared" si="18"/>
        <v>17.716545</v>
      </c>
      <c r="Q476">
        <f t="shared" si="19"/>
        <v>313.87596673702501</v>
      </c>
      <c r="R476" s="12">
        <v>5.4539999999999996E-3</v>
      </c>
      <c r="S476" s="12">
        <f t="shared" si="20"/>
        <v>1.7118795225837342</v>
      </c>
      <c r="T476" s="12"/>
    </row>
    <row r="477" spans="1:20" x14ac:dyDescent="0.55000000000000004">
      <c r="A477" t="s">
        <v>655</v>
      </c>
      <c r="B477" t="s">
        <v>943</v>
      </c>
      <c r="C477" s="11"/>
      <c r="D477" s="11" t="s">
        <v>1012</v>
      </c>
      <c r="E477" s="11" t="s">
        <v>935</v>
      </c>
      <c r="F477" s="11" t="s">
        <v>935</v>
      </c>
      <c r="G477" s="11"/>
      <c r="H477" s="11"/>
      <c r="I477" s="11" t="s">
        <v>39</v>
      </c>
      <c r="J477" s="11"/>
      <c r="K477" s="11"/>
      <c r="L477">
        <v>10</v>
      </c>
      <c r="M477">
        <v>3.5</v>
      </c>
      <c r="N477">
        <v>1.0668</v>
      </c>
      <c r="O477">
        <v>1</v>
      </c>
      <c r="P477">
        <f t="shared" si="18"/>
        <v>3.9370100000000003</v>
      </c>
      <c r="Q477">
        <f t="shared" si="19"/>
        <v>15.500047740100003</v>
      </c>
      <c r="R477" s="12">
        <v>5.4539999999999996E-3</v>
      </c>
      <c r="S477" s="12">
        <f t="shared" si="20"/>
        <v>8.4537260374505416E-2</v>
      </c>
      <c r="T477" s="12"/>
    </row>
    <row r="478" spans="1:20" x14ac:dyDescent="0.55000000000000004">
      <c r="A478" t="s">
        <v>656</v>
      </c>
      <c r="B478" t="s">
        <v>943</v>
      </c>
      <c r="C478" s="11"/>
      <c r="D478" s="11" t="s">
        <v>934</v>
      </c>
      <c r="E478" s="11" t="s">
        <v>935</v>
      </c>
      <c r="F478" s="11" t="s">
        <v>935</v>
      </c>
      <c r="G478" s="11" t="s">
        <v>892</v>
      </c>
      <c r="H478" s="11" t="s">
        <v>903</v>
      </c>
      <c r="I478" s="11" t="s">
        <v>39</v>
      </c>
      <c r="J478" s="11" t="s">
        <v>933</v>
      </c>
      <c r="K478" s="11" t="s">
        <v>924</v>
      </c>
      <c r="L478">
        <v>43</v>
      </c>
      <c r="M478">
        <v>60</v>
      </c>
      <c r="N478">
        <v>18.288</v>
      </c>
      <c r="O478">
        <v>1</v>
      </c>
      <c r="P478">
        <f t="shared" ref="P478:P535" si="21">L478*0.393701</f>
        <v>16.929143</v>
      </c>
      <c r="Q478">
        <f t="shared" ref="Q478:Q535" si="22">P478^2</f>
        <v>286.59588271444898</v>
      </c>
      <c r="R478" s="12">
        <v>5.4539999999999996E-3</v>
      </c>
      <c r="S478" s="12">
        <f t="shared" ref="S478:S535" si="23">Q478*R478</f>
        <v>1.5630939443246046</v>
      </c>
      <c r="T478" s="12"/>
    </row>
    <row r="479" spans="1:20" x14ac:dyDescent="0.55000000000000004">
      <c r="A479" t="s">
        <v>657</v>
      </c>
      <c r="B479" t="s">
        <v>943</v>
      </c>
      <c r="C479" s="11"/>
      <c r="D479" s="11" t="s">
        <v>934</v>
      </c>
      <c r="E479" s="11" t="s">
        <v>935</v>
      </c>
      <c r="F479" s="11" t="s">
        <v>935</v>
      </c>
      <c r="G479" s="11" t="s">
        <v>892</v>
      </c>
      <c r="H479" s="11" t="s">
        <v>903</v>
      </c>
      <c r="I479" s="11" t="s">
        <v>39</v>
      </c>
      <c r="J479" s="11" t="s">
        <v>933</v>
      </c>
      <c r="K479" s="11" t="s">
        <v>924</v>
      </c>
      <c r="L479">
        <v>46</v>
      </c>
      <c r="M479">
        <v>40</v>
      </c>
      <c r="N479">
        <v>12.192</v>
      </c>
      <c r="O479">
        <v>1</v>
      </c>
      <c r="P479">
        <f t="shared" si="21"/>
        <v>18.110246</v>
      </c>
      <c r="Q479">
        <f t="shared" si="22"/>
        <v>327.98101018051602</v>
      </c>
      <c r="R479" s="12">
        <v>5.4539999999999996E-3</v>
      </c>
      <c r="S479" s="12">
        <f t="shared" si="23"/>
        <v>1.7888084295245343</v>
      </c>
      <c r="T479" s="12"/>
    </row>
    <row r="480" spans="1:20" x14ac:dyDescent="0.55000000000000004">
      <c r="A480" t="s">
        <v>658</v>
      </c>
      <c r="B480" t="s">
        <v>943</v>
      </c>
      <c r="C480" s="11" t="s">
        <v>1048</v>
      </c>
      <c r="D480" s="11" t="s">
        <v>934</v>
      </c>
      <c r="E480" s="11" t="s">
        <v>935</v>
      </c>
      <c r="F480" s="11" t="s">
        <v>935</v>
      </c>
      <c r="G480" s="11" t="s">
        <v>892</v>
      </c>
      <c r="H480" s="11" t="s">
        <v>903</v>
      </c>
      <c r="I480" s="11" t="s">
        <v>39</v>
      </c>
      <c r="J480" s="11" t="s">
        <v>933</v>
      </c>
      <c r="K480" s="11" t="s">
        <v>924</v>
      </c>
      <c r="L480">
        <v>70</v>
      </c>
      <c r="M480">
        <v>45</v>
      </c>
      <c r="N480">
        <v>13.716000000000001</v>
      </c>
      <c r="O480">
        <v>1</v>
      </c>
      <c r="P480">
        <f t="shared" si="21"/>
        <v>27.559070000000002</v>
      </c>
      <c r="Q480">
        <f t="shared" si="22"/>
        <v>759.50233926490012</v>
      </c>
      <c r="R480" s="12">
        <v>5.4539999999999996E-3</v>
      </c>
      <c r="S480" s="12">
        <f t="shared" si="23"/>
        <v>4.1423257583507649</v>
      </c>
      <c r="T480" s="12"/>
    </row>
    <row r="481" spans="1:20" x14ac:dyDescent="0.55000000000000004">
      <c r="A481" t="s">
        <v>658</v>
      </c>
      <c r="B481" t="s">
        <v>943</v>
      </c>
      <c r="C481" s="11" t="s">
        <v>1049</v>
      </c>
      <c r="D481" s="11" t="s">
        <v>934</v>
      </c>
      <c r="E481" s="11" t="s">
        <v>935</v>
      </c>
      <c r="F481" s="11" t="s">
        <v>935</v>
      </c>
      <c r="G481" s="11" t="s">
        <v>892</v>
      </c>
      <c r="H481" s="11" t="s">
        <v>903</v>
      </c>
      <c r="I481" s="11" t="s">
        <v>39</v>
      </c>
      <c r="J481" s="11" t="s">
        <v>933</v>
      </c>
      <c r="K481" s="11" t="s">
        <v>924</v>
      </c>
      <c r="L481">
        <v>60</v>
      </c>
      <c r="M481">
        <v>40</v>
      </c>
      <c r="N481">
        <v>12.192</v>
      </c>
      <c r="O481">
        <v>1</v>
      </c>
      <c r="P481">
        <f t="shared" si="21"/>
        <v>23.622060000000001</v>
      </c>
      <c r="Q481">
        <f t="shared" si="22"/>
        <v>558.00171864360004</v>
      </c>
      <c r="R481" s="12">
        <v>5.4539999999999996E-3</v>
      </c>
      <c r="S481" s="12">
        <f t="shared" si="23"/>
        <v>3.0433413734821944</v>
      </c>
      <c r="T481" s="12"/>
    </row>
    <row r="482" spans="1:20" x14ac:dyDescent="0.55000000000000004">
      <c r="A482" t="s">
        <v>658</v>
      </c>
      <c r="B482" t="s">
        <v>943</v>
      </c>
      <c r="C482" s="11" t="s">
        <v>1050</v>
      </c>
      <c r="D482" s="11" t="s">
        <v>934</v>
      </c>
      <c r="E482" s="11" t="s">
        <v>935</v>
      </c>
      <c r="F482" s="11" t="s">
        <v>935</v>
      </c>
      <c r="G482" s="11" t="s">
        <v>892</v>
      </c>
      <c r="H482" s="11" t="s">
        <v>903</v>
      </c>
      <c r="I482" s="11" t="s">
        <v>39</v>
      </c>
      <c r="J482" s="11" t="s">
        <v>933</v>
      </c>
      <c r="K482" s="11" t="s">
        <v>924</v>
      </c>
      <c r="L482">
        <v>60</v>
      </c>
      <c r="M482">
        <v>40</v>
      </c>
      <c r="N482">
        <v>12.192</v>
      </c>
      <c r="O482">
        <v>1</v>
      </c>
      <c r="P482">
        <v>23.622060000000001</v>
      </c>
      <c r="Q482">
        <v>558.00171864360004</v>
      </c>
      <c r="R482" s="12">
        <v>5.4539999999999996E-3</v>
      </c>
      <c r="S482" s="12"/>
      <c r="T482" s="12"/>
    </row>
    <row r="483" spans="1:20" x14ac:dyDescent="0.55000000000000004">
      <c r="A483" t="s">
        <v>659</v>
      </c>
      <c r="B483" t="s">
        <v>943</v>
      </c>
      <c r="C483" s="11" t="s">
        <v>1051</v>
      </c>
      <c r="D483" s="11"/>
      <c r="E483" s="11" t="s">
        <v>890</v>
      </c>
      <c r="F483" s="11"/>
      <c r="G483" s="11"/>
      <c r="H483" s="11"/>
      <c r="I483" s="11" t="s">
        <v>39</v>
      </c>
      <c r="J483" s="11" t="s">
        <v>933</v>
      </c>
      <c r="K483" s="11"/>
      <c r="R483" s="12"/>
      <c r="S483" s="12"/>
      <c r="T483" s="12"/>
    </row>
    <row r="484" spans="1:20" x14ac:dyDescent="0.55000000000000004">
      <c r="A484" t="s">
        <v>659</v>
      </c>
      <c r="B484" t="s">
        <v>943</v>
      </c>
      <c r="C484" s="11" t="s">
        <v>907</v>
      </c>
      <c r="D484" s="11"/>
      <c r="E484" s="11" t="s">
        <v>890</v>
      </c>
      <c r="F484" s="11"/>
      <c r="G484" s="11"/>
      <c r="H484" s="11"/>
      <c r="I484" s="11" t="s">
        <v>39</v>
      </c>
      <c r="J484" s="11" t="s">
        <v>933</v>
      </c>
      <c r="K484" s="11"/>
      <c r="R484" s="12"/>
      <c r="S484" s="12"/>
      <c r="T484" s="12"/>
    </row>
    <row r="485" spans="1:20" x14ac:dyDescent="0.55000000000000004">
      <c r="A485" t="s">
        <v>660</v>
      </c>
      <c r="B485" t="s">
        <v>943</v>
      </c>
      <c r="C485" s="11" t="s">
        <v>1051</v>
      </c>
      <c r="D485" s="11"/>
      <c r="E485" s="11" t="s">
        <v>890</v>
      </c>
      <c r="F485" s="11"/>
      <c r="G485" s="11"/>
      <c r="H485" s="11"/>
      <c r="I485" s="11" t="s">
        <v>39</v>
      </c>
      <c r="J485" s="11"/>
      <c r="K485" s="11"/>
      <c r="R485" s="12"/>
      <c r="S485" s="12"/>
      <c r="T485" s="12"/>
    </row>
    <row r="486" spans="1:20" x14ac:dyDescent="0.55000000000000004">
      <c r="A486" t="s">
        <v>660</v>
      </c>
      <c r="B486" t="s">
        <v>943</v>
      </c>
      <c r="C486" s="11" t="s">
        <v>907</v>
      </c>
      <c r="D486" s="11"/>
      <c r="E486" s="11" t="s">
        <v>890</v>
      </c>
      <c r="F486" s="11"/>
      <c r="G486" s="11"/>
      <c r="H486" s="11"/>
      <c r="I486" s="11" t="s">
        <v>39</v>
      </c>
      <c r="J486" s="11"/>
      <c r="K486" s="11"/>
      <c r="R486" s="12"/>
      <c r="S486" s="12"/>
      <c r="T486" s="12"/>
    </row>
    <row r="487" spans="1:20" x14ac:dyDescent="0.55000000000000004">
      <c r="A487" t="s">
        <v>661</v>
      </c>
      <c r="B487" t="s">
        <v>943</v>
      </c>
      <c r="C487" s="11" t="s">
        <v>925</v>
      </c>
      <c r="D487" s="11" t="s">
        <v>925</v>
      </c>
      <c r="E487" s="11" t="s">
        <v>890</v>
      </c>
      <c r="F487" s="11" t="s">
        <v>901</v>
      </c>
      <c r="G487" s="11" t="s">
        <v>892</v>
      </c>
      <c r="H487" s="11" t="s">
        <v>893</v>
      </c>
      <c r="I487" s="11" t="s">
        <v>39</v>
      </c>
      <c r="J487" s="11"/>
      <c r="K487" s="11" t="s">
        <v>905</v>
      </c>
      <c r="L487">
        <v>60</v>
      </c>
      <c r="M487">
        <v>40</v>
      </c>
      <c r="N487">
        <v>12.192</v>
      </c>
      <c r="O487">
        <v>1</v>
      </c>
      <c r="P487">
        <f t="shared" si="21"/>
        <v>23.622060000000001</v>
      </c>
      <c r="Q487">
        <f t="shared" si="22"/>
        <v>558.00171864360004</v>
      </c>
      <c r="R487" s="12">
        <v>5.4539999999999996E-3</v>
      </c>
      <c r="S487" s="12">
        <f t="shared" si="23"/>
        <v>3.0433413734821944</v>
      </c>
      <c r="T487" s="12"/>
    </row>
    <row r="488" spans="1:20" x14ac:dyDescent="0.55000000000000004">
      <c r="A488" t="s">
        <v>661</v>
      </c>
      <c r="B488" t="s">
        <v>943</v>
      </c>
      <c r="C488" s="11" t="s">
        <v>913</v>
      </c>
      <c r="D488" s="11" t="s">
        <v>955</v>
      </c>
      <c r="E488" s="11" t="s">
        <v>890</v>
      </c>
      <c r="F488" s="11" t="s">
        <v>891</v>
      </c>
      <c r="G488" s="11" t="s">
        <v>892</v>
      </c>
      <c r="H488" s="11" t="s">
        <v>893</v>
      </c>
      <c r="I488" s="11" t="s">
        <v>39</v>
      </c>
      <c r="J488" s="11" t="s">
        <v>933</v>
      </c>
      <c r="K488" s="11" t="s">
        <v>905</v>
      </c>
      <c r="L488">
        <v>45</v>
      </c>
      <c r="M488">
        <v>18</v>
      </c>
      <c r="N488">
        <v>5.4864000000000006</v>
      </c>
      <c r="O488">
        <v>1</v>
      </c>
      <c r="P488">
        <f t="shared" si="21"/>
        <v>17.716545</v>
      </c>
      <c r="Q488">
        <f t="shared" si="22"/>
        <v>313.87596673702501</v>
      </c>
      <c r="R488" s="12">
        <v>5.4539999999999996E-3</v>
      </c>
      <c r="S488" s="12">
        <f t="shared" si="23"/>
        <v>1.7118795225837342</v>
      </c>
      <c r="T488" s="12"/>
    </row>
    <row r="489" spans="1:20" x14ac:dyDescent="0.55000000000000004">
      <c r="A489" t="s">
        <v>661</v>
      </c>
      <c r="B489" t="s">
        <v>943</v>
      </c>
      <c r="C489" s="11" t="s">
        <v>1052</v>
      </c>
      <c r="D489" s="11" t="s">
        <v>955</v>
      </c>
      <c r="E489" s="11" t="s">
        <v>890</v>
      </c>
      <c r="F489" s="11" t="s">
        <v>891</v>
      </c>
      <c r="G489" s="11" t="s">
        <v>892</v>
      </c>
      <c r="H489" s="11"/>
      <c r="I489" s="11" t="s">
        <v>39</v>
      </c>
      <c r="J489" s="11" t="s">
        <v>933</v>
      </c>
      <c r="K489" s="11" t="s">
        <v>905</v>
      </c>
      <c r="L489">
        <v>43</v>
      </c>
      <c r="M489">
        <v>18</v>
      </c>
      <c r="N489">
        <v>5.4864000000000006</v>
      </c>
      <c r="O489">
        <v>1</v>
      </c>
      <c r="P489">
        <f t="shared" si="21"/>
        <v>16.929143</v>
      </c>
      <c r="Q489">
        <f t="shared" si="22"/>
        <v>286.59588271444898</v>
      </c>
      <c r="R489" s="12">
        <v>5.4539999999999996E-3</v>
      </c>
      <c r="S489" s="12">
        <f t="shared" si="23"/>
        <v>1.5630939443246046</v>
      </c>
      <c r="T489" s="12"/>
    </row>
    <row r="490" spans="1:20" x14ac:dyDescent="0.55000000000000004">
      <c r="A490" t="s">
        <v>661</v>
      </c>
      <c r="B490" t="s">
        <v>943</v>
      </c>
      <c r="C490" s="11"/>
      <c r="D490" s="11" t="s">
        <v>966</v>
      </c>
      <c r="E490" s="11" t="s">
        <v>890</v>
      </c>
      <c r="F490" s="11" t="s">
        <v>914</v>
      </c>
      <c r="G490" s="11" t="s">
        <v>892</v>
      </c>
      <c r="H490" s="11" t="s">
        <v>904</v>
      </c>
      <c r="I490" s="11" t="s">
        <v>39</v>
      </c>
      <c r="J490" s="11" t="s">
        <v>967</v>
      </c>
      <c r="K490" s="11" t="s">
        <v>968</v>
      </c>
      <c r="L490">
        <v>55</v>
      </c>
      <c r="M490">
        <v>20</v>
      </c>
      <c r="N490">
        <v>6.0960000000000001</v>
      </c>
      <c r="O490">
        <v>1</v>
      </c>
      <c r="P490">
        <f t="shared" si="21"/>
        <v>21.653555000000001</v>
      </c>
      <c r="Q490">
        <f t="shared" si="22"/>
        <v>468.87644413802502</v>
      </c>
      <c r="R490" s="12">
        <v>5.4539999999999996E-3</v>
      </c>
      <c r="S490" s="12">
        <f t="shared" si="23"/>
        <v>2.5572521263287884</v>
      </c>
      <c r="T490" s="12"/>
    </row>
    <row r="491" spans="1:20" x14ac:dyDescent="0.55000000000000004">
      <c r="A491" t="s">
        <v>661</v>
      </c>
      <c r="B491" t="s">
        <v>943</v>
      </c>
      <c r="C491" s="11"/>
      <c r="D491" s="11" t="s">
        <v>900</v>
      </c>
      <c r="E491" s="11" t="s">
        <v>890</v>
      </c>
      <c r="F491" s="11" t="s">
        <v>901</v>
      </c>
      <c r="G491" s="11" t="s">
        <v>902</v>
      </c>
      <c r="H491" s="11" t="s">
        <v>903</v>
      </c>
      <c r="I491" s="11" t="s">
        <v>39</v>
      </c>
      <c r="J491" s="11" t="s">
        <v>904</v>
      </c>
      <c r="K491" s="11" t="s">
        <v>905</v>
      </c>
      <c r="L491">
        <v>75</v>
      </c>
      <c r="M491">
        <v>15</v>
      </c>
      <c r="N491">
        <v>4.5720000000000001</v>
      </c>
      <c r="O491">
        <v>1</v>
      </c>
      <c r="P491">
        <f t="shared" si="21"/>
        <v>29.527575000000002</v>
      </c>
      <c r="Q491">
        <f t="shared" si="22"/>
        <v>871.87768538062517</v>
      </c>
      <c r="R491" s="12">
        <v>5.4539999999999996E-3</v>
      </c>
      <c r="S491" s="12">
        <f t="shared" si="23"/>
        <v>4.7552208960659295</v>
      </c>
      <c r="T491" s="12"/>
    </row>
    <row r="492" spans="1:20" x14ac:dyDescent="0.55000000000000004">
      <c r="A492" t="s">
        <v>661</v>
      </c>
      <c r="B492" t="s">
        <v>943</v>
      </c>
      <c r="C492" s="11"/>
      <c r="D492" s="11" t="s">
        <v>1053</v>
      </c>
      <c r="E492" s="11" t="s">
        <v>890</v>
      </c>
      <c r="F492" s="11" t="s">
        <v>914</v>
      </c>
      <c r="G492" s="11" t="s">
        <v>892</v>
      </c>
      <c r="H492" s="11" t="s">
        <v>904</v>
      </c>
      <c r="I492" s="11" t="s">
        <v>39</v>
      </c>
      <c r="J492" s="11" t="s">
        <v>933</v>
      </c>
      <c r="K492" s="11" t="s">
        <v>1054</v>
      </c>
      <c r="L492">
        <v>60</v>
      </c>
      <c r="M492">
        <v>10</v>
      </c>
      <c r="N492">
        <v>3.048</v>
      </c>
      <c r="O492">
        <v>1</v>
      </c>
      <c r="P492">
        <f t="shared" si="21"/>
        <v>23.622060000000001</v>
      </c>
      <c r="Q492">
        <f t="shared" si="22"/>
        <v>558.00171864360004</v>
      </c>
      <c r="R492" s="12">
        <v>5.4539999999999996E-3</v>
      </c>
      <c r="S492" s="12">
        <f t="shared" si="23"/>
        <v>3.0433413734821944</v>
      </c>
      <c r="T492" s="12"/>
    </row>
    <row r="493" spans="1:20" x14ac:dyDescent="0.55000000000000004">
      <c r="A493" t="s">
        <v>661</v>
      </c>
      <c r="B493" t="s">
        <v>943</v>
      </c>
      <c r="C493" s="11"/>
      <c r="D493" s="11" t="s">
        <v>1055</v>
      </c>
      <c r="E493" s="11" t="s">
        <v>890</v>
      </c>
      <c r="F493" s="11" t="s">
        <v>901</v>
      </c>
      <c r="G493" s="11" t="s">
        <v>921</v>
      </c>
      <c r="H493" s="11"/>
      <c r="I493" s="11" t="s">
        <v>39</v>
      </c>
      <c r="J493" s="11" t="s">
        <v>933</v>
      </c>
      <c r="K493" s="11" t="s">
        <v>960</v>
      </c>
      <c r="L493">
        <v>42</v>
      </c>
      <c r="M493">
        <v>15</v>
      </c>
      <c r="N493">
        <v>4.5720000000000001</v>
      </c>
      <c r="O493">
        <v>1</v>
      </c>
      <c r="P493">
        <f t="shared" si="21"/>
        <v>16.535442</v>
      </c>
      <c r="Q493">
        <f t="shared" si="22"/>
        <v>273.42084213536401</v>
      </c>
      <c r="R493" s="12">
        <v>5.4539999999999996E-3</v>
      </c>
      <c r="S493" s="12">
        <f t="shared" si="23"/>
        <v>1.4912372730062753</v>
      </c>
      <c r="T493" s="12"/>
    </row>
    <row r="494" spans="1:20" x14ac:dyDescent="0.55000000000000004">
      <c r="A494" t="s">
        <v>661</v>
      </c>
      <c r="B494" t="s">
        <v>943</v>
      </c>
      <c r="C494" s="11"/>
      <c r="D494" s="11" t="s">
        <v>1056</v>
      </c>
      <c r="E494" s="11" t="s">
        <v>890</v>
      </c>
      <c r="F494" s="11" t="s">
        <v>928</v>
      </c>
      <c r="G494" s="11" t="s">
        <v>928</v>
      </c>
      <c r="H494" s="11" t="s">
        <v>904</v>
      </c>
      <c r="I494" s="11" t="s">
        <v>39</v>
      </c>
      <c r="J494" s="11" t="s">
        <v>951</v>
      </c>
      <c r="K494" s="11"/>
      <c r="L494">
        <v>38</v>
      </c>
      <c r="M494">
        <v>10</v>
      </c>
      <c r="N494">
        <v>3.048</v>
      </c>
      <c r="O494">
        <v>1</v>
      </c>
      <c r="P494">
        <f t="shared" si="21"/>
        <v>14.960638000000001</v>
      </c>
      <c r="Q494">
        <f t="shared" si="22"/>
        <v>223.82068936704403</v>
      </c>
      <c r="R494" s="12">
        <v>5.4539999999999996E-3</v>
      </c>
      <c r="S494" s="12">
        <f t="shared" si="23"/>
        <v>1.2207180398078581</v>
      </c>
      <c r="T494" s="12"/>
    </row>
    <row r="495" spans="1:20" x14ac:dyDescent="0.55000000000000004">
      <c r="A495" t="s">
        <v>661</v>
      </c>
      <c r="B495" t="s">
        <v>943</v>
      </c>
      <c r="C495" s="11"/>
      <c r="D495" s="11" t="s">
        <v>925</v>
      </c>
      <c r="E495" s="11" t="s">
        <v>890</v>
      </c>
      <c r="F495" s="11" t="s">
        <v>901</v>
      </c>
      <c r="G495" s="11" t="s">
        <v>892</v>
      </c>
      <c r="H495" s="11" t="s">
        <v>893</v>
      </c>
      <c r="I495" s="11" t="s">
        <v>39</v>
      </c>
      <c r="J495" s="11"/>
      <c r="K495" s="11" t="s">
        <v>905</v>
      </c>
      <c r="L495">
        <v>20</v>
      </c>
      <c r="M495">
        <v>12</v>
      </c>
      <c r="N495">
        <v>3.6576000000000004</v>
      </c>
      <c r="O495">
        <v>1</v>
      </c>
      <c r="P495">
        <f t="shared" si="21"/>
        <v>7.8740200000000007</v>
      </c>
      <c r="Q495">
        <f t="shared" si="22"/>
        <v>62.000190960400012</v>
      </c>
      <c r="R495" s="12">
        <v>5.4539999999999996E-3</v>
      </c>
      <c r="S495" s="12">
        <f t="shared" si="23"/>
        <v>0.33814904149802166</v>
      </c>
      <c r="T495" s="12"/>
    </row>
    <row r="496" spans="1:20" x14ac:dyDescent="0.55000000000000004">
      <c r="A496" t="s">
        <v>661</v>
      </c>
      <c r="B496" t="s">
        <v>943</v>
      </c>
      <c r="C496" s="11"/>
      <c r="D496" s="11" t="s">
        <v>913</v>
      </c>
      <c r="E496" s="11" t="s">
        <v>890</v>
      </c>
      <c r="F496" s="11" t="s">
        <v>914</v>
      </c>
      <c r="G496" s="11" t="s">
        <v>892</v>
      </c>
      <c r="H496" s="11" t="s">
        <v>893</v>
      </c>
      <c r="I496" s="11" t="s">
        <v>39</v>
      </c>
      <c r="J496" s="11" t="s">
        <v>915</v>
      </c>
      <c r="K496" s="11" t="s">
        <v>916</v>
      </c>
      <c r="L496">
        <v>18</v>
      </c>
      <c r="M496">
        <v>12</v>
      </c>
      <c r="N496">
        <v>3.6576000000000004</v>
      </c>
      <c r="O496">
        <v>1</v>
      </c>
      <c r="P496">
        <f t="shared" si="21"/>
        <v>7.0866180000000005</v>
      </c>
      <c r="Q496">
        <f t="shared" si="22"/>
        <v>50.220154677924008</v>
      </c>
      <c r="R496" s="12">
        <v>5.4539999999999996E-3</v>
      </c>
      <c r="S496" s="12">
        <f t="shared" si="23"/>
        <v>0.27390072361339751</v>
      </c>
      <c r="T496" s="12"/>
    </row>
    <row r="497" spans="1:20" x14ac:dyDescent="0.55000000000000004">
      <c r="A497" t="s">
        <v>661</v>
      </c>
      <c r="B497" t="s">
        <v>943</v>
      </c>
      <c r="C497" s="11"/>
      <c r="D497" s="11" t="s">
        <v>1057</v>
      </c>
      <c r="E497" s="11" t="s">
        <v>935</v>
      </c>
      <c r="F497" s="11" t="s">
        <v>935</v>
      </c>
      <c r="G497" s="11"/>
      <c r="H497" s="11"/>
      <c r="I497" s="11" t="s">
        <v>39</v>
      </c>
      <c r="J497" s="11"/>
      <c r="K497" s="11"/>
      <c r="L497">
        <v>10</v>
      </c>
      <c r="M497">
        <v>8</v>
      </c>
      <c r="N497">
        <v>2.4384000000000001</v>
      </c>
      <c r="O497">
        <v>1</v>
      </c>
      <c r="P497">
        <f t="shared" si="21"/>
        <v>3.9370100000000003</v>
      </c>
      <c r="Q497">
        <f t="shared" si="22"/>
        <v>15.500047740100003</v>
      </c>
      <c r="R497" s="12">
        <v>5.4539999999999996E-3</v>
      </c>
      <c r="S497" s="12">
        <f t="shared" si="23"/>
        <v>8.4537260374505416E-2</v>
      </c>
      <c r="T497" s="12"/>
    </row>
    <row r="498" spans="1:20" x14ac:dyDescent="0.55000000000000004">
      <c r="A498" t="s">
        <v>662</v>
      </c>
      <c r="B498" t="s">
        <v>943</v>
      </c>
      <c r="C498" s="11" t="s">
        <v>929</v>
      </c>
      <c r="D498" s="11" t="s">
        <v>955</v>
      </c>
      <c r="E498" s="11" t="s">
        <v>890</v>
      </c>
      <c r="F498" s="11" t="s">
        <v>891</v>
      </c>
      <c r="G498" s="11" t="s">
        <v>892</v>
      </c>
      <c r="H498" s="11"/>
      <c r="I498" s="11" t="s">
        <v>39</v>
      </c>
      <c r="J498" s="11" t="s">
        <v>933</v>
      </c>
      <c r="K498" s="11" t="s">
        <v>905</v>
      </c>
      <c r="L498">
        <v>18</v>
      </c>
      <c r="M498">
        <v>35</v>
      </c>
      <c r="N498">
        <v>10.668000000000001</v>
      </c>
      <c r="O498">
        <v>1</v>
      </c>
      <c r="P498">
        <f t="shared" si="21"/>
        <v>7.0866180000000005</v>
      </c>
      <c r="Q498">
        <f t="shared" si="22"/>
        <v>50.220154677924008</v>
      </c>
      <c r="R498" s="12">
        <v>5.4539999999999996E-3</v>
      </c>
      <c r="S498" s="12">
        <f t="shared" si="23"/>
        <v>0.27390072361339751</v>
      </c>
      <c r="T498" s="12"/>
    </row>
    <row r="499" spans="1:20" x14ac:dyDescent="0.55000000000000004">
      <c r="A499" t="s">
        <v>662</v>
      </c>
      <c r="B499" t="s">
        <v>943</v>
      </c>
      <c r="C499" s="11" t="s">
        <v>929</v>
      </c>
      <c r="D499" s="11"/>
      <c r="E499" s="11"/>
      <c r="F499" s="11"/>
      <c r="G499" s="11"/>
      <c r="H499" s="11"/>
      <c r="I499" s="11" t="s">
        <v>39</v>
      </c>
      <c r="J499" s="11"/>
      <c r="K499" s="11"/>
      <c r="R499" s="12"/>
      <c r="S499" s="12"/>
      <c r="T499" s="12"/>
    </row>
    <row r="500" spans="1:20" x14ac:dyDescent="0.55000000000000004">
      <c r="A500" t="s">
        <v>662</v>
      </c>
      <c r="B500" t="s">
        <v>943</v>
      </c>
      <c r="C500" s="11" t="s">
        <v>929</v>
      </c>
      <c r="D500" s="11"/>
      <c r="E500" s="11"/>
      <c r="F500" s="11"/>
      <c r="G500" s="11"/>
      <c r="H500" s="11"/>
      <c r="I500" s="11" t="s">
        <v>39</v>
      </c>
      <c r="J500" s="11"/>
      <c r="K500" s="11"/>
      <c r="R500" s="12"/>
      <c r="S500" s="12"/>
      <c r="T500" s="12"/>
    </row>
    <row r="501" spans="1:20" x14ac:dyDescent="0.55000000000000004">
      <c r="A501" t="s">
        <v>662</v>
      </c>
      <c r="B501" t="s">
        <v>943</v>
      </c>
      <c r="C501" s="11" t="s">
        <v>929</v>
      </c>
      <c r="D501" s="11"/>
      <c r="E501" s="11"/>
      <c r="F501" s="11"/>
      <c r="G501" s="11"/>
      <c r="H501" s="11"/>
      <c r="I501" s="11" t="s">
        <v>39</v>
      </c>
      <c r="J501" s="11"/>
      <c r="K501" s="11"/>
      <c r="R501" s="12"/>
      <c r="S501" s="12"/>
      <c r="T501" s="12"/>
    </row>
    <row r="502" spans="1:20" x14ac:dyDescent="0.55000000000000004">
      <c r="A502" t="s">
        <v>662</v>
      </c>
      <c r="B502" t="s">
        <v>943</v>
      </c>
      <c r="C502" s="11" t="s">
        <v>1058</v>
      </c>
      <c r="D502" s="11" t="s">
        <v>929</v>
      </c>
      <c r="E502" s="11" t="s">
        <v>890</v>
      </c>
      <c r="F502" s="11" t="s">
        <v>891</v>
      </c>
      <c r="G502" s="11" t="s">
        <v>892</v>
      </c>
      <c r="H502" s="11" t="s">
        <v>893</v>
      </c>
      <c r="I502" s="11" t="s">
        <v>39</v>
      </c>
      <c r="J502" s="11" t="s">
        <v>930</v>
      </c>
      <c r="K502" s="11" t="s">
        <v>905</v>
      </c>
      <c r="L502">
        <v>20</v>
      </c>
      <c r="M502">
        <v>25</v>
      </c>
      <c r="N502">
        <v>7.62</v>
      </c>
      <c r="O502">
        <v>4</v>
      </c>
      <c r="P502">
        <f t="shared" si="21"/>
        <v>7.8740200000000007</v>
      </c>
      <c r="Q502">
        <f t="shared" si="22"/>
        <v>62.000190960400012</v>
      </c>
      <c r="R502" s="12">
        <v>5.4539999999999996E-3</v>
      </c>
      <c r="S502" s="12">
        <f t="shared" si="23"/>
        <v>0.33814904149802166</v>
      </c>
      <c r="T502" s="12"/>
    </row>
    <row r="503" spans="1:20" x14ac:dyDescent="0.55000000000000004">
      <c r="A503" t="s">
        <v>662</v>
      </c>
      <c r="B503" t="s">
        <v>943</v>
      </c>
      <c r="C503" s="11" t="s">
        <v>925</v>
      </c>
      <c r="D503" s="11" t="s">
        <v>1059</v>
      </c>
      <c r="E503" s="11" t="s">
        <v>935</v>
      </c>
      <c r="F503" s="11" t="s">
        <v>935</v>
      </c>
      <c r="G503" s="11"/>
      <c r="H503" s="11"/>
      <c r="I503" s="11" t="s">
        <v>39</v>
      </c>
      <c r="J503" s="11"/>
      <c r="K503" s="11"/>
      <c r="L503">
        <v>18</v>
      </c>
      <c r="M503">
        <v>15</v>
      </c>
      <c r="N503">
        <v>4.5720000000000001</v>
      </c>
      <c r="O503">
        <v>1</v>
      </c>
      <c r="P503">
        <f t="shared" si="21"/>
        <v>7.0866180000000005</v>
      </c>
      <c r="Q503">
        <f t="shared" si="22"/>
        <v>50.220154677924008</v>
      </c>
      <c r="R503" s="12">
        <v>5.4539999999999996E-3</v>
      </c>
      <c r="S503" s="12">
        <f t="shared" si="23"/>
        <v>0.27390072361339751</v>
      </c>
      <c r="T503" s="12"/>
    </row>
    <row r="504" spans="1:20" x14ac:dyDescent="0.55000000000000004">
      <c r="A504" t="s">
        <v>662</v>
      </c>
      <c r="B504" t="s">
        <v>943</v>
      </c>
      <c r="C504" s="11" t="s">
        <v>1048</v>
      </c>
      <c r="D504" s="11" t="s">
        <v>925</v>
      </c>
      <c r="E504" s="11" t="s">
        <v>890</v>
      </c>
      <c r="F504" s="11" t="s">
        <v>901</v>
      </c>
      <c r="G504" s="11" t="s">
        <v>892</v>
      </c>
      <c r="H504" s="11" t="s">
        <v>893</v>
      </c>
      <c r="I504" s="11" t="s">
        <v>39</v>
      </c>
      <c r="J504" s="11"/>
      <c r="K504" s="11" t="s">
        <v>905</v>
      </c>
      <c r="L504">
        <v>24</v>
      </c>
      <c r="M504">
        <v>40</v>
      </c>
      <c r="N504">
        <v>12.192</v>
      </c>
      <c r="O504">
        <v>1</v>
      </c>
      <c r="P504">
        <f t="shared" si="21"/>
        <v>9.4488240000000001</v>
      </c>
      <c r="Q504">
        <f t="shared" si="22"/>
        <v>89.280274982975996</v>
      </c>
      <c r="R504" s="12">
        <v>5.4539999999999996E-3</v>
      </c>
      <c r="S504" s="12"/>
      <c r="T504" s="12"/>
    </row>
    <row r="505" spans="1:20" x14ac:dyDescent="0.55000000000000004">
      <c r="A505" t="s">
        <v>662</v>
      </c>
      <c r="B505" t="s">
        <v>943</v>
      </c>
      <c r="C505" s="11" t="s">
        <v>1048</v>
      </c>
      <c r="D505" s="11" t="s">
        <v>1002</v>
      </c>
      <c r="E505" s="11" t="s">
        <v>890</v>
      </c>
      <c r="F505" s="11" t="s">
        <v>901</v>
      </c>
      <c r="G505" s="11" t="s">
        <v>892</v>
      </c>
      <c r="H505" s="11" t="s">
        <v>893</v>
      </c>
      <c r="I505" s="11" t="s">
        <v>39</v>
      </c>
      <c r="J505" s="11"/>
      <c r="K505" s="11" t="s">
        <v>905</v>
      </c>
      <c r="L505">
        <v>24</v>
      </c>
      <c r="M505">
        <v>40</v>
      </c>
      <c r="N505">
        <v>12.192</v>
      </c>
      <c r="O505">
        <v>1</v>
      </c>
      <c r="P505">
        <f t="shared" si="21"/>
        <v>9.4488240000000001</v>
      </c>
      <c r="Q505">
        <f t="shared" si="22"/>
        <v>89.280274982975996</v>
      </c>
      <c r="R505" s="12">
        <v>5.4539999999999996E-3</v>
      </c>
      <c r="S505" s="12"/>
      <c r="T505" s="12"/>
    </row>
    <row r="506" spans="1:20" x14ac:dyDescent="0.55000000000000004">
      <c r="A506" t="s">
        <v>662</v>
      </c>
      <c r="B506" t="s">
        <v>943</v>
      </c>
      <c r="C506" s="11" t="s">
        <v>1048</v>
      </c>
      <c r="D506" s="11"/>
      <c r="E506" s="11" t="s">
        <v>890</v>
      </c>
      <c r="F506" s="11"/>
      <c r="G506" s="11"/>
      <c r="H506" s="11"/>
      <c r="I506" s="11" t="s">
        <v>39</v>
      </c>
      <c r="J506" s="11"/>
      <c r="K506" s="11" t="s">
        <v>905</v>
      </c>
      <c r="L506">
        <v>24</v>
      </c>
      <c r="M506">
        <v>40</v>
      </c>
      <c r="N506">
        <v>12.192</v>
      </c>
      <c r="O506">
        <v>1</v>
      </c>
      <c r="P506">
        <f t="shared" si="21"/>
        <v>9.4488240000000001</v>
      </c>
      <c r="Q506">
        <f t="shared" si="22"/>
        <v>89.280274982975996</v>
      </c>
      <c r="R506" s="12">
        <v>5.4539999999999996E-3</v>
      </c>
      <c r="S506" s="12"/>
      <c r="T506" s="12"/>
    </row>
    <row r="507" spans="1:20" x14ac:dyDescent="0.55000000000000004">
      <c r="A507" t="s">
        <v>662</v>
      </c>
      <c r="B507" t="s">
        <v>943</v>
      </c>
      <c r="C507" s="11" t="s">
        <v>1048</v>
      </c>
      <c r="D507" s="11"/>
      <c r="E507" s="11" t="s">
        <v>890</v>
      </c>
      <c r="F507" s="11"/>
      <c r="G507" s="11"/>
      <c r="H507" s="11"/>
      <c r="I507" s="11" t="s">
        <v>39</v>
      </c>
      <c r="J507" s="11"/>
      <c r="K507" s="11" t="s">
        <v>905</v>
      </c>
      <c r="L507">
        <v>24</v>
      </c>
      <c r="M507">
        <v>40</v>
      </c>
      <c r="N507">
        <v>12.192</v>
      </c>
      <c r="O507">
        <v>1</v>
      </c>
      <c r="P507">
        <f t="shared" si="21"/>
        <v>9.4488240000000001</v>
      </c>
      <c r="Q507">
        <f t="shared" si="22"/>
        <v>89.280274982975996</v>
      </c>
      <c r="R507" s="12">
        <v>5.4539999999999996E-3</v>
      </c>
      <c r="S507" s="12"/>
      <c r="T507" s="12"/>
    </row>
    <row r="508" spans="1:20" x14ac:dyDescent="0.55000000000000004">
      <c r="A508" t="s">
        <v>662</v>
      </c>
      <c r="B508" t="s">
        <v>943</v>
      </c>
      <c r="C508" s="11" t="s">
        <v>1048</v>
      </c>
      <c r="D508" s="11"/>
      <c r="E508" s="11" t="s">
        <v>890</v>
      </c>
      <c r="F508" s="11"/>
      <c r="G508" s="11"/>
      <c r="H508" s="11"/>
      <c r="I508" s="11" t="s">
        <v>39</v>
      </c>
      <c r="J508" s="11"/>
      <c r="K508" s="11" t="s">
        <v>905</v>
      </c>
      <c r="L508">
        <v>24</v>
      </c>
      <c r="M508">
        <v>40</v>
      </c>
      <c r="N508">
        <v>12.192</v>
      </c>
      <c r="O508">
        <v>1</v>
      </c>
      <c r="P508">
        <f t="shared" si="21"/>
        <v>9.4488240000000001</v>
      </c>
      <c r="Q508">
        <f t="shared" si="22"/>
        <v>89.280274982975996</v>
      </c>
      <c r="R508" s="12">
        <v>5.4539999999999996E-3</v>
      </c>
      <c r="S508" s="12"/>
      <c r="T508" s="12"/>
    </row>
    <row r="509" spans="1:20" x14ac:dyDescent="0.55000000000000004">
      <c r="A509" t="s">
        <v>662</v>
      </c>
      <c r="B509" t="s">
        <v>943</v>
      </c>
      <c r="C509" s="11" t="s">
        <v>1048</v>
      </c>
      <c r="D509" s="11"/>
      <c r="E509" s="11" t="s">
        <v>890</v>
      </c>
      <c r="F509" s="11"/>
      <c r="G509" s="11"/>
      <c r="H509" s="11"/>
      <c r="I509" s="11" t="s">
        <v>39</v>
      </c>
      <c r="J509" s="11"/>
      <c r="K509" s="11" t="s">
        <v>905</v>
      </c>
      <c r="L509">
        <v>24</v>
      </c>
      <c r="M509">
        <v>40</v>
      </c>
      <c r="N509">
        <v>12.192</v>
      </c>
      <c r="O509">
        <v>1</v>
      </c>
      <c r="P509">
        <f t="shared" si="21"/>
        <v>9.4488240000000001</v>
      </c>
      <c r="Q509">
        <f t="shared" si="22"/>
        <v>89.280274982975996</v>
      </c>
      <c r="R509" s="12">
        <v>5.4539999999999996E-3</v>
      </c>
      <c r="S509" s="12"/>
      <c r="T509" s="12"/>
    </row>
    <row r="510" spans="1:20" x14ac:dyDescent="0.55000000000000004">
      <c r="A510" t="s">
        <v>662</v>
      </c>
      <c r="B510" t="s">
        <v>943</v>
      </c>
      <c r="C510" s="11" t="s">
        <v>1048</v>
      </c>
      <c r="D510" s="11"/>
      <c r="E510" s="11" t="s">
        <v>890</v>
      </c>
      <c r="F510" s="11"/>
      <c r="G510" s="11"/>
      <c r="H510" s="11"/>
      <c r="I510" s="11" t="s">
        <v>39</v>
      </c>
      <c r="J510" s="11"/>
      <c r="K510" s="11" t="s">
        <v>905</v>
      </c>
      <c r="L510">
        <v>24</v>
      </c>
      <c r="M510">
        <v>40</v>
      </c>
      <c r="N510">
        <v>12.192</v>
      </c>
      <c r="O510">
        <v>1</v>
      </c>
      <c r="P510">
        <f t="shared" si="21"/>
        <v>9.4488240000000001</v>
      </c>
      <c r="Q510">
        <f t="shared" si="22"/>
        <v>89.280274982975996</v>
      </c>
      <c r="R510" s="12">
        <v>5.4539999999999996E-3</v>
      </c>
      <c r="S510" s="12"/>
      <c r="T510" s="12"/>
    </row>
    <row r="511" spans="1:20" x14ac:dyDescent="0.55000000000000004">
      <c r="A511" t="s">
        <v>662</v>
      </c>
      <c r="B511" t="s">
        <v>943</v>
      </c>
      <c r="C511" s="11" t="s">
        <v>1048</v>
      </c>
      <c r="D511" s="11"/>
      <c r="E511" s="11" t="s">
        <v>890</v>
      </c>
      <c r="F511" s="11"/>
      <c r="G511" s="11"/>
      <c r="H511" s="11"/>
      <c r="I511" s="11" t="s">
        <v>39</v>
      </c>
      <c r="J511" s="11"/>
      <c r="K511" s="11" t="s">
        <v>905</v>
      </c>
      <c r="L511">
        <v>24</v>
      </c>
      <c r="M511">
        <v>40</v>
      </c>
      <c r="N511">
        <v>12.192</v>
      </c>
      <c r="O511">
        <v>1</v>
      </c>
      <c r="P511">
        <f t="shared" si="21"/>
        <v>9.4488240000000001</v>
      </c>
      <c r="Q511">
        <f t="shared" si="22"/>
        <v>89.280274982975996</v>
      </c>
      <c r="R511" s="12">
        <v>5.4539999999999996E-3</v>
      </c>
      <c r="S511" s="12"/>
      <c r="T511" s="12"/>
    </row>
    <row r="512" spans="1:20" x14ac:dyDescent="0.55000000000000004">
      <c r="A512" t="s">
        <v>662</v>
      </c>
      <c r="B512" t="s">
        <v>943</v>
      </c>
      <c r="C512" s="11" t="s">
        <v>1048</v>
      </c>
      <c r="D512" s="11"/>
      <c r="E512" s="11" t="s">
        <v>890</v>
      </c>
      <c r="F512" s="11"/>
      <c r="G512" s="11"/>
      <c r="H512" s="11"/>
      <c r="I512" s="11" t="s">
        <v>39</v>
      </c>
      <c r="J512" s="11"/>
      <c r="K512" s="11" t="s">
        <v>905</v>
      </c>
      <c r="L512">
        <v>24</v>
      </c>
      <c r="M512">
        <v>40</v>
      </c>
      <c r="N512">
        <v>12.192</v>
      </c>
      <c r="O512">
        <v>1</v>
      </c>
      <c r="P512">
        <f t="shared" si="21"/>
        <v>9.4488240000000001</v>
      </c>
      <c r="Q512">
        <f t="shared" si="22"/>
        <v>89.280274982975996</v>
      </c>
      <c r="R512" s="12">
        <v>5.4539999999999996E-3</v>
      </c>
      <c r="S512" s="12"/>
      <c r="T512" s="12"/>
    </row>
    <row r="513" spans="1:20" x14ac:dyDescent="0.55000000000000004">
      <c r="A513" t="s">
        <v>662</v>
      </c>
      <c r="B513" t="s">
        <v>943</v>
      </c>
      <c r="C513" s="11" t="s">
        <v>1048</v>
      </c>
      <c r="D513" s="11"/>
      <c r="E513" s="11" t="s">
        <v>890</v>
      </c>
      <c r="F513" s="11"/>
      <c r="G513" s="11"/>
      <c r="H513" s="11"/>
      <c r="I513" s="11" t="s">
        <v>39</v>
      </c>
      <c r="J513" s="11"/>
      <c r="K513" s="11" t="s">
        <v>905</v>
      </c>
      <c r="L513">
        <v>24</v>
      </c>
      <c r="M513">
        <v>40</v>
      </c>
      <c r="N513">
        <v>12.192</v>
      </c>
      <c r="O513">
        <v>1</v>
      </c>
      <c r="P513">
        <f t="shared" si="21"/>
        <v>9.4488240000000001</v>
      </c>
      <c r="Q513">
        <f t="shared" si="22"/>
        <v>89.280274982975996</v>
      </c>
      <c r="R513" s="12">
        <v>5.4539999999999996E-3</v>
      </c>
      <c r="S513" s="12"/>
      <c r="T513" s="12"/>
    </row>
    <row r="514" spans="1:20" x14ac:dyDescent="0.55000000000000004">
      <c r="A514" t="s">
        <v>662</v>
      </c>
      <c r="B514" t="s">
        <v>943</v>
      </c>
      <c r="C514" s="11" t="s">
        <v>1048</v>
      </c>
      <c r="D514" s="11"/>
      <c r="E514" s="11" t="s">
        <v>890</v>
      </c>
      <c r="F514" s="11"/>
      <c r="G514" s="11"/>
      <c r="H514" s="11"/>
      <c r="I514" s="11" t="s">
        <v>39</v>
      </c>
      <c r="J514" s="11" t="s">
        <v>933</v>
      </c>
      <c r="K514" s="11" t="s">
        <v>941</v>
      </c>
      <c r="L514">
        <v>15</v>
      </c>
      <c r="M514">
        <v>12</v>
      </c>
      <c r="N514">
        <v>3.6576000000000004</v>
      </c>
      <c r="O514">
        <v>11</v>
      </c>
      <c r="P514">
        <f t="shared" si="21"/>
        <v>5.9055150000000003</v>
      </c>
      <c r="Q514">
        <f t="shared" si="22"/>
        <v>34.875107415225003</v>
      </c>
      <c r="R514" s="12">
        <v>5.4539999999999996E-3</v>
      </c>
      <c r="S514" s="12">
        <f t="shared" si="23"/>
        <v>0.19020883584263715</v>
      </c>
      <c r="T514" s="12"/>
    </row>
    <row r="515" spans="1:20" x14ac:dyDescent="0.55000000000000004">
      <c r="A515" t="s">
        <v>780</v>
      </c>
      <c r="B515" t="s">
        <v>943</v>
      </c>
      <c r="C515" s="11" t="s">
        <v>934</v>
      </c>
      <c r="D515" s="11" t="s">
        <v>934</v>
      </c>
      <c r="E515" s="11" t="s">
        <v>935</v>
      </c>
      <c r="F515" s="11" t="s">
        <v>935</v>
      </c>
      <c r="G515" s="11" t="s">
        <v>892</v>
      </c>
      <c r="H515" s="11" t="s">
        <v>903</v>
      </c>
      <c r="I515" s="11" t="s">
        <v>39</v>
      </c>
      <c r="J515" s="11" t="s">
        <v>933</v>
      </c>
      <c r="K515" s="11" t="s">
        <v>924</v>
      </c>
      <c r="L515">
        <v>22</v>
      </c>
      <c r="M515">
        <v>15</v>
      </c>
      <c r="N515">
        <v>4.5720000000000001</v>
      </c>
      <c r="O515">
        <v>1</v>
      </c>
      <c r="P515">
        <f t="shared" si="21"/>
        <v>8.661422</v>
      </c>
      <c r="Q515">
        <f t="shared" si="22"/>
        <v>75.020231062083994</v>
      </c>
      <c r="R515" s="12">
        <v>5.4539999999999996E-3</v>
      </c>
      <c r="S515" s="12">
        <f t="shared" si="23"/>
        <v>0.40916034021260606</v>
      </c>
      <c r="T515" s="12"/>
    </row>
    <row r="516" spans="1:20" x14ac:dyDescent="0.55000000000000004">
      <c r="A516" t="s">
        <v>780</v>
      </c>
      <c r="B516" t="s">
        <v>943</v>
      </c>
      <c r="C516" s="11" t="s">
        <v>1002</v>
      </c>
      <c r="D516" s="11"/>
      <c r="E516" s="11"/>
      <c r="F516" s="11"/>
      <c r="G516" s="11"/>
      <c r="H516" s="11"/>
      <c r="I516" s="11" t="s">
        <v>39</v>
      </c>
      <c r="J516" s="11"/>
      <c r="K516" s="11"/>
      <c r="R516" s="12"/>
      <c r="S516" s="12"/>
      <c r="T516" s="12"/>
    </row>
    <row r="517" spans="1:20" x14ac:dyDescent="0.55000000000000004">
      <c r="A517" t="s">
        <v>780</v>
      </c>
      <c r="B517" t="s">
        <v>943</v>
      </c>
      <c r="C517" s="11" t="s">
        <v>1002</v>
      </c>
      <c r="D517" s="11"/>
      <c r="E517" s="11"/>
      <c r="F517" s="11"/>
      <c r="G517" s="11"/>
      <c r="H517" s="11"/>
      <c r="I517" s="11" t="s">
        <v>39</v>
      </c>
      <c r="J517" s="11"/>
      <c r="K517" s="11"/>
      <c r="R517" s="12"/>
      <c r="S517" s="12"/>
      <c r="T517" s="12"/>
    </row>
    <row r="518" spans="1:20" x14ac:dyDescent="0.55000000000000004">
      <c r="A518" t="s">
        <v>780</v>
      </c>
      <c r="B518" t="s">
        <v>943</v>
      </c>
      <c r="C518" s="11" t="s">
        <v>907</v>
      </c>
      <c r="D518" s="11"/>
      <c r="E518" s="11"/>
      <c r="F518" s="11"/>
      <c r="G518" s="11"/>
      <c r="H518" s="11"/>
      <c r="I518" s="11" t="s">
        <v>39</v>
      </c>
      <c r="J518" s="11"/>
      <c r="K518" s="11"/>
      <c r="R518" s="12"/>
      <c r="S518" s="12"/>
      <c r="T518" s="12"/>
    </row>
    <row r="519" spans="1:20" x14ac:dyDescent="0.55000000000000004">
      <c r="A519" t="s">
        <v>782</v>
      </c>
      <c r="B519" t="s">
        <v>986</v>
      </c>
      <c r="C519" s="11"/>
      <c r="D519" s="11" t="s">
        <v>1060</v>
      </c>
      <c r="E519" s="11" t="s">
        <v>890</v>
      </c>
      <c r="F519" s="11" t="s">
        <v>891</v>
      </c>
      <c r="G519" s="11" t="s">
        <v>892</v>
      </c>
      <c r="H519" s="11" t="s">
        <v>893</v>
      </c>
      <c r="I519" s="11" t="s">
        <v>39</v>
      </c>
      <c r="J519" s="11" t="s">
        <v>951</v>
      </c>
      <c r="K519" s="11" t="s">
        <v>924</v>
      </c>
      <c r="L519">
        <v>32</v>
      </c>
      <c r="M519">
        <v>40</v>
      </c>
      <c r="N519">
        <v>12.192</v>
      </c>
      <c r="O519">
        <v>1</v>
      </c>
      <c r="P519">
        <f t="shared" si="21"/>
        <v>12.598432000000001</v>
      </c>
      <c r="Q519">
        <f t="shared" si="22"/>
        <v>158.72048885862401</v>
      </c>
      <c r="R519" s="12">
        <v>5.4539999999999996E-3</v>
      </c>
      <c r="S519" s="12">
        <f t="shared" si="23"/>
        <v>0.8656615462349353</v>
      </c>
      <c r="T519" s="12"/>
    </row>
    <row r="520" spans="1:20" x14ac:dyDescent="0.55000000000000004">
      <c r="A520" t="s">
        <v>782</v>
      </c>
      <c r="B520" t="s">
        <v>986</v>
      </c>
      <c r="C520" s="11"/>
      <c r="D520" s="11" t="s">
        <v>1060</v>
      </c>
      <c r="E520" s="11" t="s">
        <v>890</v>
      </c>
      <c r="F520" s="11" t="s">
        <v>891</v>
      </c>
      <c r="G520" s="11" t="s">
        <v>892</v>
      </c>
      <c r="H520" s="11" t="s">
        <v>893</v>
      </c>
      <c r="I520" s="11" t="s">
        <v>39</v>
      </c>
      <c r="J520" s="11" t="s">
        <v>951</v>
      </c>
      <c r="K520" s="11" t="s">
        <v>924</v>
      </c>
      <c r="L520">
        <v>30</v>
      </c>
      <c r="M520">
        <v>40</v>
      </c>
      <c r="N520">
        <v>12.192</v>
      </c>
      <c r="O520">
        <v>1</v>
      </c>
      <c r="P520">
        <f t="shared" si="21"/>
        <v>11.811030000000001</v>
      </c>
      <c r="Q520">
        <f t="shared" si="22"/>
        <v>139.50042966090001</v>
      </c>
      <c r="R520" s="12">
        <v>5.4539999999999996E-3</v>
      </c>
      <c r="S520" s="12">
        <f t="shared" si="23"/>
        <v>0.76083534337054859</v>
      </c>
      <c r="T520" s="12"/>
    </row>
    <row r="521" spans="1:20" x14ac:dyDescent="0.55000000000000004">
      <c r="A521" t="s">
        <v>782</v>
      </c>
      <c r="B521" t="s">
        <v>986</v>
      </c>
      <c r="C521" s="11"/>
      <c r="D521" s="11" t="s">
        <v>1060</v>
      </c>
      <c r="E521" s="11" t="s">
        <v>890</v>
      </c>
      <c r="F521" s="11" t="s">
        <v>891</v>
      </c>
      <c r="G521" s="11" t="s">
        <v>892</v>
      </c>
      <c r="H521" s="11" t="s">
        <v>893</v>
      </c>
      <c r="I521" s="11" t="s">
        <v>39</v>
      </c>
      <c r="J521" s="11" t="s">
        <v>951</v>
      </c>
      <c r="K521" s="11" t="s">
        <v>924</v>
      </c>
      <c r="L521">
        <v>6</v>
      </c>
      <c r="M521">
        <v>30</v>
      </c>
      <c r="N521">
        <v>9.1440000000000001</v>
      </c>
      <c r="O521">
        <v>1</v>
      </c>
      <c r="P521">
        <f t="shared" si="21"/>
        <v>2.362206</v>
      </c>
      <c r="Q521">
        <f t="shared" si="22"/>
        <v>5.5800171864359998</v>
      </c>
      <c r="R521" s="12">
        <v>5.4539999999999996E-3</v>
      </c>
      <c r="S521" s="12">
        <f t="shared" si="23"/>
        <v>3.0433413734821942E-2</v>
      </c>
      <c r="T521" s="12"/>
    </row>
    <row r="522" spans="1:20" x14ac:dyDescent="0.55000000000000004">
      <c r="A522" t="s">
        <v>782</v>
      </c>
      <c r="B522" t="s">
        <v>986</v>
      </c>
      <c r="C522" s="11"/>
      <c r="D522" s="11" t="s">
        <v>1002</v>
      </c>
      <c r="E522" s="11" t="s">
        <v>890</v>
      </c>
      <c r="F522" s="11" t="s">
        <v>891</v>
      </c>
      <c r="G522" s="11" t="s">
        <v>965</v>
      </c>
      <c r="H522" s="11" t="s">
        <v>893</v>
      </c>
      <c r="I522" s="11" t="s">
        <v>39</v>
      </c>
      <c r="J522" s="11" t="s">
        <v>951</v>
      </c>
      <c r="K522" s="11" t="s">
        <v>941</v>
      </c>
      <c r="L522">
        <v>11</v>
      </c>
      <c r="M522">
        <v>15</v>
      </c>
      <c r="N522">
        <v>4.5720000000000001</v>
      </c>
      <c r="O522">
        <v>1</v>
      </c>
      <c r="P522">
        <f t="shared" si="21"/>
        <v>4.330711</v>
      </c>
      <c r="Q522">
        <f t="shared" si="22"/>
        <v>18.755057765520998</v>
      </c>
      <c r="R522" s="12">
        <v>5.4539999999999996E-3</v>
      </c>
      <c r="S522" s="12">
        <f t="shared" si="23"/>
        <v>0.10229008505315151</v>
      </c>
      <c r="T522" s="12"/>
    </row>
    <row r="523" spans="1:20" x14ac:dyDescent="0.55000000000000004">
      <c r="A523" t="s">
        <v>783</v>
      </c>
      <c r="B523" t="s">
        <v>986</v>
      </c>
      <c r="C523" s="11"/>
      <c r="D523" s="11" t="s">
        <v>907</v>
      </c>
      <c r="E523" s="11" t="s">
        <v>890</v>
      </c>
      <c r="F523" s="11" t="s">
        <v>901</v>
      </c>
      <c r="G523" s="11" t="s">
        <v>908</v>
      </c>
      <c r="H523" s="11" t="s">
        <v>903</v>
      </c>
      <c r="I523" s="11" t="s">
        <v>39</v>
      </c>
      <c r="J523" s="11" t="s">
        <v>951</v>
      </c>
      <c r="K523" s="11" t="s">
        <v>910</v>
      </c>
      <c r="L523">
        <v>6</v>
      </c>
      <c r="M523">
        <v>3</v>
      </c>
      <c r="N523">
        <v>0.9144000000000001</v>
      </c>
      <c r="O523">
        <v>1</v>
      </c>
      <c r="P523">
        <f t="shared" si="21"/>
        <v>2.362206</v>
      </c>
      <c r="Q523">
        <f t="shared" si="22"/>
        <v>5.5800171864359998</v>
      </c>
      <c r="R523" s="12">
        <v>5.4539999999999996E-3</v>
      </c>
      <c r="S523" s="12">
        <f t="shared" si="23"/>
        <v>3.0433413734821942E-2</v>
      </c>
      <c r="T523" s="12"/>
    </row>
    <row r="524" spans="1:20" x14ac:dyDescent="0.55000000000000004">
      <c r="A524" t="s">
        <v>664</v>
      </c>
      <c r="B524" t="s">
        <v>943</v>
      </c>
      <c r="C524" s="11" t="s">
        <v>969</v>
      </c>
      <c r="D524" s="11" t="s">
        <v>889</v>
      </c>
      <c r="E524" s="11" t="s">
        <v>890</v>
      </c>
      <c r="F524" s="11" t="s">
        <v>891</v>
      </c>
      <c r="G524" s="11" t="s">
        <v>892</v>
      </c>
      <c r="H524" s="11" t="s">
        <v>893</v>
      </c>
      <c r="I524" s="11" t="s">
        <v>39</v>
      </c>
      <c r="J524" s="11" t="s">
        <v>951</v>
      </c>
      <c r="K524" s="11" t="s">
        <v>895</v>
      </c>
      <c r="L524">
        <v>40</v>
      </c>
      <c r="M524">
        <v>6</v>
      </c>
      <c r="N524">
        <v>1.8288000000000002</v>
      </c>
      <c r="O524">
        <v>1</v>
      </c>
      <c r="P524">
        <f t="shared" si="21"/>
        <v>15.748040000000001</v>
      </c>
      <c r="Q524">
        <f t="shared" si="22"/>
        <v>248.00076384160005</v>
      </c>
      <c r="R524" s="12">
        <v>5.4539999999999996E-3</v>
      </c>
      <c r="S524" s="12">
        <f t="shared" si="23"/>
        <v>1.3525961659920867</v>
      </c>
      <c r="T524" s="12"/>
    </row>
    <row r="525" spans="1:20" x14ac:dyDescent="0.55000000000000004">
      <c r="A525" t="s">
        <v>664</v>
      </c>
      <c r="B525" t="s">
        <v>943</v>
      </c>
      <c r="C525" s="11" t="s">
        <v>1061</v>
      </c>
      <c r="D525" s="11" t="s">
        <v>969</v>
      </c>
      <c r="E525" s="11" t="s">
        <v>890</v>
      </c>
      <c r="F525" s="11" t="s">
        <v>901</v>
      </c>
      <c r="G525" s="11" t="s">
        <v>921</v>
      </c>
      <c r="H525" s="11"/>
      <c r="I525" s="11" t="s">
        <v>39</v>
      </c>
      <c r="J525" s="11" t="s">
        <v>951</v>
      </c>
      <c r="K525" s="11" t="s">
        <v>960</v>
      </c>
      <c r="L525">
        <v>6</v>
      </c>
      <c r="M525">
        <v>3</v>
      </c>
      <c r="N525">
        <v>0.9144000000000001</v>
      </c>
      <c r="O525">
        <v>1</v>
      </c>
      <c r="P525">
        <f t="shared" si="21"/>
        <v>2.362206</v>
      </c>
      <c r="Q525">
        <f t="shared" si="22"/>
        <v>5.5800171864359998</v>
      </c>
      <c r="R525" s="12">
        <v>5.4539999999999996E-3</v>
      </c>
      <c r="S525" s="12">
        <f t="shared" si="23"/>
        <v>3.0433413734821942E-2</v>
      </c>
      <c r="T525" s="12"/>
    </row>
    <row r="526" spans="1:20" x14ac:dyDescent="0.55000000000000004">
      <c r="A526" t="s">
        <v>664</v>
      </c>
      <c r="B526" t="s">
        <v>943</v>
      </c>
      <c r="C526" s="11" t="s">
        <v>1061</v>
      </c>
      <c r="D526" s="11"/>
      <c r="E526" s="11" t="s">
        <v>890</v>
      </c>
      <c r="F526" s="11"/>
      <c r="G526" s="11"/>
      <c r="H526" s="11"/>
      <c r="I526" s="11" t="s">
        <v>39</v>
      </c>
      <c r="J526" s="11" t="s">
        <v>951</v>
      </c>
      <c r="K526" s="11" t="s">
        <v>960</v>
      </c>
      <c r="L526">
        <v>6</v>
      </c>
      <c r="R526" s="12"/>
      <c r="S526" s="12"/>
      <c r="T526" s="12"/>
    </row>
    <row r="527" spans="1:20" x14ac:dyDescent="0.55000000000000004">
      <c r="A527" t="s">
        <v>665</v>
      </c>
      <c r="B527" t="s">
        <v>943</v>
      </c>
      <c r="C527" s="11"/>
      <c r="D527" s="11" t="s">
        <v>931</v>
      </c>
      <c r="E527" s="11" t="s">
        <v>890</v>
      </c>
      <c r="F527" s="11" t="s">
        <v>932</v>
      </c>
      <c r="G527" s="11"/>
      <c r="H527" s="11" t="s">
        <v>903</v>
      </c>
      <c r="I527" s="11" t="s">
        <v>39</v>
      </c>
      <c r="J527" s="11" t="s">
        <v>951</v>
      </c>
      <c r="K527" s="11" t="s">
        <v>905</v>
      </c>
      <c r="L527">
        <v>34</v>
      </c>
      <c r="M527">
        <v>18</v>
      </c>
      <c r="N527">
        <v>5.4864000000000006</v>
      </c>
      <c r="O527">
        <v>1</v>
      </c>
      <c r="P527">
        <f t="shared" si="21"/>
        <v>13.385834000000001</v>
      </c>
      <c r="Q527">
        <f t="shared" si="22"/>
        <v>179.18055187555603</v>
      </c>
      <c r="R527" s="12">
        <v>5.4539999999999996E-3</v>
      </c>
      <c r="S527" s="12">
        <f t="shared" si="23"/>
        <v>0.97725072992928252</v>
      </c>
      <c r="T527" s="12"/>
    </row>
    <row r="528" spans="1:20" x14ac:dyDescent="0.55000000000000004">
      <c r="A528" t="s">
        <v>669</v>
      </c>
      <c r="B528" t="s">
        <v>943</v>
      </c>
      <c r="C528" s="11" t="s">
        <v>1062</v>
      </c>
      <c r="D528" s="11"/>
      <c r="E528" s="11"/>
      <c r="F528" s="11"/>
      <c r="G528" s="11"/>
      <c r="H528" s="11"/>
      <c r="I528" s="11" t="s">
        <v>39</v>
      </c>
      <c r="J528" s="11" t="s">
        <v>951</v>
      </c>
      <c r="K528" s="11"/>
      <c r="R528" s="12"/>
      <c r="S528" s="12"/>
      <c r="T528" s="12"/>
    </row>
    <row r="529" spans="1:20" x14ac:dyDescent="0.55000000000000004">
      <c r="A529" t="s">
        <v>562</v>
      </c>
      <c r="B529" t="s">
        <v>888</v>
      </c>
      <c r="C529" s="11"/>
      <c r="D529" s="11" t="s">
        <v>955</v>
      </c>
      <c r="E529" s="11" t="s">
        <v>890</v>
      </c>
      <c r="F529" s="11" t="s">
        <v>891</v>
      </c>
      <c r="G529" s="11" t="s">
        <v>892</v>
      </c>
      <c r="H529" s="11"/>
      <c r="I529" s="11" t="s">
        <v>39</v>
      </c>
      <c r="J529" s="11" t="s">
        <v>951</v>
      </c>
      <c r="K529" s="11" t="s">
        <v>905</v>
      </c>
      <c r="L529">
        <v>50</v>
      </c>
      <c r="M529">
        <v>20</v>
      </c>
      <c r="N529">
        <v>6.0960000000000001</v>
      </c>
      <c r="O529">
        <v>1</v>
      </c>
      <c r="P529">
        <f t="shared" si="21"/>
        <v>19.68505</v>
      </c>
      <c r="Q529">
        <f t="shared" si="22"/>
        <v>387.50119350250003</v>
      </c>
      <c r="R529" s="12">
        <v>5.4539999999999996E-3</v>
      </c>
      <c r="S529" s="12">
        <f t="shared" si="23"/>
        <v>2.113431509362635</v>
      </c>
      <c r="T529" s="12"/>
    </row>
    <row r="530" spans="1:20" x14ac:dyDescent="0.55000000000000004">
      <c r="A530" t="s">
        <v>562</v>
      </c>
      <c r="B530" t="s">
        <v>888</v>
      </c>
      <c r="C530" s="11"/>
      <c r="D530" s="11" t="s">
        <v>955</v>
      </c>
      <c r="E530" s="11" t="s">
        <v>890</v>
      </c>
      <c r="F530" s="11" t="s">
        <v>891</v>
      </c>
      <c r="G530" s="11" t="s">
        <v>892</v>
      </c>
      <c r="H530" s="11"/>
      <c r="I530" s="11" t="s">
        <v>39</v>
      </c>
      <c r="J530" s="11" t="s">
        <v>951</v>
      </c>
      <c r="K530" s="11" t="s">
        <v>905</v>
      </c>
      <c r="L530">
        <v>30</v>
      </c>
      <c r="M530">
        <v>20</v>
      </c>
      <c r="N530">
        <v>6.0960000000000001</v>
      </c>
      <c r="O530">
        <v>1</v>
      </c>
      <c r="P530">
        <f t="shared" si="21"/>
        <v>11.811030000000001</v>
      </c>
      <c r="Q530">
        <f t="shared" si="22"/>
        <v>139.50042966090001</v>
      </c>
      <c r="R530" s="12">
        <v>5.4539999999999996E-3</v>
      </c>
      <c r="S530" s="12">
        <f t="shared" si="23"/>
        <v>0.76083534337054859</v>
      </c>
      <c r="T530" s="12"/>
    </row>
    <row r="531" spans="1:20" x14ac:dyDescent="0.55000000000000004">
      <c r="A531" t="s">
        <v>562</v>
      </c>
      <c r="B531" t="s">
        <v>888</v>
      </c>
      <c r="C531" s="11"/>
      <c r="D531" s="11" t="s">
        <v>899</v>
      </c>
      <c r="E531" s="11" t="s">
        <v>890</v>
      </c>
      <c r="F531" s="11" t="s">
        <v>891</v>
      </c>
      <c r="G531" s="11" t="s">
        <v>892</v>
      </c>
      <c r="H531" s="11" t="s">
        <v>893</v>
      </c>
      <c r="I531" s="11" t="s">
        <v>39</v>
      </c>
      <c r="J531" s="11" t="s">
        <v>951</v>
      </c>
      <c r="K531" s="11" t="s">
        <v>895</v>
      </c>
      <c r="L531">
        <v>30</v>
      </c>
      <c r="M531">
        <v>35</v>
      </c>
      <c r="N531">
        <v>10.668000000000001</v>
      </c>
      <c r="O531">
        <v>1</v>
      </c>
      <c r="P531">
        <f t="shared" si="21"/>
        <v>11.811030000000001</v>
      </c>
      <c r="Q531">
        <f t="shared" si="22"/>
        <v>139.50042966090001</v>
      </c>
      <c r="R531" s="12">
        <v>5.4539999999999996E-3</v>
      </c>
      <c r="S531" s="12">
        <f t="shared" si="23"/>
        <v>0.76083534337054859</v>
      </c>
      <c r="T531" s="12"/>
    </row>
    <row r="532" spans="1:20" x14ac:dyDescent="0.55000000000000004">
      <c r="A532" t="s">
        <v>562</v>
      </c>
      <c r="B532" t="s">
        <v>888</v>
      </c>
      <c r="C532" s="11"/>
      <c r="D532" s="11" t="s">
        <v>955</v>
      </c>
      <c r="E532" s="11" t="s">
        <v>890</v>
      </c>
      <c r="F532" s="11" t="s">
        <v>891</v>
      </c>
      <c r="G532" s="11" t="s">
        <v>892</v>
      </c>
      <c r="H532" s="11"/>
      <c r="I532" s="11" t="s">
        <v>39</v>
      </c>
      <c r="J532" s="11" t="s">
        <v>951</v>
      </c>
      <c r="K532" s="11" t="s">
        <v>905</v>
      </c>
      <c r="L532">
        <v>60</v>
      </c>
      <c r="M532">
        <v>25</v>
      </c>
      <c r="N532">
        <v>7.62</v>
      </c>
      <c r="O532">
        <v>1</v>
      </c>
      <c r="P532">
        <f t="shared" si="21"/>
        <v>23.622060000000001</v>
      </c>
      <c r="Q532">
        <f t="shared" si="22"/>
        <v>558.00171864360004</v>
      </c>
      <c r="R532" s="12">
        <v>5.4539999999999996E-3</v>
      </c>
      <c r="S532" s="12">
        <f t="shared" si="23"/>
        <v>3.0433413734821944</v>
      </c>
      <c r="T532" s="12"/>
    </row>
    <row r="533" spans="1:20" x14ac:dyDescent="0.55000000000000004">
      <c r="A533" t="s">
        <v>562</v>
      </c>
      <c r="B533" t="s">
        <v>888</v>
      </c>
      <c r="C533" s="11"/>
      <c r="D533" s="11" t="s">
        <v>955</v>
      </c>
      <c r="E533" s="11" t="s">
        <v>890</v>
      </c>
      <c r="F533" s="11" t="s">
        <v>891</v>
      </c>
      <c r="G533" s="11" t="s">
        <v>892</v>
      </c>
      <c r="H533" s="11"/>
      <c r="I533" s="11" t="s">
        <v>39</v>
      </c>
      <c r="J533" s="11" t="s">
        <v>951</v>
      </c>
      <c r="K533" s="11" t="s">
        <v>905</v>
      </c>
      <c r="L533">
        <v>30</v>
      </c>
      <c r="M533">
        <v>25</v>
      </c>
      <c r="N533">
        <v>7.62</v>
      </c>
      <c r="O533">
        <v>1</v>
      </c>
      <c r="P533">
        <f t="shared" si="21"/>
        <v>11.811030000000001</v>
      </c>
      <c r="Q533">
        <f t="shared" si="22"/>
        <v>139.50042966090001</v>
      </c>
      <c r="R533" s="12">
        <v>5.4539999999999996E-3</v>
      </c>
      <c r="S533" s="12">
        <f t="shared" si="23"/>
        <v>0.76083534337054859</v>
      </c>
      <c r="T533" s="12"/>
    </row>
    <row r="534" spans="1:20" x14ac:dyDescent="0.55000000000000004">
      <c r="A534" t="s">
        <v>567</v>
      </c>
      <c r="B534" t="s">
        <v>888</v>
      </c>
      <c r="C534" s="14" t="s">
        <v>996</v>
      </c>
      <c r="D534" s="11"/>
      <c r="E534" s="11" t="s">
        <v>890</v>
      </c>
      <c r="F534" s="11"/>
      <c r="G534" s="11"/>
      <c r="H534" s="11"/>
      <c r="I534" s="11" t="s">
        <v>39</v>
      </c>
      <c r="J534" s="11" t="s">
        <v>951</v>
      </c>
      <c r="K534" s="11"/>
      <c r="R534" s="12"/>
      <c r="S534" s="12"/>
      <c r="T534" s="12"/>
    </row>
    <row r="535" spans="1:20" x14ac:dyDescent="0.55000000000000004">
      <c r="A535" t="s">
        <v>569</v>
      </c>
      <c r="B535" t="s">
        <v>888</v>
      </c>
      <c r="C535" s="15" t="s">
        <v>1063</v>
      </c>
      <c r="D535" s="11" t="s">
        <v>907</v>
      </c>
      <c r="E535" s="11" t="s">
        <v>890</v>
      </c>
      <c r="F535" s="11" t="s">
        <v>901</v>
      </c>
      <c r="G535" s="11" t="s">
        <v>908</v>
      </c>
      <c r="H535" s="11" t="s">
        <v>903</v>
      </c>
      <c r="I535" s="11" t="s">
        <v>39</v>
      </c>
      <c r="J535" s="11" t="s">
        <v>951</v>
      </c>
      <c r="K535" s="11" t="s">
        <v>910</v>
      </c>
      <c r="L535">
        <v>41</v>
      </c>
      <c r="M535">
        <v>20</v>
      </c>
      <c r="N535">
        <v>6.0960000000000001</v>
      </c>
      <c r="O535">
        <v>1</v>
      </c>
      <c r="P535">
        <f t="shared" si="21"/>
        <v>16.141741</v>
      </c>
      <c r="Q535">
        <f t="shared" si="22"/>
        <v>260.55580251108097</v>
      </c>
      <c r="R535" s="12">
        <v>5.4539999999999996E-3</v>
      </c>
      <c r="S535" s="12">
        <f t="shared" si="23"/>
        <v>1.4210713468954355</v>
      </c>
      <c r="T535" s="12"/>
    </row>
    <row r="536" spans="1:20" x14ac:dyDescent="0.55000000000000004">
      <c r="A536" t="s">
        <v>569</v>
      </c>
      <c r="B536" t="s">
        <v>888</v>
      </c>
      <c r="C536" s="11" t="s">
        <v>907</v>
      </c>
      <c r="D536" s="11" t="s">
        <v>907</v>
      </c>
      <c r="E536" s="11" t="s">
        <v>890</v>
      </c>
      <c r="F536" s="11" t="s">
        <v>901</v>
      </c>
      <c r="G536" s="11" t="s">
        <v>908</v>
      </c>
      <c r="H536" s="11" t="s">
        <v>903</v>
      </c>
      <c r="I536" s="11" t="s">
        <v>39</v>
      </c>
      <c r="J536" s="11" t="s">
        <v>951</v>
      </c>
      <c r="K536" s="11"/>
      <c r="R536" s="12"/>
      <c r="S536" s="12"/>
      <c r="T536" s="12"/>
    </row>
    <row r="537" spans="1:20" x14ac:dyDescent="0.55000000000000004">
      <c r="A537" t="s">
        <v>569</v>
      </c>
      <c r="B537" t="s">
        <v>888</v>
      </c>
      <c r="C537" s="11" t="s">
        <v>907</v>
      </c>
      <c r="D537" s="11" t="s">
        <v>1060</v>
      </c>
      <c r="E537" s="11" t="s">
        <v>890</v>
      </c>
      <c r="F537" s="11" t="s">
        <v>891</v>
      </c>
      <c r="G537" s="11" t="s">
        <v>908</v>
      </c>
      <c r="H537" s="11" t="s">
        <v>903</v>
      </c>
      <c r="I537" s="11" t="s">
        <v>39</v>
      </c>
      <c r="J537" s="11" t="s">
        <v>951</v>
      </c>
      <c r="K537" s="11"/>
      <c r="R537" s="12"/>
      <c r="S537" s="12"/>
      <c r="T537" s="12"/>
    </row>
    <row r="538" spans="1:20" x14ac:dyDescent="0.55000000000000004">
      <c r="A538" t="s">
        <v>569</v>
      </c>
      <c r="B538" t="s">
        <v>888</v>
      </c>
      <c r="C538" s="11" t="s">
        <v>907</v>
      </c>
      <c r="D538" s="11"/>
      <c r="E538" s="11" t="s">
        <v>890</v>
      </c>
      <c r="F538" s="11"/>
      <c r="G538" s="11"/>
      <c r="H538" s="11"/>
      <c r="I538" s="11" t="s">
        <v>39</v>
      </c>
      <c r="J538" s="11" t="s">
        <v>951</v>
      </c>
      <c r="K538" s="11"/>
      <c r="R538" s="12"/>
      <c r="S538" s="12"/>
      <c r="T538" s="12"/>
    </row>
    <row r="539" spans="1:20" x14ac:dyDescent="0.55000000000000004">
      <c r="A539" t="s">
        <v>569</v>
      </c>
      <c r="B539" t="s">
        <v>888</v>
      </c>
      <c r="C539" s="11" t="s">
        <v>907</v>
      </c>
      <c r="D539" s="11"/>
      <c r="E539" s="11" t="s">
        <v>890</v>
      </c>
      <c r="F539" s="11"/>
      <c r="G539" s="11"/>
      <c r="H539" s="11"/>
      <c r="I539" s="11" t="s">
        <v>39</v>
      </c>
      <c r="J539" s="11" t="s">
        <v>951</v>
      </c>
      <c r="K539" s="11"/>
      <c r="R539" s="12"/>
      <c r="S539" s="12"/>
      <c r="T539" s="12"/>
    </row>
    <row r="540" spans="1:20" x14ac:dyDescent="0.55000000000000004">
      <c r="A540" t="s">
        <v>569</v>
      </c>
      <c r="B540" t="s">
        <v>888</v>
      </c>
      <c r="C540" s="11" t="s">
        <v>907</v>
      </c>
      <c r="D540" s="11"/>
      <c r="E540" s="11" t="s">
        <v>890</v>
      </c>
      <c r="F540" s="11"/>
      <c r="G540" s="11"/>
      <c r="H540" s="11"/>
      <c r="I540" s="11" t="s">
        <v>39</v>
      </c>
      <c r="J540" s="11" t="s">
        <v>951</v>
      </c>
      <c r="K540" s="11"/>
      <c r="R540" s="12"/>
      <c r="S540" s="12"/>
      <c r="T540" s="12"/>
    </row>
    <row r="541" spans="1:20" x14ac:dyDescent="0.55000000000000004">
      <c r="A541" t="s">
        <v>569</v>
      </c>
      <c r="B541" t="s">
        <v>888</v>
      </c>
      <c r="C541" s="11" t="s">
        <v>907</v>
      </c>
      <c r="D541" s="11"/>
      <c r="E541" s="11" t="s">
        <v>890</v>
      </c>
      <c r="F541" s="11"/>
      <c r="G541" s="11"/>
      <c r="H541" s="11"/>
      <c r="I541" s="11" t="s">
        <v>39</v>
      </c>
      <c r="J541" s="11" t="s">
        <v>951</v>
      </c>
      <c r="K541" s="11"/>
      <c r="R541" s="12"/>
      <c r="S541" s="12"/>
      <c r="T541" s="12"/>
    </row>
    <row r="542" spans="1:20" x14ac:dyDescent="0.55000000000000004">
      <c r="A542" t="s">
        <v>569</v>
      </c>
      <c r="B542" t="s">
        <v>888</v>
      </c>
      <c r="C542" s="11" t="s">
        <v>907</v>
      </c>
      <c r="D542" s="11"/>
      <c r="E542" s="11" t="s">
        <v>890</v>
      </c>
      <c r="F542" s="11"/>
      <c r="G542" s="11"/>
      <c r="H542" s="11"/>
      <c r="I542" s="11" t="s">
        <v>39</v>
      </c>
      <c r="J542" s="11" t="s">
        <v>951</v>
      </c>
      <c r="K542" s="11"/>
      <c r="R542" s="12"/>
      <c r="S542" s="12"/>
      <c r="T542" s="12"/>
    </row>
    <row r="543" spans="1:20" x14ac:dyDescent="0.55000000000000004">
      <c r="A543" t="s">
        <v>569</v>
      </c>
      <c r="B543" t="s">
        <v>888</v>
      </c>
      <c r="C543" s="11" t="s">
        <v>907</v>
      </c>
      <c r="D543" s="11"/>
      <c r="E543" s="11" t="s">
        <v>890</v>
      </c>
      <c r="F543" s="11"/>
      <c r="G543" s="11"/>
      <c r="H543" s="11"/>
      <c r="I543" s="11" t="s">
        <v>39</v>
      </c>
      <c r="J543" s="11" t="s">
        <v>951</v>
      </c>
      <c r="K543" s="11"/>
      <c r="R543" s="12"/>
      <c r="S543" s="12"/>
      <c r="T543" s="12"/>
    </row>
    <row r="544" spans="1:20" x14ac:dyDescent="0.55000000000000004">
      <c r="A544" t="s">
        <v>569</v>
      </c>
      <c r="B544" t="s">
        <v>888</v>
      </c>
      <c r="C544" s="11" t="s">
        <v>907</v>
      </c>
      <c r="D544" s="11"/>
      <c r="E544" s="11" t="s">
        <v>890</v>
      </c>
      <c r="F544" s="11"/>
      <c r="G544" s="11"/>
      <c r="H544" s="11"/>
      <c r="I544" s="11" t="s">
        <v>39</v>
      </c>
      <c r="J544" s="11" t="s">
        <v>951</v>
      </c>
      <c r="K544" s="11"/>
      <c r="R544" s="12"/>
      <c r="S544" s="12"/>
      <c r="T544" s="12"/>
    </row>
    <row r="545" spans="1:20" x14ac:dyDescent="0.55000000000000004">
      <c r="A545" t="s">
        <v>569</v>
      </c>
      <c r="B545" t="s">
        <v>888</v>
      </c>
      <c r="C545" s="11" t="s">
        <v>907</v>
      </c>
      <c r="D545" s="11"/>
      <c r="E545" s="11" t="s">
        <v>890</v>
      </c>
      <c r="F545" s="11"/>
      <c r="G545" s="11"/>
      <c r="H545" s="11"/>
      <c r="I545" s="11" t="s">
        <v>39</v>
      </c>
      <c r="J545" s="11" t="s">
        <v>951</v>
      </c>
      <c r="K545" s="11"/>
      <c r="R545" s="12"/>
      <c r="S545" s="12"/>
      <c r="T545" s="12"/>
    </row>
    <row r="546" spans="1:20" x14ac:dyDescent="0.55000000000000004">
      <c r="A546" t="s">
        <v>569</v>
      </c>
      <c r="B546" t="s">
        <v>888</v>
      </c>
      <c r="C546" s="11" t="s">
        <v>907</v>
      </c>
      <c r="D546" s="11"/>
      <c r="E546" s="11" t="s">
        <v>890</v>
      </c>
      <c r="F546" s="11"/>
      <c r="G546" s="11"/>
      <c r="H546" s="11"/>
      <c r="I546" s="11" t="s">
        <v>39</v>
      </c>
      <c r="J546" s="11" t="s">
        <v>951</v>
      </c>
      <c r="K546" s="11"/>
      <c r="R546" s="12"/>
      <c r="S546" s="12"/>
      <c r="T546" s="12"/>
    </row>
    <row r="547" spans="1:20" x14ac:dyDescent="0.55000000000000004">
      <c r="A547" t="s">
        <v>569</v>
      </c>
      <c r="B547" t="s">
        <v>888</v>
      </c>
      <c r="C547" s="11" t="s">
        <v>907</v>
      </c>
      <c r="D547" s="11"/>
      <c r="E547" s="11" t="s">
        <v>890</v>
      </c>
      <c r="F547" s="11"/>
      <c r="G547" s="11"/>
      <c r="H547" s="11"/>
      <c r="I547" s="11" t="s">
        <v>39</v>
      </c>
      <c r="J547" s="11" t="s">
        <v>951</v>
      </c>
      <c r="K547" s="11"/>
      <c r="R547" s="12"/>
      <c r="S547" s="12"/>
      <c r="T547" s="12"/>
    </row>
    <row r="548" spans="1:20" x14ac:dyDescent="0.55000000000000004">
      <c r="A548" t="s">
        <v>569</v>
      </c>
      <c r="B548" t="s">
        <v>888</v>
      </c>
      <c r="C548" s="11" t="s">
        <v>907</v>
      </c>
      <c r="D548" s="11"/>
      <c r="E548" s="11" t="s">
        <v>890</v>
      </c>
      <c r="F548" s="11"/>
      <c r="G548" s="11"/>
      <c r="H548" s="11"/>
      <c r="I548" s="11" t="s">
        <v>39</v>
      </c>
      <c r="J548" s="11" t="s">
        <v>951</v>
      </c>
      <c r="K548" s="11"/>
      <c r="R548" s="12"/>
      <c r="S548" s="12"/>
      <c r="T548" s="12"/>
    </row>
    <row r="549" spans="1:20" x14ac:dyDescent="0.55000000000000004">
      <c r="A549" t="s">
        <v>569</v>
      </c>
      <c r="B549" t="s">
        <v>888</v>
      </c>
      <c r="C549" s="11" t="s">
        <v>907</v>
      </c>
      <c r="D549" s="11"/>
      <c r="E549" s="11" t="s">
        <v>890</v>
      </c>
      <c r="F549" s="11"/>
      <c r="G549" s="11"/>
      <c r="H549" s="11"/>
      <c r="I549" s="11" t="s">
        <v>39</v>
      </c>
      <c r="J549" s="11" t="s">
        <v>951</v>
      </c>
      <c r="K549" s="11"/>
      <c r="R549" s="12"/>
      <c r="S549" s="12"/>
      <c r="T549" s="12"/>
    </row>
    <row r="550" spans="1:20" x14ac:dyDescent="0.55000000000000004">
      <c r="A550" t="s">
        <v>569</v>
      </c>
      <c r="B550" t="s">
        <v>888</v>
      </c>
      <c r="C550" s="11" t="s">
        <v>907</v>
      </c>
      <c r="D550" s="11"/>
      <c r="E550" s="11" t="s">
        <v>890</v>
      </c>
      <c r="F550" s="11"/>
      <c r="G550" s="11"/>
      <c r="H550" s="11"/>
      <c r="I550" s="11" t="s">
        <v>39</v>
      </c>
      <c r="J550" s="11" t="s">
        <v>951</v>
      </c>
      <c r="K550" s="11"/>
      <c r="R550" s="12"/>
      <c r="S550" s="12"/>
      <c r="T550" s="12"/>
    </row>
    <row r="551" spans="1:20" x14ac:dyDescent="0.55000000000000004">
      <c r="A551" t="s">
        <v>569</v>
      </c>
      <c r="B551" t="s">
        <v>888</v>
      </c>
      <c r="C551" s="11" t="s">
        <v>907</v>
      </c>
      <c r="D551" s="11"/>
      <c r="E551" s="11" t="s">
        <v>890</v>
      </c>
      <c r="F551" s="11"/>
      <c r="G551" s="11"/>
      <c r="H551" s="11"/>
      <c r="I551" s="11" t="s">
        <v>39</v>
      </c>
      <c r="J551" s="11" t="s">
        <v>951</v>
      </c>
      <c r="K551" s="11"/>
      <c r="R551" s="12"/>
      <c r="S551" s="12"/>
      <c r="T551" s="12"/>
    </row>
    <row r="552" spans="1:20" x14ac:dyDescent="0.55000000000000004">
      <c r="A552" t="s">
        <v>569</v>
      </c>
      <c r="B552" t="s">
        <v>888</v>
      </c>
      <c r="C552" s="11" t="s">
        <v>907</v>
      </c>
      <c r="D552" s="11"/>
      <c r="E552" s="11" t="s">
        <v>890</v>
      </c>
      <c r="F552" s="11"/>
      <c r="G552" s="11"/>
      <c r="H552" s="11"/>
      <c r="I552" s="11" t="s">
        <v>39</v>
      </c>
      <c r="J552" s="11" t="s">
        <v>951</v>
      </c>
      <c r="K552" s="11"/>
      <c r="R552" s="12"/>
      <c r="S552" s="12"/>
      <c r="T552" s="12"/>
    </row>
    <row r="553" spans="1:20" x14ac:dyDescent="0.55000000000000004">
      <c r="A553" t="s">
        <v>569</v>
      </c>
      <c r="B553" t="s">
        <v>888</v>
      </c>
      <c r="C553" s="11" t="s">
        <v>907</v>
      </c>
      <c r="D553" s="11"/>
      <c r="E553" s="11" t="s">
        <v>890</v>
      </c>
      <c r="F553" s="11"/>
      <c r="G553" s="11"/>
      <c r="H553" s="11"/>
      <c r="I553" s="11" t="s">
        <v>39</v>
      </c>
      <c r="J553" s="11" t="s">
        <v>951</v>
      </c>
      <c r="K553" s="11"/>
      <c r="R553" s="12"/>
      <c r="S553" s="12"/>
      <c r="T553" s="12"/>
    </row>
    <row r="554" spans="1:20" x14ac:dyDescent="0.55000000000000004">
      <c r="A554" t="s">
        <v>569</v>
      </c>
      <c r="B554" t="s">
        <v>888</v>
      </c>
      <c r="C554" s="11" t="s">
        <v>907</v>
      </c>
      <c r="D554" s="11"/>
      <c r="E554" s="11" t="s">
        <v>890</v>
      </c>
      <c r="F554" s="11"/>
      <c r="G554" s="11"/>
      <c r="H554" s="11"/>
      <c r="I554" s="11" t="s">
        <v>39</v>
      </c>
      <c r="J554" s="11" t="s">
        <v>951</v>
      </c>
      <c r="K554" s="11" t="s">
        <v>910</v>
      </c>
      <c r="L554">
        <v>38</v>
      </c>
      <c r="M554">
        <v>20</v>
      </c>
      <c r="N554">
        <v>6.0960000000000001</v>
      </c>
      <c r="O554">
        <v>1</v>
      </c>
      <c r="P554">
        <f t="shared" ref="P554:P588" si="24">L554*0.393701</f>
        <v>14.960638000000001</v>
      </c>
      <c r="Q554">
        <f t="shared" ref="Q554:Q588" si="25">P554^2</f>
        <v>223.82068936704403</v>
      </c>
      <c r="R554" s="12">
        <v>5.4539999999999996E-3</v>
      </c>
      <c r="S554" s="12">
        <f t="shared" ref="S554:S588" si="26">Q554*R554</f>
        <v>1.2207180398078581</v>
      </c>
      <c r="T554" s="12"/>
    </row>
    <row r="555" spans="1:20" x14ac:dyDescent="0.55000000000000004">
      <c r="A555" t="s">
        <v>569</v>
      </c>
      <c r="B555" t="s">
        <v>888</v>
      </c>
      <c r="C555" s="11" t="s">
        <v>907</v>
      </c>
      <c r="D555" s="11"/>
      <c r="E555" s="11" t="s">
        <v>890</v>
      </c>
      <c r="F555" s="11"/>
      <c r="G555" s="11"/>
      <c r="H555" s="11"/>
      <c r="I555" s="11" t="s">
        <v>39</v>
      </c>
      <c r="J555" s="11" t="s">
        <v>951</v>
      </c>
      <c r="K555" s="11" t="s">
        <v>924</v>
      </c>
      <c r="L555">
        <v>17</v>
      </c>
      <c r="M555">
        <v>6</v>
      </c>
      <c r="N555">
        <v>1.8288000000000002</v>
      </c>
      <c r="O555">
        <v>1</v>
      </c>
      <c r="P555">
        <f t="shared" si="24"/>
        <v>6.6929170000000004</v>
      </c>
      <c r="Q555">
        <f t="shared" si="25"/>
        <v>44.795137968889009</v>
      </c>
      <c r="R555" s="12">
        <v>5.4539999999999996E-3</v>
      </c>
      <c r="S555" s="12">
        <f t="shared" si="26"/>
        <v>0.24431268248232063</v>
      </c>
      <c r="T555" s="12"/>
    </row>
    <row r="556" spans="1:20" x14ac:dyDescent="0.55000000000000004">
      <c r="A556" t="s">
        <v>784</v>
      </c>
      <c r="B556" t="s">
        <v>986</v>
      </c>
      <c r="C556" s="11" t="s">
        <v>925</v>
      </c>
      <c r="D556" s="11" t="s">
        <v>925</v>
      </c>
      <c r="E556" s="11" t="s">
        <v>890</v>
      </c>
      <c r="F556" s="11" t="s">
        <v>901</v>
      </c>
      <c r="G556" s="11" t="s">
        <v>892</v>
      </c>
      <c r="H556" s="11" t="s">
        <v>893</v>
      </c>
      <c r="I556" s="11" t="s">
        <v>39</v>
      </c>
      <c r="J556" s="11" t="s">
        <v>951</v>
      </c>
      <c r="K556" s="11" t="s">
        <v>905</v>
      </c>
      <c r="L556">
        <v>46</v>
      </c>
      <c r="M556">
        <v>40</v>
      </c>
      <c r="N556">
        <v>12.192</v>
      </c>
      <c r="O556">
        <v>1</v>
      </c>
      <c r="P556">
        <f t="shared" si="24"/>
        <v>18.110246</v>
      </c>
      <c r="Q556">
        <f t="shared" si="25"/>
        <v>327.98101018051602</v>
      </c>
      <c r="R556" s="12">
        <v>5.4539999999999996E-3</v>
      </c>
      <c r="S556" s="12">
        <f t="shared" si="26"/>
        <v>1.7888084295245343</v>
      </c>
      <c r="T556" s="12"/>
    </row>
    <row r="557" spans="1:20" x14ac:dyDescent="0.55000000000000004">
      <c r="A557" t="s">
        <v>784</v>
      </c>
      <c r="B557" t="s">
        <v>986</v>
      </c>
      <c r="C557" s="11" t="s">
        <v>925</v>
      </c>
      <c r="D557" s="11" t="s">
        <v>925</v>
      </c>
      <c r="E557" s="11" t="s">
        <v>890</v>
      </c>
      <c r="F557" s="11" t="s">
        <v>901</v>
      </c>
      <c r="G557" s="11" t="s">
        <v>892</v>
      </c>
      <c r="H557" s="11" t="s">
        <v>893</v>
      </c>
      <c r="I557" s="11" t="s">
        <v>39</v>
      </c>
      <c r="J557" s="11" t="s">
        <v>951</v>
      </c>
      <c r="K557" s="11" t="s">
        <v>905</v>
      </c>
      <c r="L557">
        <v>52</v>
      </c>
      <c r="M557">
        <v>40</v>
      </c>
      <c r="N557">
        <v>12.192</v>
      </c>
      <c r="O557">
        <v>1</v>
      </c>
      <c r="P557">
        <f t="shared" si="24"/>
        <v>20.472452000000001</v>
      </c>
      <c r="Q557">
        <f t="shared" si="25"/>
        <v>419.12129089230405</v>
      </c>
      <c r="R557" s="12">
        <v>5.4539999999999996E-3</v>
      </c>
      <c r="S557" s="12">
        <f t="shared" si="26"/>
        <v>2.285887520526626</v>
      </c>
      <c r="T557" s="12"/>
    </row>
    <row r="558" spans="1:20" x14ac:dyDescent="0.55000000000000004">
      <c r="A558" t="s">
        <v>784</v>
      </c>
      <c r="B558" t="s">
        <v>986</v>
      </c>
      <c r="C558" s="11" t="s">
        <v>925</v>
      </c>
      <c r="D558" s="11" t="s">
        <v>925</v>
      </c>
      <c r="E558" s="11" t="s">
        <v>890</v>
      </c>
      <c r="F558" s="11" t="s">
        <v>901</v>
      </c>
      <c r="G558" s="11" t="s">
        <v>892</v>
      </c>
      <c r="H558" s="11" t="s">
        <v>893</v>
      </c>
      <c r="I558" s="11" t="s">
        <v>39</v>
      </c>
      <c r="J558" s="11" t="s">
        <v>951</v>
      </c>
      <c r="K558" s="11" t="s">
        <v>905</v>
      </c>
      <c r="L558">
        <v>88</v>
      </c>
      <c r="M558">
        <v>50</v>
      </c>
      <c r="N558">
        <v>15.24</v>
      </c>
      <c r="O558">
        <v>1</v>
      </c>
      <c r="P558">
        <f t="shared" si="24"/>
        <v>34.645688</v>
      </c>
      <c r="Q558">
        <f t="shared" si="25"/>
        <v>1200.3236969933439</v>
      </c>
      <c r="R558" s="12">
        <v>5.4539999999999996E-3</v>
      </c>
      <c r="S558" s="12">
        <f t="shared" si="26"/>
        <v>6.5465654434016969</v>
      </c>
      <c r="T558" s="12"/>
    </row>
    <row r="559" spans="1:20" x14ac:dyDescent="0.55000000000000004">
      <c r="A559" t="s">
        <v>784</v>
      </c>
      <c r="B559" t="s">
        <v>986</v>
      </c>
      <c r="C559" s="11" t="s">
        <v>917</v>
      </c>
      <c r="D559" s="11" t="s">
        <v>925</v>
      </c>
      <c r="E559" s="11" t="s">
        <v>890</v>
      </c>
      <c r="F559" s="11" t="s">
        <v>901</v>
      </c>
      <c r="G559" s="11" t="s">
        <v>892</v>
      </c>
      <c r="H559" s="11" t="s">
        <v>893</v>
      </c>
      <c r="I559" s="11" t="s">
        <v>39</v>
      </c>
      <c r="J559" s="11" t="s">
        <v>951</v>
      </c>
      <c r="K559" s="11" t="s">
        <v>905</v>
      </c>
      <c r="L559">
        <v>32</v>
      </c>
      <c r="M559">
        <v>20</v>
      </c>
      <c r="N559">
        <v>6.0960000000000001</v>
      </c>
      <c r="O559">
        <v>1</v>
      </c>
      <c r="P559">
        <f t="shared" si="24"/>
        <v>12.598432000000001</v>
      </c>
      <c r="Q559">
        <f t="shared" si="25"/>
        <v>158.72048885862401</v>
      </c>
      <c r="R559" s="12">
        <v>5.4539999999999996E-3</v>
      </c>
      <c r="S559" s="12">
        <f t="shared" si="26"/>
        <v>0.8656615462349353</v>
      </c>
      <c r="T559" s="12"/>
    </row>
    <row r="560" spans="1:20" x14ac:dyDescent="0.55000000000000004">
      <c r="A560" t="s">
        <v>784</v>
      </c>
      <c r="B560" t="s">
        <v>986</v>
      </c>
      <c r="C560" s="11" t="s">
        <v>925</v>
      </c>
      <c r="D560" s="11" t="s">
        <v>1055</v>
      </c>
      <c r="E560" s="11" t="s">
        <v>890</v>
      </c>
      <c r="F560" s="11" t="s">
        <v>901</v>
      </c>
      <c r="G560" s="11" t="s">
        <v>921</v>
      </c>
      <c r="H560" s="11"/>
      <c r="I560" s="11" t="s">
        <v>39</v>
      </c>
      <c r="J560" s="11" t="s">
        <v>933</v>
      </c>
      <c r="K560" s="11" t="s">
        <v>960</v>
      </c>
      <c r="L560">
        <v>58</v>
      </c>
      <c r="M560">
        <v>45</v>
      </c>
      <c r="N560">
        <v>13.716000000000001</v>
      </c>
      <c r="O560">
        <v>1</v>
      </c>
      <c r="P560">
        <f t="shared" si="24"/>
        <v>22.834658000000001</v>
      </c>
      <c r="Q560">
        <f t="shared" si="25"/>
        <v>521.42160597696409</v>
      </c>
      <c r="R560" s="12">
        <v>5.4539999999999996E-3</v>
      </c>
      <c r="S560" s="12">
        <f t="shared" si="26"/>
        <v>2.8438334389983622</v>
      </c>
      <c r="T560" s="12"/>
    </row>
    <row r="561" spans="1:20" x14ac:dyDescent="0.55000000000000004">
      <c r="A561" t="s">
        <v>784</v>
      </c>
      <c r="B561" t="s">
        <v>986</v>
      </c>
      <c r="C561" s="11" t="s">
        <v>925</v>
      </c>
      <c r="D561" s="11" t="s">
        <v>899</v>
      </c>
      <c r="E561" s="11" t="s">
        <v>890</v>
      </c>
      <c r="F561" s="11" t="s">
        <v>891</v>
      </c>
      <c r="G561" s="11" t="s">
        <v>892</v>
      </c>
      <c r="H561" s="11" t="s">
        <v>893</v>
      </c>
      <c r="I561" s="11" t="s">
        <v>39</v>
      </c>
      <c r="J561" s="11" t="s">
        <v>894</v>
      </c>
      <c r="K561" s="11" t="s">
        <v>895</v>
      </c>
      <c r="L561">
        <v>43</v>
      </c>
      <c r="M561">
        <v>45</v>
      </c>
      <c r="N561">
        <v>13.716000000000001</v>
      </c>
      <c r="O561">
        <v>1</v>
      </c>
      <c r="P561">
        <f t="shared" si="24"/>
        <v>16.929143</v>
      </c>
      <c r="Q561">
        <f t="shared" si="25"/>
        <v>286.59588271444898</v>
      </c>
      <c r="R561" s="12">
        <v>5.4539999999999996E-3</v>
      </c>
      <c r="S561" s="12">
        <f t="shared" si="26"/>
        <v>1.5630939443246046</v>
      </c>
      <c r="T561" s="12"/>
    </row>
    <row r="562" spans="1:20" x14ac:dyDescent="0.55000000000000004">
      <c r="A562" t="s">
        <v>784</v>
      </c>
      <c r="B562" t="s">
        <v>986</v>
      </c>
      <c r="C562" s="11" t="s">
        <v>1002</v>
      </c>
      <c r="D562" s="11" t="s">
        <v>925</v>
      </c>
      <c r="E562" s="11" t="s">
        <v>890</v>
      </c>
      <c r="F562" s="11" t="s">
        <v>901</v>
      </c>
      <c r="G562" s="11" t="s">
        <v>892</v>
      </c>
      <c r="H562" s="11" t="s">
        <v>893</v>
      </c>
      <c r="I562" s="11" t="s">
        <v>39</v>
      </c>
      <c r="J562" s="11"/>
      <c r="K562" s="11" t="s">
        <v>905</v>
      </c>
      <c r="L562">
        <v>17</v>
      </c>
      <c r="M562">
        <v>20</v>
      </c>
      <c r="N562">
        <v>6.0960000000000001</v>
      </c>
      <c r="O562">
        <v>1</v>
      </c>
      <c r="P562">
        <f t="shared" si="24"/>
        <v>6.6929170000000004</v>
      </c>
      <c r="Q562">
        <f t="shared" si="25"/>
        <v>44.795137968889009</v>
      </c>
      <c r="R562" s="12">
        <v>5.4539999999999996E-3</v>
      </c>
      <c r="S562" s="12">
        <f t="shared" si="26"/>
        <v>0.24431268248232063</v>
      </c>
      <c r="T562" s="12"/>
    </row>
    <row r="563" spans="1:20" x14ac:dyDescent="0.55000000000000004">
      <c r="A563" t="s">
        <v>784</v>
      </c>
      <c r="B563" t="s">
        <v>986</v>
      </c>
      <c r="C563" s="11"/>
      <c r="D563" s="11" t="s">
        <v>925</v>
      </c>
      <c r="E563" s="11" t="s">
        <v>890</v>
      </c>
      <c r="F563" s="11" t="s">
        <v>901</v>
      </c>
      <c r="G563" s="11" t="s">
        <v>892</v>
      </c>
      <c r="H563" s="11" t="s">
        <v>893</v>
      </c>
      <c r="I563" s="11" t="s">
        <v>39</v>
      </c>
      <c r="J563" s="11"/>
      <c r="K563" s="11" t="s">
        <v>905</v>
      </c>
      <c r="L563">
        <v>12</v>
      </c>
      <c r="M563">
        <v>16</v>
      </c>
      <c r="N563">
        <v>4.8768000000000002</v>
      </c>
      <c r="O563">
        <v>1</v>
      </c>
      <c r="P563">
        <f t="shared" si="24"/>
        <v>4.7244120000000001</v>
      </c>
      <c r="Q563">
        <f t="shared" si="25"/>
        <v>22.320068745743999</v>
      </c>
      <c r="R563" s="12">
        <v>5.4539999999999996E-3</v>
      </c>
      <c r="S563" s="12">
        <f t="shared" si="26"/>
        <v>0.12173365493928777</v>
      </c>
      <c r="T563" s="12"/>
    </row>
    <row r="564" spans="1:20" x14ac:dyDescent="0.55000000000000004">
      <c r="A564" t="s">
        <v>784</v>
      </c>
      <c r="B564" t="s">
        <v>986</v>
      </c>
      <c r="C564" s="11"/>
      <c r="D564" s="11" t="s">
        <v>925</v>
      </c>
      <c r="E564" s="11" t="s">
        <v>890</v>
      </c>
      <c r="F564" s="11" t="s">
        <v>901</v>
      </c>
      <c r="G564" s="11" t="s">
        <v>892</v>
      </c>
      <c r="H564" s="11" t="s">
        <v>893</v>
      </c>
      <c r="I564" s="11" t="s">
        <v>39</v>
      </c>
      <c r="J564" s="11"/>
      <c r="K564" s="11" t="s">
        <v>905</v>
      </c>
      <c r="L564">
        <v>12</v>
      </c>
      <c r="M564">
        <v>12</v>
      </c>
      <c r="N564">
        <v>3.6576000000000004</v>
      </c>
      <c r="O564">
        <v>1</v>
      </c>
      <c r="P564">
        <f t="shared" si="24"/>
        <v>4.7244120000000001</v>
      </c>
      <c r="Q564">
        <f t="shared" si="25"/>
        <v>22.320068745743999</v>
      </c>
      <c r="R564" s="12">
        <v>5.4539999999999996E-3</v>
      </c>
      <c r="S564" s="12">
        <f t="shared" si="26"/>
        <v>0.12173365493928777</v>
      </c>
      <c r="T564" s="12"/>
    </row>
    <row r="565" spans="1:20" x14ac:dyDescent="0.55000000000000004">
      <c r="A565" t="s">
        <v>784</v>
      </c>
      <c r="B565" t="s">
        <v>986</v>
      </c>
      <c r="C565" s="11"/>
      <c r="D565" s="11" t="s">
        <v>917</v>
      </c>
      <c r="E565" s="11" t="s">
        <v>890</v>
      </c>
      <c r="F565" s="11" t="s">
        <v>918</v>
      </c>
      <c r="G565" s="11" t="s">
        <v>904</v>
      </c>
      <c r="H565" s="11" t="s">
        <v>893</v>
      </c>
      <c r="I565" s="11" t="s">
        <v>39</v>
      </c>
      <c r="J565" s="11" t="s">
        <v>919</v>
      </c>
      <c r="K565" s="11" t="s">
        <v>905</v>
      </c>
      <c r="L565">
        <v>12</v>
      </c>
      <c r="M565">
        <v>12</v>
      </c>
      <c r="N565">
        <v>3.6576000000000004</v>
      </c>
      <c r="O565">
        <v>1</v>
      </c>
      <c r="P565">
        <f t="shared" si="24"/>
        <v>4.7244120000000001</v>
      </c>
      <c r="Q565">
        <f t="shared" si="25"/>
        <v>22.320068745743999</v>
      </c>
      <c r="R565" s="12">
        <v>5.4539999999999996E-3</v>
      </c>
      <c r="S565" s="12">
        <f t="shared" si="26"/>
        <v>0.12173365493928777</v>
      </c>
      <c r="T565" s="12"/>
    </row>
    <row r="566" spans="1:20" x14ac:dyDescent="0.55000000000000004">
      <c r="A566" t="s">
        <v>784</v>
      </c>
      <c r="B566" t="s">
        <v>986</v>
      </c>
      <c r="C566" s="11"/>
      <c r="D566" s="11" t="s">
        <v>925</v>
      </c>
      <c r="E566" s="11" t="s">
        <v>890</v>
      </c>
      <c r="F566" s="11" t="s">
        <v>901</v>
      </c>
      <c r="G566" s="11" t="s">
        <v>892</v>
      </c>
      <c r="H566" s="11" t="s">
        <v>893</v>
      </c>
      <c r="I566" s="11" t="s">
        <v>39</v>
      </c>
      <c r="J566" s="11"/>
      <c r="K566" s="11" t="s">
        <v>905</v>
      </c>
      <c r="L566">
        <v>5</v>
      </c>
      <c r="M566">
        <v>8</v>
      </c>
      <c r="N566">
        <v>2.4384000000000001</v>
      </c>
      <c r="O566">
        <v>1</v>
      </c>
      <c r="P566">
        <f t="shared" si="24"/>
        <v>1.9685050000000002</v>
      </c>
      <c r="Q566">
        <f t="shared" si="25"/>
        <v>3.8750119350250007</v>
      </c>
      <c r="R566" s="12">
        <v>5.4539999999999996E-3</v>
      </c>
      <c r="S566" s="12">
        <f t="shared" si="26"/>
        <v>2.1134315093626354E-2</v>
      </c>
      <c r="T566" s="12"/>
    </row>
    <row r="567" spans="1:20" x14ac:dyDescent="0.55000000000000004">
      <c r="A567" t="s">
        <v>784</v>
      </c>
      <c r="B567" t="s">
        <v>986</v>
      </c>
      <c r="C567" s="11"/>
      <c r="D567" s="11" t="s">
        <v>925</v>
      </c>
      <c r="E567" s="11" t="s">
        <v>890</v>
      </c>
      <c r="F567" s="11" t="s">
        <v>901</v>
      </c>
      <c r="G567" s="11" t="s">
        <v>892</v>
      </c>
      <c r="H567" s="11" t="s">
        <v>893</v>
      </c>
      <c r="I567" s="11" t="s">
        <v>39</v>
      </c>
      <c r="J567" s="11"/>
      <c r="K567" s="11" t="s">
        <v>905</v>
      </c>
      <c r="L567">
        <v>8.5</v>
      </c>
      <c r="M567">
        <v>7</v>
      </c>
      <c r="N567">
        <v>2.1335999999999999</v>
      </c>
      <c r="O567">
        <v>1</v>
      </c>
      <c r="P567">
        <f t="shared" si="24"/>
        <v>3.3464585000000002</v>
      </c>
      <c r="Q567">
        <f t="shared" si="25"/>
        <v>11.198784492222252</v>
      </c>
      <c r="R567" s="12">
        <v>5.4539999999999996E-3</v>
      </c>
      <c r="S567" s="12">
        <f t="shared" si="26"/>
        <v>6.1078170620580158E-2</v>
      </c>
      <c r="T567" s="12"/>
    </row>
    <row r="568" spans="1:20" x14ac:dyDescent="0.55000000000000004">
      <c r="A568" t="s">
        <v>784</v>
      </c>
      <c r="B568" t="s">
        <v>986</v>
      </c>
      <c r="C568" s="11"/>
      <c r="D568" s="11" t="s">
        <v>1002</v>
      </c>
      <c r="E568" s="11" t="s">
        <v>890</v>
      </c>
      <c r="F568" s="11" t="s">
        <v>891</v>
      </c>
      <c r="G568" s="11" t="s">
        <v>965</v>
      </c>
      <c r="H568" s="11" t="s">
        <v>893</v>
      </c>
      <c r="I568" s="11" t="s">
        <v>39</v>
      </c>
      <c r="J568" s="11" t="s">
        <v>933</v>
      </c>
      <c r="K568" s="11" t="s">
        <v>941</v>
      </c>
      <c r="L568">
        <v>4</v>
      </c>
      <c r="M568">
        <v>8</v>
      </c>
      <c r="N568">
        <v>2.4384000000000001</v>
      </c>
      <c r="O568">
        <v>1</v>
      </c>
      <c r="P568">
        <f t="shared" si="24"/>
        <v>1.5748040000000001</v>
      </c>
      <c r="Q568">
        <f t="shared" si="25"/>
        <v>2.4800076384160001</v>
      </c>
      <c r="R568" s="12">
        <v>5.4539999999999996E-3</v>
      </c>
      <c r="S568" s="12">
        <f t="shared" si="26"/>
        <v>1.3525961659920864E-2</v>
      </c>
      <c r="T568" s="12"/>
    </row>
    <row r="569" spans="1:20" x14ac:dyDescent="0.55000000000000004">
      <c r="A569" t="s">
        <v>785</v>
      </c>
      <c r="B569" t="s">
        <v>986</v>
      </c>
      <c r="C569" s="11" t="s">
        <v>1049</v>
      </c>
      <c r="D569" s="11" t="s">
        <v>998</v>
      </c>
      <c r="E569" s="11" t="s">
        <v>890</v>
      </c>
      <c r="F569" s="11" t="s">
        <v>914</v>
      </c>
      <c r="G569" s="11" t="s">
        <v>892</v>
      </c>
      <c r="H569" s="11" t="s">
        <v>893</v>
      </c>
      <c r="I569" s="11" t="s">
        <v>39</v>
      </c>
      <c r="J569" s="11" t="s">
        <v>897</v>
      </c>
      <c r="K569" s="11" t="s">
        <v>999</v>
      </c>
      <c r="L569">
        <v>62</v>
      </c>
      <c r="M569">
        <v>35</v>
      </c>
      <c r="N569">
        <v>10.668000000000001</v>
      </c>
      <c r="O569">
        <v>1</v>
      </c>
      <c r="P569">
        <f t="shared" si="24"/>
        <v>24.409462000000001</v>
      </c>
      <c r="Q569">
        <f t="shared" si="25"/>
        <v>595.82183512944403</v>
      </c>
      <c r="R569" s="12">
        <v>5.4539999999999996E-3</v>
      </c>
      <c r="S569" s="12">
        <f t="shared" si="26"/>
        <v>3.2496122887959875</v>
      </c>
      <c r="T569" s="12"/>
    </row>
    <row r="570" spans="1:20" x14ac:dyDescent="0.55000000000000004">
      <c r="A570" t="s">
        <v>785</v>
      </c>
      <c r="B570" t="s">
        <v>986</v>
      </c>
      <c r="C570" s="11" t="s">
        <v>929</v>
      </c>
      <c r="D570" s="11"/>
      <c r="E570" s="11" t="s">
        <v>890</v>
      </c>
      <c r="F570" s="11"/>
      <c r="G570" s="11"/>
      <c r="H570" s="11"/>
      <c r="I570" s="11" t="s">
        <v>39</v>
      </c>
      <c r="J570" s="11" t="s">
        <v>933</v>
      </c>
      <c r="K570" s="11" t="s">
        <v>941</v>
      </c>
      <c r="L570">
        <v>22</v>
      </c>
      <c r="M570">
        <v>12</v>
      </c>
      <c r="N570">
        <v>3.6576000000000004</v>
      </c>
      <c r="O570">
        <v>1</v>
      </c>
      <c r="P570">
        <f t="shared" si="24"/>
        <v>8.661422</v>
      </c>
      <c r="Q570">
        <f t="shared" si="25"/>
        <v>75.020231062083994</v>
      </c>
      <c r="R570" s="12">
        <v>5.4539999999999996E-3</v>
      </c>
      <c r="S570" s="12">
        <f t="shared" si="26"/>
        <v>0.40916034021260606</v>
      </c>
      <c r="T570" s="12"/>
    </row>
    <row r="571" spans="1:20" x14ac:dyDescent="0.55000000000000004">
      <c r="A571" t="s">
        <v>785</v>
      </c>
      <c r="B571" t="s">
        <v>986</v>
      </c>
      <c r="C571" s="11" t="s">
        <v>989</v>
      </c>
      <c r="D571" s="11"/>
      <c r="E571" s="11" t="s">
        <v>890</v>
      </c>
      <c r="F571" s="11"/>
      <c r="G571" s="11"/>
      <c r="H571" s="11"/>
      <c r="I571" s="11" t="s">
        <v>39</v>
      </c>
      <c r="J571" s="11" t="s">
        <v>930</v>
      </c>
      <c r="K571" s="11" t="s">
        <v>905</v>
      </c>
      <c r="L571">
        <v>12</v>
      </c>
      <c r="M571">
        <v>15</v>
      </c>
      <c r="N571">
        <v>4.5720000000000001</v>
      </c>
      <c r="O571">
        <v>1</v>
      </c>
      <c r="P571">
        <f t="shared" si="24"/>
        <v>4.7244120000000001</v>
      </c>
      <c r="Q571">
        <f t="shared" si="25"/>
        <v>22.320068745743999</v>
      </c>
      <c r="R571" s="12">
        <v>5.4539999999999996E-3</v>
      </c>
      <c r="S571" s="12">
        <f t="shared" si="26"/>
        <v>0.12173365493928777</v>
      </c>
      <c r="T571" s="12"/>
    </row>
    <row r="572" spans="1:20" x14ac:dyDescent="0.55000000000000004">
      <c r="A572" t="s">
        <v>785</v>
      </c>
      <c r="B572" t="s">
        <v>986</v>
      </c>
      <c r="C572" s="11" t="s">
        <v>925</v>
      </c>
      <c r="D572" s="11"/>
      <c r="E572" s="11" t="s">
        <v>890</v>
      </c>
      <c r="F572" s="11"/>
      <c r="G572" s="11"/>
      <c r="H572" s="11"/>
      <c r="I572" s="11" t="s">
        <v>39</v>
      </c>
      <c r="J572" s="11"/>
      <c r="K572" s="11" t="s">
        <v>905</v>
      </c>
      <c r="L572">
        <v>10</v>
      </c>
      <c r="M572">
        <v>12</v>
      </c>
      <c r="N572">
        <v>3.6576000000000004</v>
      </c>
      <c r="O572">
        <v>1</v>
      </c>
      <c r="P572">
        <f t="shared" si="24"/>
        <v>3.9370100000000003</v>
      </c>
      <c r="Q572">
        <f t="shared" si="25"/>
        <v>15.500047740100003</v>
      </c>
      <c r="R572" s="12">
        <v>5.4539999999999996E-3</v>
      </c>
      <c r="S572" s="12">
        <f t="shared" si="26"/>
        <v>8.4537260374505416E-2</v>
      </c>
      <c r="T572" s="12"/>
    </row>
    <row r="573" spans="1:20" x14ac:dyDescent="0.55000000000000004">
      <c r="A573" t="s">
        <v>785</v>
      </c>
      <c r="B573" t="s">
        <v>986</v>
      </c>
      <c r="C573" s="11" t="s">
        <v>989</v>
      </c>
      <c r="D573" s="11"/>
      <c r="E573" s="11" t="s">
        <v>935</v>
      </c>
      <c r="F573" s="11"/>
      <c r="G573" s="11"/>
      <c r="H573" s="11"/>
      <c r="I573" s="11" t="s">
        <v>39</v>
      </c>
      <c r="J573" s="11" t="s">
        <v>933</v>
      </c>
      <c r="K573" s="11" t="s">
        <v>990</v>
      </c>
      <c r="L573">
        <v>8</v>
      </c>
      <c r="M573">
        <v>6</v>
      </c>
      <c r="N573">
        <v>1.8288000000000002</v>
      </c>
      <c r="O573">
        <v>1</v>
      </c>
      <c r="P573">
        <f t="shared" si="24"/>
        <v>3.1496080000000002</v>
      </c>
      <c r="Q573">
        <f t="shared" si="25"/>
        <v>9.9200305536640005</v>
      </c>
      <c r="R573" s="12">
        <v>5.4539999999999996E-3</v>
      </c>
      <c r="S573" s="12">
        <f t="shared" si="26"/>
        <v>5.4103846639683456E-2</v>
      </c>
      <c r="T573" s="12"/>
    </row>
    <row r="574" spans="1:20" x14ac:dyDescent="0.55000000000000004">
      <c r="A574" t="s">
        <v>785</v>
      </c>
      <c r="B574" t="s">
        <v>986</v>
      </c>
      <c r="C574" s="11" t="s">
        <v>925</v>
      </c>
      <c r="D574" s="11"/>
      <c r="E574" s="11" t="s">
        <v>890</v>
      </c>
      <c r="F574" s="11"/>
      <c r="G574" s="11"/>
      <c r="H574" s="11"/>
      <c r="I574" s="11" t="s">
        <v>39</v>
      </c>
      <c r="J574" s="11"/>
      <c r="K574" s="11" t="s">
        <v>905</v>
      </c>
      <c r="L574">
        <v>6</v>
      </c>
      <c r="M574">
        <v>6</v>
      </c>
      <c r="N574">
        <v>1.8288000000000002</v>
      </c>
      <c r="O574">
        <v>1</v>
      </c>
      <c r="P574">
        <f t="shared" si="24"/>
        <v>2.362206</v>
      </c>
      <c r="Q574">
        <f t="shared" si="25"/>
        <v>5.5800171864359998</v>
      </c>
      <c r="R574" s="12">
        <v>5.4539999999999996E-3</v>
      </c>
      <c r="S574" s="12">
        <f t="shared" si="26"/>
        <v>3.0433413734821942E-2</v>
      </c>
      <c r="T574" s="12"/>
    </row>
    <row r="575" spans="1:20" x14ac:dyDescent="0.55000000000000004">
      <c r="A575" t="s">
        <v>785</v>
      </c>
      <c r="B575" t="s">
        <v>986</v>
      </c>
      <c r="C575" s="11" t="s">
        <v>925</v>
      </c>
      <c r="D575" s="11"/>
      <c r="E575" s="11" t="s">
        <v>890</v>
      </c>
      <c r="F575" s="11"/>
      <c r="G575" s="11"/>
      <c r="H575" s="11"/>
      <c r="I575" s="11" t="s">
        <v>39</v>
      </c>
      <c r="J575" s="11"/>
      <c r="K575" s="11" t="s">
        <v>905</v>
      </c>
      <c r="L575">
        <v>5</v>
      </c>
      <c r="M575">
        <v>7</v>
      </c>
      <c r="N575">
        <v>2.1335999999999999</v>
      </c>
      <c r="O575">
        <v>1</v>
      </c>
      <c r="P575">
        <f t="shared" si="24"/>
        <v>1.9685050000000002</v>
      </c>
      <c r="Q575">
        <f t="shared" si="25"/>
        <v>3.8750119350250007</v>
      </c>
      <c r="R575" s="12">
        <v>5.4539999999999996E-3</v>
      </c>
      <c r="S575" s="12">
        <f t="shared" si="26"/>
        <v>2.1134315093626354E-2</v>
      </c>
      <c r="T575" s="12"/>
    </row>
    <row r="576" spans="1:20" x14ac:dyDescent="0.55000000000000004">
      <c r="A576" t="s">
        <v>785</v>
      </c>
      <c r="B576" t="s">
        <v>986</v>
      </c>
      <c r="C576" s="11" t="s">
        <v>925</v>
      </c>
      <c r="D576" s="11"/>
      <c r="E576" s="11" t="s">
        <v>890</v>
      </c>
      <c r="F576" s="11"/>
      <c r="G576" s="11"/>
      <c r="H576" s="11"/>
      <c r="I576" s="11" t="s">
        <v>39</v>
      </c>
      <c r="J576" s="11"/>
      <c r="K576" s="11" t="s">
        <v>905</v>
      </c>
      <c r="L576">
        <v>7</v>
      </c>
      <c r="M576">
        <v>7</v>
      </c>
      <c r="N576">
        <v>2.1335999999999999</v>
      </c>
      <c r="O576">
        <v>1</v>
      </c>
      <c r="P576">
        <f t="shared" si="24"/>
        <v>2.7559070000000001</v>
      </c>
      <c r="Q576">
        <f t="shared" si="25"/>
        <v>7.5950233926490007</v>
      </c>
      <c r="R576" s="12">
        <v>5.4539999999999996E-3</v>
      </c>
      <c r="S576" s="12">
        <f t="shared" si="26"/>
        <v>4.142325758350765E-2</v>
      </c>
      <c r="T576" s="12"/>
    </row>
    <row r="577" spans="1:20" x14ac:dyDescent="0.55000000000000004">
      <c r="A577" t="s">
        <v>785</v>
      </c>
      <c r="B577" t="s">
        <v>986</v>
      </c>
      <c r="C577" s="11" t="s">
        <v>1064</v>
      </c>
      <c r="D577" s="11"/>
      <c r="E577" s="11" t="s">
        <v>890</v>
      </c>
      <c r="F577" s="11"/>
      <c r="G577" s="11"/>
      <c r="H577" s="11"/>
      <c r="I577" s="11" t="s">
        <v>39</v>
      </c>
      <c r="J577" s="11" t="s">
        <v>904</v>
      </c>
      <c r="K577" s="11" t="s">
        <v>1065</v>
      </c>
      <c r="L577">
        <v>8</v>
      </c>
      <c r="M577">
        <v>4</v>
      </c>
      <c r="N577">
        <v>1.2192000000000001</v>
      </c>
      <c r="O577">
        <v>1</v>
      </c>
      <c r="P577">
        <f t="shared" si="24"/>
        <v>3.1496080000000002</v>
      </c>
      <c r="Q577">
        <f t="shared" si="25"/>
        <v>9.9200305536640005</v>
      </c>
      <c r="R577" s="12">
        <v>5.4539999999999996E-3</v>
      </c>
      <c r="S577" s="12">
        <f t="shared" si="26"/>
        <v>5.4103846639683456E-2</v>
      </c>
      <c r="T577" s="12"/>
    </row>
    <row r="578" spans="1:20" x14ac:dyDescent="0.55000000000000004">
      <c r="A578" t="s">
        <v>785</v>
      </c>
      <c r="B578" t="s">
        <v>986</v>
      </c>
      <c r="C578" s="11" t="s">
        <v>1064</v>
      </c>
      <c r="D578" s="11"/>
      <c r="E578" s="11" t="s">
        <v>890</v>
      </c>
      <c r="F578" s="11"/>
      <c r="G578" s="11"/>
      <c r="H578" s="11"/>
      <c r="I578" s="11" t="s">
        <v>39</v>
      </c>
      <c r="J578" s="11" t="s">
        <v>904</v>
      </c>
      <c r="K578" s="11" t="s">
        <v>1065</v>
      </c>
      <c r="L578">
        <v>8</v>
      </c>
      <c r="M578">
        <v>4</v>
      </c>
      <c r="N578">
        <v>1.2192000000000001</v>
      </c>
      <c r="O578">
        <v>1</v>
      </c>
      <c r="P578">
        <f t="shared" si="24"/>
        <v>3.1496080000000002</v>
      </c>
      <c r="Q578">
        <f t="shared" si="25"/>
        <v>9.9200305536640005</v>
      </c>
      <c r="R578" s="12">
        <v>5.4539999999999996E-3</v>
      </c>
      <c r="S578" s="12">
        <f t="shared" si="26"/>
        <v>5.4103846639683456E-2</v>
      </c>
      <c r="T578" s="12"/>
    </row>
    <row r="579" spans="1:20" x14ac:dyDescent="0.55000000000000004">
      <c r="A579" t="s">
        <v>785</v>
      </c>
      <c r="B579" t="s">
        <v>986</v>
      </c>
      <c r="C579" s="11" t="s">
        <v>1049</v>
      </c>
      <c r="D579" s="11"/>
      <c r="E579" s="11" t="s">
        <v>890</v>
      </c>
      <c r="F579" s="11"/>
      <c r="G579" s="11"/>
      <c r="H579" s="11"/>
      <c r="I579" s="11" t="s">
        <v>39</v>
      </c>
      <c r="J579" s="11" t="s">
        <v>933</v>
      </c>
      <c r="K579" s="11" t="s">
        <v>941</v>
      </c>
      <c r="L579">
        <v>5</v>
      </c>
      <c r="M579">
        <v>3</v>
      </c>
      <c r="N579">
        <v>0.9144000000000001</v>
      </c>
      <c r="O579">
        <v>1</v>
      </c>
      <c r="P579">
        <f t="shared" si="24"/>
        <v>1.9685050000000002</v>
      </c>
      <c r="Q579">
        <f t="shared" si="25"/>
        <v>3.8750119350250007</v>
      </c>
      <c r="R579" s="12">
        <v>5.4539999999999996E-3</v>
      </c>
      <c r="S579" s="12">
        <f t="shared" si="26"/>
        <v>2.1134315093626354E-2</v>
      </c>
      <c r="T579" s="12"/>
    </row>
    <row r="580" spans="1:20" x14ac:dyDescent="0.55000000000000004">
      <c r="A580" t="s">
        <v>1066</v>
      </c>
      <c r="B580" t="s">
        <v>986</v>
      </c>
      <c r="C580" s="11"/>
      <c r="D580" s="11" t="s">
        <v>934</v>
      </c>
      <c r="E580" s="11" t="s">
        <v>935</v>
      </c>
      <c r="F580" s="11" t="s">
        <v>935</v>
      </c>
      <c r="G580" s="11" t="s">
        <v>892</v>
      </c>
      <c r="H580" s="11" t="s">
        <v>903</v>
      </c>
      <c r="I580" s="11" t="s">
        <v>39</v>
      </c>
      <c r="J580" s="11" t="s">
        <v>933</v>
      </c>
      <c r="K580" s="11" t="s">
        <v>924</v>
      </c>
      <c r="L580">
        <v>40</v>
      </c>
      <c r="M580">
        <v>20</v>
      </c>
      <c r="N580">
        <v>6.0960000000000001</v>
      </c>
      <c r="O580">
        <v>1</v>
      </c>
      <c r="P580">
        <f t="shared" si="24"/>
        <v>15.748040000000001</v>
      </c>
      <c r="Q580">
        <f t="shared" si="25"/>
        <v>248.00076384160005</v>
      </c>
      <c r="R580" s="12">
        <v>5.4539999999999996E-3</v>
      </c>
      <c r="S580" s="12">
        <f t="shared" si="26"/>
        <v>1.3525961659920867</v>
      </c>
      <c r="T580" s="12"/>
    </row>
    <row r="581" spans="1:20" x14ac:dyDescent="0.55000000000000004">
      <c r="A581" t="s">
        <v>1066</v>
      </c>
      <c r="B581" t="s">
        <v>986</v>
      </c>
      <c r="C581" s="11"/>
      <c r="D581" s="11" t="s">
        <v>939</v>
      </c>
      <c r="E581" s="11" t="s">
        <v>890</v>
      </c>
      <c r="F581" s="11" t="s">
        <v>940</v>
      </c>
      <c r="G581" s="11"/>
      <c r="H581" s="11" t="s">
        <v>893</v>
      </c>
      <c r="I581" s="11" t="s">
        <v>39</v>
      </c>
      <c r="J581" s="11" t="s">
        <v>933</v>
      </c>
      <c r="K581" s="11" t="s">
        <v>941</v>
      </c>
      <c r="L581">
        <v>26</v>
      </c>
      <c r="M581">
        <v>18</v>
      </c>
      <c r="N581">
        <v>5.4864000000000006</v>
      </c>
      <c r="O581">
        <v>1</v>
      </c>
      <c r="P581">
        <f t="shared" si="24"/>
        <v>10.236226</v>
      </c>
      <c r="Q581">
        <f t="shared" si="25"/>
        <v>104.78032272307601</v>
      </c>
      <c r="R581" s="12">
        <v>5.4539999999999996E-3</v>
      </c>
      <c r="S581" s="12">
        <f t="shared" si="26"/>
        <v>0.57147188013165651</v>
      </c>
      <c r="T581" s="12"/>
    </row>
    <row r="582" spans="1:20" x14ac:dyDescent="0.55000000000000004">
      <c r="A582" t="s">
        <v>1066</v>
      </c>
      <c r="B582" t="s">
        <v>986</v>
      </c>
      <c r="C582" s="11"/>
      <c r="D582" s="11" t="s">
        <v>934</v>
      </c>
      <c r="E582" s="11" t="s">
        <v>935</v>
      </c>
      <c r="F582" s="11" t="s">
        <v>935</v>
      </c>
      <c r="G582" s="11" t="s">
        <v>892</v>
      </c>
      <c r="H582" s="11" t="s">
        <v>903</v>
      </c>
      <c r="I582" s="11" t="s">
        <v>39</v>
      </c>
      <c r="J582" s="11" t="s">
        <v>933</v>
      </c>
      <c r="K582" s="11" t="s">
        <v>924</v>
      </c>
      <c r="L582">
        <v>10</v>
      </c>
      <c r="M582">
        <v>12</v>
      </c>
      <c r="N582">
        <v>3.6576000000000004</v>
      </c>
      <c r="O582">
        <v>1</v>
      </c>
      <c r="P582">
        <f t="shared" si="24"/>
        <v>3.9370100000000003</v>
      </c>
      <c r="Q582">
        <f t="shared" si="25"/>
        <v>15.500047740100003</v>
      </c>
      <c r="R582" s="12">
        <v>5.4539999999999996E-3</v>
      </c>
      <c r="S582" s="12">
        <f t="shared" si="26"/>
        <v>8.4537260374505416E-2</v>
      </c>
      <c r="T582" s="12"/>
    </row>
    <row r="583" spans="1:20" x14ac:dyDescent="0.55000000000000004">
      <c r="A583" t="s">
        <v>786</v>
      </c>
      <c r="B583" t="s">
        <v>986</v>
      </c>
      <c r="C583" s="11"/>
      <c r="D583" s="11" t="s">
        <v>998</v>
      </c>
      <c r="E583" s="11" t="s">
        <v>890</v>
      </c>
      <c r="F583" s="11" t="s">
        <v>914</v>
      </c>
      <c r="G583" s="11" t="s">
        <v>892</v>
      </c>
      <c r="H583" s="11" t="s">
        <v>893</v>
      </c>
      <c r="I583" s="11" t="s">
        <v>39</v>
      </c>
      <c r="J583" s="11" t="s">
        <v>897</v>
      </c>
      <c r="K583" s="11" t="s">
        <v>999</v>
      </c>
      <c r="L583">
        <v>46</v>
      </c>
      <c r="M583">
        <v>30</v>
      </c>
      <c r="N583">
        <v>9.1440000000000001</v>
      </c>
      <c r="O583">
        <v>1</v>
      </c>
      <c r="P583">
        <f t="shared" si="24"/>
        <v>18.110246</v>
      </c>
      <c r="Q583">
        <f t="shared" si="25"/>
        <v>327.98101018051602</v>
      </c>
      <c r="R583" s="12">
        <v>5.4539999999999996E-3</v>
      </c>
      <c r="S583" s="12">
        <f t="shared" si="26"/>
        <v>1.7888084295245343</v>
      </c>
      <c r="T583" s="12"/>
    </row>
    <row r="584" spans="1:20" x14ac:dyDescent="0.55000000000000004">
      <c r="A584" t="s">
        <v>788</v>
      </c>
      <c r="B584" t="s">
        <v>986</v>
      </c>
      <c r="C584" s="11"/>
      <c r="D584" s="11" t="s">
        <v>998</v>
      </c>
      <c r="E584" s="11" t="s">
        <v>890</v>
      </c>
      <c r="F584" s="11" t="s">
        <v>914</v>
      </c>
      <c r="G584" s="11" t="s">
        <v>892</v>
      </c>
      <c r="H584" s="11" t="s">
        <v>893</v>
      </c>
      <c r="I584" s="11" t="s">
        <v>39</v>
      </c>
      <c r="J584" s="11" t="s">
        <v>897</v>
      </c>
      <c r="K584" s="11" t="s">
        <v>999</v>
      </c>
      <c r="L584">
        <v>56</v>
      </c>
      <c r="M584">
        <v>45</v>
      </c>
      <c r="N584">
        <v>13.716000000000001</v>
      </c>
      <c r="O584">
        <v>1</v>
      </c>
      <c r="P584">
        <f t="shared" si="24"/>
        <v>22.047256000000001</v>
      </c>
      <c r="Q584">
        <f t="shared" si="25"/>
        <v>486.08149712953605</v>
      </c>
      <c r="R584" s="12">
        <v>5.4539999999999996E-3</v>
      </c>
      <c r="S584" s="12">
        <f t="shared" si="26"/>
        <v>2.6510884853444896</v>
      </c>
      <c r="T584" s="12"/>
    </row>
    <row r="585" spans="1:20" x14ac:dyDescent="0.55000000000000004">
      <c r="A585" t="s">
        <v>788</v>
      </c>
      <c r="B585" t="s">
        <v>986</v>
      </c>
      <c r="C585" s="11"/>
      <c r="D585" s="11" t="s">
        <v>985</v>
      </c>
      <c r="E585" s="11" t="s">
        <v>890</v>
      </c>
      <c r="F585" s="11" t="s">
        <v>914</v>
      </c>
      <c r="G585" s="11" t="s">
        <v>892</v>
      </c>
      <c r="H585" s="11" t="s">
        <v>904</v>
      </c>
      <c r="I585" s="11" t="s">
        <v>39</v>
      </c>
      <c r="J585" s="11" t="s">
        <v>933</v>
      </c>
      <c r="K585" s="11" t="s">
        <v>106</v>
      </c>
      <c r="L585">
        <v>40</v>
      </c>
      <c r="M585">
        <v>35</v>
      </c>
      <c r="N585">
        <v>10.668000000000001</v>
      </c>
      <c r="O585">
        <v>1</v>
      </c>
      <c r="P585">
        <f t="shared" si="24"/>
        <v>15.748040000000001</v>
      </c>
      <c r="Q585">
        <f t="shared" si="25"/>
        <v>248.00076384160005</v>
      </c>
      <c r="R585" s="12">
        <v>5.4539999999999996E-3</v>
      </c>
      <c r="S585" s="12">
        <f t="shared" si="26"/>
        <v>1.3525961659920867</v>
      </c>
      <c r="T585" s="12"/>
    </row>
    <row r="586" spans="1:20" x14ac:dyDescent="0.55000000000000004">
      <c r="A586" t="s">
        <v>789</v>
      </c>
      <c r="B586" t="s">
        <v>986</v>
      </c>
      <c r="C586" s="11"/>
      <c r="D586" s="11" t="s">
        <v>974</v>
      </c>
      <c r="E586" s="11" t="s">
        <v>890</v>
      </c>
      <c r="F586" s="11" t="s">
        <v>901</v>
      </c>
      <c r="G586" s="11" t="s">
        <v>921</v>
      </c>
      <c r="H586" s="11"/>
      <c r="I586" s="11" t="s">
        <v>39</v>
      </c>
      <c r="J586" s="11"/>
      <c r="K586" s="11"/>
      <c r="L586">
        <v>34</v>
      </c>
      <c r="M586">
        <v>15</v>
      </c>
      <c r="N586">
        <v>4.5720000000000001</v>
      </c>
      <c r="O586">
        <v>1</v>
      </c>
      <c r="P586">
        <f t="shared" si="24"/>
        <v>13.385834000000001</v>
      </c>
      <c r="Q586">
        <f t="shared" si="25"/>
        <v>179.18055187555603</v>
      </c>
      <c r="R586" s="12">
        <v>5.4539999999999996E-3</v>
      </c>
      <c r="S586" s="12">
        <f t="shared" si="26"/>
        <v>0.97725072992928252</v>
      </c>
      <c r="T586" s="12"/>
    </row>
    <row r="587" spans="1:20" x14ac:dyDescent="0.55000000000000004">
      <c r="A587" t="s">
        <v>790</v>
      </c>
      <c r="B587" t="s">
        <v>986</v>
      </c>
      <c r="C587" s="11" t="s">
        <v>913</v>
      </c>
      <c r="D587" s="11" t="s">
        <v>953</v>
      </c>
      <c r="E587" s="11" t="s">
        <v>890</v>
      </c>
      <c r="F587" s="11" t="s">
        <v>891</v>
      </c>
      <c r="G587" s="11" t="s">
        <v>892</v>
      </c>
      <c r="H587" s="11" t="s">
        <v>893</v>
      </c>
      <c r="I587" s="11" t="s">
        <v>39</v>
      </c>
      <c r="J587" s="11" t="s">
        <v>933</v>
      </c>
      <c r="K587" s="11" t="s">
        <v>954</v>
      </c>
      <c r="L587">
        <v>60</v>
      </c>
      <c r="M587">
        <v>4</v>
      </c>
      <c r="N587">
        <v>1.2192000000000001</v>
      </c>
      <c r="O587">
        <v>1</v>
      </c>
      <c r="P587">
        <f t="shared" si="24"/>
        <v>23.622060000000001</v>
      </c>
      <c r="Q587">
        <f t="shared" si="25"/>
        <v>558.00171864360004</v>
      </c>
      <c r="R587" s="12">
        <v>5.4539999999999996E-3</v>
      </c>
      <c r="S587" s="12">
        <f t="shared" si="26"/>
        <v>3.0433413734821944</v>
      </c>
      <c r="T587" s="12"/>
    </row>
    <row r="588" spans="1:20" x14ac:dyDescent="0.55000000000000004">
      <c r="A588" t="s">
        <v>676</v>
      </c>
      <c r="B588" t="s">
        <v>986</v>
      </c>
      <c r="C588" s="11"/>
      <c r="D588" s="11" t="s">
        <v>889</v>
      </c>
      <c r="E588" s="11" t="s">
        <v>890</v>
      </c>
      <c r="F588" s="11" t="s">
        <v>891</v>
      </c>
      <c r="G588" s="11" t="s">
        <v>892</v>
      </c>
      <c r="H588" s="11" t="s">
        <v>893</v>
      </c>
      <c r="I588" s="11" t="s">
        <v>39</v>
      </c>
      <c r="J588" s="11" t="s">
        <v>894</v>
      </c>
      <c r="K588" s="11" t="s">
        <v>895</v>
      </c>
      <c r="L588">
        <v>180</v>
      </c>
      <c r="M588">
        <v>70</v>
      </c>
      <c r="N588">
        <v>21.336000000000002</v>
      </c>
      <c r="O588">
        <v>1</v>
      </c>
      <c r="P588">
        <f t="shared" si="24"/>
        <v>70.86618</v>
      </c>
      <c r="Q588">
        <f t="shared" si="25"/>
        <v>5022.0154677924002</v>
      </c>
      <c r="R588" s="12">
        <v>5.4539999999999996E-3</v>
      </c>
      <c r="S588" s="12">
        <f t="shared" si="26"/>
        <v>27.390072361339747</v>
      </c>
      <c r="T588" s="12"/>
    </row>
    <row r="589" spans="1:20" x14ac:dyDescent="0.55000000000000004">
      <c r="K589" s="11" t="s">
        <v>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289-B440-4B4F-BA21-1E4634D4D2F5}">
  <dimension ref="A1:M75"/>
  <sheetViews>
    <sheetView workbookViewId="0">
      <selection activeCell="G30" sqref="G30"/>
    </sheetView>
  </sheetViews>
  <sheetFormatPr defaultRowHeight="14.4" x14ac:dyDescent="0.55000000000000004"/>
  <cols>
    <col min="1" max="1" width="29.89453125" customWidth="1"/>
    <col min="2" max="3" width="13.7890625" customWidth="1"/>
    <col min="4" max="4" width="12.83984375" customWidth="1"/>
    <col min="6" max="6" width="18.62890625" customWidth="1"/>
    <col min="7" max="7" width="16.68359375" customWidth="1"/>
    <col min="8" max="8" width="12.41796875" customWidth="1"/>
    <col min="9" max="9" width="14.734375" customWidth="1"/>
    <col min="15" max="15" width="17" customWidth="1"/>
    <col min="16" max="16" width="14.89453125" customWidth="1"/>
    <col min="17" max="17" width="14.7890625" customWidth="1"/>
  </cols>
  <sheetData>
    <row r="1" spans="1:13" x14ac:dyDescent="0.55000000000000004">
      <c r="A1" s="16" t="s">
        <v>1067</v>
      </c>
      <c r="B1" s="17" t="s">
        <v>1068</v>
      </c>
      <c r="C1" s="17" t="s">
        <v>1069</v>
      </c>
      <c r="D1" s="17" t="s">
        <v>1070</v>
      </c>
      <c r="F1" s="18" t="s">
        <v>1071</v>
      </c>
      <c r="G1" s="19"/>
      <c r="J1" s="18"/>
      <c r="K1" s="20" t="s">
        <v>1068</v>
      </c>
      <c r="L1" s="20" t="s">
        <v>1069</v>
      </c>
      <c r="M1" s="19" t="s">
        <v>1070</v>
      </c>
    </row>
    <row r="2" spans="1:13" x14ac:dyDescent="0.55000000000000004">
      <c r="A2" s="21" t="s">
        <v>899</v>
      </c>
      <c r="B2" s="22">
        <v>5</v>
      </c>
      <c r="C2" s="22">
        <v>16</v>
      </c>
      <c r="D2" s="22">
        <v>1</v>
      </c>
      <c r="F2" s="23"/>
      <c r="G2" s="24"/>
      <c r="J2" s="23" t="s">
        <v>1068</v>
      </c>
      <c r="L2">
        <v>6.1179999999999998E-2</v>
      </c>
      <c r="M2" s="25">
        <v>5.2800000000000004E-4</v>
      </c>
    </row>
    <row r="3" spans="1:13" x14ac:dyDescent="0.55000000000000004">
      <c r="A3" s="21" t="s">
        <v>889</v>
      </c>
      <c r="B3" s="22">
        <v>2</v>
      </c>
      <c r="C3" s="22">
        <v>2</v>
      </c>
      <c r="D3" s="22">
        <v>1</v>
      </c>
      <c r="F3" s="23" t="s">
        <v>1072</v>
      </c>
      <c r="G3" s="24">
        <v>10.28</v>
      </c>
      <c r="J3" s="23" t="s">
        <v>1069</v>
      </c>
      <c r="K3">
        <v>6.1179999999999998E-2</v>
      </c>
      <c r="M3" s="24">
        <v>0.111</v>
      </c>
    </row>
    <row r="4" spans="1:13" ht="14.7" thickBot="1" x14ac:dyDescent="0.6">
      <c r="A4" s="21" t="s">
        <v>926</v>
      </c>
      <c r="B4" s="22">
        <v>3</v>
      </c>
      <c r="C4" s="22">
        <v>8</v>
      </c>
      <c r="D4" s="22">
        <v>9</v>
      </c>
      <c r="F4" s="23" t="s">
        <v>1073</v>
      </c>
      <c r="G4" s="24">
        <v>12.04</v>
      </c>
      <c r="J4" s="26" t="s">
        <v>1070</v>
      </c>
      <c r="K4" s="27">
        <v>5.2800000000000004E-4</v>
      </c>
      <c r="L4" s="28">
        <v>0.111</v>
      </c>
      <c r="M4" s="29"/>
    </row>
    <row r="5" spans="1:13" x14ac:dyDescent="0.55000000000000004">
      <c r="A5" s="21" t="s">
        <v>982</v>
      </c>
      <c r="B5" s="22">
        <v>0</v>
      </c>
      <c r="C5" s="22">
        <v>0</v>
      </c>
      <c r="D5" s="22">
        <v>0</v>
      </c>
      <c r="F5" s="23" t="s">
        <v>1074</v>
      </c>
      <c r="G5" s="24">
        <v>2.4299999999999999E-3</v>
      </c>
    </row>
    <row r="6" spans="1:13" x14ac:dyDescent="0.55000000000000004">
      <c r="A6" s="21" t="s">
        <v>936</v>
      </c>
      <c r="B6" s="22">
        <v>1</v>
      </c>
      <c r="C6" s="22">
        <v>0</v>
      </c>
      <c r="D6" s="22">
        <v>2</v>
      </c>
      <c r="F6" s="23"/>
      <c r="G6" s="24"/>
    </row>
    <row r="7" spans="1:13" ht="14.7" thickBot="1" x14ac:dyDescent="0.6">
      <c r="A7" s="21" t="s">
        <v>957</v>
      </c>
      <c r="B7" s="22">
        <v>0</v>
      </c>
      <c r="C7" s="22">
        <v>4</v>
      </c>
      <c r="D7" s="22">
        <v>1</v>
      </c>
      <c r="F7" s="26" t="s">
        <v>1075</v>
      </c>
      <c r="G7" s="29"/>
    </row>
    <row r="8" spans="1:13" x14ac:dyDescent="0.55000000000000004">
      <c r="A8" s="21" t="s">
        <v>1053</v>
      </c>
      <c r="B8" s="22">
        <v>0</v>
      </c>
      <c r="C8" s="22">
        <v>1</v>
      </c>
      <c r="D8" s="22">
        <v>0</v>
      </c>
    </row>
    <row r="9" spans="1:13" x14ac:dyDescent="0.55000000000000004">
      <c r="A9" s="21" t="s">
        <v>1047</v>
      </c>
      <c r="B9" s="22">
        <v>0</v>
      </c>
      <c r="C9" s="22">
        <v>0</v>
      </c>
      <c r="D9" s="22">
        <v>0</v>
      </c>
    </row>
    <row r="10" spans="1:13" x14ac:dyDescent="0.55000000000000004">
      <c r="A10" s="21" t="s">
        <v>925</v>
      </c>
      <c r="B10" s="22">
        <v>11</v>
      </c>
      <c r="C10" s="22">
        <v>7</v>
      </c>
      <c r="D10" s="22">
        <v>24</v>
      </c>
      <c r="F10" s="3" t="s">
        <v>1076</v>
      </c>
      <c r="G10" s="3" t="s">
        <v>1068</v>
      </c>
      <c r="H10" s="3" t="s">
        <v>1069</v>
      </c>
      <c r="I10" s="3" t="s">
        <v>1070</v>
      </c>
      <c r="K10" t="s">
        <v>1077</v>
      </c>
    </row>
    <row r="11" spans="1:13" x14ac:dyDescent="0.55000000000000004">
      <c r="A11" s="21" t="s">
        <v>998</v>
      </c>
      <c r="B11" s="22">
        <v>0</v>
      </c>
      <c r="C11" s="22">
        <v>0</v>
      </c>
      <c r="D11" s="22">
        <v>10</v>
      </c>
      <c r="F11" s="3" t="s">
        <v>1078</v>
      </c>
      <c r="G11" s="30">
        <v>24</v>
      </c>
      <c r="H11" s="30">
        <v>37</v>
      </c>
      <c r="I11" s="30">
        <v>47</v>
      </c>
      <c r="K11" t="s">
        <v>1079</v>
      </c>
      <c r="L11" t="s">
        <v>1080</v>
      </c>
    </row>
    <row r="12" spans="1:13" x14ac:dyDescent="0.55000000000000004">
      <c r="A12" s="21" t="s">
        <v>1036</v>
      </c>
      <c r="B12" s="22">
        <v>0</v>
      </c>
      <c r="C12" s="22">
        <v>0</v>
      </c>
      <c r="D12" s="22">
        <v>0</v>
      </c>
      <c r="F12" s="3" t="s">
        <v>1081</v>
      </c>
      <c r="G12" s="30">
        <v>107</v>
      </c>
      <c r="H12" s="30">
        <v>147</v>
      </c>
      <c r="I12" s="30">
        <v>177</v>
      </c>
      <c r="K12" t="s">
        <v>1082</v>
      </c>
      <c r="L12" t="s">
        <v>1083</v>
      </c>
    </row>
    <row r="13" spans="1:13" x14ac:dyDescent="0.55000000000000004">
      <c r="A13" s="21" t="s">
        <v>985</v>
      </c>
      <c r="B13" s="22">
        <v>0</v>
      </c>
      <c r="C13" s="22">
        <v>1</v>
      </c>
      <c r="D13" s="22">
        <v>1</v>
      </c>
      <c r="F13" s="3" t="s">
        <v>1084</v>
      </c>
      <c r="G13" s="22">
        <v>0.1114</v>
      </c>
      <c r="H13" s="22">
        <v>5.4379999999999998E-2</v>
      </c>
      <c r="I13" s="22">
        <v>5.0720000000000001E-2</v>
      </c>
      <c r="K13" t="s">
        <v>1085</v>
      </c>
      <c r="L13" t="s">
        <v>1086</v>
      </c>
    </row>
    <row r="14" spans="1:13" x14ac:dyDescent="0.55000000000000004">
      <c r="A14" s="21" t="s">
        <v>989</v>
      </c>
      <c r="B14" s="22">
        <v>0</v>
      </c>
      <c r="C14" s="22">
        <v>0</v>
      </c>
      <c r="D14" s="22">
        <v>0</v>
      </c>
      <c r="F14" s="3" t="s">
        <v>1087</v>
      </c>
      <c r="G14" s="22">
        <v>0.88859999999999995</v>
      </c>
      <c r="H14" s="22">
        <v>0.9456</v>
      </c>
      <c r="I14" s="22">
        <v>0.94930000000000003</v>
      </c>
    </row>
    <row r="15" spans="1:13" x14ac:dyDescent="0.55000000000000004">
      <c r="A15" s="21" t="s">
        <v>934</v>
      </c>
      <c r="B15" s="22">
        <v>0</v>
      </c>
      <c r="C15" s="22">
        <v>0</v>
      </c>
      <c r="D15" s="22">
        <v>0</v>
      </c>
      <c r="F15" s="3" t="s">
        <v>1088</v>
      </c>
      <c r="G15" s="30">
        <v>2.6150000000000002</v>
      </c>
      <c r="H15" s="30">
        <v>3.1640000000000001</v>
      </c>
      <c r="I15" s="30">
        <v>3.3610000000000002</v>
      </c>
    </row>
    <row r="16" spans="1:13" x14ac:dyDescent="0.55000000000000004">
      <c r="A16" s="21" t="s">
        <v>1012</v>
      </c>
      <c r="B16" s="22">
        <v>0</v>
      </c>
      <c r="C16" s="22">
        <v>0</v>
      </c>
      <c r="D16" s="22">
        <v>0</v>
      </c>
      <c r="F16" s="3" t="s">
        <v>1089</v>
      </c>
      <c r="G16" s="22">
        <v>0.56930000000000003</v>
      </c>
      <c r="H16" s="22">
        <v>0.63939999999999997</v>
      </c>
      <c r="I16" s="22">
        <v>0.61280000000000001</v>
      </c>
    </row>
    <row r="17" spans="1:9" x14ac:dyDescent="0.55000000000000004">
      <c r="A17" s="21" t="s">
        <v>992</v>
      </c>
      <c r="B17" s="22">
        <v>0</v>
      </c>
      <c r="C17" s="22">
        <v>0</v>
      </c>
      <c r="D17" s="22">
        <v>1</v>
      </c>
      <c r="F17" s="3" t="s">
        <v>1090</v>
      </c>
      <c r="G17" s="22">
        <v>2.323</v>
      </c>
      <c r="H17" s="22">
        <v>2.8330000000000002</v>
      </c>
      <c r="I17" s="22">
        <v>3.01</v>
      </c>
    </row>
    <row r="18" spans="1:9" x14ac:dyDescent="0.55000000000000004">
      <c r="A18" s="21" t="s">
        <v>1064</v>
      </c>
      <c r="B18" s="22">
        <v>0</v>
      </c>
      <c r="C18" s="22">
        <v>0</v>
      </c>
      <c r="D18" s="22">
        <v>2</v>
      </c>
      <c r="F18" s="3" t="s">
        <v>1091</v>
      </c>
      <c r="G18" s="22">
        <v>2.3199999999999998</v>
      </c>
      <c r="H18" s="22">
        <v>3.052</v>
      </c>
      <c r="I18" s="22">
        <v>3.5329999999999999</v>
      </c>
    </row>
    <row r="19" spans="1:9" x14ac:dyDescent="0.55000000000000004">
      <c r="A19" s="21" t="s">
        <v>920</v>
      </c>
      <c r="B19" s="22">
        <v>3</v>
      </c>
      <c r="C19" s="22">
        <v>0</v>
      </c>
      <c r="D19" s="22">
        <v>0</v>
      </c>
      <c r="F19" s="3" t="s">
        <v>1092</v>
      </c>
      <c r="G19" s="22">
        <v>4.9219999999999997</v>
      </c>
      <c r="H19" s="22">
        <v>7.2140000000000004</v>
      </c>
      <c r="I19" s="22">
        <v>8.8870000000000005</v>
      </c>
    </row>
    <row r="20" spans="1:9" x14ac:dyDescent="0.55000000000000004">
      <c r="A20" s="21" t="s">
        <v>917</v>
      </c>
      <c r="B20" s="22">
        <v>3</v>
      </c>
      <c r="C20" s="22">
        <v>1</v>
      </c>
      <c r="D20" s="22">
        <v>6</v>
      </c>
      <c r="F20" s="3" t="s">
        <v>1093</v>
      </c>
      <c r="G20" s="22">
        <v>0.82279999999999998</v>
      </c>
      <c r="H20" s="22">
        <v>0.87609999999999999</v>
      </c>
      <c r="I20" s="22">
        <v>0.87280000000000002</v>
      </c>
    </row>
    <row r="21" spans="1:9" x14ac:dyDescent="0.55000000000000004">
      <c r="A21" s="21" t="s">
        <v>1005</v>
      </c>
      <c r="B21" s="22">
        <v>0</v>
      </c>
      <c r="C21" s="22">
        <v>0</v>
      </c>
      <c r="D21" s="22">
        <v>1</v>
      </c>
      <c r="F21" s="3" t="s">
        <v>1094</v>
      </c>
      <c r="G21" s="22">
        <v>9.6180000000000003</v>
      </c>
      <c r="H21" s="22">
        <v>15.9</v>
      </c>
      <c r="I21" s="22">
        <v>20.91</v>
      </c>
    </row>
    <row r="22" spans="1:9" x14ac:dyDescent="0.55000000000000004">
      <c r="A22" s="21" t="s">
        <v>966</v>
      </c>
      <c r="B22" s="22">
        <v>1</v>
      </c>
      <c r="C22" s="22">
        <v>8</v>
      </c>
      <c r="D22" s="22">
        <v>1</v>
      </c>
      <c r="F22" s="3" t="s">
        <v>1095</v>
      </c>
      <c r="G22" s="22">
        <v>0.25230000000000002</v>
      </c>
      <c r="H22" s="22">
        <v>0.10879999999999999</v>
      </c>
      <c r="I22" s="22">
        <v>0.1356</v>
      </c>
    </row>
    <row r="23" spans="1:9" x14ac:dyDescent="0.55000000000000004">
      <c r="A23" s="21" t="s">
        <v>1027</v>
      </c>
      <c r="B23" s="22">
        <v>1</v>
      </c>
      <c r="C23" s="22">
        <v>0</v>
      </c>
      <c r="D23" s="22">
        <v>0</v>
      </c>
      <c r="F23" s="3" t="s">
        <v>1096</v>
      </c>
      <c r="G23" s="30">
        <v>39</v>
      </c>
      <c r="H23" s="30">
        <v>79.75</v>
      </c>
      <c r="I23" s="30">
        <v>62.55</v>
      </c>
    </row>
    <row r="24" spans="1:9" x14ac:dyDescent="0.55000000000000004">
      <c r="A24" s="21" t="s">
        <v>913</v>
      </c>
      <c r="B24" s="22">
        <v>3</v>
      </c>
      <c r="C24" s="22">
        <v>7</v>
      </c>
      <c r="D24" s="22">
        <v>9</v>
      </c>
    </row>
    <row r="25" spans="1:9" x14ac:dyDescent="0.55000000000000004">
      <c r="A25" s="21" t="s">
        <v>1020</v>
      </c>
      <c r="B25" s="22">
        <v>0</v>
      </c>
      <c r="C25" s="22">
        <v>0</v>
      </c>
      <c r="D25" s="22">
        <v>0</v>
      </c>
    </row>
    <row r="26" spans="1:9" x14ac:dyDescent="0.55000000000000004">
      <c r="A26" s="21" t="s">
        <v>956</v>
      </c>
      <c r="B26" s="22">
        <v>0</v>
      </c>
      <c r="C26" s="22">
        <v>0</v>
      </c>
      <c r="D26" s="22">
        <v>0</v>
      </c>
    </row>
    <row r="27" spans="1:9" x14ac:dyDescent="0.55000000000000004">
      <c r="A27" s="21" t="s">
        <v>972</v>
      </c>
      <c r="B27" s="22">
        <v>0</v>
      </c>
      <c r="C27" s="22">
        <v>6</v>
      </c>
      <c r="D27" s="22">
        <v>3</v>
      </c>
    </row>
    <row r="28" spans="1:9" x14ac:dyDescent="0.55000000000000004">
      <c r="A28" s="21" t="s">
        <v>1004</v>
      </c>
      <c r="B28" s="22">
        <v>0</v>
      </c>
      <c r="C28" s="22">
        <v>0</v>
      </c>
      <c r="D28" s="22">
        <v>1</v>
      </c>
    </row>
    <row r="29" spans="1:9" x14ac:dyDescent="0.55000000000000004">
      <c r="A29" s="21" t="s">
        <v>1021</v>
      </c>
      <c r="B29" s="22">
        <v>0</v>
      </c>
      <c r="C29" s="22">
        <v>1</v>
      </c>
      <c r="D29" s="22">
        <v>0</v>
      </c>
    </row>
    <row r="30" spans="1:9" x14ac:dyDescent="0.55000000000000004">
      <c r="A30" s="21" t="s">
        <v>1049</v>
      </c>
      <c r="B30" s="22">
        <v>0</v>
      </c>
      <c r="C30" s="22">
        <v>0</v>
      </c>
      <c r="D30" s="22">
        <v>2</v>
      </c>
    </row>
    <row r="31" spans="1:9" x14ac:dyDescent="0.55000000000000004">
      <c r="A31" s="21" t="s">
        <v>1039</v>
      </c>
      <c r="B31" s="22">
        <v>0</v>
      </c>
      <c r="C31" s="22">
        <v>0</v>
      </c>
      <c r="D31" s="22">
        <v>3</v>
      </c>
    </row>
    <row r="32" spans="1:9" x14ac:dyDescent="0.55000000000000004">
      <c r="A32" s="21" t="s">
        <v>1002</v>
      </c>
      <c r="B32" s="22">
        <v>0</v>
      </c>
      <c r="C32" s="22">
        <v>1</v>
      </c>
      <c r="D32" s="22">
        <v>6</v>
      </c>
    </row>
    <row r="33" spans="1:4" x14ac:dyDescent="0.55000000000000004">
      <c r="A33" s="21" t="s">
        <v>963</v>
      </c>
      <c r="B33" s="22">
        <v>0</v>
      </c>
      <c r="C33" s="22">
        <v>1</v>
      </c>
      <c r="D33" s="22">
        <v>0</v>
      </c>
    </row>
    <row r="34" spans="1:4" x14ac:dyDescent="0.55000000000000004">
      <c r="A34" s="21" t="s">
        <v>927</v>
      </c>
      <c r="B34" s="22">
        <v>1</v>
      </c>
      <c r="C34" s="22">
        <v>0</v>
      </c>
      <c r="D34" s="22">
        <v>0</v>
      </c>
    </row>
    <row r="35" spans="1:4" x14ac:dyDescent="0.55000000000000004">
      <c r="A35" s="21" t="s">
        <v>1063</v>
      </c>
      <c r="B35" s="22">
        <v>1</v>
      </c>
      <c r="C35" s="22">
        <v>0</v>
      </c>
      <c r="D35" s="22">
        <v>3</v>
      </c>
    </row>
    <row r="36" spans="1:4" x14ac:dyDescent="0.55000000000000004">
      <c r="A36" s="21" t="s">
        <v>1007</v>
      </c>
      <c r="B36" s="22">
        <v>0</v>
      </c>
      <c r="C36" s="22">
        <v>0</v>
      </c>
      <c r="D36" s="22">
        <v>3</v>
      </c>
    </row>
    <row r="37" spans="1:4" x14ac:dyDescent="0.55000000000000004">
      <c r="A37" s="21" t="s">
        <v>947</v>
      </c>
      <c r="B37" s="22">
        <v>0</v>
      </c>
      <c r="C37" s="22">
        <v>11</v>
      </c>
      <c r="D37" s="22">
        <v>0</v>
      </c>
    </row>
    <row r="38" spans="1:4" x14ac:dyDescent="0.55000000000000004">
      <c r="A38" s="21" t="s">
        <v>1014</v>
      </c>
      <c r="B38" s="22">
        <v>0</v>
      </c>
      <c r="C38" s="22">
        <v>1</v>
      </c>
      <c r="D38" s="22">
        <v>0</v>
      </c>
    </row>
    <row r="39" spans="1:4" x14ac:dyDescent="0.55000000000000004">
      <c r="A39" s="21" t="s">
        <v>1000</v>
      </c>
      <c r="B39" s="22">
        <v>0</v>
      </c>
      <c r="C39" s="22">
        <v>1</v>
      </c>
      <c r="D39" s="22">
        <v>1</v>
      </c>
    </row>
    <row r="40" spans="1:4" x14ac:dyDescent="0.55000000000000004">
      <c r="A40" s="21" t="s">
        <v>900</v>
      </c>
      <c r="B40" s="22">
        <v>13</v>
      </c>
      <c r="C40" s="22">
        <v>2</v>
      </c>
      <c r="D40" s="22">
        <v>0</v>
      </c>
    </row>
    <row r="41" spans="1:4" x14ac:dyDescent="0.55000000000000004">
      <c r="A41" s="21" t="s">
        <v>979</v>
      </c>
      <c r="B41" s="22">
        <v>0</v>
      </c>
      <c r="C41" s="22">
        <v>1</v>
      </c>
      <c r="D41" s="22">
        <v>2</v>
      </c>
    </row>
    <row r="42" spans="1:4" x14ac:dyDescent="0.55000000000000004">
      <c r="A42" s="21" t="s">
        <v>939</v>
      </c>
      <c r="B42" s="22">
        <v>2</v>
      </c>
      <c r="C42" s="22">
        <v>5</v>
      </c>
      <c r="D42" s="22">
        <v>3</v>
      </c>
    </row>
    <row r="43" spans="1:4" x14ac:dyDescent="0.55000000000000004">
      <c r="A43" s="21" t="s">
        <v>929</v>
      </c>
      <c r="B43" s="22">
        <v>27</v>
      </c>
      <c r="C43" s="22">
        <v>8</v>
      </c>
      <c r="D43" s="22">
        <v>13</v>
      </c>
    </row>
    <row r="44" spans="1:4" x14ac:dyDescent="0.55000000000000004">
      <c r="A44" s="21" t="s">
        <v>969</v>
      </c>
      <c r="B44" s="22">
        <v>1</v>
      </c>
      <c r="C44" s="22">
        <v>11</v>
      </c>
      <c r="D44" s="22">
        <v>9</v>
      </c>
    </row>
    <row r="45" spans="1:4" x14ac:dyDescent="0.55000000000000004">
      <c r="A45" s="21" t="s">
        <v>959</v>
      </c>
      <c r="B45" s="22">
        <v>0</v>
      </c>
      <c r="C45" s="22">
        <v>1</v>
      </c>
      <c r="D45" s="22">
        <v>0</v>
      </c>
    </row>
    <row r="46" spans="1:4" x14ac:dyDescent="0.55000000000000004">
      <c r="A46" s="21" t="s">
        <v>1055</v>
      </c>
      <c r="B46" s="22">
        <v>0</v>
      </c>
      <c r="C46" s="22">
        <v>1</v>
      </c>
      <c r="D46" s="22">
        <v>1</v>
      </c>
    </row>
    <row r="47" spans="1:4" x14ac:dyDescent="0.55000000000000004">
      <c r="A47" s="21" t="s">
        <v>911</v>
      </c>
      <c r="B47" s="22">
        <v>0</v>
      </c>
      <c r="C47" s="22">
        <v>2</v>
      </c>
      <c r="D47" s="22">
        <v>1</v>
      </c>
    </row>
    <row r="48" spans="1:4" x14ac:dyDescent="0.55000000000000004">
      <c r="A48" s="21" t="s">
        <v>896</v>
      </c>
      <c r="B48" s="22">
        <v>4</v>
      </c>
      <c r="C48" s="22">
        <v>0</v>
      </c>
      <c r="D48" s="22">
        <v>12</v>
      </c>
    </row>
    <row r="49" spans="1:4" x14ac:dyDescent="0.55000000000000004">
      <c r="A49" s="21" t="s">
        <v>981</v>
      </c>
      <c r="B49" s="22">
        <v>0</v>
      </c>
      <c r="C49" s="22">
        <v>1</v>
      </c>
      <c r="D49" s="22">
        <v>1</v>
      </c>
    </row>
    <row r="50" spans="1:4" x14ac:dyDescent="0.55000000000000004">
      <c r="A50" s="21" t="s">
        <v>974</v>
      </c>
      <c r="B50" s="22">
        <v>0</v>
      </c>
      <c r="C50" s="22">
        <v>1</v>
      </c>
      <c r="D50" s="22">
        <v>2</v>
      </c>
    </row>
    <row r="51" spans="1:4" x14ac:dyDescent="0.55000000000000004">
      <c r="A51" s="21" t="s">
        <v>995</v>
      </c>
      <c r="B51" s="22">
        <v>0</v>
      </c>
      <c r="C51" s="22">
        <v>0</v>
      </c>
      <c r="D51" s="22">
        <v>1</v>
      </c>
    </row>
    <row r="52" spans="1:4" x14ac:dyDescent="0.55000000000000004">
      <c r="A52" s="21" t="s">
        <v>1006</v>
      </c>
      <c r="B52" s="22">
        <v>0</v>
      </c>
      <c r="C52" s="22">
        <v>0</v>
      </c>
      <c r="D52" s="22">
        <v>1</v>
      </c>
    </row>
    <row r="53" spans="1:4" x14ac:dyDescent="0.55000000000000004">
      <c r="A53" s="21" t="s">
        <v>907</v>
      </c>
      <c r="B53" s="22">
        <v>9</v>
      </c>
      <c r="C53" s="22">
        <v>7</v>
      </c>
      <c r="D53" s="22">
        <v>4</v>
      </c>
    </row>
    <row r="54" spans="1:4" x14ac:dyDescent="0.55000000000000004">
      <c r="A54" s="21" t="s">
        <v>1017</v>
      </c>
      <c r="B54" s="22">
        <v>0</v>
      </c>
      <c r="C54" s="22">
        <v>0</v>
      </c>
      <c r="D54" s="22">
        <v>1</v>
      </c>
    </row>
    <row r="55" spans="1:4" x14ac:dyDescent="0.55000000000000004">
      <c r="A55" s="21" t="s">
        <v>1059</v>
      </c>
      <c r="B55" s="22">
        <v>0</v>
      </c>
      <c r="C55" s="22">
        <v>0</v>
      </c>
      <c r="D55" s="22">
        <v>0</v>
      </c>
    </row>
    <row r="56" spans="1:4" x14ac:dyDescent="0.55000000000000004">
      <c r="A56" s="21" t="s">
        <v>971</v>
      </c>
      <c r="B56" s="22">
        <v>0</v>
      </c>
      <c r="C56" s="22">
        <v>1</v>
      </c>
      <c r="D56" s="22">
        <v>0</v>
      </c>
    </row>
    <row r="57" spans="1:4" x14ac:dyDescent="0.55000000000000004">
      <c r="A57" s="21" t="s">
        <v>1030</v>
      </c>
      <c r="B57" s="22">
        <v>1</v>
      </c>
      <c r="C57" s="22">
        <v>0</v>
      </c>
      <c r="D57" s="22">
        <v>1</v>
      </c>
    </row>
    <row r="58" spans="1:4" x14ac:dyDescent="0.55000000000000004">
      <c r="A58" s="21" t="s">
        <v>949</v>
      </c>
      <c r="B58" s="22">
        <v>0</v>
      </c>
      <c r="C58" s="22">
        <v>5</v>
      </c>
      <c r="D58" s="22">
        <v>2</v>
      </c>
    </row>
    <row r="59" spans="1:4" x14ac:dyDescent="0.55000000000000004">
      <c r="A59" s="21" t="s">
        <v>1057</v>
      </c>
      <c r="B59" s="22">
        <v>0</v>
      </c>
      <c r="C59" s="22">
        <v>0</v>
      </c>
      <c r="D59" s="22">
        <v>0</v>
      </c>
    </row>
    <row r="60" spans="1:4" x14ac:dyDescent="0.55000000000000004">
      <c r="A60" s="21" t="s">
        <v>996</v>
      </c>
      <c r="B60" s="22">
        <v>0</v>
      </c>
      <c r="C60" s="22">
        <v>0</v>
      </c>
      <c r="D60" s="22">
        <v>4</v>
      </c>
    </row>
    <row r="61" spans="1:4" x14ac:dyDescent="0.55000000000000004">
      <c r="A61" s="21" t="s">
        <v>975</v>
      </c>
      <c r="B61" s="22">
        <v>0</v>
      </c>
      <c r="C61" s="22">
        <v>1</v>
      </c>
      <c r="D61" s="22">
        <v>7</v>
      </c>
    </row>
    <row r="62" spans="1:4" x14ac:dyDescent="0.55000000000000004">
      <c r="A62" s="21" t="s">
        <v>994</v>
      </c>
      <c r="B62" s="22">
        <v>0</v>
      </c>
      <c r="C62" s="22">
        <v>0</v>
      </c>
      <c r="D62" s="22">
        <v>2</v>
      </c>
    </row>
    <row r="63" spans="1:4" x14ac:dyDescent="0.55000000000000004">
      <c r="A63" s="21" t="s">
        <v>1018</v>
      </c>
      <c r="B63" s="22">
        <v>0</v>
      </c>
      <c r="C63" s="22">
        <v>0</v>
      </c>
      <c r="D63" s="22">
        <v>1</v>
      </c>
    </row>
    <row r="64" spans="1:4" x14ac:dyDescent="0.55000000000000004">
      <c r="A64" s="21" t="s">
        <v>961</v>
      </c>
      <c r="B64" s="22">
        <v>0</v>
      </c>
      <c r="C64" s="22">
        <v>1</v>
      </c>
      <c r="D64" s="22">
        <v>0</v>
      </c>
    </row>
    <row r="65" spans="1:4" x14ac:dyDescent="0.55000000000000004">
      <c r="A65" s="21" t="s">
        <v>945</v>
      </c>
      <c r="B65" s="22">
        <v>0</v>
      </c>
      <c r="C65" s="22">
        <v>1</v>
      </c>
      <c r="D65" s="22">
        <v>0</v>
      </c>
    </row>
    <row r="66" spans="1:4" x14ac:dyDescent="0.55000000000000004">
      <c r="A66" s="21" t="s">
        <v>991</v>
      </c>
      <c r="B66" s="22">
        <v>0</v>
      </c>
      <c r="C66" s="22">
        <v>0</v>
      </c>
      <c r="D66" s="22">
        <v>2</v>
      </c>
    </row>
    <row r="67" spans="1:4" x14ac:dyDescent="0.55000000000000004">
      <c r="A67" s="21" t="s">
        <v>931</v>
      </c>
      <c r="B67" s="22">
        <v>1</v>
      </c>
      <c r="C67" s="22">
        <v>6</v>
      </c>
      <c r="D67" s="22">
        <v>10</v>
      </c>
    </row>
    <row r="68" spans="1:4" x14ac:dyDescent="0.55000000000000004">
      <c r="A68" s="21" t="s">
        <v>955</v>
      </c>
      <c r="B68" s="22">
        <v>4</v>
      </c>
      <c r="C68" s="22">
        <v>13</v>
      </c>
      <c r="D68" s="22">
        <v>0</v>
      </c>
    </row>
    <row r="69" spans="1:4" x14ac:dyDescent="0.55000000000000004">
      <c r="A69" s="21" t="s">
        <v>953</v>
      </c>
      <c r="B69" s="22">
        <v>0</v>
      </c>
      <c r="C69" s="22">
        <v>1</v>
      </c>
      <c r="D69" s="22">
        <v>1</v>
      </c>
    </row>
    <row r="70" spans="1:4" x14ac:dyDescent="0.55000000000000004">
      <c r="A70" s="21" t="s">
        <v>988</v>
      </c>
      <c r="B70" s="22">
        <v>0</v>
      </c>
      <c r="C70" s="22">
        <v>0</v>
      </c>
      <c r="D70" s="22">
        <v>2</v>
      </c>
    </row>
    <row r="71" spans="1:4" x14ac:dyDescent="0.55000000000000004">
      <c r="A71" s="21" t="s">
        <v>1029</v>
      </c>
      <c r="B71" s="22">
        <v>1</v>
      </c>
      <c r="C71" s="22">
        <v>0</v>
      </c>
      <c r="D71" s="22">
        <v>0</v>
      </c>
    </row>
    <row r="72" spans="1:4" x14ac:dyDescent="0.55000000000000004">
      <c r="A72" s="21" t="s">
        <v>1025</v>
      </c>
      <c r="B72" s="22">
        <v>8</v>
      </c>
      <c r="C72" s="22">
        <v>0</v>
      </c>
      <c r="D72" s="22">
        <v>0</v>
      </c>
    </row>
    <row r="73" spans="1:4" x14ac:dyDescent="0.55000000000000004">
      <c r="A73" s="21" t="s">
        <v>937</v>
      </c>
      <c r="B73" s="22">
        <v>1</v>
      </c>
      <c r="C73" s="22">
        <v>0</v>
      </c>
      <c r="D73" s="22">
        <v>2</v>
      </c>
    </row>
    <row r="74" spans="1:4" x14ac:dyDescent="0.55000000000000004">
      <c r="A74" s="21" t="s">
        <v>993</v>
      </c>
      <c r="B74" s="22">
        <v>0</v>
      </c>
      <c r="C74" s="22">
        <v>0</v>
      </c>
      <c r="D74" s="22">
        <v>1</v>
      </c>
    </row>
    <row r="75" spans="1:4" x14ac:dyDescent="0.55000000000000004">
      <c r="A75" s="21" t="s">
        <v>1056</v>
      </c>
      <c r="B75" s="22">
        <v>0</v>
      </c>
      <c r="C75" s="22">
        <v>1</v>
      </c>
      <c r="D75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33D7-7E25-4F9E-BA5E-FFC5594B7BD7}">
  <dimension ref="A1:K23"/>
  <sheetViews>
    <sheetView workbookViewId="0">
      <selection activeCell="L22" sqref="L22"/>
    </sheetView>
  </sheetViews>
  <sheetFormatPr defaultRowHeight="14.4" x14ac:dyDescent="0.55000000000000004"/>
  <cols>
    <col min="1" max="1" width="24.578125" customWidth="1"/>
    <col min="2" max="2" width="12.47265625" customWidth="1"/>
    <col min="4" max="4" width="13.3671875" customWidth="1"/>
    <col min="5" max="5" width="12.20703125" customWidth="1"/>
    <col min="6" max="6" width="12.15625" customWidth="1"/>
  </cols>
  <sheetData>
    <row r="1" spans="1:11" x14ac:dyDescent="0.55000000000000004">
      <c r="A1" s="31" t="s">
        <v>883</v>
      </c>
      <c r="B1" s="32" t="s">
        <v>1097</v>
      </c>
      <c r="C1" s="32" t="s">
        <v>1098</v>
      </c>
      <c r="D1" s="32" t="s">
        <v>1099</v>
      </c>
      <c r="E1" s="32" t="s">
        <v>1100</v>
      </c>
      <c r="F1" s="32" t="s">
        <v>1101</v>
      </c>
      <c r="G1" s="32" t="s">
        <v>1102</v>
      </c>
      <c r="J1" s="33" t="s">
        <v>1077</v>
      </c>
    </row>
    <row r="2" spans="1:11" x14ac:dyDescent="0.55000000000000004">
      <c r="A2" s="21" t="s">
        <v>926</v>
      </c>
      <c r="B2" s="22">
        <v>3</v>
      </c>
      <c r="C2" s="22">
        <v>0</v>
      </c>
      <c r="D2" s="22">
        <v>5</v>
      </c>
      <c r="E2" s="22">
        <v>3</v>
      </c>
      <c r="F2" s="22">
        <v>6</v>
      </c>
      <c r="G2" s="22">
        <v>3</v>
      </c>
      <c r="J2" t="s">
        <v>1079</v>
      </c>
      <c r="K2" t="s">
        <v>1103</v>
      </c>
    </row>
    <row r="3" spans="1:11" x14ac:dyDescent="0.55000000000000004">
      <c r="A3" s="21" t="s">
        <v>925</v>
      </c>
      <c r="B3" s="22">
        <v>11</v>
      </c>
      <c r="C3" s="22">
        <v>0</v>
      </c>
      <c r="D3" s="22">
        <v>4</v>
      </c>
      <c r="E3" s="22">
        <v>3</v>
      </c>
      <c r="F3" s="22">
        <v>2</v>
      </c>
      <c r="G3" s="22">
        <v>22</v>
      </c>
      <c r="J3" t="s">
        <v>1082</v>
      </c>
      <c r="K3" t="s">
        <v>1104</v>
      </c>
    </row>
    <row r="4" spans="1:11" x14ac:dyDescent="0.55000000000000004">
      <c r="A4" s="21" t="s">
        <v>917</v>
      </c>
      <c r="B4" s="22">
        <v>3</v>
      </c>
      <c r="C4" s="22">
        <v>0</v>
      </c>
      <c r="D4" s="22">
        <v>1</v>
      </c>
      <c r="E4" s="22">
        <v>0</v>
      </c>
      <c r="F4" s="22">
        <v>0</v>
      </c>
      <c r="G4" s="22">
        <v>6</v>
      </c>
      <c r="J4" t="s">
        <v>1085</v>
      </c>
      <c r="K4" t="s">
        <v>1105</v>
      </c>
    </row>
    <row r="5" spans="1:11" x14ac:dyDescent="0.55000000000000004">
      <c r="A5" s="21" t="s">
        <v>913</v>
      </c>
      <c r="B5" s="22">
        <v>3</v>
      </c>
      <c r="C5" s="22">
        <v>0</v>
      </c>
      <c r="D5" s="22">
        <v>6</v>
      </c>
      <c r="E5" s="22">
        <v>1</v>
      </c>
      <c r="F5" s="22">
        <v>4</v>
      </c>
      <c r="G5" s="22">
        <v>5</v>
      </c>
    </row>
    <row r="6" spans="1:11" x14ac:dyDescent="0.55000000000000004">
      <c r="A6" s="21" t="s">
        <v>929</v>
      </c>
      <c r="B6" s="22">
        <v>27</v>
      </c>
      <c r="C6" s="22">
        <v>0</v>
      </c>
      <c r="D6" s="22">
        <v>6</v>
      </c>
      <c r="E6" s="22">
        <v>5</v>
      </c>
      <c r="F6" s="22">
        <v>5</v>
      </c>
      <c r="G6" s="22">
        <v>8</v>
      </c>
    </row>
    <row r="7" spans="1:11" x14ac:dyDescent="0.55000000000000004">
      <c r="A7" s="21" t="s">
        <v>931</v>
      </c>
      <c r="B7" s="22">
        <v>1</v>
      </c>
      <c r="C7" s="22">
        <v>0</v>
      </c>
      <c r="D7" s="22">
        <v>1</v>
      </c>
      <c r="E7" s="22">
        <v>5</v>
      </c>
      <c r="F7" s="22">
        <v>3</v>
      </c>
      <c r="G7" s="22">
        <v>7</v>
      </c>
    </row>
    <row r="8" spans="1:11" x14ac:dyDescent="0.55000000000000004">
      <c r="A8" s="1"/>
      <c r="B8" s="1"/>
      <c r="C8" s="1"/>
      <c r="D8" s="1"/>
      <c r="E8" s="1"/>
      <c r="F8" s="1"/>
      <c r="G8" s="1"/>
    </row>
    <row r="9" spans="1:11" x14ac:dyDescent="0.55000000000000004">
      <c r="A9" s="31" t="s">
        <v>1106</v>
      </c>
      <c r="B9" s="32" t="s">
        <v>1097</v>
      </c>
      <c r="C9" s="32" t="s">
        <v>1098</v>
      </c>
      <c r="D9" s="32" t="s">
        <v>1099</v>
      </c>
      <c r="E9" s="32" t="s">
        <v>1100</v>
      </c>
      <c r="F9" s="32" t="s">
        <v>1101</v>
      </c>
      <c r="G9" s="32" t="s">
        <v>1102</v>
      </c>
    </row>
    <row r="10" spans="1:11" x14ac:dyDescent="0.55000000000000004">
      <c r="A10" s="21" t="s">
        <v>926</v>
      </c>
      <c r="B10" s="34">
        <v>53</v>
      </c>
      <c r="C10" s="34">
        <v>0</v>
      </c>
      <c r="D10" s="34">
        <v>45</v>
      </c>
      <c r="E10" s="34">
        <v>27</v>
      </c>
      <c r="F10" s="34">
        <v>24.833333333333332</v>
      </c>
      <c r="G10" s="34">
        <v>21.333333333333332</v>
      </c>
    </row>
    <row r="11" spans="1:11" x14ac:dyDescent="0.55000000000000004">
      <c r="A11" s="21" t="s">
        <v>925</v>
      </c>
      <c r="B11" s="34">
        <v>24.272727272727273</v>
      </c>
      <c r="C11" s="34">
        <v>0</v>
      </c>
      <c r="D11" s="34">
        <v>13</v>
      </c>
      <c r="E11" s="34">
        <v>30.666666666666668</v>
      </c>
      <c r="F11" s="34">
        <v>16.5</v>
      </c>
      <c r="G11" s="34">
        <v>19.40909090909091</v>
      </c>
    </row>
    <row r="12" spans="1:11" x14ac:dyDescent="0.55000000000000004">
      <c r="A12" s="21" t="s">
        <v>917</v>
      </c>
      <c r="B12" s="34">
        <v>21.666666666666668</v>
      </c>
      <c r="C12" s="34">
        <v>0</v>
      </c>
      <c r="D12" s="34">
        <v>30</v>
      </c>
      <c r="E12" s="34">
        <v>0</v>
      </c>
      <c r="F12" s="34">
        <v>0</v>
      </c>
      <c r="G12" s="34">
        <v>15.5</v>
      </c>
    </row>
    <row r="13" spans="1:11" x14ac:dyDescent="0.55000000000000004">
      <c r="A13" s="21" t="s">
        <v>913</v>
      </c>
      <c r="B13" s="34">
        <v>14.333333333333334</v>
      </c>
      <c r="C13" s="34">
        <v>0</v>
      </c>
      <c r="D13" s="34">
        <v>41</v>
      </c>
      <c r="E13" s="34">
        <v>12</v>
      </c>
      <c r="F13" s="34">
        <v>10.75</v>
      </c>
      <c r="G13" s="34">
        <v>9.1999999999999993</v>
      </c>
    </row>
    <row r="14" spans="1:11" x14ac:dyDescent="0.55000000000000004">
      <c r="A14" s="21" t="s">
        <v>929</v>
      </c>
      <c r="B14" s="34">
        <v>37.518518518518519</v>
      </c>
      <c r="C14" s="34">
        <v>0</v>
      </c>
      <c r="D14" s="34">
        <v>26</v>
      </c>
      <c r="E14" s="34">
        <v>16.5</v>
      </c>
      <c r="F14" s="34">
        <v>16.399999999999999</v>
      </c>
      <c r="G14" s="34">
        <v>17.375</v>
      </c>
    </row>
    <row r="15" spans="1:11" x14ac:dyDescent="0.55000000000000004">
      <c r="A15" s="21" t="s">
        <v>931</v>
      </c>
      <c r="B15" s="34">
        <v>12</v>
      </c>
      <c r="C15" s="34">
        <v>0</v>
      </c>
      <c r="D15" s="34">
        <v>20</v>
      </c>
      <c r="E15" s="34">
        <v>16.600000000000001</v>
      </c>
      <c r="F15" s="34">
        <v>22</v>
      </c>
      <c r="G15" s="34">
        <v>30.428571428571427</v>
      </c>
    </row>
    <row r="16" spans="1:11" x14ac:dyDescent="0.55000000000000004">
      <c r="A16" s="1"/>
      <c r="B16" s="1"/>
      <c r="C16" s="1"/>
      <c r="D16" s="1"/>
      <c r="E16" s="1"/>
      <c r="F16" s="1"/>
      <c r="G16" s="1"/>
    </row>
    <row r="17" spans="1:7" x14ac:dyDescent="0.55000000000000004">
      <c r="A17" s="31" t="s">
        <v>1107</v>
      </c>
      <c r="B17" s="32" t="s">
        <v>1097</v>
      </c>
      <c r="C17" s="32" t="s">
        <v>1098</v>
      </c>
      <c r="D17" s="32" t="s">
        <v>1099</v>
      </c>
      <c r="E17" s="32" t="s">
        <v>1100</v>
      </c>
      <c r="F17" s="32" t="s">
        <v>1101</v>
      </c>
      <c r="G17" s="32" t="s">
        <v>1102</v>
      </c>
    </row>
    <row r="18" spans="1:7" x14ac:dyDescent="0.55000000000000004">
      <c r="A18" s="21" t="s">
        <v>926</v>
      </c>
      <c r="B18" s="34">
        <v>5.5783320212456964</v>
      </c>
      <c r="C18" s="34">
        <v>0</v>
      </c>
      <c r="D18" s="34">
        <v>12.839857254721377</v>
      </c>
      <c r="E18" s="34">
        <v>3.9546530403193629</v>
      </c>
      <c r="F18" s="34">
        <v>1.6307237526242091</v>
      </c>
      <c r="G18" s="34">
        <v>0.56386352669795103</v>
      </c>
    </row>
    <row r="19" spans="1:7" x14ac:dyDescent="0.55000000000000004">
      <c r="A19" s="21" t="s">
        <v>925</v>
      </c>
      <c r="B19" s="34">
        <v>5.3814882913312427</v>
      </c>
      <c r="C19" s="34">
        <v>0</v>
      </c>
      <c r="D19" s="34">
        <v>0.61395185346984549</v>
      </c>
      <c r="E19" s="34">
        <v>1.2894750115791223</v>
      </c>
      <c r="F19" s="34">
        <v>0.31278786338566994</v>
      </c>
      <c r="G19" s="34">
        <v>0.82578493625600657</v>
      </c>
    </row>
    <row r="20" spans="1:7" x14ac:dyDescent="0.55000000000000004">
      <c r="A20" s="21" t="s">
        <v>917</v>
      </c>
      <c r="B20" s="34">
        <v>0.8814418348381764</v>
      </c>
      <c r="C20" s="34">
        <v>0</v>
      </c>
      <c r="D20" s="34">
        <v>8.1189584863674984</v>
      </c>
      <c r="E20" s="34">
        <v>0</v>
      </c>
      <c r="F20" s="34">
        <v>0</v>
      </c>
      <c r="G20" s="34">
        <v>0.87707407638549351</v>
      </c>
    </row>
    <row r="21" spans="1:7" x14ac:dyDescent="0.55000000000000004">
      <c r="A21" s="21" t="s">
        <v>913</v>
      </c>
      <c r="B21" s="34">
        <v>0.76957086027591404</v>
      </c>
      <c r="C21" s="34">
        <v>0</v>
      </c>
      <c r="D21" s="34">
        <v>1.2652409969384306</v>
      </c>
      <c r="E21" s="34">
        <v>0.27390072361339751</v>
      </c>
      <c r="F21" s="34">
        <v>0.30010727432949413</v>
      </c>
      <c r="G21" s="34">
        <v>0.19747904023484461</v>
      </c>
    </row>
    <row r="22" spans="1:7" x14ac:dyDescent="0.55000000000000004">
      <c r="A22" s="21" t="s">
        <v>929</v>
      </c>
      <c r="B22" s="34">
        <v>6.6749368387852073</v>
      </c>
      <c r="C22" s="34">
        <v>0</v>
      </c>
      <c r="D22" s="34">
        <v>1.1063109474343606</v>
      </c>
      <c r="E22" s="34">
        <v>0.19612644406885255</v>
      </c>
      <c r="F22" s="34">
        <v>0.83590443058310948</v>
      </c>
      <c r="G22" s="34">
        <v>1.8478788402112198</v>
      </c>
    </row>
    <row r="23" spans="1:7" x14ac:dyDescent="0.55000000000000004">
      <c r="A23" s="21" t="s">
        <v>931</v>
      </c>
      <c r="B23" s="34">
        <v>0.21641538655873382</v>
      </c>
      <c r="C23" s="34">
        <v>0</v>
      </c>
      <c r="D23" s="34">
        <v>4.142325758350765E-2</v>
      </c>
      <c r="E23" s="34">
        <v>0.64214502980474308</v>
      </c>
      <c r="F23" s="34">
        <v>1.1883120899976307</v>
      </c>
      <c r="G23" s="34">
        <v>3.2667612759005302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Coded responses from interviews</vt:lpstr>
      <vt:lpstr>NDVI - remnant forest in tea</vt:lpstr>
      <vt:lpstr>NDVI - SNP (PA)</vt:lpstr>
      <vt:lpstr>Vegetation Analysis</vt:lpstr>
      <vt:lpstr>overstory-sapling tree species</vt:lpstr>
      <vt:lpstr>Native - overstory species</vt:lpstr>
      <vt:lpstr>Fuelwood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2020-12-26T19:42:31Z</dcterms:created>
  <dcterms:modified xsi:type="dcterms:W3CDTF">2020-12-27T15:24:48Z</dcterms:modified>
</cp:coreProperties>
</file>