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BA03887D-D240-4995-A8DA-3446CFA97FE6}" xr6:coauthVersionLast="47" xr6:coauthVersionMax="47" xr10:uidLastSave="{00000000-0000-0000-0000-000000000000}"/>
  <bookViews>
    <workbookView xWindow="-1340" yWindow="10690" windowWidth="22780" windowHeight="14540" activeTab="2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</sheets>
  <calcPr calcId="191029"/>
</workbook>
</file>

<file path=xl/calcChain.xml><?xml version="1.0" encoding="utf-8"?>
<calcChain xmlns="http://schemas.openxmlformats.org/spreadsheetml/2006/main">
  <c r="C16" i="11" l="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27" i="7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<sst xmlns="http://schemas.openxmlformats.org/spreadsheetml/2006/main" count="149" uniqueCount="64">
  <si>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</si>
  <si>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</si>
  <si>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</si>
  <si>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</si>
  <si>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</si>
  <si>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</si>
  <si>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</si>
  <si>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</si>
  <si>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</si>
  <si>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</si>
  <si>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</si>
  <si>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</si>
  <si>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</si>
  <si>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</si>
  <si>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</si>
  <si>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</si>
  <si>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</si>
  <si>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</si>
  <si>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</si>
  <si>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</si>
  <si>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</si>
  <si>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</si>
  <si>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</si>
  <si>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</si>
  <si>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-</t>
    <phoneticPr fontId="6"/>
  </si>
  <si>
    <t>株式会社888　御中</t>
    <rPh sb="8" eb="10">
      <t>オンチュウ</t>
    </rPh>
    <phoneticPr fontId="6"/>
  </si>
  <si>
    <t>.</t>
    <phoneticPr fontId="6"/>
  </si>
  <si>
    <t>水落様の紹介　瀧川様
AD　2ヶ月</t>
    <rPh sb="0" eb="2">
      <t>ミズオチ</t>
    </rPh>
    <rPh sb="2" eb="3">
      <t>サマ</t>
    </rPh>
    <rPh sb="4" eb="6">
      <t>ショウカイ</t>
    </rPh>
    <rPh sb="7" eb="9">
      <t>タキカワ</t>
    </rPh>
    <rPh sb="9" eb="10">
      <t>サマ</t>
    </rPh>
    <phoneticPr fontId="6"/>
  </si>
  <si>
    <t>水落様　AD 2ヶ月</t>
    <rPh sb="0" eb="2">
      <t>ミズオチ</t>
    </rPh>
    <rPh sb="2" eb="3">
      <t>サマ</t>
    </rPh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</si>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</sst>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5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38" fontId="0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107461</xdr:rowOff>
    </xdr:from>
    <xdr:to>
      <xdr:col>7</xdr:col>
      <xdr:colOff>619126</xdr:colOff>
      <xdr:row>10</xdr:row>
      <xdr:rowOff>43677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0237" y="893884"/>
          <a:ext cx="783735" cy="76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>
      <selection activeCell="A23" sqref="A23:XFD41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25</v>
      </c>
      <c r="F4" s="3" t="s">
        <v>3</v>
      </c>
      <c r="G4" s="2">
        <f ca="1">TODAY()</f>
        <v>45055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44714</v>
      </c>
    </row>
    <row r="16" spans="1:8" ht="35.25" customHeight="1">
      <c r="A16" s="43" t="s">
        <v>11</v>
      </c>
      <c r="B16" s="44"/>
      <c r="C16" s="45">
        <f>H39</f>
        <v>171457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44744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24</v>
      </c>
      <c r="B24" s="38"/>
      <c r="C24" s="38" t="s">
        <v>28</v>
      </c>
      <c r="D24" s="41"/>
      <c r="E24" s="41" t="s">
        <v>24</v>
      </c>
      <c r="F24" s="40">
        <v>92000</v>
      </c>
      <c r="G24" s="39">
        <v>1</v>
      </c>
      <c r="H24" s="37">
        <f>F24*G24</f>
        <v>92000</v>
      </c>
    </row>
    <row r="25" spans="1:8">
      <c r="A25" s="38"/>
      <c r="B25" s="38"/>
      <c r="C25" s="41"/>
      <c r="D25" s="4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8" t="s">
        <v>24</v>
      </c>
      <c r="B27" s="38"/>
      <c r="C27" s="38" t="s">
        <v>27</v>
      </c>
      <c r="D27" s="41"/>
      <c r="E27" s="41" t="s">
        <v>24</v>
      </c>
      <c r="F27" s="40">
        <v>63870</v>
      </c>
      <c r="G27" s="39">
        <v>1</v>
      </c>
      <c r="H27" s="37">
        <f>F27*G27</f>
        <v>63870</v>
      </c>
    </row>
    <row r="28" spans="1:8">
      <c r="A28" s="38"/>
      <c r="B28" s="38"/>
      <c r="C28" s="41"/>
      <c r="D28" s="41"/>
      <c r="E28" s="41"/>
      <c r="F28" s="40"/>
      <c r="G28" s="39"/>
      <c r="H28" s="37"/>
    </row>
    <row r="29" spans="1:8" ht="5.25" customHeight="1">
      <c r="A29" s="16" t="s">
        <v>26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8"/>
      <c r="B30" s="38"/>
      <c r="C30" s="38"/>
      <c r="D30" s="41"/>
      <c r="E30" s="41"/>
      <c r="F30" s="40"/>
      <c r="G30" s="39"/>
      <c r="H30" s="37"/>
    </row>
    <row r="31" spans="1:8">
      <c r="A31" s="38"/>
      <c r="B31" s="38"/>
      <c r="C31" s="41"/>
      <c r="D31" s="41"/>
      <c r="E31" s="41"/>
      <c r="F31" s="40"/>
      <c r="G31" s="39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32" t="s">
        <v>21</v>
      </c>
      <c r="G33" s="32"/>
      <c r="H33" s="33">
        <f>SUM(H24:H31)</f>
        <v>155870</v>
      </c>
    </row>
    <row r="34" spans="6:8">
      <c r="F34" s="32"/>
      <c r="G34" s="32"/>
      <c r="H34" s="33"/>
    </row>
    <row r="35" spans="6:8" ht="5.25" customHeight="1">
      <c r="F35" s="6"/>
      <c r="G35" s="6"/>
      <c r="H35" s="6"/>
    </row>
    <row r="36" spans="6:8">
      <c r="F36" s="36" t="s">
        <v>22</v>
      </c>
      <c r="G36" s="36"/>
      <c r="H36" s="37">
        <f>H33*0.1</f>
        <v>15587</v>
      </c>
    </row>
    <row r="37" spans="6:8">
      <c r="F37" s="36"/>
      <c r="G37" s="36"/>
      <c r="H37" s="37"/>
    </row>
    <row r="38" spans="6:8" ht="5.25" customHeight="1">
      <c r="F38" s="6"/>
      <c r="G38" s="6"/>
      <c r="H38" s="6"/>
    </row>
    <row r="39" spans="6:8">
      <c r="F39" s="32" t="s">
        <v>21</v>
      </c>
      <c r="G39" s="32"/>
      <c r="H39" s="35">
        <f>H33+H36</f>
        <v>171457</v>
      </c>
    </row>
    <row r="40" spans="6:8">
      <c r="F40" s="32"/>
      <c r="G40" s="32"/>
      <c r="H40" s="35"/>
    </row>
    <row r="41" spans="6:8" ht="5.25" customHeight="1">
      <c r="F41" s="6"/>
      <c r="G41" s="6"/>
      <c r="H41" s="6"/>
    </row>
  </sheetData>
  <mergeCells count="32">
    <mergeCell ref="A27:B28"/>
    <mergeCell ref="C27:D28"/>
    <mergeCell ref="E27:E28"/>
    <mergeCell ref="F27:F28"/>
    <mergeCell ref="G27:G28"/>
    <mergeCell ref="C30:D31"/>
    <mergeCell ref="E30:E31"/>
    <mergeCell ref="F30:F31"/>
    <mergeCell ref="G30:G31"/>
    <mergeCell ref="H30:H31"/>
    <mergeCell ref="F16:H18"/>
    <mergeCell ref="A16:B16"/>
    <mergeCell ref="C16:D16"/>
    <mergeCell ref="A18:B18"/>
    <mergeCell ref="C18:D18"/>
    <mergeCell ref="E16:E18"/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34</v>
      </c>
      <c r="F4" s="3" t="s">
        <v>3</v>
      </c>
      <c r="G4" s="2">
        <f ca="1">TODAY()</f>
        <v>45055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45044</v>
      </c>
    </row>
    <row r="16" spans="1:8" ht="35.25" customHeight="1">
      <c r="A16" s="43" t="s">
        <v>11</v>
      </c>
      <c r="B16" s="44"/>
      <c r="C16" s="45">
        <f>H33</f>
        <v>32780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45074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35</v>
      </c>
      <c r="B24" s="38"/>
      <c r="C24" s="50"/>
      <c r="D24" s="51"/>
      <c r="E24" s="41"/>
      <c r="F24" s="40">
        <v>29800</v>
      </c>
      <c r="G24" s="39">
        <v>1</v>
      </c>
      <c r="H24" s="37">
        <f>F24*G24</f>
        <v>29800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29800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f>H27*0.1</f>
        <v>2980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32780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27:G28"/>
    <mergeCell ref="H27:H28"/>
    <mergeCell ref="F30:G31"/>
    <mergeCell ref="H30:H31"/>
    <mergeCell ref="F33:G34"/>
    <mergeCell ref="H33:H34"/>
    <mergeCell ref="G24:G25"/>
    <mergeCell ref="H24:H25"/>
    <mergeCell ref="A23:B23"/>
    <mergeCell ref="C23:D23"/>
    <mergeCell ref="A24:B25"/>
    <mergeCell ref="C24:D25"/>
    <mergeCell ref="E24:E25"/>
    <mergeCell ref="F24:F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tabSelected="1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29</v>
      </c>
      <c r="F4" s="3" t="s">
        <v>3</v>
      </c>
      <c r="G4" s="2">
        <v>45054</v>
      </c>
    </row>
    <row r="5" spans="1:8">
      <c r="A5" s="17" t="s">
        <v>31</v>
      </c>
      <c r="F5" s="4" t="s">
        <v>4</v>
      </c>
    </row>
    <row r="6" spans="1:8" ht="16.5">
      <c r="A6" s="17" t="s">
        <v>33</v>
      </c>
      <c r="F6" s="4" t="s">
        <v>5</v>
      </c>
    </row>
    <row r="7" spans="1:8" ht="16.5">
      <c r="A7" s="18" t="s">
        <v>32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45054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3" t="s">
        <v>11</v>
      </c>
      <c r="B16" s="44"/>
      <c r="C16" s="45">
        <f>H33</f>
        <v>165000</v>
      </c>
      <c r="D16" s="46"/>
      <c r="E16" s="49" t="s">
        <v>0</v>
      </c>
      <c r="F16" s="42" t="s">
        <v>13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45085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 t="s">
        <v>30</v>
      </c>
      <c r="B24" s="38"/>
      <c r="C24" s="50" t="s">
        <v>63</v>
      </c>
      <c r="D24" s="51"/>
      <c r="E24" s="41"/>
      <c r="F24" s="40">
        <v>150000</v>
      </c>
      <c r="G24" s="39">
        <v>1</v>
      </c>
      <c r="H24" s="37">
        <f>F24*G24</f>
        <v>150000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150000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15000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165000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Normal="10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44972</v>
      </c>
    </row>
    <row r="5" spans="1:8">
      <c r="A5" s="17" t="s">
        <v>56</v>
      </c>
      <c r="F5" s="17" t="s">
        <v>59</v>
      </c>
    </row>
    <row r="6" spans="1:8" ht="16.5">
      <c r="A6" s="17" t="s">
        <v>54</v>
      </c>
      <c r="F6" s="31" t="s">
        <v>60</v>
      </c>
      <c r="G6" s="3"/>
    </row>
    <row r="7" spans="1:8">
      <c r="A7" s="18" t="s">
        <v>55</v>
      </c>
      <c r="F7" t="s">
        <v>57</v>
      </c>
    </row>
    <row r="8" spans="1:8">
      <c r="F8" t="s">
        <v>58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v>44972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43" t="s">
        <v>11</v>
      </c>
      <c r="B16" s="44"/>
      <c r="C16" s="45">
        <f>H33</f>
        <v>1500000</v>
      </c>
      <c r="D16" s="46"/>
      <c r="E16" s="49" t="s">
        <v>0</v>
      </c>
      <c r="F16" s="42" t="s">
        <v>62</v>
      </c>
      <c r="G16" s="42"/>
      <c r="H16" s="42"/>
    </row>
    <row r="17" spans="1:8" ht="3" customHeight="1">
      <c r="E17" s="49"/>
      <c r="F17" s="42"/>
      <c r="G17" s="42"/>
      <c r="H17" s="42"/>
    </row>
    <row r="18" spans="1:8" ht="27" customHeight="1">
      <c r="A18" s="43" t="s">
        <v>12</v>
      </c>
      <c r="B18" s="44"/>
      <c r="C18" s="47">
        <f>EDATE(G11,1)</f>
        <v>45000</v>
      </c>
      <c r="D18" s="48"/>
      <c r="E18" s="49"/>
      <c r="F18" s="42"/>
      <c r="G18" s="42"/>
      <c r="H18" s="42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34" t="s">
        <v>15</v>
      </c>
      <c r="B23" s="34"/>
      <c r="C23" s="34" t="s">
        <v>16</v>
      </c>
      <c r="D23" s="34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8"/>
      <c r="B24" s="38"/>
      <c r="C24" s="50" t="s">
        <v>61</v>
      </c>
      <c r="D24" s="51"/>
      <c r="E24" s="41"/>
      <c r="F24" s="40">
        <v>1363637</v>
      </c>
      <c r="G24" s="39">
        <v>1</v>
      </c>
      <c r="H24" s="37">
        <f>F24*G24</f>
        <v>1363637</v>
      </c>
    </row>
    <row r="25" spans="1:8">
      <c r="A25" s="38"/>
      <c r="B25" s="38"/>
      <c r="C25" s="51"/>
      <c r="D25" s="51"/>
      <c r="E25" s="41"/>
      <c r="F25" s="40"/>
      <c r="G25" s="39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32" t="s">
        <v>21</v>
      </c>
      <c r="G27" s="32"/>
      <c r="H27" s="33">
        <f>SUM(H24:H26)</f>
        <v>1363637</v>
      </c>
    </row>
    <row r="28" spans="1:8">
      <c r="F28" s="32"/>
      <c r="G28" s="32"/>
      <c r="H28" s="33"/>
    </row>
    <row r="29" spans="1:8" ht="5.25" customHeight="1">
      <c r="F29" s="6"/>
      <c r="G29" s="6"/>
      <c r="H29" s="6"/>
    </row>
    <row r="30" spans="1:8">
      <c r="F30" s="36" t="s">
        <v>22</v>
      </c>
      <c r="G30" s="36"/>
      <c r="H30" s="37">
        <v>136363</v>
      </c>
    </row>
    <row r="31" spans="1:8">
      <c r="F31" s="36"/>
      <c r="G31" s="36"/>
      <c r="H31" s="37"/>
    </row>
    <row r="32" spans="1:8" ht="5.25" customHeight="1">
      <c r="F32" s="6"/>
      <c r="G32" s="6"/>
      <c r="H32" s="6"/>
    </row>
    <row r="33" spans="6:8">
      <c r="F33" s="32" t="s">
        <v>21</v>
      </c>
      <c r="G33" s="32"/>
      <c r="H33" s="35">
        <f>H27+H30</f>
        <v>1500000</v>
      </c>
    </row>
    <row r="34" spans="6:8">
      <c r="F34" s="32"/>
      <c r="G34" s="32"/>
      <c r="H34" s="35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>
      <selection activeCell="A4" sqref="A4:A7"/>
    </sheetView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50</v>
      </c>
      <c r="F4" s="23" t="s">
        <v>3</v>
      </c>
      <c r="G4" s="24">
        <v>44958</v>
      </c>
    </row>
    <row r="5" spans="1:7" ht="16.5">
      <c r="A5" s="17" t="s">
        <v>51</v>
      </c>
      <c r="F5" s="19" t="s">
        <v>40</v>
      </c>
    </row>
    <row r="6" spans="1:7" ht="12.75">
      <c r="A6" s="17" t="s">
        <v>52</v>
      </c>
      <c r="F6" s="19" t="s">
        <v>47</v>
      </c>
    </row>
    <row r="7" spans="1:7" ht="16.5">
      <c r="A7" s="18" t="s">
        <v>53</v>
      </c>
      <c r="F7" s="21" t="s">
        <v>37</v>
      </c>
    </row>
    <row r="8" spans="1:7">
      <c r="F8" s="21" t="s">
        <v>48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2" t="s">
        <v>11</v>
      </c>
      <c r="B16" s="53"/>
      <c r="C16" s="54">
        <f>G39</f>
        <v>880000</v>
      </c>
      <c r="D16" s="55"/>
      <c r="E16" s="56" t="s">
        <v>41</v>
      </c>
      <c r="F16" s="57" t="s">
        <v>36</v>
      </c>
      <c r="G16" s="57"/>
    </row>
    <row r="17" spans="1:7" ht="3" customHeight="1">
      <c r="E17" s="56"/>
      <c r="F17" s="57"/>
      <c r="G17" s="57"/>
    </row>
    <row r="18" spans="1:7" ht="27" customHeight="1">
      <c r="A18" s="52" t="s">
        <v>12</v>
      </c>
      <c r="B18" s="53"/>
      <c r="C18" s="58">
        <f>EDATE(G11,1)</f>
        <v>44986</v>
      </c>
      <c r="D18" s="59"/>
      <c r="E18" s="56"/>
      <c r="F18" s="57"/>
      <c r="G18" s="57"/>
    </row>
    <row r="21" spans="1:7" ht="13.5">
      <c r="A21" s="26" t="s">
        <v>45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60" t="s">
        <v>46</v>
      </c>
      <c r="B23" s="60"/>
      <c r="C23" s="60"/>
      <c r="D23" s="60"/>
      <c r="E23" s="60"/>
      <c r="F23" s="60"/>
      <c r="G23" s="28" t="s">
        <v>20</v>
      </c>
    </row>
    <row r="24" spans="1:7" ht="12" hidden="1" customHeight="1">
      <c r="A24" s="61" t="s">
        <v>44</v>
      </c>
      <c r="B24" s="61"/>
      <c r="C24" s="61"/>
      <c r="D24" s="61"/>
      <c r="E24" s="61"/>
      <c r="F24" s="61"/>
      <c r="G24" s="63">
        <v>303000</v>
      </c>
    </row>
    <row r="25" spans="1:7" hidden="1">
      <c r="A25" s="61"/>
      <c r="B25" s="61"/>
      <c r="C25" s="61"/>
      <c r="D25" s="61"/>
      <c r="E25" s="61"/>
      <c r="F25" s="61"/>
      <c r="G25" s="63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61" t="s">
        <v>38</v>
      </c>
      <c r="B27" s="61"/>
      <c r="C27" s="61"/>
      <c r="D27" s="61"/>
      <c r="E27" s="61"/>
      <c r="F27" s="61"/>
      <c r="G27" s="63">
        <v>49500</v>
      </c>
    </row>
    <row r="28" spans="1:7" hidden="1">
      <c r="A28" s="61"/>
      <c r="B28" s="61"/>
      <c r="C28" s="61"/>
      <c r="D28" s="61"/>
      <c r="E28" s="61"/>
      <c r="F28" s="61"/>
      <c r="G28" s="63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61" t="s">
        <v>42</v>
      </c>
      <c r="B30" s="61"/>
      <c r="C30" s="61"/>
      <c r="D30" s="61"/>
      <c r="E30" s="61"/>
      <c r="F30" s="61"/>
      <c r="G30" s="63">
        <v>9390</v>
      </c>
    </row>
    <row r="31" spans="1:7" hidden="1">
      <c r="A31" s="61"/>
      <c r="B31" s="61"/>
      <c r="C31" s="61"/>
      <c r="D31" s="61"/>
      <c r="E31" s="61"/>
      <c r="F31" s="61"/>
      <c r="G31" s="63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61" t="s">
        <v>39</v>
      </c>
      <c r="B33" s="61"/>
      <c r="C33" s="61"/>
      <c r="D33" s="61"/>
      <c r="E33" s="61"/>
      <c r="F33" s="61"/>
      <c r="G33" s="63">
        <v>1000</v>
      </c>
    </row>
    <row r="34" spans="1:7" hidden="1">
      <c r="A34" s="61"/>
      <c r="B34" s="61"/>
      <c r="C34" s="61"/>
      <c r="D34" s="61"/>
      <c r="E34" s="61"/>
      <c r="F34" s="61"/>
      <c r="G34" s="63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61" t="s">
        <v>49</v>
      </c>
      <c r="B36" s="61"/>
      <c r="C36" s="61"/>
      <c r="D36" s="61"/>
      <c r="E36" s="61"/>
      <c r="F36" s="61"/>
      <c r="G36" s="63">
        <v>880000</v>
      </c>
    </row>
    <row r="37" spans="1:7">
      <c r="A37" s="61"/>
      <c r="B37" s="61"/>
      <c r="C37" s="61"/>
      <c r="D37" s="61"/>
      <c r="E37" s="61"/>
      <c r="F37" s="61"/>
      <c r="G37" s="63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64" t="s">
        <v>21</v>
      </c>
      <c r="G39" s="62">
        <v>880000</v>
      </c>
    </row>
    <row r="40" spans="1:7">
      <c r="F40" s="64"/>
      <c r="G40" s="62"/>
    </row>
    <row r="41" spans="1:7" ht="5.25" customHeight="1">
      <c r="F41" s="22"/>
      <c r="G41" s="22"/>
    </row>
    <row r="43" spans="1:7">
      <c r="A43" s="21" t="s">
        <v>43</v>
      </c>
    </row>
  </sheetData>
  <mergeCells count="19"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  <mergeCell ref="A16:B16"/>
    <mergeCell ref="C16:D16"/>
    <mergeCell ref="E16:E18"/>
    <mergeCell ref="F16:G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請求書1</vt:lpstr>
      <vt:lpstr>請求書2</vt:lpstr>
      <vt:lpstr>請求書3</vt:lpstr>
      <vt:lpstr>請求書4</vt:lpstr>
      <vt:lpstr>請求書5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2023-02-15T22:23:50Z</cp:lastPrinted>
  <dcterms:created xsi:type="dcterms:W3CDTF">2021-07-07T12:55:25Z</dcterms:created>
  <dcterms:modified xsi:type="dcterms:W3CDTF">2023-05-08T21:50:03Z</dcterms:modified>
</cp:coreProperties>
</file>