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atsu0\OneDrive\デスクトップ\メルレ\"/>
    </mc:Choice>
  </mc:AlternateContent>
  <xr:revisionPtr revIDLastSave="0" documentId="13_ncr:1_{B2852B3D-F16E-4EF5-A160-8556FDCDA38B}" xr6:coauthVersionLast="45" xr6:coauthVersionMax="45" xr10:uidLastSave="{00000000-0000-0000-0000-000000000000}"/>
  <bookViews>
    <workbookView xWindow="-28920" yWindow="-120" windowWidth="29040" windowHeight="15840" xr2:uid="{00000000-000D-0000-FFFF-FFFF00000000}"/>
  </bookViews>
  <sheets>
    <sheet name="名前リスト" sheetId="1" r:id="rId1"/>
    <sheet name="リマインド表" sheetId="3" r:id="rId2"/>
    <sheet name="貸出携帯管理" sheetId="2" r:id="rId3"/>
  </sheets>
  <definedNames>
    <definedName name="_xlnm._FilterDatabase" localSheetId="1" hidden="1">リマインド表!$A$1:$F$45</definedName>
    <definedName name="管理者名">貸出携帯管理!$E$3:$E$4</definedName>
  </definedNames>
  <calcPr calcId="191029"/>
</workbook>
</file>

<file path=xl/calcChain.xml><?xml version="1.0" encoding="utf-8"?>
<calcChain xmlns="http://schemas.openxmlformats.org/spreadsheetml/2006/main">
  <c r="B2" i="1" l="1"/>
  <c r="C2" i="1"/>
  <c r="D2" i="1"/>
  <c r="E2" i="1"/>
  <c r="F2" i="1"/>
  <c r="G2" i="1"/>
  <c r="B4" i="1"/>
  <c r="C4" i="1"/>
  <c r="D4" i="1"/>
  <c r="E4" i="1"/>
  <c r="F4" i="1"/>
  <c r="G4" i="1"/>
  <c r="B6" i="1"/>
  <c r="C6" i="1"/>
  <c r="D6" i="1"/>
  <c r="E6" i="1"/>
  <c r="F6" i="1"/>
  <c r="G6" i="1"/>
  <c r="B8" i="1"/>
  <c r="C8" i="1"/>
  <c r="D8" i="1"/>
  <c r="E8" i="1"/>
  <c r="F8" i="1"/>
  <c r="G8" i="1"/>
  <c r="B10" i="1"/>
  <c r="C10" i="1"/>
  <c r="D10" i="1"/>
  <c r="E10" i="1"/>
  <c r="F10" i="1"/>
  <c r="G10" i="1"/>
  <c r="B12" i="1"/>
  <c r="C12" i="1"/>
  <c r="D12" i="1"/>
  <c r="E12" i="1"/>
  <c r="F12" i="1"/>
  <c r="G12" i="1"/>
  <c r="B14" i="1"/>
  <c r="C14" i="1"/>
  <c r="D14" i="1"/>
  <c r="E14" i="1"/>
  <c r="F14" i="1"/>
  <c r="G14" i="1"/>
  <c r="B16" i="1"/>
  <c r="C16" i="1"/>
  <c r="D16" i="1"/>
  <c r="E16" i="1"/>
  <c r="F16" i="1"/>
  <c r="G16" i="1"/>
  <c r="B18" i="1"/>
  <c r="C18" i="1"/>
  <c r="D18" i="1"/>
  <c r="E18" i="1"/>
  <c r="F18" i="1"/>
  <c r="G18" i="1"/>
  <c r="B20" i="1"/>
  <c r="C20" i="1"/>
  <c r="D20" i="1"/>
  <c r="E20" i="1"/>
  <c r="F20" i="1"/>
  <c r="G20" i="1"/>
  <c r="B22" i="1"/>
  <c r="C22" i="1"/>
  <c r="D22" i="1"/>
  <c r="E22" i="1"/>
  <c r="F22" i="1"/>
  <c r="G22" i="1"/>
  <c r="B24" i="1"/>
  <c r="C24" i="1"/>
  <c r="D24" i="1"/>
  <c r="E24" i="1"/>
  <c r="F24" i="1"/>
  <c r="G24" i="1"/>
  <c r="B26" i="1"/>
  <c r="C26" i="1"/>
  <c r="D26" i="1"/>
  <c r="E26" i="1"/>
  <c r="F26" i="1"/>
  <c r="G26" i="1"/>
  <c r="B28" i="1"/>
  <c r="C28" i="1"/>
  <c r="D28" i="1"/>
  <c r="E28" i="1"/>
  <c r="F28" i="1"/>
  <c r="G28" i="1"/>
  <c r="B30" i="1"/>
  <c r="C30" i="1"/>
  <c r="D30" i="1"/>
  <c r="E30" i="1"/>
  <c r="F30" i="1"/>
  <c r="G30" i="1"/>
  <c r="B32" i="1"/>
  <c r="C32" i="1"/>
  <c r="D32" i="1"/>
  <c r="E32" i="1"/>
  <c r="F32" i="1"/>
  <c r="G32" i="1"/>
  <c r="B34" i="1"/>
  <c r="C34" i="1"/>
  <c r="D34" i="1"/>
  <c r="E34" i="1"/>
  <c r="F34" i="1"/>
  <c r="G34" i="1"/>
  <c r="B36" i="1"/>
  <c r="C36" i="1"/>
  <c r="D36" i="1"/>
  <c r="E36" i="1"/>
  <c r="F36" i="1"/>
  <c r="G36" i="1"/>
  <c r="B38" i="1"/>
  <c r="C38" i="1"/>
  <c r="D38" i="1"/>
  <c r="E38" i="1"/>
  <c r="F38" i="1"/>
  <c r="G38" i="1"/>
  <c r="B40" i="1"/>
  <c r="C40" i="1"/>
  <c r="D40" i="1"/>
  <c r="E40" i="1"/>
  <c r="F40" i="1"/>
  <c r="G40" i="1"/>
  <c r="B42" i="1"/>
  <c r="C42" i="1"/>
  <c r="D42" i="1"/>
  <c r="E42" i="1"/>
  <c r="F42" i="1"/>
  <c r="G42" i="1"/>
  <c r="B44" i="1"/>
  <c r="C44" i="1"/>
  <c r="D44" i="1"/>
  <c r="E44" i="1"/>
  <c r="F44" i="1"/>
  <c r="G44" i="1"/>
  <c r="B46" i="1"/>
  <c r="C46" i="1"/>
  <c r="D46" i="1"/>
  <c r="E46" i="1"/>
  <c r="F46" i="1"/>
  <c r="G46" i="1"/>
  <c r="B48" i="1"/>
  <c r="C48" i="1"/>
  <c r="D48" i="1"/>
  <c r="E48" i="1"/>
  <c r="F48" i="1"/>
  <c r="G48" i="1"/>
  <c r="B50" i="1"/>
  <c r="C50" i="1"/>
  <c r="D50" i="1"/>
  <c r="E50" i="1"/>
  <c r="F50" i="1"/>
  <c r="G50" i="1"/>
  <c r="B52" i="1"/>
  <c r="C52" i="1"/>
  <c r="D52" i="1"/>
  <c r="E52" i="1"/>
  <c r="F52" i="1"/>
  <c r="G52" i="1"/>
  <c r="B54" i="1"/>
  <c r="C54" i="1"/>
  <c r="D54" i="1"/>
  <c r="E54" i="1"/>
  <c r="F54" i="1"/>
  <c r="G54" i="1"/>
  <c r="B56" i="1"/>
  <c r="C56" i="1"/>
  <c r="D56" i="1"/>
  <c r="E56" i="1"/>
  <c r="F56" i="1"/>
  <c r="G56" i="1"/>
  <c r="B58" i="1"/>
  <c r="C58" i="1"/>
  <c r="D58" i="1"/>
  <c r="E58" i="1"/>
  <c r="F58" i="1"/>
  <c r="G58" i="1"/>
  <c r="B60" i="1"/>
  <c r="C60" i="1"/>
  <c r="D60" i="1"/>
  <c r="E60" i="1"/>
  <c r="F60" i="1"/>
  <c r="G60" i="1"/>
  <c r="B62" i="1"/>
  <c r="C62" i="1"/>
  <c r="D62" i="1"/>
  <c r="E62" i="1"/>
  <c r="F62" i="1"/>
  <c r="G62" i="1"/>
  <c r="B64" i="1"/>
  <c r="C64" i="1"/>
  <c r="D64" i="1"/>
  <c r="E64" i="1"/>
  <c r="F64" i="1"/>
  <c r="G64" i="1"/>
  <c r="B66" i="1"/>
  <c r="C66" i="1"/>
  <c r="D66" i="1"/>
  <c r="E66" i="1"/>
  <c r="F66" i="1"/>
  <c r="G66" i="1"/>
  <c r="B68" i="1"/>
  <c r="C68" i="1"/>
  <c r="D68" i="1"/>
  <c r="E68" i="1"/>
  <c r="F68" i="1"/>
  <c r="G68" i="1"/>
  <c r="B70" i="1"/>
  <c r="C70" i="1"/>
  <c r="D70" i="1"/>
  <c r="E70" i="1"/>
  <c r="F70" i="1"/>
  <c r="G70" i="1"/>
  <c r="B72" i="1"/>
  <c r="C72" i="1"/>
  <c r="D72" i="1"/>
  <c r="E72" i="1"/>
  <c r="F72" i="1"/>
  <c r="G72" i="1"/>
  <c r="B74" i="1"/>
  <c r="C74" i="1"/>
  <c r="D74" i="1"/>
  <c r="E74" i="1"/>
  <c r="F74" i="1"/>
  <c r="G74" i="1"/>
  <c r="B76" i="1"/>
  <c r="C76" i="1"/>
  <c r="D76" i="1"/>
  <c r="E76" i="1"/>
  <c r="F76" i="1"/>
  <c r="G76" i="1"/>
  <c r="B78" i="1"/>
  <c r="C78" i="1"/>
  <c r="D78" i="1"/>
  <c r="E78" i="1"/>
  <c r="F78" i="1"/>
  <c r="G78" i="1"/>
  <c r="B80" i="1"/>
  <c r="C80" i="1"/>
  <c r="D80" i="1"/>
  <c r="E80" i="1"/>
  <c r="F80" i="1"/>
  <c r="G80" i="1"/>
  <c r="B82" i="1"/>
  <c r="C82" i="1"/>
  <c r="D82" i="1"/>
  <c r="E82" i="1"/>
  <c r="F82" i="1"/>
  <c r="G82" i="1"/>
  <c r="B84" i="1"/>
  <c r="C84" i="1"/>
  <c r="D84" i="1"/>
  <c r="E84" i="1"/>
  <c r="F84" i="1"/>
  <c r="G84" i="1"/>
  <c r="B86" i="1"/>
  <c r="C86" i="1"/>
  <c r="D86" i="1"/>
  <c r="E86" i="1"/>
  <c r="F86" i="1"/>
  <c r="G86" i="1"/>
  <c r="B88" i="1"/>
  <c r="C88" i="1"/>
  <c r="D88" i="1"/>
  <c r="E88" i="1"/>
  <c r="F88" i="1"/>
  <c r="G88" i="1"/>
  <c r="B90" i="1"/>
  <c r="C90" i="1"/>
  <c r="D90" i="1"/>
  <c r="E90" i="1"/>
  <c r="F90" i="1"/>
  <c r="G90" i="1"/>
  <c r="B92" i="1"/>
  <c r="C92" i="1"/>
  <c r="D92" i="1"/>
  <c r="E92" i="1"/>
  <c r="F92" i="1"/>
  <c r="G92" i="1"/>
  <c r="B94" i="1"/>
  <c r="C94" i="1"/>
  <c r="D94" i="1"/>
  <c r="E94" i="1"/>
  <c r="F94" i="1"/>
  <c r="G94" i="1"/>
  <c r="B96" i="1"/>
  <c r="C96" i="1"/>
  <c r="D96" i="1"/>
  <c r="E96" i="1"/>
  <c r="F96" i="1"/>
  <c r="G96" i="1"/>
  <c r="B98" i="1"/>
  <c r="C98" i="1"/>
  <c r="D98" i="1"/>
  <c r="E98" i="1"/>
  <c r="F98" i="1"/>
  <c r="G98" i="1"/>
  <c r="B100" i="1"/>
  <c r="C100" i="1"/>
  <c r="D100" i="1"/>
  <c r="E100" i="1"/>
  <c r="F100" i="1"/>
  <c r="G100" i="1"/>
  <c r="B102" i="1"/>
  <c r="C102" i="1"/>
  <c r="D102" i="1"/>
  <c r="E102" i="1"/>
  <c r="F102" i="1"/>
  <c r="G102" i="1"/>
  <c r="B104" i="1"/>
  <c r="C104" i="1"/>
  <c r="D104" i="1"/>
  <c r="E104" i="1"/>
  <c r="F104" i="1"/>
  <c r="G104" i="1"/>
  <c r="B106" i="1"/>
  <c r="C106" i="1"/>
  <c r="D106" i="1"/>
  <c r="E106" i="1"/>
  <c r="F106" i="1"/>
  <c r="G106" i="1"/>
  <c r="B108" i="1"/>
  <c r="C108" i="1"/>
  <c r="D108" i="1"/>
  <c r="E108" i="1"/>
  <c r="F108" i="1"/>
  <c r="G108" i="1"/>
  <c r="B110" i="1"/>
  <c r="C110" i="1"/>
  <c r="D110" i="1"/>
  <c r="E110" i="1"/>
  <c r="F110" i="1"/>
  <c r="G110" i="1"/>
  <c r="B112" i="1"/>
  <c r="C112" i="1"/>
  <c r="D112" i="1"/>
  <c r="E112" i="1"/>
  <c r="F112" i="1"/>
  <c r="G112" i="1"/>
  <c r="B114" i="1"/>
  <c r="C114" i="1"/>
  <c r="D114" i="1"/>
  <c r="E114" i="1"/>
  <c r="F114" i="1"/>
  <c r="G114" i="1"/>
  <c r="B116" i="1"/>
  <c r="C116" i="1"/>
  <c r="D116" i="1"/>
  <c r="E116" i="1"/>
  <c r="F116" i="1"/>
  <c r="G116" i="1"/>
  <c r="B118" i="1"/>
  <c r="C118" i="1"/>
  <c r="D118" i="1"/>
  <c r="E118" i="1"/>
  <c r="F118" i="1"/>
  <c r="G118" i="1"/>
  <c r="B120" i="1"/>
  <c r="C120" i="1"/>
  <c r="D120" i="1"/>
  <c r="E120" i="1"/>
  <c r="F120" i="1"/>
  <c r="G120" i="1"/>
  <c r="B122" i="1"/>
  <c r="C122" i="1"/>
  <c r="D122" i="1"/>
  <c r="E122" i="1"/>
  <c r="F122" i="1"/>
  <c r="G122" i="1"/>
  <c r="B124" i="1"/>
  <c r="C124" i="1"/>
  <c r="D124" i="1"/>
  <c r="E124" i="1"/>
  <c r="F124" i="1"/>
  <c r="G124" i="1"/>
  <c r="B126" i="1"/>
  <c r="C126" i="1"/>
  <c r="D126" i="1"/>
  <c r="E126" i="1"/>
  <c r="F126" i="1"/>
  <c r="G126" i="1"/>
  <c r="B128" i="1"/>
  <c r="C128" i="1"/>
  <c r="D128" i="1"/>
  <c r="E128" i="1"/>
  <c r="F128" i="1"/>
  <c r="G128" i="1"/>
  <c r="B130" i="1"/>
  <c r="C130" i="1"/>
  <c r="D130" i="1"/>
  <c r="E130" i="1"/>
  <c r="F130" i="1"/>
  <c r="G130" i="1"/>
  <c r="B132" i="1"/>
  <c r="C132" i="1"/>
  <c r="D132" i="1"/>
  <c r="E132" i="1"/>
  <c r="F132" i="1"/>
  <c r="G132" i="1"/>
  <c r="A11" i="3"/>
  <c r="C11" i="3" s="1"/>
  <c r="Q11" i="3" s="1"/>
  <c r="A31" i="3"/>
  <c r="C31" i="3" s="1"/>
  <c r="M31" i="3" s="1"/>
  <c r="A32" i="3"/>
  <c r="B32" i="3" s="1"/>
  <c r="A33" i="3"/>
  <c r="B33" i="3" s="1"/>
  <c r="A34" i="3"/>
  <c r="B34" i="3" s="1"/>
  <c r="A41" i="3"/>
  <c r="B41" i="3" s="1"/>
  <c r="A18" i="3"/>
  <c r="C18" i="3" s="1"/>
  <c r="K18" i="3" s="1"/>
  <c r="A42" i="3"/>
  <c r="C42" i="3" s="1"/>
  <c r="K42" i="3" s="1"/>
  <c r="A19" i="3"/>
  <c r="C19" i="3" s="1"/>
  <c r="Q19" i="3" s="1"/>
  <c r="A20" i="3"/>
  <c r="C20" i="3" s="1"/>
  <c r="Q20" i="3" s="1"/>
  <c r="A21" i="3"/>
  <c r="B21" i="3" s="1"/>
  <c r="A12" i="3"/>
  <c r="B12" i="3" s="1"/>
  <c r="A28" i="3"/>
  <c r="C28" i="3" s="1"/>
  <c r="Q28" i="3" s="1"/>
  <c r="A23" i="3"/>
  <c r="B23" i="3" s="1"/>
  <c r="A22" i="3"/>
  <c r="C22" i="3" s="1"/>
  <c r="M22" i="3" s="1"/>
  <c r="A2" i="3"/>
  <c r="C2" i="3" s="1"/>
  <c r="O2" i="3" s="1"/>
  <c r="A3" i="3"/>
  <c r="C3" i="3" s="1"/>
  <c r="Q3" i="3" s="1"/>
  <c r="A26" i="3"/>
  <c r="C26" i="3" s="1"/>
  <c r="K26" i="3" s="1"/>
  <c r="A27" i="3"/>
  <c r="B27" i="3" s="1"/>
  <c r="A43" i="3"/>
  <c r="B43" i="3" s="1"/>
  <c r="A44" i="3"/>
  <c r="B44" i="3" s="1"/>
  <c r="A45" i="3"/>
  <c r="B45" i="3" s="1"/>
  <c r="A4" i="3"/>
  <c r="C4" i="3" s="1"/>
  <c r="Q4" i="3" s="1"/>
  <c r="A5" i="3"/>
  <c r="C5" i="3" s="1"/>
  <c r="M5" i="3" s="1"/>
  <c r="A6" i="3"/>
  <c r="C6" i="3" s="1"/>
  <c r="M6" i="3" s="1"/>
  <c r="A14" i="3"/>
  <c r="C14" i="3" s="1"/>
  <c r="M14" i="3" s="1"/>
  <c r="A16" i="3"/>
  <c r="B16" i="3" s="1"/>
  <c r="A17" i="3"/>
  <c r="B17" i="3" s="1"/>
  <c r="A29" i="3"/>
  <c r="B29" i="3" s="1"/>
  <c r="A36" i="3"/>
  <c r="B36" i="3" s="1"/>
  <c r="A37" i="3"/>
  <c r="C37" i="3" s="1"/>
  <c r="M37" i="3" s="1"/>
  <c r="A38" i="3"/>
  <c r="C38" i="3" s="1"/>
  <c r="O38" i="3" s="1"/>
  <c r="A7" i="3"/>
  <c r="C7" i="3" s="1"/>
  <c r="O7" i="3" s="1"/>
  <c r="A39" i="3"/>
  <c r="C39" i="3" s="1"/>
  <c r="M39" i="3" s="1"/>
  <c r="A40" i="3"/>
  <c r="C40" i="3" s="1"/>
  <c r="I40" i="3" s="1"/>
  <c r="A35" i="3"/>
  <c r="C35" i="3" s="1"/>
  <c r="Q35" i="3" s="1"/>
  <c r="A8" i="3"/>
  <c r="B8" i="3" s="1"/>
  <c r="A30" i="3"/>
  <c r="B30" i="3" s="1"/>
  <c r="A9" i="3"/>
  <c r="B9" i="3" s="1"/>
  <c r="A10" i="3"/>
  <c r="C10" i="3" s="1"/>
  <c r="Q10" i="3" s="1"/>
  <c r="A24" i="3"/>
  <c r="C24" i="3" s="1"/>
  <c r="O24" i="3" s="1"/>
  <c r="A25" i="3"/>
  <c r="C25" i="3" s="1"/>
  <c r="O25" i="3" s="1"/>
  <c r="A13" i="3"/>
  <c r="C13" i="3" s="1"/>
  <c r="I13" i="3" s="1"/>
  <c r="A15" i="3"/>
  <c r="C15" i="3" s="1"/>
  <c r="I15" i="3" s="1"/>
  <c r="G20" i="3" l="1"/>
  <c r="I35" i="3"/>
  <c r="I3" i="3"/>
  <c r="K13" i="3"/>
  <c r="M24" i="3"/>
  <c r="O19" i="3"/>
  <c r="Q40" i="3"/>
  <c r="G19" i="3"/>
  <c r="I28" i="3"/>
  <c r="K40" i="3"/>
  <c r="K6" i="3"/>
  <c r="M19" i="3"/>
  <c r="O14" i="3"/>
  <c r="Q39" i="3"/>
  <c r="G11" i="3"/>
  <c r="I26" i="3"/>
  <c r="K39" i="3"/>
  <c r="K5" i="3"/>
  <c r="M10" i="3"/>
  <c r="O11" i="3"/>
  <c r="Q31" i="3"/>
  <c r="G10" i="3"/>
  <c r="I20" i="3"/>
  <c r="K31" i="3"/>
  <c r="M42" i="3"/>
  <c r="M7" i="3"/>
  <c r="O10" i="3"/>
  <c r="Q25" i="3"/>
  <c r="G42" i="3"/>
  <c r="G5" i="3"/>
  <c r="I19" i="3"/>
  <c r="K24" i="3"/>
  <c r="M38" i="3"/>
  <c r="M3" i="3"/>
  <c r="O6" i="3"/>
  <c r="Q24" i="3"/>
  <c r="G35" i="3"/>
  <c r="G3" i="3"/>
  <c r="I11" i="3"/>
  <c r="K15" i="3"/>
  <c r="M35" i="3"/>
  <c r="O39" i="3"/>
  <c r="O5" i="3"/>
  <c r="Q14" i="3"/>
  <c r="G28" i="3"/>
  <c r="I2" i="3"/>
  <c r="I10" i="3"/>
  <c r="K14" i="3"/>
  <c r="M26" i="3"/>
  <c r="O31" i="3"/>
  <c r="O3" i="3"/>
  <c r="Q7" i="3"/>
  <c r="G26" i="3"/>
  <c r="I42" i="3"/>
  <c r="I5" i="3"/>
  <c r="K7" i="3"/>
  <c r="M25" i="3"/>
  <c r="O20" i="3"/>
  <c r="Q38" i="3"/>
  <c r="Q6" i="3"/>
  <c r="G4" i="3"/>
  <c r="K37" i="3"/>
  <c r="O35" i="3"/>
  <c r="D38" i="3"/>
  <c r="G39" i="3"/>
  <c r="G31" i="3"/>
  <c r="G22" i="3"/>
  <c r="G14" i="3"/>
  <c r="G6" i="3"/>
  <c r="Q2" i="3"/>
  <c r="I39" i="3"/>
  <c r="I31" i="3"/>
  <c r="I22" i="3"/>
  <c r="I14" i="3"/>
  <c r="I6" i="3"/>
  <c r="K38" i="3"/>
  <c r="K25" i="3"/>
  <c r="M28" i="3"/>
  <c r="M20" i="3"/>
  <c r="M11" i="3"/>
  <c r="M4" i="3"/>
  <c r="O40" i="3"/>
  <c r="O15" i="3"/>
  <c r="O13" i="3"/>
  <c r="Q42" i="3"/>
  <c r="Q26" i="3"/>
  <c r="Q18" i="3"/>
  <c r="I37" i="3"/>
  <c r="O22" i="3"/>
  <c r="I4" i="3"/>
  <c r="M18" i="3"/>
  <c r="O37" i="3"/>
  <c r="O28" i="3"/>
  <c r="O4" i="3"/>
  <c r="Q15" i="3"/>
  <c r="Q13" i="3"/>
  <c r="G37" i="3"/>
  <c r="G18" i="3"/>
  <c r="Q22" i="3"/>
  <c r="G38" i="3"/>
  <c r="G25" i="3"/>
  <c r="K2" i="3"/>
  <c r="I38" i="3"/>
  <c r="I25" i="3"/>
  <c r="K28" i="3"/>
  <c r="K20" i="3"/>
  <c r="K11" i="3"/>
  <c r="K4" i="3"/>
  <c r="M40" i="3"/>
  <c r="M15" i="3"/>
  <c r="M13" i="3"/>
  <c r="O42" i="3"/>
  <c r="O26" i="3"/>
  <c r="O18" i="3"/>
  <c r="Q37" i="3"/>
  <c r="Q5" i="3"/>
  <c r="K22" i="3"/>
  <c r="G24" i="3"/>
  <c r="G7" i="3"/>
  <c r="M2" i="3"/>
  <c r="I24" i="3"/>
  <c r="I7" i="3"/>
  <c r="K35" i="3"/>
  <c r="K19" i="3"/>
  <c r="K10" i="3"/>
  <c r="K3" i="3"/>
  <c r="I18" i="3"/>
  <c r="G40" i="3"/>
  <c r="G15" i="3"/>
  <c r="G13" i="3"/>
  <c r="D25" i="3"/>
  <c r="D24" i="3"/>
  <c r="D7" i="3"/>
  <c r="D40" i="3"/>
  <c r="D15" i="3"/>
  <c r="D13" i="3"/>
  <c r="D39" i="3"/>
  <c r="D31" i="3"/>
  <c r="D22" i="3"/>
  <c r="D14" i="3"/>
  <c r="D6" i="3"/>
  <c r="D37" i="3"/>
  <c r="D5" i="3"/>
  <c r="D28" i="3"/>
  <c r="D20" i="3"/>
  <c r="D11" i="3"/>
  <c r="D4" i="3"/>
  <c r="D35" i="3"/>
  <c r="D19" i="3"/>
  <c r="D10" i="3"/>
  <c r="D3" i="3"/>
  <c r="D42" i="3"/>
  <c r="D26" i="3"/>
  <c r="D18" i="3"/>
  <c r="D2" i="3"/>
  <c r="G2" i="3"/>
  <c r="B40" i="3"/>
  <c r="C23" i="3"/>
  <c r="C41" i="3"/>
  <c r="B26" i="3"/>
  <c r="B39" i="3"/>
  <c r="C34" i="3"/>
  <c r="B28" i="3"/>
  <c r="C36" i="3"/>
  <c r="C9" i="3"/>
  <c r="B20" i="3"/>
  <c r="C29" i="3"/>
  <c r="C30" i="3"/>
  <c r="C45" i="3"/>
  <c r="B15" i="3"/>
  <c r="B31" i="3"/>
  <c r="C44" i="3"/>
  <c r="B25" i="3"/>
  <c r="B14" i="3"/>
  <c r="B35" i="3"/>
  <c r="B19" i="3"/>
  <c r="B37" i="3"/>
  <c r="B4" i="3"/>
  <c r="B22" i="3"/>
  <c r="B18" i="3"/>
  <c r="B24" i="3"/>
  <c r="B7" i="3"/>
  <c r="C16" i="3"/>
  <c r="C27" i="3"/>
  <c r="C21" i="3"/>
  <c r="C32" i="3"/>
  <c r="C8" i="3"/>
  <c r="B38" i="3"/>
  <c r="B5" i="3"/>
  <c r="B2" i="3"/>
  <c r="B42" i="3"/>
  <c r="C17" i="3"/>
  <c r="C43" i="3"/>
  <c r="C12" i="3"/>
  <c r="C33" i="3"/>
  <c r="B10" i="3"/>
  <c r="B13" i="3"/>
  <c r="B3" i="3"/>
  <c r="B6" i="3"/>
  <c r="B11" i="3"/>
  <c r="D36" i="3" l="1"/>
  <c r="Q36" i="3"/>
  <c r="K36" i="3"/>
  <c r="I36" i="3"/>
  <c r="G36" i="3"/>
  <c r="O36" i="3"/>
  <c r="M36" i="3"/>
  <c r="D33" i="3"/>
  <c r="O33" i="3"/>
  <c r="I33" i="3"/>
  <c r="G33" i="3"/>
  <c r="M33" i="3"/>
  <c r="Q33" i="3"/>
  <c r="K33" i="3"/>
  <c r="D8" i="3"/>
  <c r="O8" i="3"/>
  <c r="I8" i="3"/>
  <c r="G8" i="3"/>
  <c r="M8" i="3"/>
  <c r="Q8" i="3"/>
  <c r="K8" i="3"/>
  <c r="D12" i="3"/>
  <c r="M12" i="3"/>
  <c r="K12" i="3"/>
  <c r="Q12" i="3"/>
  <c r="O12" i="3"/>
  <c r="I12" i="3"/>
  <c r="G12" i="3"/>
  <c r="D32" i="3"/>
  <c r="I32" i="3"/>
  <c r="G32" i="3"/>
  <c r="M32" i="3"/>
  <c r="Q32" i="3"/>
  <c r="K32" i="3"/>
  <c r="O32" i="3"/>
  <c r="D34" i="3"/>
  <c r="M34" i="3"/>
  <c r="O34" i="3"/>
  <c r="I34" i="3"/>
  <c r="G34" i="3"/>
  <c r="Q34" i="3"/>
  <c r="K34" i="3"/>
  <c r="D43" i="3"/>
  <c r="Q43" i="3"/>
  <c r="K43" i="3"/>
  <c r="G43" i="3"/>
  <c r="O43" i="3"/>
  <c r="I43" i="3"/>
  <c r="M43" i="3"/>
  <c r="D21" i="3"/>
  <c r="M21" i="3"/>
  <c r="K21" i="3"/>
  <c r="Q21" i="3"/>
  <c r="O21" i="3"/>
  <c r="I21" i="3"/>
  <c r="G21" i="3"/>
  <c r="D45" i="3"/>
  <c r="M45" i="3"/>
  <c r="Q45" i="3"/>
  <c r="K45" i="3"/>
  <c r="O45" i="3"/>
  <c r="I45" i="3"/>
  <c r="G45" i="3"/>
  <c r="D27" i="3"/>
  <c r="Q27" i="3"/>
  <c r="K27" i="3"/>
  <c r="I27" i="3"/>
  <c r="O27" i="3"/>
  <c r="G27" i="3"/>
  <c r="M27" i="3"/>
  <c r="D30" i="3"/>
  <c r="M30" i="3"/>
  <c r="K30" i="3"/>
  <c r="Q30" i="3"/>
  <c r="O30" i="3"/>
  <c r="I30" i="3"/>
  <c r="G30" i="3"/>
  <c r="D16" i="3"/>
  <c r="O16" i="3"/>
  <c r="I16" i="3"/>
  <c r="G16" i="3"/>
  <c r="M16" i="3"/>
  <c r="Q16" i="3"/>
  <c r="K16" i="3"/>
  <c r="D29" i="3"/>
  <c r="K29" i="3"/>
  <c r="G29" i="3"/>
  <c r="O29" i="3"/>
  <c r="I29" i="3"/>
  <c r="M29" i="3"/>
  <c r="Q29" i="3"/>
  <c r="D41" i="3"/>
  <c r="O41" i="3"/>
  <c r="M41" i="3"/>
  <c r="I41" i="3"/>
  <c r="G41" i="3"/>
  <c r="Q41" i="3"/>
  <c r="K41" i="3"/>
  <c r="D44" i="3"/>
  <c r="G44" i="3"/>
  <c r="Q44" i="3"/>
  <c r="K44" i="3"/>
  <c r="I44" i="3"/>
  <c r="O44" i="3"/>
  <c r="M44" i="3"/>
  <c r="D17" i="3"/>
  <c r="O17" i="3"/>
  <c r="I17" i="3"/>
  <c r="G17" i="3"/>
  <c r="M17" i="3"/>
  <c r="Q17" i="3"/>
  <c r="K17" i="3"/>
  <c r="D23" i="3"/>
  <c r="I23" i="3"/>
  <c r="G23" i="3"/>
  <c r="M23" i="3"/>
  <c r="Q23" i="3"/>
  <c r="K23" i="3"/>
  <c r="O23" i="3"/>
  <c r="D9" i="3"/>
  <c r="K9" i="3"/>
  <c r="I9" i="3"/>
  <c r="O9" i="3"/>
  <c r="G9" i="3"/>
  <c r="M9" i="3"/>
  <c r="Q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88" authorId="0" shapeId="0" xr:uid="{00000000-0006-0000-0000-000001000000}">
      <text>
        <r>
          <rPr>
            <sz val="11"/>
            <color rgb="FF000000"/>
            <rFont val="Yu gothic"/>
            <family val="3"/>
            <charset val="128"/>
          </rPr>
          <t>ニシモト　ユミコ</t>
        </r>
      </text>
    </comment>
  </commentList>
</comments>
</file>

<file path=xl/sharedStrings.xml><?xml version="1.0" encoding="utf-8"?>
<sst xmlns="http://schemas.openxmlformats.org/spreadsheetml/2006/main" count="370" uniqueCount="170">
  <si>
    <t>管理番号</t>
  </si>
  <si>
    <t>支払</t>
  </si>
  <si>
    <t>支払2</t>
  </si>
  <si>
    <t>支払3</t>
  </si>
  <si>
    <t>支払4</t>
  </si>
  <si>
    <t>支払5</t>
  </si>
  <si>
    <t>支払6</t>
  </si>
  <si>
    <t>氏名</t>
  </si>
  <si>
    <t>紹介者番号</t>
  </si>
  <si>
    <t>契約日</t>
  </si>
  <si>
    <t>決済有無</t>
  </si>
  <si>
    <t>貸し出しNo</t>
  </si>
  <si>
    <t>備考</t>
  </si>
  <si>
    <t>a1</t>
  </si>
  <si>
    <t>カミゾノ　アイリ</t>
  </si>
  <si>
    <t>無</t>
  </si>
  <si>
    <t>リマインド　済（８月）</t>
  </si>
  <si>
    <t>〇</t>
  </si>
  <si>
    <t>a9</t>
  </si>
  <si>
    <t>ヤマシタ　アイリ</t>
  </si>
  <si>
    <t>a10</t>
  </si>
  <si>
    <t>ミオ　コトノ</t>
  </si>
  <si>
    <t>有</t>
  </si>
  <si>
    <t>a12</t>
  </si>
  <si>
    <t>a18</t>
  </si>
  <si>
    <t>オオガキ　キキ</t>
  </si>
  <si>
    <t>リマインド済</t>
  </si>
  <si>
    <t>a19</t>
  </si>
  <si>
    <t>シラカワ　モモカ</t>
  </si>
  <si>
    <t>a24</t>
  </si>
  <si>
    <t>ナンバラ　モモコ</t>
  </si>
  <si>
    <t>a28</t>
  </si>
  <si>
    <t>エシロ　ユウチ</t>
  </si>
  <si>
    <t>a42</t>
  </si>
  <si>
    <t>ナカ　シズカ</t>
  </si>
  <si>
    <t>a44</t>
  </si>
  <si>
    <t>ツジノ　ヤヨイ</t>
  </si>
  <si>
    <t>a46</t>
  </si>
  <si>
    <t>ワカエ　ユカ</t>
  </si>
  <si>
    <t>a47</t>
  </si>
  <si>
    <t>a57</t>
  </si>
  <si>
    <t>フタバ　カンナ</t>
  </si>
  <si>
    <t>リマインド済み</t>
  </si>
  <si>
    <t>a58</t>
  </si>
  <si>
    <t>ワタナベ　フウカ</t>
  </si>
  <si>
    <t>a61</t>
  </si>
  <si>
    <t>シベタ</t>
  </si>
  <si>
    <t>×</t>
  </si>
  <si>
    <t>a64</t>
  </si>
  <si>
    <t>タケウチ　ハル</t>
  </si>
  <si>
    <t>a65</t>
  </si>
  <si>
    <t>タカギ　ナナカ</t>
  </si>
  <si>
    <t>a66</t>
  </si>
  <si>
    <t>ヒラタ　マユ</t>
  </si>
  <si>
    <t>a70</t>
  </si>
  <si>
    <t>アマノ　キコ</t>
  </si>
  <si>
    <t>解約中</t>
  </si>
  <si>
    <t>a72</t>
  </si>
  <si>
    <t>オクムラ　フキ</t>
  </si>
  <si>
    <t>a75</t>
  </si>
  <si>
    <t>ツツイ　リュウキ</t>
  </si>
  <si>
    <t>a76</t>
  </si>
  <si>
    <t>ナカオカ　チナツ</t>
  </si>
  <si>
    <t>a77</t>
  </si>
  <si>
    <t>イトウ　チヒロ</t>
  </si>
  <si>
    <t>8月解約予定　リマインド 済</t>
  </si>
  <si>
    <t>a81</t>
  </si>
  <si>
    <t>ヨシノ　ショウ</t>
  </si>
  <si>
    <t>a82</t>
  </si>
  <si>
    <t>ヨシノリ　ユウスケ</t>
  </si>
  <si>
    <t>a83</t>
  </si>
  <si>
    <t>マツダ　セイラ</t>
  </si>
  <si>
    <t>9/8支払い</t>
  </si>
  <si>
    <t>a84</t>
  </si>
  <si>
    <t>コサケ　ユウキ</t>
  </si>
  <si>
    <t>a85</t>
  </si>
  <si>
    <t>シバモト　マナミ</t>
  </si>
  <si>
    <t>a86</t>
  </si>
  <si>
    <t>キノシタ　ユイ</t>
  </si>
  <si>
    <t>支払日8/17</t>
  </si>
  <si>
    <t>a87</t>
  </si>
  <si>
    <t>ミヤタ　ハルカ</t>
  </si>
  <si>
    <t>a88</t>
  </si>
  <si>
    <t>キナリ　ミホ</t>
  </si>
  <si>
    <t>a89</t>
  </si>
  <si>
    <t>フタバ　カレン</t>
  </si>
  <si>
    <t>a90</t>
  </si>
  <si>
    <t>オカムラ　アンナ</t>
  </si>
  <si>
    <t>No.6</t>
  </si>
  <si>
    <t>a91</t>
  </si>
  <si>
    <t>モリタ　マミ</t>
  </si>
  <si>
    <t>No7</t>
  </si>
  <si>
    <t>a92</t>
  </si>
  <si>
    <t>ササキ　ジュナ</t>
  </si>
  <si>
    <t>a93</t>
  </si>
  <si>
    <t>マツオ　シオリ</t>
  </si>
  <si>
    <t>a94</t>
  </si>
  <si>
    <t>ウスキ　マオ</t>
  </si>
  <si>
    <t>a95</t>
  </si>
  <si>
    <t>ナカヤマ　モエ</t>
  </si>
  <si>
    <t>No10</t>
  </si>
  <si>
    <t>a96</t>
  </si>
  <si>
    <t>タダ　アリカ</t>
  </si>
  <si>
    <t>a97</t>
  </si>
  <si>
    <t>セシタ　アキヒロ</t>
  </si>
  <si>
    <t>a98</t>
  </si>
  <si>
    <t>ヨシハラ　エマ</t>
  </si>
  <si>
    <t>a99</t>
  </si>
  <si>
    <t>イトウ　ユメ</t>
  </si>
  <si>
    <t>a100</t>
  </si>
  <si>
    <t>ナガオ　ハルカ</t>
  </si>
  <si>
    <t>a101</t>
  </si>
  <si>
    <t>クマガイ　リナ</t>
  </si>
  <si>
    <t>No4</t>
  </si>
  <si>
    <t>a102</t>
  </si>
  <si>
    <t>オオクラ　レナ</t>
  </si>
  <si>
    <t>No8</t>
  </si>
  <si>
    <t>a103</t>
  </si>
  <si>
    <t>ニシモト　ユミコ</t>
  </si>
  <si>
    <t>No.12</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</si>
  <si>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</si>
  <si>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</si>
  <si>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</si>
  <si>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</si>
  <si>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</si>
  <si>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</si>
  <si>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</si>
  <si>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</si>
  <si>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</si>
  <si>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</si>
  <si>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</si>
  <si>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</si>
  <si>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</si>
  <si>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</si>
  <si>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</si>
  <si>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</si>
  <si>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</si>
  <si>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</si>
  <si>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</si>
  <si>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</si>
  <si>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</si>
  <si>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</si>
  <si>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No</t>
    <phoneticPr fontId="3"/>
  </si>
  <si>
    <t>管理者</t>
    <rPh sb="0" eb="2">
      <t>カンリ</t>
    </rPh>
    <rPh sb="2" eb="3">
      <t>シャ</t>
    </rPh>
    <phoneticPr fontId="3"/>
  </si>
  <si>
    <t>管理者名</t>
    <rPh sb="0" eb="3">
      <t>カンリシャ</t>
    </rPh>
    <rPh sb="3" eb="4">
      <t>メイ</t>
    </rPh>
    <phoneticPr fontId="3"/>
  </si>
  <si>
    <t>No12</t>
  </si>
  <si>
    <t>ほのか</t>
  </si>
  <si>
    <t>ゆうき</t>
    <phoneticPr fontId="3"/>
  </si>
  <si>
    <t>No15</t>
  </si>
  <si>
    <t>ほのか</t>
    <phoneticPr fontId="3"/>
  </si>
  <si>
    <t>No16</t>
  </si>
  <si>
    <t>No17</t>
  </si>
  <si>
    <t>No18</t>
    <phoneticPr fontId="3"/>
  </si>
  <si>
    <t>No19</t>
  </si>
  <si>
    <t>a2</t>
    <phoneticPr fontId="3"/>
  </si>
  <si>
    <t>決済方法</t>
    <rPh sb="0" eb="2">
      <t>ケッサイ</t>
    </rPh>
    <rPh sb="2" eb="4">
      <t>ホウホウ</t>
    </rPh>
    <phoneticPr fontId="5"/>
  </si>
  <si>
    <t>ライン名</t>
    <rPh sb="3" eb="4">
      <t>メイ</t>
    </rPh>
    <phoneticPr fontId="5"/>
  </si>
  <si>
    <t>支払日</t>
    <rPh sb="0" eb="3">
      <t>シハライビ</t>
    </rPh>
    <phoneticPr fontId="5"/>
  </si>
  <si>
    <t>支払月1</t>
    <rPh sb="0" eb="2">
      <t>シハラ</t>
    </rPh>
    <rPh sb="2" eb="3">
      <t>ツキ</t>
    </rPh>
    <phoneticPr fontId="3"/>
  </si>
  <si>
    <t>支払月2</t>
    <rPh sb="0" eb="2">
      <t>シハラ</t>
    </rPh>
    <rPh sb="2" eb="3">
      <t>ツキ</t>
    </rPh>
    <phoneticPr fontId="3"/>
  </si>
  <si>
    <t>支払月3</t>
    <rPh sb="0" eb="2">
      <t>シハラ</t>
    </rPh>
    <rPh sb="2" eb="3">
      <t>ツキ</t>
    </rPh>
    <phoneticPr fontId="3"/>
  </si>
  <si>
    <t>支払月4</t>
    <rPh sb="0" eb="2">
      <t>シハラ</t>
    </rPh>
    <rPh sb="2" eb="3">
      <t>ツキ</t>
    </rPh>
    <phoneticPr fontId="3"/>
  </si>
  <si>
    <t>支払月5</t>
    <rPh sb="0" eb="2">
      <t>シハラ</t>
    </rPh>
    <rPh sb="2" eb="3">
      <t>ツキ</t>
    </rPh>
    <phoneticPr fontId="3"/>
  </si>
  <si>
    <t>支払月6</t>
    <rPh sb="0" eb="2">
      <t>シハラ</t>
    </rPh>
    <rPh sb="2" eb="3">
      <t>ツキ</t>
    </rPh>
    <phoneticPr fontId="3"/>
  </si>
  <si>
    <t>支払確認1</t>
    <rPh sb="0" eb="2">
      <t>シハライ</t>
    </rPh>
    <rPh sb="2" eb="4">
      <t>カクニン</t>
    </rPh>
    <phoneticPr fontId="3"/>
  </si>
  <si>
    <t>支払確認2</t>
    <rPh sb="0" eb="2">
      <t>シハライ</t>
    </rPh>
    <rPh sb="2" eb="4">
      <t>カクニン</t>
    </rPh>
    <phoneticPr fontId="3"/>
  </si>
  <si>
    <t>支払確認3</t>
    <rPh sb="0" eb="2">
      <t>シハライ</t>
    </rPh>
    <rPh sb="2" eb="4">
      <t>カクニン</t>
    </rPh>
    <phoneticPr fontId="3"/>
  </si>
  <si>
    <t>支払確認4</t>
    <rPh sb="0" eb="2">
      <t>シハライ</t>
    </rPh>
    <rPh sb="2" eb="4">
      <t>カクニン</t>
    </rPh>
    <phoneticPr fontId="3"/>
  </si>
  <si>
    <t>支払確認5</t>
    <rPh sb="0" eb="2">
      <t>シハライ</t>
    </rPh>
    <rPh sb="2" eb="4">
      <t>カクニン</t>
    </rPh>
    <phoneticPr fontId="3"/>
  </si>
  <si>
    <t>支払確認6</t>
    <rPh sb="0" eb="2">
      <t>シハライ</t>
    </rPh>
    <rPh sb="2" eb="4">
      <t>カクニン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</si>
</sst>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
    <numFmt numFmtId="177" formatCode="yyyy/mm/dd"/>
  </numFmts>
  <fonts count="6">
    <font>
      <sz val="11"/>
      <color rgb="FF000000"/>
      <name val="Yu gothic"/>
    </font>
    <font>
      <sz val="11"/>
      <color rgb="FF000000"/>
      <name val="Arial"/>
      <family val="2"/>
    </font>
    <font>
      <sz val="11"/>
      <name val="Yu gothic"/>
      <family val="3"/>
      <charset val="128"/>
    </font>
    <font>
      <sz val="6"/>
      <name val="ＭＳ Ｐゴシック"/>
      <family val="3"/>
      <charset val="128"/>
    </font>
    <font>
      <sz val="11"/>
      <color rgb="FF000000"/>
      <name val="Yu gothic"/>
      <family val="3"/>
      <charset val="128"/>
    </font>
    <font>
      <sz val="6"/>
      <name val="Calibri"/>
      <family val="2"/>
      <charset val="128"/>
      <scheme val="minor"/>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34">
    <xf numFmtId="0" fontId="0" fillId="0" borderId="0" xfId="0" applyFont="1" applyAlignment="1"/>
    <xf numFmtId="0" fontId="0" fillId="0" borderId="1" xfId="0" applyFont="1" applyBorder="1" applyAlignment="1">
      <alignment horizontal="center"/>
    </xf>
    <xf numFmtId="0" fontId="0" fillId="0" borderId="0" xfId="0" applyFont="1" applyAlignment="1">
      <alignment horizontal="center"/>
    </xf>
    <xf numFmtId="176"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0" xfId="0" applyFont="1"/>
    <xf numFmtId="0" fontId="4" fillId="0" borderId="4" xfId="1" applyBorder="1" applyAlignment="1">
      <alignment horizontal="center"/>
    </xf>
    <xf numFmtId="0" fontId="4" fillId="0" borderId="5" xfId="1" applyBorder="1" applyAlignment="1">
      <alignment horizontal="center"/>
    </xf>
    <xf numFmtId="0" fontId="4" fillId="0" borderId="0" xfId="1"/>
    <xf numFmtId="0" fontId="4" fillId="0" borderId="6" xfId="1" applyBorder="1"/>
    <xf numFmtId="0" fontId="4" fillId="0" borderId="7" xfId="1" applyBorder="1" applyAlignment="1">
      <alignment horizontal="center"/>
    </xf>
    <xf numFmtId="0" fontId="4" fillId="0" borderId="8" xfId="1" applyBorder="1" applyAlignment="1">
      <alignment horizontal="center"/>
    </xf>
    <xf numFmtId="0" fontId="4" fillId="0" borderId="9" xfId="1" applyBorder="1" applyAlignment="1">
      <alignment horizontal="center"/>
    </xf>
    <xf numFmtId="0" fontId="0" fillId="0" borderId="2" xfId="0" applyFont="1" applyBorder="1" applyAlignment="1">
      <alignment horizontal="left" vertical="center"/>
    </xf>
    <xf numFmtId="0" fontId="2" fillId="0" borderId="3" xfId="0" applyFont="1" applyBorder="1"/>
    <xf numFmtId="0" fontId="0" fillId="0" borderId="2" xfId="0" applyFont="1" applyBorder="1" applyAlignment="1">
      <alignment horizontal="center" vertical="center"/>
    </xf>
    <xf numFmtId="177" fontId="0" fillId="0" borderId="2" xfId="0" applyNumberFormat="1" applyFont="1" applyBorder="1" applyAlignment="1">
      <alignment horizontal="center" vertical="center"/>
    </xf>
    <xf numFmtId="0" fontId="1" fillId="0" borderId="2" xfId="0" applyFont="1" applyBorder="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xf>
    <xf numFmtId="0" fontId="0" fillId="0" borderId="6" xfId="0" applyFont="1" applyBorder="1" applyAlignment="1"/>
    <xf numFmtId="14" fontId="0" fillId="0" borderId="6" xfId="0" applyNumberFormat="1" applyFont="1" applyBorder="1" applyAlignment="1"/>
    <xf numFmtId="0" fontId="0" fillId="0" borderId="7" xfId="0" applyFont="1" applyBorder="1" applyAlignment="1"/>
    <xf numFmtId="0" fontId="0" fillId="0" borderId="4" xfId="0" applyBorder="1" applyAlignment="1">
      <alignment horizontal="center"/>
    </xf>
    <xf numFmtId="0" fontId="0" fillId="0" borderId="11" xfId="0" applyBorder="1" applyAlignment="1">
      <alignment horizontal="center"/>
    </xf>
    <xf numFmtId="0" fontId="4" fillId="0" borderId="11" xfId="0" applyFont="1" applyBorder="1" applyAlignment="1">
      <alignment horizontal="center"/>
    </xf>
    <xf numFmtId="0" fontId="4" fillId="0" borderId="11" xfId="0" applyFont="1" applyFill="1" applyBorder="1" applyAlignment="1">
      <alignment horizontal="center"/>
    </xf>
    <xf numFmtId="0" fontId="4" fillId="0" borderId="5" xfId="0" applyFont="1" applyFill="1" applyBorder="1" applyAlignment="1">
      <alignment horizontal="center"/>
    </xf>
    <xf numFmtId="0" fontId="0" fillId="0" borderId="9" xfId="0" applyFont="1" applyBorder="1" applyAlignment="1"/>
    <xf numFmtId="0" fontId="0" fillId="0" borderId="10" xfId="0" applyFont="1" applyBorder="1" applyAlignment="1"/>
    <xf numFmtId="14" fontId="0" fillId="0" borderId="10" xfId="0" applyNumberFormat="1" applyFont="1" applyBorder="1" applyAlignment="1"/>
    <xf numFmtId="176" fontId="0" fillId="0" borderId="6" xfId="0" applyNumberFormat="1" applyFont="1" applyBorder="1" applyAlignment="1">
      <alignment horizontal="center"/>
    </xf>
    <xf numFmtId="0" fontId="0" fillId="0" borderId="6" xfId="0" applyFont="1" applyBorder="1" applyAlignment="1">
      <alignment horizontal="center"/>
    </xf>
    <xf numFmtId="0" fontId="0" fillId="0" borderId="10" xfId="0" applyFont="1" applyBorder="1" applyAlignment="1">
      <alignment horizontal="center"/>
    </xf>
  </cellXfs>
  <cellStyles count="2">
    <cellStyle name="標準" xfId="0" builtinId="0"/>
    <cellStyle name="標準 2" xfId="1" xr:uid="{E76D6E57-E975-4F6E-B136-3A1DD047B03D}"/>
  </cellStyles>
  <dxfs count="28">
    <dxf>
      <font>
        <b val="0"/>
        <i val="0"/>
        <strike val="0"/>
        <condense val="0"/>
        <extend val="0"/>
        <outline val="0"/>
        <shadow val="0"/>
        <u val="none"/>
        <vertAlign val="baseline"/>
        <sz val="11"/>
        <color rgb="FF000000"/>
        <name val="Yu gothic"/>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numFmt numFmtId="19" formatCode="yyyy/m/d"/>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numFmt numFmtId="19" formatCode="yyyy/m/d"/>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numFmt numFmtId="19" formatCode="yyyy/m/d"/>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numFmt numFmtId="19" formatCode="yyyy/m/d"/>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numFmt numFmtId="19" formatCode="yyyy/m/d"/>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numFmt numFmtId="19" formatCode="yyyy/m/d"/>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rgb="FF000000"/>
        <name val="Yu gothic"/>
        <family val="3"/>
        <charset val="128"/>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Yu gothic"/>
        <scheme val="none"/>
      </font>
      <numFmt numFmtId="19" formatCode="yyyy/m/d"/>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Yu gothic"/>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Yu gothic"/>
        <scheme val="none"/>
      </font>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Yu gothic"/>
        <scheme val="none"/>
      </fon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Yu gothic"/>
        <family val="3"/>
        <charset val="128"/>
        <scheme val="none"/>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1"/>
        <color rgb="FF000000"/>
        <name val="Yu gothic"/>
        <family val="3"/>
        <charset val="128"/>
        <scheme val="none"/>
      </font>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02CE6B-D547-4392-8220-BBB6B0D25201}" name="テーブル2" displayName="テーブル2" ref="A1:R45" totalsRowShown="0" headerRowDxfId="15" headerRowBorderDxfId="20" tableBorderDxfId="21" totalsRowBorderDxfId="19">
  <autoFilter ref="A1:R45" xr:uid="{B4E540B4-727F-4993-8D7E-D00C4C96F5F7}"/>
  <sortState xmlns:xlrd2="http://schemas.microsoft.com/office/spreadsheetml/2017/richdata2" ref="A2:R45">
    <sortCondition ref="D1:D45"/>
  </sortState>
  <tableColumns count="18">
    <tableColumn id="1" xr3:uid="{A530E669-FE56-4EEC-B4A6-3230BAE5DF45}" name="管理番号" dataDxfId="18"/>
    <tableColumn id="2" xr3:uid="{EE786227-BF3B-44C8-ADCD-E60B861333FD}" name="氏名" dataDxfId="17"/>
    <tableColumn id="3" xr3:uid="{904E9C75-EAE6-44B8-BDE8-D158BCDD6472}" name="契約日" dataDxfId="16"/>
    <tableColumn id="4" xr3:uid="{8582AD16-707E-4E61-BCE0-C53D0D681510}" name="支払日" dataDxfId="2">
      <calculatedColumnFormula>DAY(C2)</calculatedColumnFormula>
    </tableColumn>
    <tableColumn id="5" xr3:uid="{52BDB00E-C469-48E8-BEAB-899B8BEFE834}" name="決済方法" dataDxfId="1"/>
    <tableColumn id="6" xr3:uid="{3768C3A7-422A-44C4-9CF7-B00B53DD67CE}" name="ライン名" dataDxfId="0"/>
    <tableColumn id="7" xr3:uid="{C2D68B79-A116-4717-9880-9E3FA0E8B669}" name="支払月1" dataDxfId="13">
      <calculatedColumnFormula>IF($C2="","",DATE(YEAR($C2),MONTH($C2)+1,DAY($C2)))</calculatedColumnFormula>
    </tableColumn>
    <tableColumn id="8" xr3:uid="{54E36C55-44A7-4C82-BBEC-C5A7689A1D26}" name="支払確認1" dataDxfId="12"/>
    <tableColumn id="9" xr3:uid="{E1185923-FF2F-4BF7-A692-999AEBB84D33}" name="支払月2" dataDxfId="11">
      <calculatedColumnFormula>IF($C2="","",DATE(YEAR($C2),MONTH($C2)+2,DAY($C2)))</calculatedColumnFormula>
    </tableColumn>
    <tableColumn id="10" xr3:uid="{2157AC9F-CDAB-406F-BCAB-FC2071533166}" name="支払確認2" dataDxfId="10"/>
    <tableColumn id="11" xr3:uid="{12ED0035-29F1-4730-8678-95A502954FE4}" name="支払月3" dataDxfId="9">
      <calculatedColumnFormula>IF($C2="","",DATE(YEAR($C2),MONTH($C2)+3,DAY($C2)))</calculatedColumnFormula>
    </tableColumn>
    <tableColumn id="12" xr3:uid="{E8391761-B714-44D0-AC68-6B3DB7661FCB}" name="支払確認3" dataDxfId="8"/>
    <tableColumn id="13" xr3:uid="{00B2F99D-6F6A-40A2-A41F-81EB9BB344B2}" name="支払月4" dataDxfId="7">
      <calculatedColumnFormula>IF($C2="","",DATE(YEAR($C2),MONTH($C2)+4,DAY($C2)))</calculatedColumnFormula>
    </tableColumn>
    <tableColumn id="14" xr3:uid="{9F38D9C6-FA6D-4E89-8530-0A215FF4B35B}" name="支払確認4" dataDxfId="6"/>
    <tableColumn id="15" xr3:uid="{9F1437EB-8308-4F3B-ADCE-3A5568ACC574}" name="支払月5" dataDxfId="5">
      <calculatedColumnFormula>IF($C2="","",DATE(YEAR($C2),MONTH($C2)+5,DAY($C2)))</calculatedColumnFormula>
    </tableColumn>
    <tableColumn id="16" xr3:uid="{EBADC9AB-1F90-47A8-B017-669AD2F8EDC8}" name="支払確認5" dataDxfId="4"/>
    <tableColumn id="17" xr3:uid="{2FE44937-C353-49BF-A959-AD9D31FF232F}" name="支払月6" dataDxfId="3">
      <calculatedColumnFormula>IF($C2="","",DATE(YEAR($C2),MONTH($C2)+6,DAY($C2)))</calculatedColumnFormula>
    </tableColumn>
    <tableColumn id="18" xr3:uid="{39718AD8-5749-43FA-8ACB-EDB7F259869E}" name="支払確認6" dataDxfId="1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36819D-B789-4D8D-8ECB-D3608846F296}" name="テーブル1" displayName="テーブル1" ref="B2:C8" totalsRowShown="0" headerRowDxfId="27" headerRowBorderDxfId="26" tableBorderDxfId="25" totalsRowBorderDxfId="24">
  <autoFilter ref="B2:C8" xr:uid="{0A2E93AC-65BD-4168-9B19-28A4249A2790}"/>
  <tableColumns count="2">
    <tableColumn id="1" xr3:uid="{77D51D94-AE0E-447F-BF2F-0E2F20584139}" name="No" dataDxfId="23"/>
    <tableColumn id="2" xr3:uid="{5F7B5DEC-9A3B-4EE1-9580-E64D4B444505}" name="管理者" dataDxfId="22"/>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332"/>
  <sheetViews>
    <sheetView tabSelected="1" workbookViewId="0">
      <pane ySplit="1" topLeftCell="A2" activePane="bottomLeft" state="frozen"/>
      <selection pane="bottomLeft" activeCell="B1" sqref="B1:G1048576"/>
    </sheetView>
  </sheetViews>
  <sheetFormatPr defaultColWidth="14.4140625" defaultRowHeight="15" customHeight="1"/>
  <cols>
    <col min="1" max="1" width="8" customWidth="1"/>
    <col min="2" max="2" width="4.4140625" customWidth="1"/>
    <col min="3" max="4" width="5.4140625" customWidth="1"/>
    <col min="5" max="5" width="5.6640625" customWidth="1"/>
    <col min="6" max="7" width="5.4140625" customWidth="1"/>
    <col min="8" max="8" width="18.4140625" customWidth="1"/>
    <col min="9" max="9" width="11.4140625" customWidth="1"/>
    <col min="10" max="10" width="12.6640625" customWidth="1"/>
    <col min="11" max="11" width="8" customWidth="1"/>
    <col min="12" max="12" width="13.6640625" customWidth="1"/>
    <col min="13" max="13" width="25" customWidth="1"/>
    <col min="14" max="26" width="12.4140625" customWidth="1"/>
  </cols>
  <sheetData>
    <row r="1" spans="1:26" ht="18" customHeight="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spans="1:26" ht="18" customHeight="1">
      <c r="A2" s="15" t="s">
        <v>13</v>
      </c>
      <c r="B2" s="3">
        <f>IF($J2="","",DATE(YEAR($J2),MONTH($J2)+2,0))</f>
        <v>43982</v>
      </c>
      <c r="C2" s="3">
        <f>IF($J2="","",DATE(YEAR($J2),MONTH($J2)+3,0))</f>
        <v>44012</v>
      </c>
      <c r="D2" s="3">
        <f>IF($J2="","",DATE(YEAR($J2),MONTH($J2)+4,0))</f>
        <v>44043</v>
      </c>
      <c r="E2" s="3">
        <f>IF($J2="","",DATE(YEAR($J2),MONTH($J2)+5,0))</f>
        <v>44074</v>
      </c>
      <c r="F2" s="3">
        <f>IF($J2="","",DATE(YEAR($J2),MONTH($J2)+6,0))</f>
        <v>44104</v>
      </c>
      <c r="G2" s="3">
        <f>IF($J2="","",DATE(YEAR($J2),MONTH($J2)+7,0))</f>
        <v>44135</v>
      </c>
      <c r="H2" s="15" t="s">
        <v>14</v>
      </c>
      <c r="I2" s="15">
        <v>167</v>
      </c>
      <c r="J2" s="16">
        <v>43932</v>
      </c>
      <c r="K2" s="15" t="s">
        <v>15</v>
      </c>
      <c r="L2" s="17"/>
      <c r="M2" s="13" t="s">
        <v>16</v>
      </c>
      <c r="N2" s="2"/>
      <c r="O2" s="2"/>
      <c r="P2" s="2"/>
      <c r="Q2" s="2"/>
      <c r="R2" s="2"/>
      <c r="S2" s="2"/>
      <c r="T2" s="2"/>
      <c r="U2" s="2"/>
      <c r="V2" s="2"/>
      <c r="W2" s="2"/>
      <c r="X2" s="2"/>
      <c r="Y2" s="2"/>
      <c r="Z2" s="2"/>
    </row>
    <row r="3" spans="1:26" ht="18" customHeight="1">
      <c r="A3" s="19"/>
      <c r="B3" s="4" t="s">
        <v>17</v>
      </c>
      <c r="C3" s="4" t="s">
        <v>17</v>
      </c>
      <c r="D3" s="4" t="s">
        <v>17</v>
      </c>
      <c r="E3" s="4"/>
      <c r="F3" s="4"/>
      <c r="G3" s="4"/>
      <c r="H3" s="14"/>
      <c r="I3" s="14"/>
      <c r="J3" s="14"/>
      <c r="K3" s="14"/>
      <c r="L3" s="14"/>
      <c r="M3" s="14"/>
      <c r="N3" s="5"/>
      <c r="O3" s="5"/>
      <c r="P3" s="5"/>
      <c r="Q3" s="5"/>
      <c r="R3" s="5"/>
      <c r="S3" s="5"/>
      <c r="T3" s="5"/>
      <c r="U3" s="5"/>
      <c r="V3" s="5"/>
      <c r="W3" s="5"/>
      <c r="X3" s="5"/>
      <c r="Y3" s="5"/>
      <c r="Z3" s="5"/>
    </row>
    <row r="4" spans="1:26" ht="18" customHeight="1">
      <c r="A4" s="15" t="s">
        <v>18</v>
      </c>
      <c r="B4" s="3">
        <f>IF($J4="","",DATE(YEAR($J4),MONTH($J4)+2,0))</f>
        <v>44012</v>
      </c>
      <c r="C4" s="3">
        <f>IF($J4="","",DATE(YEAR($J4),MONTH($J4)+3,0))</f>
        <v>44043</v>
      </c>
      <c r="D4" s="3">
        <f>IF($J4="","",DATE(YEAR($J4),MONTH($J4)+4,0))</f>
        <v>44074</v>
      </c>
      <c r="E4" s="3">
        <f>IF($J4="","",DATE(YEAR($J4),MONTH($J4)+5,0))</f>
        <v>44104</v>
      </c>
      <c r="F4" s="3">
        <f>IF($J4="","",DATE(YEAR($J4),MONTH($J4)+6,0))</f>
        <v>44135</v>
      </c>
      <c r="G4" s="3">
        <f>IF($J4="","",DATE(YEAR($J4),MONTH($J4)+7,0))</f>
        <v>44165</v>
      </c>
      <c r="H4" s="15" t="s">
        <v>19</v>
      </c>
      <c r="I4" s="15">
        <v>0</v>
      </c>
      <c r="J4" s="16">
        <v>43959</v>
      </c>
      <c r="K4" s="15" t="s">
        <v>15</v>
      </c>
      <c r="L4" s="15" t="s">
        <v>17</v>
      </c>
      <c r="M4" s="13"/>
      <c r="N4" s="5"/>
      <c r="O4" s="5"/>
      <c r="P4" s="5"/>
      <c r="Q4" s="5"/>
      <c r="R4" s="5"/>
      <c r="S4" s="5"/>
      <c r="T4" s="5"/>
      <c r="U4" s="5"/>
      <c r="V4" s="5"/>
      <c r="W4" s="5"/>
      <c r="X4" s="5"/>
      <c r="Y4" s="5"/>
      <c r="Z4" s="5"/>
    </row>
    <row r="5" spans="1:26" ht="18" customHeight="1">
      <c r="A5" s="14"/>
      <c r="B5" s="4" t="s">
        <v>17</v>
      </c>
      <c r="C5" s="4" t="s">
        <v>17</v>
      </c>
      <c r="D5" s="4" t="s">
        <v>17</v>
      </c>
      <c r="E5" s="4" t="s">
        <v>17</v>
      </c>
      <c r="F5" s="4"/>
      <c r="G5" s="4"/>
      <c r="H5" s="14"/>
      <c r="I5" s="14"/>
      <c r="J5" s="14"/>
      <c r="K5" s="14"/>
      <c r="L5" s="14"/>
      <c r="M5" s="14"/>
      <c r="N5" s="5"/>
      <c r="O5" s="5"/>
      <c r="P5" s="5"/>
      <c r="Q5" s="5"/>
      <c r="R5" s="5"/>
      <c r="S5" s="5"/>
      <c r="T5" s="5"/>
      <c r="U5" s="5"/>
      <c r="V5" s="5"/>
      <c r="W5" s="5"/>
      <c r="X5" s="5"/>
      <c r="Y5" s="5"/>
      <c r="Z5" s="5"/>
    </row>
    <row r="6" spans="1:26" ht="18" customHeight="1">
      <c r="A6" s="15" t="s">
        <v>20</v>
      </c>
      <c r="B6" s="3">
        <f>IF($J6="","",DATE(YEAR($J6),MONTH($J6)+2,0))</f>
        <v>44012</v>
      </c>
      <c r="C6" s="3">
        <f>IF($J6="","",DATE(YEAR($J6),MONTH($J6)+3,0))</f>
        <v>44043</v>
      </c>
      <c r="D6" s="3">
        <f>IF($J6="","",DATE(YEAR($J6),MONTH($J6)+4,0))</f>
        <v>44074</v>
      </c>
      <c r="E6" s="3">
        <f>IF($J6="","",DATE(YEAR($J6),MONTH($J6)+5,0))</f>
        <v>44104</v>
      </c>
      <c r="F6" s="3">
        <f>IF($J6="","",DATE(YEAR($J6),MONTH($J6)+6,0))</f>
        <v>44135</v>
      </c>
      <c r="G6" s="3">
        <f>IF($J6="","",DATE(YEAR($J6),MONTH($J6)+7,0))</f>
        <v>44165</v>
      </c>
      <c r="H6" s="15" t="s">
        <v>21</v>
      </c>
      <c r="I6" s="15">
        <v>167</v>
      </c>
      <c r="J6" s="16">
        <v>43959</v>
      </c>
      <c r="K6" s="15" t="s">
        <v>15</v>
      </c>
      <c r="L6" s="15" t="s">
        <v>17</v>
      </c>
      <c r="M6" s="13"/>
      <c r="N6" s="5"/>
      <c r="O6" s="5"/>
      <c r="P6" s="5"/>
      <c r="Q6" s="5"/>
      <c r="R6" s="5"/>
      <c r="S6" s="5"/>
      <c r="T6" s="5"/>
      <c r="U6" s="5"/>
      <c r="V6" s="5"/>
      <c r="W6" s="5"/>
      <c r="X6" s="5"/>
      <c r="Y6" s="5"/>
      <c r="Z6" s="5"/>
    </row>
    <row r="7" spans="1:26" ht="18" customHeight="1">
      <c r="A7" s="14"/>
      <c r="B7" s="4" t="s">
        <v>17</v>
      </c>
      <c r="C7" s="4" t="s">
        <v>17</v>
      </c>
      <c r="D7" s="4" t="s">
        <v>17</v>
      </c>
      <c r="E7" s="4" t="s">
        <v>17</v>
      </c>
      <c r="F7" s="4"/>
      <c r="G7" s="4"/>
      <c r="H7" s="14"/>
      <c r="I7" s="14"/>
      <c r="J7" s="14"/>
      <c r="K7" s="14"/>
      <c r="L7" s="14"/>
      <c r="M7" s="14"/>
      <c r="N7" s="5"/>
      <c r="O7" s="5"/>
      <c r="P7" s="5"/>
      <c r="Q7" s="5"/>
      <c r="R7" s="5"/>
      <c r="S7" s="5"/>
      <c r="T7" s="5"/>
      <c r="U7" s="5"/>
      <c r="V7" s="5"/>
      <c r="W7" s="5"/>
      <c r="X7" s="5"/>
      <c r="Y7" s="5"/>
      <c r="Z7" s="5"/>
    </row>
    <row r="8" spans="1:26" ht="18" customHeight="1">
      <c r="A8" s="15" t="s">
        <v>24</v>
      </c>
      <c r="B8" s="3">
        <f>IF($J8="","",DATE(YEAR($J8),MONTH($J8)+2,0))</f>
        <v>43982</v>
      </c>
      <c r="C8" s="3">
        <f>IF($J8="","",DATE(YEAR($J8),MONTH($J8)+3,0))</f>
        <v>44012</v>
      </c>
      <c r="D8" s="3">
        <f>IF($J8="","",DATE(YEAR($J8),MONTH($J8)+4,0))</f>
        <v>44043</v>
      </c>
      <c r="E8" s="3">
        <f>IF($J8="","",DATE(YEAR($J8),MONTH($J8)+5,0))</f>
        <v>44074</v>
      </c>
      <c r="F8" s="3">
        <f>IF($J8="","",DATE(YEAR($J8),MONTH($J8)+6,0))</f>
        <v>44104</v>
      </c>
      <c r="G8" s="3">
        <f>IF($J8="","",DATE(YEAR($J8),MONTH($J8)+7,0))</f>
        <v>44135</v>
      </c>
      <c r="H8" s="15" t="s">
        <v>25</v>
      </c>
      <c r="I8" s="15">
        <v>45</v>
      </c>
      <c r="J8" s="16">
        <v>43947</v>
      </c>
      <c r="K8" s="15" t="s">
        <v>15</v>
      </c>
      <c r="L8" s="15"/>
      <c r="M8" s="13" t="s">
        <v>26</v>
      </c>
      <c r="N8" s="5"/>
      <c r="O8" s="5"/>
      <c r="P8" s="5"/>
      <c r="Q8" s="5"/>
      <c r="R8" s="5"/>
      <c r="S8" s="5"/>
      <c r="T8" s="5"/>
      <c r="U8" s="5"/>
      <c r="V8" s="5"/>
      <c r="W8" s="5"/>
      <c r="X8" s="5"/>
      <c r="Y8" s="5"/>
      <c r="Z8" s="5"/>
    </row>
    <row r="9" spans="1:26" ht="18" customHeight="1">
      <c r="A9" s="14"/>
      <c r="B9" s="4" t="s">
        <v>17</v>
      </c>
      <c r="C9" s="4" t="s">
        <v>17</v>
      </c>
      <c r="D9" s="4" t="s">
        <v>17</v>
      </c>
      <c r="E9" s="4"/>
      <c r="F9" s="4"/>
      <c r="G9" s="4"/>
      <c r="H9" s="14"/>
      <c r="I9" s="14"/>
      <c r="J9" s="14"/>
      <c r="K9" s="14"/>
      <c r="L9" s="14"/>
      <c r="M9" s="14"/>
      <c r="N9" s="5"/>
      <c r="O9" s="5"/>
      <c r="P9" s="5"/>
      <c r="Q9" s="5"/>
      <c r="R9" s="5"/>
      <c r="S9" s="5"/>
      <c r="T9" s="5"/>
      <c r="U9" s="5"/>
      <c r="V9" s="5"/>
      <c r="W9" s="5"/>
      <c r="X9" s="5"/>
      <c r="Y9" s="5"/>
      <c r="Z9" s="5"/>
    </row>
    <row r="10" spans="1:26" ht="18" customHeight="1">
      <c r="A10" s="15" t="s">
        <v>27</v>
      </c>
      <c r="B10" s="3">
        <f>IF($J10="","",DATE(YEAR($J10),MONTH($J10)+2,0))</f>
        <v>43982</v>
      </c>
      <c r="C10" s="3">
        <f>IF($J10="","",DATE(YEAR($J10),MONTH($J10)+3,0))</f>
        <v>44012</v>
      </c>
      <c r="D10" s="3">
        <f>IF($J10="","",DATE(YEAR($J10),MONTH($J10)+4,0))</f>
        <v>44043</v>
      </c>
      <c r="E10" s="3">
        <f>IF($J10="","",DATE(YEAR($J10),MONTH($J10)+5,0))</f>
        <v>44074</v>
      </c>
      <c r="F10" s="3">
        <f>IF($J10="","",DATE(YEAR($J10),MONTH($J10)+6,0))</f>
        <v>44104</v>
      </c>
      <c r="G10" s="3">
        <f>IF($J10="","",DATE(YEAR($J10),MONTH($J10)+7,0))</f>
        <v>44135</v>
      </c>
      <c r="H10" s="15" t="s">
        <v>28</v>
      </c>
      <c r="I10" s="15">
        <v>45</v>
      </c>
      <c r="J10" s="16">
        <v>43947</v>
      </c>
      <c r="K10" s="15" t="s">
        <v>15</v>
      </c>
      <c r="L10" s="15" t="s">
        <v>17</v>
      </c>
      <c r="M10" s="13" t="s">
        <v>26</v>
      </c>
      <c r="N10" s="5"/>
      <c r="O10" s="5"/>
      <c r="P10" s="5"/>
      <c r="Q10" s="5"/>
      <c r="R10" s="5"/>
      <c r="S10" s="5"/>
      <c r="T10" s="5"/>
      <c r="U10" s="5"/>
      <c r="V10" s="5"/>
      <c r="W10" s="5"/>
      <c r="X10" s="5"/>
      <c r="Y10" s="5"/>
      <c r="Z10" s="5"/>
    </row>
    <row r="11" spans="1:26" ht="18" customHeight="1">
      <c r="A11" s="14"/>
      <c r="B11" s="4" t="s">
        <v>17</v>
      </c>
      <c r="C11" s="4"/>
      <c r="D11" s="4"/>
      <c r="E11" s="4"/>
      <c r="F11" s="4"/>
      <c r="G11" s="4"/>
      <c r="H11" s="14"/>
      <c r="I11" s="14"/>
      <c r="J11" s="14"/>
      <c r="K11" s="14"/>
      <c r="L11" s="14"/>
      <c r="M11" s="14"/>
      <c r="N11" s="5"/>
      <c r="O11" s="5"/>
      <c r="P11" s="5"/>
      <c r="Q11" s="5"/>
      <c r="R11" s="5"/>
      <c r="S11" s="5"/>
      <c r="T11" s="5"/>
      <c r="U11" s="5"/>
      <c r="V11" s="5"/>
      <c r="W11" s="5"/>
      <c r="X11" s="5"/>
      <c r="Y11" s="5"/>
      <c r="Z11" s="5"/>
    </row>
    <row r="12" spans="1:26" ht="18" customHeight="1">
      <c r="A12" s="15" t="s">
        <v>29</v>
      </c>
      <c r="B12" s="3">
        <f>IF($J12="","",DATE(YEAR($J12),MONTH($J12)+2,0))</f>
        <v>43982</v>
      </c>
      <c r="C12" s="3">
        <f>IF($J12="","",DATE(YEAR($J12),MONTH($J12)+3,0))</f>
        <v>44012</v>
      </c>
      <c r="D12" s="3">
        <f>IF($J12="","",DATE(YEAR($J12),MONTH($J12)+4,0))</f>
        <v>44043</v>
      </c>
      <c r="E12" s="3">
        <f>IF($J12="","",DATE(YEAR($J12),MONTH($J12)+5,0))</f>
        <v>44074</v>
      </c>
      <c r="F12" s="3">
        <f>IF($J12="","",DATE(YEAR($J12),MONTH($J12)+6,0))</f>
        <v>44104</v>
      </c>
      <c r="G12" s="3">
        <f>IF($J12="","",DATE(YEAR($J12),MONTH($J12)+7,0))</f>
        <v>44135</v>
      </c>
      <c r="H12" s="15" t="s">
        <v>30</v>
      </c>
      <c r="I12" s="15">
        <v>48</v>
      </c>
      <c r="J12" s="16">
        <v>43945</v>
      </c>
      <c r="K12" s="15" t="s">
        <v>22</v>
      </c>
      <c r="L12" s="15" t="s">
        <v>17</v>
      </c>
      <c r="M12" s="13"/>
      <c r="N12" s="5"/>
      <c r="O12" s="5"/>
      <c r="P12" s="5"/>
      <c r="Q12" s="5"/>
      <c r="R12" s="5"/>
      <c r="S12" s="5"/>
      <c r="T12" s="5"/>
      <c r="U12" s="5"/>
      <c r="V12" s="5"/>
      <c r="W12" s="5"/>
      <c r="X12" s="5"/>
      <c r="Y12" s="5"/>
      <c r="Z12" s="5"/>
    </row>
    <row r="13" spans="1:26" ht="18" customHeight="1">
      <c r="A13" s="14"/>
      <c r="B13" s="4" t="s">
        <v>17</v>
      </c>
      <c r="C13" s="4" t="s">
        <v>17</v>
      </c>
      <c r="D13" s="4" t="s">
        <v>17</v>
      </c>
      <c r="E13" s="4" t="s">
        <v>17</v>
      </c>
      <c r="F13" s="4"/>
      <c r="G13" s="4"/>
      <c r="H13" s="14"/>
      <c r="I13" s="14"/>
      <c r="J13" s="14"/>
      <c r="K13" s="14"/>
      <c r="L13" s="14"/>
      <c r="M13" s="14"/>
      <c r="N13" s="5"/>
      <c r="O13" s="5"/>
      <c r="P13" s="5"/>
      <c r="Q13" s="5"/>
      <c r="R13" s="5"/>
      <c r="S13" s="5"/>
      <c r="T13" s="5"/>
      <c r="U13" s="5"/>
      <c r="V13" s="5"/>
      <c r="W13" s="5"/>
      <c r="X13" s="5"/>
      <c r="Y13" s="5"/>
      <c r="Z13" s="5"/>
    </row>
    <row r="14" spans="1:26" ht="18" customHeight="1">
      <c r="A14" s="15" t="s">
        <v>31</v>
      </c>
      <c r="B14" s="3">
        <f>IF($J14="","",DATE(YEAR($J14),MONTH($J14)+2,0))</f>
        <v>44012</v>
      </c>
      <c r="C14" s="3">
        <f>IF($J14="","",DATE(YEAR($J14),MONTH($J14)+3,0))</f>
        <v>44043</v>
      </c>
      <c r="D14" s="3">
        <f>IF($J14="","",DATE(YEAR($J14),MONTH($J14)+4,0))</f>
        <v>44074</v>
      </c>
      <c r="E14" s="3">
        <f>IF($J14="","",DATE(YEAR($J14),MONTH($J14)+5,0))</f>
        <v>44104</v>
      </c>
      <c r="F14" s="3">
        <f>IF($J14="","",DATE(YEAR($J14),MONTH($J14)+6,0))</f>
        <v>44135</v>
      </c>
      <c r="G14" s="3">
        <f>IF($J14="","",DATE(YEAR($J14),MONTH($J14)+7,0))</f>
        <v>44165</v>
      </c>
      <c r="H14" s="15" t="s">
        <v>32</v>
      </c>
      <c r="I14" s="15">
        <v>48</v>
      </c>
      <c r="J14" s="16">
        <v>43959</v>
      </c>
      <c r="K14" s="15" t="s">
        <v>15</v>
      </c>
      <c r="L14" s="15" t="s">
        <v>17</v>
      </c>
      <c r="M14" s="13"/>
      <c r="N14" s="5"/>
      <c r="O14" s="5"/>
      <c r="P14" s="5"/>
      <c r="Q14" s="5"/>
      <c r="R14" s="5"/>
      <c r="S14" s="5"/>
      <c r="T14" s="5"/>
      <c r="U14" s="5"/>
      <c r="V14" s="5"/>
      <c r="W14" s="5"/>
      <c r="X14" s="5"/>
      <c r="Y14" s="5"/>
      <c r="Z14" s="5"/>
    </row>
    <row r="15" spans="1:26" ht="18" customHeight="1">
      <c r="A15" s="14"/>
      <c r="B15" s="4" t="s">
        <v>17</v>
      </c>
      <c r="C15" s="4" t="s">
        <v>17</v>
      </c>
      <c r="D15" s="4"/>
      <c r="E15" s="4"/>
      <c r="F15" s="4"/>
      <c r="G15" s="4"/>
      <c r="H15" s="14"/>
      <c r="I15" s="14"/>
      <c r="J15" s="14"/>
      <c r="K15" s="14"/>
      <c r="L15" s="14"/>
      <c r="M15" s="14"/>
      <c r="N15" s="5"/>
      <c r="O15" s="5"/>
      <c r="P15" s="5"/>
      <c r="Q15" s="5"/>
      <c r="R15" s="5"/>
      <c r="S15" s="5"/>
      <c r="T15" s="5"/>
      <c r="U15" s="5"/>
      <c r="V15" s="5"/>
      <c r="W15" s="5"/>
      <c r="X15" s="5"/>
      <c r="Y15" s="5"/>
      <c r="Z15" s="5"/>
    </row>
    <row r="16" spans="1:26" ht="18" customHeight="1">
      <c r="A16" s="15" t="s">
        <v>33</v>
      </c>
      <c r="B16" s="3">
        <f>IF($J16="","",DATE(YEAR($J16),MONTH($J16)+2,0))</f>
        <v>43982</v>
      </c>
      <c r="C16" s="3">
        <f>IF($J16="","",DATE(YEAR($J16),MONTH($J16)+3,0))</f>
        <v>44012</v>
      </c>
      <c r="D16" s="3">
        <f>IF($J16="","",DATE(YEAR($J16),MONTH($J16)+4,0))</f>
        <v>44043</v>
      </c>
      <c r="E16" s="3">
        <f>IF($J16="","",DATE(YEAR($J16),MONTH($J16)+5,0))</f>
        <v>44074</v>
      </c>
      <c r="F16" s="3">
        <f>IF($J16="","",DATE(YEAR($J16),MONTH($J16)+6,0))</f>
        <v>44104</v>
      </c>
      <c r="G16" s="3">
        <f>IF($J16="","",DATE(YEAR($J16),MONTH($J16)+7,0))</f>
        <v>44135</v>
      </c>
      <c r="H16" s="15" t="s">
        <v>34</v>
      </c>
      <c r="I16" s="15">
        <v>48</v>
      </c>
      <c r="J16" s="16">
        <v>43944</v>
      </c>
      <c r="K16" s="15" t="s">
        <v>15</v>
      </c>
      <c r="L16" s="15" t="s">
        <v>17</v>
      </c>
      <c r="M16" s="13"/>
      <c r="N16" s="5"/>
      <c r="O16" s="5"/>
      <c r="P16" s="5"/>
      <c r="Q16" s="5"/>
      <c r="R16" s="5"/>
      <c r="S16" s="5"/>
      <c r="T16" s="5"/>
      <c r="U16" s="5"/>
      <c r="V16" s="5"/>
      <c r="W16" s="5"/>
      <c r="X16" s="5"/>
      <c r="Y16" s="5"/>
      <c r="Z16" s="5"/>
    </row>
    <row r="17" spans="1:26" ht="18" customHeight="1">
      <c r="A17" s="14"/>
      <c r="B17" s="4" t="s">
        <v>17</v>
      </c>
      <c r="C17" s="4" t="s">
        <v>17</v>
      </c>
      <c r="D17" s="4" t="s">
        <v>17</v>
      </c>
      <c r="E17" s="4"/>
      <c r="F17" s="4"/>
      <c r="G17" s="4"/>
      <c r="H17" s="14"/>
      <c r="I17" s="14"/>
      <c r="J17" s="14"/>
      <c r="K17" s="14"/>
      <c r="L17" s="14"/>
      <c r="M17" s="14"/>
      <c r="N17" s="5"/>
      <c r="O17" s="5"/>
      <c r="P17" s="5"/>
      <c r="Q17" s="5"/>
      <c r="R17" s="5"/>
      <c r="S17" s="5"/>
      <c r="T17" s="5"/>
      <c r="U17" s="5"/>
      <c r="V17" s="5"/>
      <c r="W17" s="5"/>
      <c r="X17" s="5"/>
      <c r="Y17" s="5"/>
      <c r="Z17" s="5"/>
    </row>
    <row r="18" spans="1:26" ht="18" customHeight="1">
      <c r="A18" s="15" t="s">
        <v>35</v>
      </c>
      <c r="B18" s="3">
        <f>IF($J18="","",DATE(YEAR($J18),MONTH($J18)+2,0))</f>
        <v>44012</v>
      </c>
      <c r="C18" s="3">
        <f>IF($J18="","",DATE(YEAR($J18),MONTH($J18)+3,0))</f>
        <v>44043</v>
      </c>
      <c r="D18" s="3">
        <f>IF($J18="","",DATE(YEAR($J18),MONTH($J18)+4,0))</f>
        <v>44074</v>
      </c>
      <c r="E18" s="3">
        <f>IF($J18="","",DATE(YEAR($J18),MONTH($J18)+5,0))</f>
        <v>44104</v>
      </c>
      <c r="F18" s="3">
        <f>IF($J18="","",DATE(YEAR($J18),MONTH($J18)+6,0))</f>
        <v>44135</v>
      </c>
      <c r="G18" s="3">
        <f>IF($J18="","",DATE(YEAR($J18),MONTH($J18)+7,0))</f>
        <v>44165</v>
      </c>
      <c r="H18" s="15" t="s">
        <v>36</v>
      </c>
      <c r="I18" s="15">
        <v>6</v>
      </c>
      <c r="J18" s="16">
        <v>43959</v>
      </c>
      <c r="K18" s="15" t="s">
        <v>22</v>
      </c>
      <c r="L18" s="15" t="s">
        <v>17</v>
      </c>
      <c r="M18" s="13"/>
      <c r="N18" s="5"/>
      <c r="O18" s="5"/>
      <c r="P18" s="5"/>
      <c r="Q18" s="5"/>
      <c r="R18" s="5"/>
      <c r="S18" s="5"/>
      <c r="T18" s="5"/>
      <c r="U18" s="5"/>
      <c r="V18" s="5"/>
      <c r="W18" s="5"/>
      <c r="X18" s="5"/>
      <c r="Y18" s="5"/>
      <c r="Z18" s="5"/>
    </row>
    <row r="19" spans="1:26" ht="18" customHeight="1">
      <c r="A19" s="14"/>
      <c r="B19" s="4" t="s">
        <v>17</v>
      </c>
      <c r="C19" s="4" t="s">
        <v>17</v>
      </c>
      <c r="D19" s="4"/>
      <c r="E19" s="4"/>
      <c r="F19" s="4"/>
      <c r="G19" s="4"/>
      <c r="H19" s="14"/>
      <c r="I19" s="14"/>
      <c r="J19" s="14"/>
      <c r="K19" s="14"/>
      <c r="L19" s="14"/>
      <c r="M19" s="14"/>
      <c r="N19" s="5"/>
      <c r="O19" s="5"/>
      <c r="P19" s="5"/>
      <c r="Q19" s="5"/>
      <c r="R19" s="5"/>
      <c r="S19" s="5"/>
      <c r="T19" s="5"/>
      <c r="U19" s="5"/>
      <c r="V19" s="5"/>
      <c r="W19" s="5"/>
      <c r="X19" s="5"/>
      <c r="Y19" s="5"/>
      <c r="Z19" s="5"/>
    </row>
    <row r="20" spans="1:26" ht="18" customHeight="1">
      <c r="A20" s="15" t="s">
        <v>37</v>
      </c>
      <c r="B20" s="3">
        <f>IF($J20="","",DATE(YEAR($J20),MONTH($J20)+2,0))</f>
        <v>44012</v>
      </c>
      <c r="C20" s="3">
        <f>IF($J20="","",DATE(YEAR($J20),MONTH($J20)+3,0))</f>
        <v>44043</v>
      </c>
      <c r="D20" s="3">
        <f>IF($J20="","",DATE(YEAR($J20),MONTH($J20)+4,0))</f>
        <v>44074</v>
      </c>
      <c r="E20" s="3">
        <f>IF($J20="","",DATE(YEAR($J20),MONTH($J20)+5,0))</f>
        <v>44104</v>
      </c>
      <c r="F20" s="3">
        <f>IF($J20="","",DATE(YEAR($J20),MONTH($J20)+6,0))</f>
        <v>44135</v>
      </c>
      <c r="G20" s="3">
        <f>IF($J20="","",DATE(YEAR($J20),MONTH($J20)+7,0))</f>
        <v>44165</v>
      </c>
      <c r="H20" s="15" t="s">
        <v>38</v>
      </c>
      <c r="I20" s="15">
        <v>0</v>
      </c>
      <c r="J20" s="16">
        <v>43959</v>
      </c>
      <c r="K20" s="15" t="s">
        <v>22</v>
      </c>
      <c r="L20" s="15" t="s">
        <v>17</v>
      </c>
      <c r="M20" s="13"/>
      <c r="N20" s="5"/>
      <c r="O20" s="5"/>
      <c r="P20" s="5"/>
      <c r="Q20" s="5"/>
      <c r="R20" s="5"/>
      <c r="S20" s="5"/>
      <c r="T20" s="5"/>
      <c r="U20" s="5"/>
      <c r="V20" s="5"/>
      <c r="W20" s="5"/>
      <c r="X20" s="5"/>
      <c r="Y20" s="5"/>
      <c r="Z20" s="5"/>
    </row>
    <row r="21" spans="1:26" ht="18" customHeight="1">
      <c r="A21" s="14"/>
      <c r="B21" s="4" t="s">
        <v>17</v>
      </c>
      <c r="C21" s="4" t="s">
        <v>17</v>
      </c>
      <c r="D21" s="4"/>
      <c r="E21" s="4"/>
      <c r="F21" s="4"/>
      <c r="G21" s="4"/>
      <c r="H21" s="14"/>
      <c r="I21" s="14"/>
      <c r="J21" s="14"/>
      <c r="K21" s="14"/>
      <c r="L21" s="14"/>
      <c r="M21" s="14"/>
      <c r="N21" s="5"/>
      <c r="O21" s="5"/>
      <c r="P21" s="5"/>
      <c r="Q21" s="5"/>
      <c r="R21" s="5"/>
      <c r="S21" s="5"/>
      <c r="T21" s="5"/>
      <c r="U21" s="5"/>
      <c r="V21" s="5"/>
      <c r="W21" s="5"/>
      <c r="X21" s="5"/>
      <c r="Y21" s="5"/>
      <c r="Z21" s="5"/>
    </row>
    <row r="22" spans="1:26" ht="18" customHeight="1">
      <c r="A22" s="15" t="s">
        <v>40</v>
      </c>
      <c r="B22" s="3">
        <f>IF($J22="","",DATE(YEAR($J22),MONTH($J22)+2,0))</f>
        <v>44012</v>
      </c>
      <c r="C22" s="3">
        <f>IF($J22="","",DATE(YEAR($J22),MONTH($J22)+3,0))</f>
        <v>44043</v>
      </c>
      <c r="D22" s="3">
        <f>IF($J22="","",DATE(YEAR($J22),MONTH($J22)+4,0))</f>
        <v>44074</v>
      </c>
      <c r="E22" s="3">
        <f>IF($J22="","",DATE(YEAR($J22),MONTH($J22)+5,0))</f>
        <v>44104</v>
      </c>
      <c r="F22" s="3">
        <f>IF($J22="","",DATE(YEAR($J22),MONTH($J22)+6,0))</f>
        <v>44135</v>
      </c>
      <c r="G22" s="3">
        <f>IF($J22="","",DATE(YEAR($J22),MONTH($J22)+7,0))</f>
        <v>44165</v>
      </c>
      <c r="H22" s="15" t="s">
        <v>41</v>
      </c>
      <c r="I22" s="15" t="s">
        <v>23</v>
      </c>
      <c r="J22" s="16">
        <v>43971</v>
      </c>
      <c r="K22" s="15" t="s">
        <v>15</v>
      </c>
      <c r="L22" s="15" t="s">
        <v>17</v>
      </c>
      <c r="M22" s="13" t="s">
        <v>42</v>
      </c>
      <c r="N22" s="5"/>
      <c r="O22" s="5"/>
      <c r="P22" s="5"/>
      <c r="Q22" s="5"/>
      <c r="R22" s="5"/>
      <c r="S22" s="5"/>
      <c r="T22" s="5"/>
      <c r="U22" s="5"/>
      <c r="V22" s="5"/>
      <c r="W22" s="5"/>
      <c r="X22" s="5"/>
      <c r="Y22" s="5"/>
      <c r="Z22" s="5"/>
    </row>
    <row r="23" spans="1:26" ht="18" customHeight="1">
      <c r="A23" s="14"/>
      <c r="B23" s="4" t="s">
        <v>17</v>
      </c>
      <c r="C23" s="4" t="s">
        <v>17</v>
      </c>
      <c r="D23" s="4"/>
      <c r="E23" s="4"/>
      <c r="F23" s="4"/>
      <c r="G23" s="4"/>
      <c r="H23" s="14"/>
      <c r="I23" s="14"/>
      <c r="J23" s="14"/>
      <c r="K23" s="14"/>
      <c r="L23" s="14"/>
      <c r="M23" s="14"/>
      <c r="N23" s="5"/>
      <c r="O23" s="5"/>
      <c r="P23" s="5"/>
      <c r="Q23" s="5"/>
      <c r="R23" s="5"/>
      <c r="S23" s="5"/>
      <c r="T23" s="5"/>
      <c r="U23" s="5"/>
      <c r="V23" s="5"/>
      <c r="W23" s="5"/>
      <c r="X23" s="5"/>
      <c r="Y23" s="5"/>
      <c r="Z23" s="5"/>
    </row>
    <row r="24" spans="1:26" ht="18" customHeight="1">
      <c r="A24" s="15" t="s">
        <v>43</v>
      </c>
      <c r="B24" s="3">
        <f>IF($J24="","",DATE(YEAR($J24),MONTH($J24)+2,0))</f>
        <v>44012</v>
      </c>
      <c r="C24" s="3">
        <f>IF($J24="","",DATE(YEAR($J24),MONTH($J24)+3,0))</f>
        <v>44043</v>
      </c>
      <c r="D24" s="3">
        <f>IF($J24="","",DATE(YEAR($J24),MONTH($J24)+4,0))</f>
        <v>44074</v>
      </c>
      <c r="E24" s="3">
        <f>IF($J24="","",DATE(YEAR($J24),MONTH($J24)+5,0))</f>
        <v>44104</v>
      </c>
      <c r="F24" s="3">
        <f>IF($J24="","",DATE(YEAR($J24),MONTH($J24)+6,0))</f>
        <v>44135</v>
      </c>
      <c r="G24" s="3">
        <f>IF($J24="","",DATE(YEAR($J24),MONTH($J24)+7,0))</f>
        <v>44165</v>
      </c>
      <c r="H24" s="15" t="s">
        <v>44</v>
      </c>
      <c r="I24" s="15">
        <v>48</v>
      </c>
      <c r="J24" s="16">
        <v>43971</v>
      </c>
      <c r="K24" s="15" t="s">
        <v>15</v>
      </c>
      <c r="L24" s="15" t="s">
        <v>17</v>
      </c>
      <c r="M24" s="13" t="s">
        <v>42</v>
      </c>
      <c r="N24" s="5"/>
      <c r="O24" s="5"/>
      <c r="P24" s="5"/>
      <c r="Q24" s="5"/>
      <c r="R24" s="5"/>
      <c r="S24" s="5"/>
      <c r="T24" s="5"/>
      <c r="U24" s="5"/>
      <c r="V24" s="5"/>
      <c r="W24" s="5"/>
      <c r="X24" s="5"/>
      <c r="Y24" s="5"/>
      <c r="Z24" s="5"/>
    </row>
    <row r="25" spans="1:26" ht="18" customHeight="1">
      <c r="A25" s="14"/>
      <c r="B25" s="4" t="s">
        <v>17</v>
      </c>
      <c r="C25" s="4" t="s">
        <v>17</v>
      </c>
      <c r="D25" s="4" t="s">
        <v>17</v>
      </c>
      <c r="E25" s="4"/>
      <c r="F25" s="4"/>
      <c r="G25" s="4"/>
      <c r="H25" s="14"/>
      <c r="I25" s="14"/>
      <c r="J25" s="14"/>
      <c r="K25" s="14"/>
      <c r="L25" s="14"/>
      <c r="M25" s="14"/>
      <c r="N25" s="5"/>
      <c r="O25" s="5"/>
      <c r="P25" s="5"/>
      <c r="Q25" s="5"/>
      <c r="R25" s="5"/>
      <c r="S25" s="5"/>
      <c r="T25" s="5"/>
      <c r="U25" s="5"/>
      <c r="V25" s="5"/>
      <c r="W25" s="5"/>
      <c r="X25" s="5"/>
      <c r="Y25" s="5"/>
      <c r="Z25" s="5"/>
    </row>
    <row r="26" spans="1:26" ht="18" customHeight="1">
      <c r="A26" s="15" t="s">
        <v>45</v>
      </c>
      <c r="B26" s="3">
        <f>IF($J26="","",DATE(YEAR($J26),MONTH($J26)+2,0))</f>
        <v>44012</v>
      </c>
      <c r="C26" s="3">
        <f>IF($J26="","",DATE(YEAR($J26),MONTH($J26)+3,0))</f>
        <v>44043</v>
      </c>
      <c r="D26" s="3">
        <f>IF($J26="","",DATE(YEAR($J26),MONTH($J26)+4,0))</f>
        <v>44074</v>
      </c>
      <c r="E26" s="3">
        <f>IF($J26="","",DATE(YEAR($J26),MONTH($J26)+5,0))</f>
        <v>44104</v>
      </c>
      <c r="F26" s="3">
        <f>IF($J26="","",DATE(YEAR($J26),MONTH($J26)+6,0))</f>
        <v>44135</v>
      </c>
      <c r="G26" s="3">
        <f>IF($J26="","",DATE(YEAR($J26),MONTH($J26)+7,0))</f>
        <v>44165</v>
      </c>
      <c r="H26" s="15" t="s">
        <v>46</v>
      </c>
      <c r="I26" s="15">
        <v>0</v>
      </c>
      <c r="J26" s="16">
        <v>43959</v>
      </c>
      <c r="K26" s="15" t="s">
        <v>15</v>
      </c>
      <c r="L26" s="15" t="s">
        <v>47</v>
      </c>
      <c r="M26" s="13"/>
      <c r="N26" s="5"/>
      <c r="O26" s="5"/>
      <c r="P26" s="5"/>
      <c r="Q26" s="5"/>
      <c r="R26" s="5"/>
      <c r="S26" s="5"/>
      <c r="T26" s="5"/>
      <c r="U26" s="5"/>
      <c r="V26" s="5"/>
      <c r="W26" s="5"/>
      <c r="X26" s="5"/>
      <c r="Y26" s="5"/>
      <c r="Z26" s="5"/>
    </row>
    <row r="27" spans="1:26" ht="18" customHeight="1">
      <c r="A27" s="14"/>
      <c r="B27" s="4" t="s">
        <v>17</v>
      </c>
      <c r="C27" s="4" t="s">
        <v>17</v>
      </c>
      <c r="D27" s="4"/>
      <c r="E27" s="4"/>
      <c r="F27" s="4"/>
      <c r="G27" s="4"/>
      <c r="H27" s="14"/>
      <c r="I27" s="14"/>
      <c r="J27" s="14"/>
      <c r="K27" s="14"/>
      <c r="L27" s="14"/>
      <c r="M27" s="14"/>
      <c r="N27" s="5"/>
      <c r="O27" s="5"/>
      <c r="P27" s="5"/>
      <c r="Q27" s="5"/>
      <c r="R27" s="5"/>
      <c r="S27" s="5"/>
      <c r="T27" s="5"/>
      <c r="U27" s="5"/>
      <c r="V27" s="5"/>
      <c r="W27" s="5"/>
      <c r="X27" s="5"/>
      <c r="Y27" s="5"/>
      <c r="Z27" s="5"/>
    </row>
    <row r="28" spans="1:26" ht="18" customHeight="1">
      <c r="A28" s="15" t="s">
        <v>48</v>
      </c>
      <c r="B28" s="3">
        <f>IF($J28="","",DATE(YEAR($J28),MONTH($J28)+2,0))</f>
        <v>44012</v>
      </c>
      <c r="C28" s="3">
        <f>IF($J28="","",DATE(YEAR($J28),MONTH($J28)+3,0))</f>
        <v>44043</v>
      </c>
      <c r="D28" s="3">
        <f>IF($J28="","",DATE(YEAR($J28),MONTH($J28)+4,0))</f>
        <v>44074</v>
      </c>
      <c r="E28" s="3">
        <f>IF($J28="","",DATE(YEAR($J28),MONTH($J28)+5,0))</f>
        <v>44104</v>
      </c>
      <c r="F28" s="3">
        <f>IF($J28="","",DATE(YEAR($J28),MONTH($J28)+6,0))</f>
        <v>44135</v>
      </c>
      <c r="G28" s="3">
        <f>IF($J28="","",DATE(YEAR($J28),MONTH($J28)+7,0))</f>
        <v>44165</v>
      </c>
      <c r="H28" s="15" t="s">
        <v>49</v>
      </c>
      <c r="I28" s="15">
        <v>154</v>
      </c>
      <c r="J28" s="16">
        <v>43974</v>
      </c>
      <c r="K28" s="15" t="s">
        <v>15</v>
      </c>
      <c r="L28" s="15" t="s">
        <v>17</v>
      </c>
      <c r="M28" s="13"/>
      <c r="N28" s="5"/>
      <c r="O28" s="5"/>
      <c r="P28" s="5"/>
      <c r="Q28" s="5"/>
      <c r="R28" s="5"/>
      <c r="S28" s="5"/>
      <c r="T28" s="5"/>
      <c r="U28" s="5"/>
      <c r="V28" s="5"/>
      <c r="W28" s="5"/>
      <c r="X28" s="5"/>
      <c r="Y28" s="5"/>
      <c r="Z28" s="5"/>
    </row>
    <row r="29" spans="1:26" ht="18" customHeight="1">
      <c r="A29" s="14"/>
      <c r="B29" s="4" t="s">
        <v>17</v>
      </c>
      <c r="C29" s="4" t="s">
        <v>17</v>
      </c>
      <c r="D29" s="4"/>
      <c r="E29" s="4"/>
      <c r="F29" s="4"/>
      <c r="G29" s="4"/>
      <c r="H29" s="14"/>
      <c r="I29" s="14"/>
      <c r="J29" s="14"/>
      <c r="K29" s="14"/>
      <c r="L29" s="14"/>
      <c r="M29" s="14"/>
      <c r="N29" s="5"/>
      <c r="O29" s="5"/>
      <c r="P29" s="5"/>
      <c r="Q29" s="5"/>
      <c r="R29" s="5"/>
      <c r="S29" s="5"/>
      <c r="T29" s="5"/>
      <c r="U29" s="5"/>
      <c r="V29" s="5"/>
      <c r="W29" s="5"/>
      <c r="X29" s="5"/>
      <c r="Y29" s="5"/>
      <c r="Z29" s="5"/>
    </row>
    <row r="30" spans="1:26" ht="18" customHeight="1">
      <c r="A30" s="15" t="s">
        <v>50</v>
      </c>
      <c r="B30" s="3">
        <f>IF($J30="","",DATE(YEAR($J30),MONTH($J30)+2,0))</f>
        <v>44012</v>
      </c>
      <c r="C30" s="3">
        <f>IF($J30="","",DATE(YEAR($J30),MONTH($J30)+3,0))</f>
        <v>44043</v>
      </c>
      <c r="D30" s="3">
        <f>IF($J30="","",DATE(YEAR($J30),MONTH($J30)+4,0))</f>
        <v>44074</v>
      </c>
      <c r="E30" s="3">
        <f>IF($J30="","",DATE(YEAR($J30),MONTH($J30)+5,0))</f>
        <v>44104</v>
      </c>
      <c r="F30" s="3">
        <f>IF($J30="","",DATE(YEAR($J30),MONTH($J30)+6,0))</f>
        <v>44135</v>
      </c>
      <c r="G30" s="3">
        <f>IF($J30="","",DATE(YEAR($J30),MONTH($J30)+7,0))</f>
        <v>44165</v>
      </c>
      <c r="H30" s="15" t="s">
        <v>51</v>
      </c>
      <c r="I30" s="15" t="s">
        <v>23</v>
      </c>
      <c r="J30" s="16">
        <v>43974</v>
      </c>
      <c r="K30" s="15" t="s">
        <v>15</v>
      </c>
      <c r="L30" s="15" t="s">
        <v>17</v>
      </c>
      <c r="M30" s="13"/>
      <c r="N30" s="5"/>
      <c r="O30" s="5"/>
      <c r="P30" s="5"/>
      <c r="Q30" s="5"/>
      <c r="R30" s="5"/>
      <c r="S30" s="5"/>
      <c r="T30" s="5"/>
      <c r="U30" s="5"/>
      <c r="V30" s="5"/>
      <c r="W30" s="5"/>
      <c r="X30" s="5"/>
      <c r="Y30" s="5"/>
      <c r="Z30" s="5"/>
    </row>
    <row r="31" spans="1:26" ht="18" customHeight="1">
      <c r="A31" s="14"/>
      <c r="B31" s="4" t="s">
        <v>17</v>
      </c>
      <c r="C31" s="4" t="s">
        <v>17</v>
      </c>
      <c r="D31" s="4"/>
      <c r="E31" s="4"/>
      <c r="F31" s="4"/>
      <c r="G31" s="4"/>
      <c r="H31" s="14"/>
      <c r="I31" s="14"/>
      <c r="J31" s="14"/>
      <c r="K31" s="14"/>
      <c r="L31" s="14"/>
      <c r="M31" s="14"/>
      <c r="N31" s="5"/>
      <c r="O31" s="5"/>
      <c r="P31" s="5"/>
      <c r="Q31" s="5"/>
      <c r="R31" s="5"/>
      <c r="S31" s="5"/>
      <c r="T31" s="5"/>
      <c r="U31" s="5"/>
      <c r="V31" s="5"/>
      <c r="W31" s="5"/>
      <c r="X31" s="5"/>
      <c r="Y31" s="5"/>
      <c r="Z31" s="5"/>
    </row>
    <row r="32" spans="1:26" ht="18" customHeight="1">
      <c r="A32" s="15" t="s">
        <v>52</v>
      </c>
      <c r="B32" s="3">
        <f>IF($J32="","",DATE(YEAR($J32),MONTH($J32)+2,0))</f>
        <v>44012</v>
      </c>
      <c r="C32" s="3">
        <f>IF($J32="","",DATE(YEAR($J32),MONTH($J32)+3,0))</f>
        <v>44043</v>
      </c>
      <c r="D32" s="3">
        <f>IF($J32="","",DATE(YEAR($J32),MONTH($J32)+4,0))</f>
        <v>44074</v>
      </c>
      <c r="E32" s="3">
        <f>IF($J32="","",DATE(YEAR($J32),MONTH($J32)+5,0))</f>
        <v>44104</v>
      </c>
      <c r="F32" s="3">
        <f>IF($J32="","",DATE(YEAR($J32),MONTH($J32)+6,0))</f>
        <v>44135</v>
      </c>
      <c r="G32" s="3">
        <f>IF($J32="","",DATE(YEAR($J32),MONTH($J32)+7,0))</f>
        <v>44165</v>
      </c>
      <c r="H32" s="15" t="s">
        <v>53</v>
      </c>
      <c r="I32" s="15">
        <v>0</v>
      </c>
      <c r="J32" s="16">
        <v>43974</v>
      </c>
      <c r="K32" s="15" t="s">
        <v>15</v>
      </c>
      <c r="L32" s="15" t="s">
        <v>17</v>
      </c>
      <c r="M32" s="13"/>
      <c r="N32" s="5"/>
      <c r="O32" s="5"/>
      <c r="P32" s="5"/>
      <c r="Q32" s="5"/>
      <c r="R32" s="5"/>
      <c r="S32" s="5"/>
      <c r="T32" s="5"/>
      <c r="U32" s="5"/>
      <c r="V32" s="5"/>
      <c r="W32" s="5"/>
      <c r="X32" s="5"/>
      <c r="Y32" s="5"/>
      <c r="Z32" s="5"/>
    </row>
    <row r="33" spans="1:26" ht="18" customHeight="1">
      <c r="A33" s="14"/>
      <c r="B33" s="4" t="s">
        <v>17</v>
      </c>
      <c r="C33" s="4"/>
      <c r="D33" s="4"/>
      <c r="E33" s="4"/>
      <c r="F33" s="4"/>
      <c r="G33" s="4"/>
      <c r="H33" s="14"/>
      <c r="I33" s="14"/>
      <c r="J33" s="14"/>
      <c r="K33" s="14"/>
      <c r="L33" s="14"/>
      <c r="M33" s="14"/>
      <c r="N33" s="5"/>
      <c r="O33" s="5"/>
      <c r="P33" s="5"/>
      <c r="Q33" s="5"/>
      <c r="R33" s="5"/>
      <c r="S33" s="5"/>
      <c r="T33" s="5"/>
      <c r="U33" s="5"/>
      <c r="V33" s="5"/>
      <c r="W33" s="5"/>
      <c r="X33" s="5"/>
      <c r="Y33" s="5"/>
      <c r="Z33" s="5"/>
    </row>
    <row r="34" spans="1:26" ht="18" customHeight="1">
      <c r="A34" s="15" t="s">
        <v>54</v>
      </c>
      <c r="B34" s="3">
        <f>IF($J34="","",DATE(YEAR($J34),MONTH($J34)+2,0))</f>
        <v>44012</v>
      </c>
      <c r="C34" s="3">
        <f>IF($J34="","",DATE(YEAR($J34),MONTH($J34)+3,0))</f>
        <v>44043</v>
      </c>
      <c r="D34" s="3">
        <f>IF($J34="","",DATE(YEAR($J34),MONTH($J34)+4,0))</f>
        <v>44074</v>
      </c>
      <c r="E34" s="3">
        <f>IF($J34="","",DATE(YEAR($J34),MONTH($J34)+5,0))</f>
        <v>44104</v>
      </c>
      <c r="F34" s="3">
        <f>IF($J34="","",DATE(YEAR($J34),MONTH($J34)+6,0))</f>
        <v>44135</v>
      </c>
      <c r="G34" s="3">
        <f>IF($J34="","",DATE(YEAR($J34),MONTH($J34)+7,0))</f>
        <v>44165</v>
      </c>
      <c r="H34" s="15" t="s">
        <v>55</v>
      </c>
      <c r="I34" s="15">
        <v>45</v>
      </c>
      <c r="J34" s="16">
        <v>43974</v>
      </c>
      <c r="K34" s="15" t="s">
        <v>15</v>
      </c>
      <c r="L34" s="15" t="s">
        <v>17</v>
      </c>
      <c r="M34" s="13" t="s">
        <v>56</v>
      </c>
      <c r="N34" s="5"/>
      <c r="O34" s="5"/>
      <c r="P34" s="5"/>
      <c r="Q34" s="5"/>
      <c r="R34" s="5"/>
      <c r="S34" s="5"/>
      <c r="T34" s="5"/>
      <c r="U34" s="5"/>
      <c r="V34" s="5"/>
      <c r="W34" s="5"/>
      <c r="X34" s="5"/>
      <c r="Y34" s="5"/>
      <c r="Z34" s="5"/>
    </row>
    <row r="35" spans="1:26" ht="18" customHeight="1">
      <c r="A35" s="14"/>
      <c r="B35" s="4" t="s">
        <v>17</v>
      </c>
      <c r="C35" s="4" t="s">
        <v>17</v>
      </c>
      <c r="D35" s="4"/>
      <c r="E35" s="4"/>
      <c r="F35" s="4"/>
      <c r="G35" s="4"/>
      <c r="H35" s="14"/>
      <c r="I35" s="14"/>
      <c r="J35" s="14"/>
      <c r="K35" s="14"/>
      <c r="L35" s="14"/>
      <c r="M35" s="14"/>
      <c r="N35" s="5"/>
      <c r="O35" s="5"/>
      <c r="P35" s="5"/>
      <c r="Q35" s="5"/>
      <c r="R35" s="5"/>
      <c r="S35" s="5"/>
      <c r="T35" s="5"/>
      <c r="U35" s="5"/>
      <c r="V35" s="5"/>
      <c r="W35" s="5"/>
      <c r="X35" s="5"/>
      <c r="Y35" s="5"/>
      <c r="Z35" s="5"/>
    </row>
    <row r="36" spans="1:26" ht="18" customHeight="1">
      <c r="A36" s="15" t="s">
        <v>57</v>
      </c>
      <c r="B36" s="3">
        <f>IF($J36="","",DATE(YEAR($J36),MONTH($J36)+2,0))</f>
        <v>44012</v>
      </c>
      <c r="C36" s="3">
        <f>IF($J36="","",DATE(YEAR($J36),MONTH($J36)+3,0))</f>
        <v>44043</v>
      </c>
      <c r="D36" s="3">
        <f>IF($J36="","",DATE(YEAR($J36),MONTH($J36)+4,0))</f>
        <v>44074</v>
      </c>
      <c r="E36" s="3">
        <f>IF($J36="","",DATE(YEAR($J36),MONTH($J36)+5,0))</f>
        <v>44104</v>
      </c>
      <c r="F36" s="3">
        <f>IF($J36="","",DATE(YEAR($J36),MONTH($J36)+6,0))</f>
        <v>44135</v>
      </c>
      <c r="G36" s="3">
        <f>IF($J36="","",DATE(YEAR($J36),MONTH($J36)+7,0))</f>
        <v>44165</v>
      </c>
      <c r="H36" s="15" t="s">
        <v>58</v>
      </c>
      <c r="I36" s="15">
        <v>48</v>
      </c>
      <c r="J36" s="16">
        <v>43977</v>
      </c>
      <c r="K36" s="15" t="s">
        <v>15</v>
      </c>
      <c r="L36" s="15" t="s">
        <v>17</v>
      </c>
      <c r="M36" s="13"/>
      <c r="N36" s="5"/>
      <c r="O36" s="5"/>
      <c r="P36" s="5"/>
      <c r="Q36" s="5"/>
      <c r="R36" s="5"/>
      <c r="S36" s="5"/>
      <c r="T36" s="5"/>
      <c r="U36" s="5"/>
      <c r="V36" s="5"/>
      <c r="W36" s="5"/>
      <c r="X36" s="5"/>
      <c r="Y36" s="5"/>
      <c r="Z36" s="5"/>
    </row>
    <row r="37" spans="1:26" ht="18" customHeight="1">
      <c r="A37" s="14"/>
      <c r="B37" s="4" t="s">
        <v>17</v>
      </c>
      <c r="C37" s="4" t="s">
        <v>17</v>
      </c>
      <c r="D37" s="4" t="s">
        <v>17</v>
      </c>
      <c r="E37" s="4"/>
      <c r="F37" s="4"/>
      <c r="G37" s="4"/>
      <c r="H37" s="14"/>
      <c r="I37" s="14"/>
      <c r="J37" s="14"/>
      <c r="K37" s="14"/>
      <c r="L37" s="14"/>
      <c r="M37" s="14"/>
      <c r="N37" s="5"/>
      <c r="O37" s="5"/>
      <c r="P37" s="5"/>
      <c r="Q37" s="5"/>
      <c r="R37" s="5"/>
      <c r="S37" s="5"/>
      <c r="T37" s="5"/>
      <c r="U37" s="5"/>
      <c r="V37" s="5"/>
      <c r="W37" s="5"/>
      <c r="X37" s="5"/>
      <c r="Y37" s="5"/>
      <c r="Z37" s="5"/>
    </row>
    <row r="38" spans="1:26" ht="18" customHeight="1">
      <c r="A38" s="15" t="s">
        <v>59</v>
      </c>
      <c r="B38" s="3">
        <f>IF($J38="","",DATE(YEAR($J38),MONTH($J38)+2,0))</f>
        <v>44043</v>
      </c>
      <c r="C38" s="3">
        <f>IF($J38="","",DATE(YEAR($J38),MONTH($J38)+3,0))</f>
        <v>44074</v>
      </c>
      <c r="D38" s="3">
        <f>IF($J38="","",DATE(YEAR($J38),MONTH($J38)+4,0))</f>
        <v>44104</v>
      </c>
      <c r="E38" s="3">
        <f>IF($J38="","",DATE(YEAR($J38),MONTH($J38)+5,0))</f>
        <v>44135</v>
      </c>
      <c r="F38" s="3">
        <f>IF($J38="","",DATE(YEAR($J38),MONTH($J38)+6,0))</f>
        <v>44165</v>
      </c>
      <c r="G38" s="3">
        <f>IF($J38="","",DATE(YEAR($J38),MONTH($J38)+7,0))</f>
        <v>44196</v>
      </c>
      <c r="H38" s="15" t="s">
        <v>60</v>
      </c>
      <c r="I38" s="15">
        <v>92</v>
      </c>
      <c r="J38" s="16">
        <v>43996</v>
      </c>
      <c r="K38" s="15" t="s">
        <v>15</v>
      </c>
      <c r="L38" s="15" t="s">
        <v>17</v>
      </c>
      <c r="M38" s="13"/>
      <c r="N38" s="5"/>
      <c r="O38" s="5"/>
      <c r="P38" s="5"/>
      <c r="Q38" s="5"/>
      <c r="R38" s="5"/>
      <c r="S38" s="5"/>
      <c r="T38" s="5"/>
      <c r="U38" s="5"/>
      <c r="V38" s="5"/>
      <c r="W38" s="5"/>
      <c r="X38" s="5"/>
      <c r="Y38" s="5"/>
      <c r="Z38" s="5"/>
    </row>
    <row r="39" spans="1:26" ht="18" customHeight="1">
      <c r="A39" s="14"/>
      <c r="B39" s="4" t="s">
        <v>17</v>
      </c>
      <c r="C39" s="4" t="s">
        <v>17</v>
      </c>
      <c r="D39" s="4"/>
      <c r="E39" s="4"/>
      <c r="F39" s="4"/>
      <c r="G39" s="4"/>
      <c r="H39" s="14"/>
      <c r="I39" s="14"/>
      <c r="J39" s="14"/>
      <c r="K39" s="14"/>
      <c r="L39" s="14"/>
      <c r="M39" s="14"/>
      <c r="N39" s="5"/>
      <c r="O39" s="5"/>
      <c r="P39" s="5"/>
      <c r="Q39" s="5"/>
      <c r="R39" s="5"/>
      <c r="S39" s="5"/>
      <c r="T39" s="5"/>
      <c r="U39" s="5"/>
      <c r="V39" s="5"/>
      <c r="W39" s="5"/>
      <c r="X39" s="5"/>
      <c r="Y39" s="5"/>
      <c r="Z39" s="5"/>
    </row>
    <row r="40" spans="1:26" ht="18" customHeight="1">
      <c r="A40" s="15" t="s">
        <v>61</v>
      </c>
      <c r="B40" s="3">
        <f>IF($J40="","",DATE(YEAR($J40),MONTH($J40)+2,0))</f>
        <v>44043</v>
      </c>
      <c r="C40" s="3">
        <f>IF($J40="","",DATE(YEAR($J40),MONTH($J40)+3,0))</f>
        <v>44074</v>
      </c>
      <c r="D40" s="3">
        <f>IF($J40="","",DATE(YEAR($J40),MONTH($J40)+4,0))</f>
        <v>44104</v>
      </c>
      <c r="E40" s="3">
        <f>IF($J40="","",DATE(YEAR($J40),MONTH($J40)+5,0))</f>
        <v>44135</v>
      </c>
      <c r="F40" s="3">
        <f>IF($J40="","",DATE(YEAR($J40),MONTH($J40)+6,0))</f>
        <v>44165</v>
      </c>
      <c r="G40" s="3">
        <f>IF($J40="","",DATE(YEAR($J40),MONTH($J40)+7,0))</f>
        <v>44196</v>
      </c>
      <c r="H40" s="15" t="s">
        <v>62</v>
      </c>
      <c r="I40" s="15" t="s">
        <v>39</v>
      </c>
      <c r="J40" s="16">
        <v>44009</v>
      </c>
      <c r="K40" s="15" t="s">
        <v>15</v>
      </c>
      <c r="L40" s="15" t="s">
        <v>17</v>
      </c>
      <c r="M40" s="13"/>
      <c r="N40" s="5"/>
      <c r="O40" s="5"/>
      <c r="P40" s="5"/>
      <c r="Q40" s="5"/>
      <c r="R40" s="5"/>
      <c r="S40" s="5"/>
      <c r="T40" s="5"/>
      <c r="U40" s="5"/>
      <c r="V40" s="5"/>
      <c r="W40" s="5"/>
      <c r="X40" s="5"/>
      <c r="Y40" s="5"/>
      <c r="Z40" s="5"/>
    </row>
    <row r="41" spans="1:26" ht="18" customHeight="1">
      <c r="A41" s="14"/>
      <c r="B41" s="4" t="s">
        <v>17</v>
      </c>
      <c r="C41" s="4" t="s">
        <v>17</v>
      </c>
      <c r="D41" s="4"/>
      <c r="E41" s="4"/>
      <c r="F41" s="4"/>
      <c r="G41" s="4"/>
      <c r="H41" s="14"/>
      <c r="I41" s="14"/>
      <c r="J41" s="14"/>
      <c r="K41" s="14"/>
      <c r="L41" s="14"/>
      <c r="M41" s="14"/>
      <c r="N41" s="5"/>
      <c r="O41" s="5"/>
      <c r="P41" s="5"/>
      <c r="Q41" s="5"/>
      <c r="R41" s="5"/>
      <c r="S41" s="5"/>
      <c r="T41" s="5"/>
      <c r="U41" s="5"/>
      <c r="V41" s="5"/>
      <c r="W41" s="5"/>
      <c r="X41" s="5"/>
      <c r="Y41" s="5"/>
      <c r="Z41" s="5"/>
    </row>
    <row r="42" spans="1:26" ht="18" customHeight="1">
      <c r="A42" s="15" t="s">
        <v>63</v>
      </c>
      <c r="B42" s="3">
        <f>IF($J42="","",DATE(YEAR($J42),MONTH($J42)+2,0))</f>
        <v>44043</v>
      </c>
      <c r="C42" s="3">
        <f>IF($J42="","",DATE(YEAR($J42),MONTH($J42)+3,0))</f>
        <v>44074</v>
      </c>
      <c r="D42" s="3">
        <f>IF($J42="","",DATE(YEAR($J42),MONTH($J42)+4,0))</f>
        <v>44104</v>
      </c>
      <c r="E42" s="3">
        <f>IF($J42="","",DATE(YEAR($J42),MONTH($J42)+5,0))</f>
        <v>44135</v>
      </c>
      <c r="F42" s="3">
        <f>IF($J42="","",DATE(YEAR($J42),MONTH($J42)+6,0))</f>
        <v>44165</v>
      </c>
      <c r="G42" s="3">
        <f>IF($J42="","",DATE(YEAR($J42),MONTH($J42)+7,0))</f>
        <v>44196</v>
      </c>
      <c r="H42" s="15" t="s">
        <v>64</v>
      </c>
      <c r="I42" s="18" t="s">
        <v>154</v>
      </c>
      <c r="J42" s="16">
        <v>43996</v>
      </c>
      <c r="K42" s="15" t="s">
        <v>15</v>
      </c>
      <c r="L42" s="15" t="s">
        <v>17</v>
      </c>
      <c r="M42" s="13" t="s">
        <v>65</v>
      </c>
      <c r="N42" s="5"/>
      <c r="O42" s="5"/>
      <c r="P42" s="5"/>
      <c r="Q42" s="5"/>
      <c r="R42" s="5"/>
      <c r="S42" s="5"/>
      <c r="T42" s="5"/>
      <c r="U42" s="5"/>
      <c r="V42" s="5"/>
      <c r="W42" s="5"/>
      <c r="X42" s="5"/>
      <c r="Y42" s="5"/>
      <c r="Z42" s="5"/>
    </row>
    <row r="43" spans="1:26" ht="18" customHeight="1">
      <c r="A43" s="14"/>
      <c r="B43" s="4" t="s">
        <v>17</v>
      </c>
      <c r="C43" s="4"/>
      <c r="D43" s="4"/>
      <c r="E43" s="4"/>
      <c r="F43" s="4"/>
      <c r="G43" s="4"/>
      <c r="H43" s="14"/>
      <c r="I43" s="14"/>
      <c r="J43" s="14"/>
      <c r="K43" s="14"/>
      <c r="L43" s="14"/>
      <c r="M43" s="14"/>
      <c r="N43" s="5"/>
      <c r="O43" s="5"/>
      <c r="P43" s="5"/>
      <c r="Q43" s="5"/>
      <c r="R43" s="5"/>
      <c r="S43" s="5"/>
      <c r="T43" s="5"/>
      <c r="U43" s="5"/>
      <c r="V43" s="5"/>
      <c r="W43" s="5"/>
      <c r="X43" s="5"/>
      <c r="Y43" s="5"/>
      <c r="Z43" s="5"/>
    </row>
    <row r="44" spans="1:26" ht="18" customHeight="1">
      <c r="A44" s="15" t="s">
        <v>66</v>
      </c>
      <c r="B44" s="3">
        <f>IF($J44="","",DATE(YEAR($J44),MONTH($J44)+2,0))</f>
        <v>44043</v>
      </c>
      <c r="C44" s="3">
        <f>IF($J44="","",DATE(YEAR($J44),MONTH($J44)+3,0))</f>
        <v>44074</v>
      </c>
      <c r="D44" s="3">
        <f>IF($J44="","",DATE(YEAR($J44),MONTH($J44)+4,0))</f>
        <v>44104</v>
      </c>
      <c r="E44" s="3">
        <f>IF($J44="","",DATE(YEAR($J44),MONTH($J44)+5,0))</f>
        <v>44135</v>
      </c>
      <c r="F44" s="3">
        <f>IF($J44="","",DATE(YEAR($J44),MONTH($J44)+6,0))</f>
        <v>44165</v>
      </c>
      <c r="G44" s="3">
        <f>IF($J44="","",DATE(YEAR($J44),MONTH($J44)+7,0))</f>
        <v>44196</v>
      </c>
      <c r="H44" s="15" t="s">
        <v>67</v>
      </c>
      <c r="I44" s="15">
        <v>9</v>
      </c>
      <c r="J44" s="16">
        <v>43996</v>
      </c>
      <c r="K44" s="15" t="s">
        <v>15</v>
      </c>
      <c r="L44" s="15" t="s">
        <v>17</v>
      </c>
      <c r="M44" s="13"/>
      <c r="N44" s="5"/>
      <c r="O44" s="5"/>
      <c r="P44" s="5"/>
      <c r="Q44" s="5"/>
      <c r="R44" s="5"/>
      <c r="S44" s="5"/>
      <c r="T44" s="5"/>
      <c r="U44" s="5"/>
      <c r="V44" s="5"/>
      <c r="W44" s="5"/>
      <c r="X44" s="5"/>
      <c r="Y44" s="5"/>
      <c r="Z44" s="5"/>
    </row>
    <row r="45" spans="1:26" ht="18" customHeight="1">
      <c r="A45" s="14"/>
      <c r="B45" s="4" t="s">
        <v>17</v>
      </c>
      <c r="C45" s="4"/>
      <c r="D45" s="4"/>
      <c r="E45" s="4"/>
      <c r="F45" s="4"/>
      <c r="G45" s="4"/>
      <c r="H45" s="14"/>
      <c r="I45" s="14"/>
      <c r="J45" s="14"/>
      <c r="K45" s="14"/>
      <c r="L45" s="14"/>
      <c r="M45" s="14"/>
      <c r="N45" s="5"/>
      <c r="O45" s="5"/>
      <c r="P45" s="5"/>
      <c r="Q45" s="5"/>
      <c r="R45" s="5"/>
      <c r="S45" s="5"/>
      <c r="T45" s="5"/>
      <c r="U45" s="5"/>
      <c r="V45" s="5"/>
      <c r="W45" s="5"/>
      <c r="X45" s="5"/>
      <c r="Y45" s="5"/>
      <c r="Z45" s="5"/>
    </row>
    <row r="46" spans="1:26" ht="18" customHeight="1">
      <c r="A46" s="15" t="s">
        <v>68</v>
      </c>
      <c r="B46" s="3">
        <f>IF($J46="","",DATE(YEAR($J46),MONTH($J46)+2,0))</f>
        <v>44043</v>
      </c>
      <c r="C46" s="3">
        <f>IF($J46="","",DATE(YEAR($J46),MONTH($J46)+3,0))</f>
        <v>44074</v>
      </c>
      <c r="D46" s="3">
        <f>IF($J46="","",DATE(YEAR($J46),MONTH($J46)+4,0))</f>
        <v>44104</v>
      </c>
      <c r="E46" s="3">
        <f>IF($J46="","",DATE(YEAR($J46),MONTH($J46)+5,0))</f>
        <v>44135</v>
      </c>
      <c r="F46" s="3">
        <f>IF($J46="","",DATE(YEAR($J46),MONTH($J46)+6,0))</f>
        <v>44165</v>
      </c>
      <c r="G46" s="3">
        <f>IF($J46="","",DATE(YEAR($J46),MONTH($J46)+7,0))</f>
        <v>44196</v>
      </c>
      <c r="H46" s="15" t="s">
        <v>69</v>
      </c>
      <c r="I46" s="15">
        <v>143</v>
      </c>
      <c r="J46" s="16">
        <v>43996</v>
      </c>
      <c r="K46" s="15" t="s">
        <v>15</v>
      </c>
      <c r="L46" s="15" t="s">
        <v>17</v>
      </c>
      <c r="M46" s="13"/>
      <c r="N46" s="5"/>
      <c r="O46" s="5"/>
      <c r="P46" s="5"/>
      <c r="Q46" s="5"/>
      <c r="R46" s="5"/>
      <c r="S46" s="5"/>
      <c r="T46" s="5"/>
      <c r="U46" s="5"/>
      <c r="V46" s="5"/>
      <c r="W46" s="5"/>
      <c r="X46" s="5"/>
      <c r="Y46" s="5"/>
      <c r="Z46" s="5"/>
    </row>
    <row r="47" spans="1:26" ht="18" customHeight="1">
      <c r="A47" s="14"/>
      <c r="B47" s="4"/>
      <c r="C47" s="4"/>
      <c r="D47" s="4"/>
      <c r="E47" s="4"/>
      <c r="F47" s="4"/>
      <c r="G47" s="4"/>
      <c r="H47" s="14"/>
      <c r="I47" s="14"/>
      <c r="J47" s="14"/>
      <c r="K47" s="14"/>
      <c r="L47" s="14"/>
      <c r="M47" s="14"/>
      <c r="N47" s="5"/>
      <c r="O47" s="5"/>
      <c r="P47" s="5"/>
      <c r="Q47" s="5"/>
      <c r="R47" s="5"/>
      <c r="S47" s="5"/>
      <c r="T47" s="5"/>
      <c r="U47" s="5"/>
      <c r="V47" s="5"/>
      <c r="W47" s="5"/>
      <c r="X47" s="5"/>
      <c r="Y47" s="5"/>
      <c r="Z47" s="5"/>
    </row>
    <row r="48" spans="1:26" ht="18" customHeight="1">
      <c r="A48" s="15" t="s">
        <v>70</v>
      </c>
      <c r="B48" s="3">
        <f>IF($J48="","",DATE(YEAR($J48),MONTH($J48)+2,0))</f>
        <v>44104</v>
      </c>
      <c r="C48" s="3">
        <f>IF($J48="","",DATE(YEAR($J48),MONTH($J48)+3,0))</f>
        <v>44135</v>
      </c>
      <c r="D48" s="3">
        <f>IF($J48="","",DATE(YEAR($J48),MONTH($J48)+4,0))</f>
        <v>44165</v>
      </c>
      <c r="E48" s="3">
        <f>IF($J48="","",DATE(YEAR($J48),MONTH($J48)+5,0))</f>
        <v>44196</v>
      </c>
      <c r="F48" s="3">
        <f>IF($J48="","",DATE(YEAR($J48),MONTH($J48)+6,0))</f>
        <v>44227</v>
      </c>
      <c r="G48" s="3">
        <f>IF($J48="","",DATE(YEAR($J48),MONTH($J48)+7,0))</f>
        <v>44255</v>
      </c>
      <c r="H48" s="15" t="s">
        <v>71</v>
      </c>
      <c r="I48" s="15">
        <v>92</v>
      </c>
      <c r="J48" s="16">
        <v>44051</v>
      </c>
      <c r="K48" s="15" t="s">
        <v>15</v>
      </c>
      <c r="L48" s="15" t="s">
        <v>17</v>
      </c>
      <c r="M48" s="13" t="s">
        <v>72</v>
      </c>
      <c r="N48" s="5"/>
      <c r="O48" s="5"/>
      <c r="P48" s="5"/>
      <c r="Q48" s="5"/>
      <c r="R48" s="5"/>
      <c r="S48" s="5"/>
      <c r="T48" s="5"/>
      <c r="U48" s="5"/>
      <c r="V48" s="5"/>
      <c r="W48" s="5"/>
      <c r="X48" s="5"/>
      <c r="Y48" s="5"/>
      <c r="Z48" s="5"/>
    </row>
    <row r="49" spans="1:26" ht="18" customHeight="1">
      <c r="A49" s="14"/>
      <c r="B49" s="4" t="s">
        <v>17</v>
      </c>
      <c r="C49" s="4"/>
      <c r="D49" s="4"/>
      <c r="E49" s="4"/>
      <c r="F49" s="4"/>
      <c r="G49" s="4"/>
      <c r="H49" s="14"/>
      <c r="I49" s="14"/>
      <c r="J49" s="14"/>
      <c r="K49" s="14"/>
      <c r="L49" s="14"/>
      <c r="M49" s="14"/>
      <c r="N49" s="5"/>
      <c r="O49" s="5"/>
      <c r="P49" s="5"/>
      <c r="Q49" s="5"/>
      <c r="R49" s="5"/>
      <c r="S49" s="5"/>
      <c r="T49" s="5"/>
      <c r="U49" s="5"/>
      <c r="V49" s="5"/>
      <c r="W49" s="5"/>
      <c r="X49" s="5"/>
      <c r="Y49" s="5"/>
      <c r="Z49" s="5"/>
    </row>
    <row r="50" spans="1:26" ht="18" customHeight="1">
      <c r="A50" s="15" t="s">
        <v>73</v>
      </c>
      <c r="B50" s="3">
        <f>IF($J50="","",DATE(YEAR($J50),MONTH($J50)+2,0))</f>
        <v>44043</v>
      </c>
      <c r="C50" s="3">
        <f>IF($J50="","",DATE(YEAR($J50),MONTH($J50)+3,0))</f>
        <v>44074</v>
      </c>
      <c r="D50" s="3">
        <f>IF($J50="","",DATE(YEAR($J50),MONTH($J50)+4,0))</f>
        <v>44104</v>
      </c>
      <c r="E50" s="3">
        <f>IF($J50="","",DATE(YEAR($J50),MONTH($J50)+5,0))</f>
        <v>44135</v>
      </c>
      <c r="F50" s="3">
        <f>IF($J50="","",DATE(YEAR($J50),MONTH($J50)+6,0))</f>
        <v>44165</v>
      </c>
      <c r="G50" s="3">
        <f>IF($J50="","",DATE(YEAR($J50),MONTH($J50)+7,0))</f>
        <v>44196</v>
      </c>
      <c r="H50" s="15" t="s">
        <v>74</v>
      </c>
      <c r="I50" s="15">
        <v>82</v>
      </c>
      <c r="J50" s="16">
        <v>44003</v>
      </c>
      <c r="K50" s="15" t="s">
        <v>22</v>
      </c>
      <c r="L50" s="15" t="s">
        <v>17</v>
      </c>
      <c r="M50" s="13"/>
      <c r="N50" s="5"/>
      <c r="O50" s="5"/>
      <c r="P50" s="5"/>
      <c r="Q50" s="5"/>
      <c r="R50" s="5"/>
      <c r="S50" s="5"/>
      <c r="T50" s="5"/>
      <c r="U50" s="5"/>
      <c r="V50" s="5"/>
      <c r="W50" s="5"/>
      <c r="X50" s="5"/>
      <c r="Y50" s="5"/>
      <c r="Z50" s="5"/>
    </row>
    <row r="51" spans="1:26" ht="18" customHeight="1">
      <c r="A51" s="14"/>
      <c r="B51" s="4"/>
      <c r="C51" s="4"/>
      <c r="D51" s="4"/>
      <c r="E51" s="4"/>
      <c r="F51" s="4"/>
      <c r="G51" s="4"/>
      <c r="H51" s="14"/>
      <c r="I51" s="14"/>
      <c r="J51" s="14"/>
      <c r="K51" s="14"/>
      <c r="L51" s="14"/>
      <c r="M51" s="14"/>
      <c r="N51" s="5"/>
      <c r="O51" s="5"/>
      <c r="P51" s="5"/>
      <c r="Q51" s="5"/>
      <c r="R51" s="5"/>
      <c r="S51" s="5"/>
      <c r="T51" s="5"/>
      <c r="U51" s="5"/>
      <c r="V51" s="5"/>
      <c r="W51" s="5"/>
      <c r="X51" s="5"/>
      <c r="Y51" s="5"/>
      <c r="Z51" s="5"/>
    </row>
    <row r="52" spans="1:26" ht="18" customHeight="1">
      <c r="A52" s="15" t="s">
        <v>75</v>
      </c>
      <c r="B52" s="3">
        <f>IF($J52="","",DATE(YEAR($J52),MONTH($J52)+2,0))</f>
        <v>44043</v>
      </c>
      <c r="C52" s="3">
        <f>IF($J52="","",DATE(YEAR($J52),MONTH($J52)+3,0))</f>
        <v>44074</v>
      </c>
      <c r="D52" s="3">
        <f>IF($J52="","",DATE(YEAR($J52),MONTH($J52)+4,0))</f>
        <v>44104</v>
      </c>
      <c r="E52" s="3">
        <f>IF($J52="","",DATE(YEAR($J52),MONTH($J52)+5,0))</f>
        <v>44135</v>
      </c>
      <c r="F52" s="3">
        <f>IF($J52="","",DATE(YEAR($J52),MONTH($J52)+6,0))</f>
        <v>44165</v>
      </c>
      <c r="G52" s="3">
        <f>IF($J52="","",DATE(YEAR($J52),MONTH($J52)+7,0))</f>
        <v>44196</v>
      </c>
      <c r="H52" s="15" t="s">
        <v>76</v>
      </c>
      <c r="I52" s="15">
        <v>45</v>
      </c>
      <c r="J52" s="16">
        <v>44001</v>
      </c>
      <c r="K52" s="15" t="s">
        <v>15</v>
      </c>
      <c r="L52" s="15" t="s">
        <v>17</v>
      </c>
      <c r="M52" s="13" t="s">
        <v>42</v>
      </c>
      <c r="N52" s="5"/>
      <c r="O52" s="5"/>
      <c r="P52" s="5"/>
      <c r="Q52" s="5"/>
      <c r="R52" s="5"/>
      <c r="S52" s="5"/>
      <c r="T52" s="5"/>
      <c r="U52" s="5"/>
      <c r="V52" s="5"/>
      <c r="W52" s="5"/>
      <c r="X52" s="5"/>
      <c r="Y52" s="5"/>
      <c r="Z52" s="5"/>
    </row>
    <row r="53" spans="1:26" ht="18" customHeight="1">
      <c r="A53" s="14"/>
      <c r="B53" s="4" t="s">
        <v>17</v>
      </c>
      <c r="C53" s="4"/>
      <c r="D53" s="4"/>
      <c r="E53" s="4"/>
      <c r="F53" s="4"/>
      <c r="G53" s="4"/>
      <c r="H53" s="14"/>
      <c r="I53" s="14"/>
      <c r="J53" s="14"/>
      <c r="K53" s="14"/>
      <c r="L53" s="14"/>
      <c r="M53" s="14"/>
      <c r="N53" s="5"/>
      <c r="O53" s="5"/>
      <c r="P53" s="5"/>
      <c r="Q53" s="5"/>
      <c r="R53" s="5"/>
      <c r="S53" s="5"/>
      <c r="T53" s="5"/>
      <c r="U53" s="5"/>
      <c r="V53" s="5"/>
      <c r="W53" s="5"/>
      <c r="X53" s="5"/>
      <c r="Y53" s="5"/>
      <c r="Z53" s="5"/>
    </row>
    <row r="54" spans="1:26" ht="18" customHeight="1">
      <c r="A54" s="15" t="s">
        <v>77</v>
      </c>
      <c r="B54" s="3">
        <f>IF($J54="","",DATE(YEAR($J54),MONTH($J54)+2,0))</f>
        <v>44074</v>
      </c>
      <c r="C54" s="3">
        <f>IF($J54="","",DATE(YEAR($J54),MONTH($J54)+3,0))</f>
        <v>44104</v>
      </c>
      <c r="D54" s="3">
        <f>IF($J54="","",DATE(YEAR($J54),MONTH($J54)+4,0))</f>
        <v>44135</v>
      </c>
      <c r="E54" s="3">
        <f>IF($J54="","",DATE(YEAR($J54),MONTH($J54)+5,0))</f>
        <v>44165</v>
      </c>
      <c r="F54" s="3">
        <f>IF($J54="","",DATE(YEAR($J54),MONTH($J54)+6,0))</f>
        <v>44196</v>
      </c>
      <c r="G54" s="3">
        <f>IF($J54="","",DATE(YEAR($J54),MONTH($J54)+7,0))</f>
        <v>44227</v>
      </c>
      <c r="H54" s="15" t="s">
        <v>78</v>
      </c>
      <c r="I54" s="15" t="s">
        <v>39</v>
      </c>
      <c r="J54" s="16">
        <v>44030</v>
      </c>
      <c r="K54" s="15" t="s">
        <v>15</v>
      </c>
      <c r="L54" s="15" t="s">
        <v>17</v>
      </c>
      <c r="M54" s="13" t="s">
        <v>79</v>
      </c>
      <c r="N54" s="5"/>
      <c r="O54" s="5"/>
      <c r="P54" s="5"/>
      <c r="Q54" s="5"/>
      <c r="R54" s="5"/>
      <c r="S54" s="5"/>
      <c r="T54" s="5"/>
      <c r="U54" s="5"/>
      <c r="V54" s="5"/>
      <c r="W54" s="5"/>
      <c r="X54" s="5"/>
      <c r="Y54" s="5"/>
      <c r="Z54" s="5"/>
    </row>
    <row r="55" spans="1:26" ht="18" customHeight="1">
      <c r="A55" s="14"/>
      <c r="B55" s="4" t="s">
        <v>17</v>
      </c>
      <c r="C55" s="4"/>
      <c r="D55" s="4"/>
      <c r="E55" s="4"/>
      <c r="F55" s="4"/>
      <c r="G55" s="4"/>
      <c r="H55" s="14"/>
      <c r="I55" s="14"/>
      <c r="J55" s="14"/>
      <c r="K55" s="14"/>
      <c r="L55" s="14"/>
      <c r="M55" s="14"/>
      <c r="N55" s="5"/>
      <c r="O55" s="5"/>
      <c r="P55" s="5"/>
      <c r="Q55" s="5"/>
      <c r="R55" s="5"/>
      <c r="S55" s="5"/>
      <c r="T55" s="5"/>
      <c r="U55" s="5"/>
      <c r="V55" s="5"/>
      <c r="W55" s="5"/>
      <c r="X55" s="5"/>
      <c r="Y55" s="5"/>
      <c r="Z55" s="5"/>
    </row>
    <row r="56" spans="1:26" ht="18" customHeight="1">
      <c r="A56" s="15" t="s">
        <v>80</v>
      </c>
      <c r="B56" s="3">
        <f>IF($J56="","",DATE(YEAR($J56),MONTH($J56)+2,0))</f>
        <v>44074</v>
      </c>
      <c r="C56" s="3">
        <f>IF($J56="","",DATE(YEAR($J56),MONTH($J56)+3,0))</f>
        <v>44104</v>
      </c>
      <c r="D56" s="3">
        <f>IF($J56="","",DATE(YEAR($J56),MONTH($J56)+4,0))</f>
        <v>44135</v>
      </c>
      <c r="E56" s="3">
        <f>IF($J56="","",DATE(YEAR($J56),MONTH($J56)+5,0))</f>
        <v>44165</v>
      </c>
      <c r="F56" s="3">
        <f>IF($J56="","",DATE(YEAR($J56),MONTH($J56)+6,0))</f>
        <v>44196</v>
      </c>
      <c r="G56" s="3">
        <f>IF($J56="","",DATE(YEAR($J56),MONTH($J56)+7,0))</f>
        <v>44227</v>
      </c>
      <c r="H56" s="15" t="s">
        <v>81</v>
      </c>
      <c r="I56" s="15">
        <v>185</v>
      </c>
      <c r="J56" s="16">
        <v>44017</v>
      </c>
      <c r="K56" s="15" t="s">
        <v>15</v>
      </c>
      <c r="L56" s="15" t="s">
        <v>17</v>
      </c>
      <c r="M56" s="13"/>
      <c r="N56" s="5"/>
      <c r="O56" s="5"/>
      <c r="P56" s="5"/>
      <c r="Q56" s="5"/>
      <c r="R56" s="5"/>
      <c r="S56" s="5"/>
      <c r="T56" s="5"/>
      <c r="U56" s="5"/>
      <c r="V56" s="5"/>
      <c r="W56" s="5"/>
      <c r="X56" s="5"/>
      <c r="Y56" s="5"/>
      <c r="Z56" s="5"/>
    </row>
    <row r="57" spans="1:26" ht="18" customHeight="1">
      <c r="A57" s="14"/>
      <c r="B57" s="4"/>
      <c r="C57" s="4"/>
      <c r="D57" s="4"/>
      <c r="E57" s="4"/>
      <c r="F57" s="4"/>
      <c r="G57" s="4"/>
      <c r="H57" s="14"/>
      <c r="I57" s="14"/>
      <c r="J57" s="14"/>
      <c r="K57" s="14"/>
      <c r="L57" s="14"/>
      <c r="M57" s="14"/>
      <c r="N57" s="5"/>
      <c r="O57" s="5"/>
      <c r="P57" s="5"/>
      <c r="Q57" s="5"/>
      <c r="R57" s="5"/>
      <c r="S57" s="5"/>
      <c r="T57" s="5"/>
      <c r="U57" s="5"/>
      <c r="V57" s="5"/>
      <c r="W57" s="5"/>
      <c r="X57" s="5"/>
      <c r="Y57" s="5"/>
      <c r="Z57" s="5"/>
    </row>
    <row r="58" spans="1:26" ht="18" customHeight="1">
      <c r="A58" s="15" t="s">
        <v>82</v>
      </c>
      <c r="B58" s="3">
        <f>IF($J58="","",DATE(YEAR($J58),MONTH($J58)+2,0))</f>
        <v>44074</v>
      </c>
      <c r="C58" s="3">
        <f>IF($J58="","",DATE(YEAR($J58),MONTH($J58)+3,0))</f>
        <v>44104</v>
      </c>
      <c r="D58" s="3">
        <f>IF($J58="","",DATE(YEAR($J58),MONTH($J58)+4,0))</f>
        <v>44135</v>
      </c>
      <c r="E58" s="3">
        <f>IF($J58="","",DATE(YEAR($J58),MONTH($J58)+5,0))</f>
        <v>44165</v>
      </c>
      <c r="F58" s="3">
        <f>IF($J58="","",DATE(YEAR($J58),MONTH($J58)+6,0))</f>
        <v>44196</v>
      </c>
      <c r="G58" s="3">
        <f>IF($J58="","",DATE(YEAR($J58),MONTH($J58)+7,0))</f>
        <v>44227</v>
      </c>
      <c r="H58" s="15" t="s">
        <v>83</v>
      </c>
      <c r="I58" s="15">
        <v>185</v>
      </c>
      <c r="J58" s="16">
        <v>44017</v>
      </c>
      <c r="K58" s="15" t="s">
        <v>15</v>
      </c>
      <c r="L58" s="15" t="s">
        <v>17</v>
      </c>
      <c r="M58" s="13"/>
      <c r="N58" s="5"/>
      <c r="O58" s="5"/>
      <c r="P58" s="5"/>
      <c r="Q58" s="5"/>
      <c r="R58" s="5"/>
      <c r="S58" s="5"/>
      <c r="T58" s="5"/>
      <c r="U58" s="5"/>
      <c r="V58" s="5"/>
      <c r="W58" s="5"/>
      <c r="X58" s="5"/>
      <c r="Y58" s="5"/>
      <c r="Z58" s="5"/>
    </row>
    <row r="59" spans="1:26" ht="18" customHeight="1">
      <c r="A59" s="14"/>
      <c r="B59" s="4"/>
      <c r="C59" s="4"/>
      <c r="D59" s="4"/>
      <c r="E59" s="4"/>
      <c r="F59" s="4"/>
      <c r="G59" s="4"/>
      <c r="H59" s="14"/>
      <c r="I59" s="14"/>
      <c r="J59" s="14"/>
      <c r="K59" s="14"/>
      <c r="L59" s="14"/>
      <c r="M59" s="14"/>
      <c r="N59" s="5"/>
      <c r="O59" s="5"/>
      <c r="P59" s="5"/>
      <c r="Q59" s="5"/>
      <c r="R59" s="5"/>
      <c r="S59" s="5"/>
      <c r="T59" s="5"/>
      <c r="U59" s="5"/>
      <c r="V59" s="5"/>
      <c r="W59" s="5"/>
      <c r="X59" s="5"/>
      <c r="Y59" s="5"/>
      <c r="Z59" s="5"/>
    </row>
    <row r="60" spans="1:26" ht="18" customHeight="1">
      <c r="A60" s="15" t="s">
        <v>84</v>
      </c>
      <c r="B60" s="3">
        <f>IF($J60="","",DATE(YEAR($J60),MONTH($J60)+2,0))</f>
        <v>44074</v>
      </c>
      <c r="C60" s="3">
        <f>IF($J60="","",DATE(YEAR($J60),MONTH($J60)+3,0))</f>
        <v>44104</v>
      </c>
      <c r="D60" s="3">
        <f>IF($J60="","",DATE(YEAR($J60),MONTH($J60)+4,0))</f>
        <v>44135</v>
      </c>
      <c r="E60" s="3">
        <f>IF($J60="","",DATE(YEAR($J60),MONTH($J60)+5,0))</f>
        <v>44165</v>
      </c>
      <c r="F60" s="3">
        <f>IF($J60="","",DATE(YEAR($J60),MONTH($J60)+6,0))</f>
        <v>44196</v>
      </c>
      <c r="G60" s="3">
        <f>IF($J60="","",DATE(YEAR($J60),MONTH($J60)+7,0))</f>
        <v>44227</v>
      </c>
      <c r="H60" s="15" t="s">
        <v>85</v>
      </c>
      <c r="I60" s="15" t="s">
        <v>40</v>
      </c>
      <c r="J60" s="16">
        <v>44032</v>
      </c>
      <c r="K60" s="15"/>
      <c r="L60" s="15" t="s">
        <v>17</v>
      </c>
      <c r="M60" s="13"/>
      <c r="N60" s="5"/>
      <c r="O60" s="5"/>
      <c r="P60" s="5"/>
      <c r="Q60" s="5"/>
      <c r="R60" s="5"/>
      <c r="S60" s="5"/>
      <c r="T60" s="5"/>
      <c r="U60" s="5"/>
      <c r="V60" s="5"/>
      <c r="W60" s="5"/>
      <c r="X60" s="5"/>
      <c r="Y60" s="5"/>
      <c r="Z60" s="5"/>
    </row>
    <row r="61" spans="1:26" ht="18" customHeight="1">
      <c r="A61" s="14"/>
      <c r="B61" s="4"/>
      <c r="C61" s="4"/>
      <c r="D61" s="4"/>
      <c r="E61" s="4"/>
      <c r="F61" s="4"/>
      <c r="G61" s="4"/>
      <c r="H61" s="14"/>
      <c r="I61" s="14"/>
      <c r="J61" s="14"/>
      <c r="K61" s="14"/>
      <c r="L61" s="14"/>
      <c r="M61" s="14"/>
      <c r="N61" s="5"/>
      <c r="O61" s="5"/>
      <c r="P61" s="5"/>
      <c r="Q61" s="5"/>
      <c r="R61" s="5"/>
      <c r="S61" s="5"/>
      <c r="T61" s="5"/>
      <c r="U61" s="5"/>
      <c r="V61" s="5"/>
      <c r="W61" s="5"/>
      <c r="X61" s="5"/>
      <c r="Y61" s="5"/>
      <c r="Z61" s="5"/>
    </row>
    <row r="62" spans="1:26" ht="18" customHeight="1">
      <c r="A62" s="15" t="s">
        <v>86</v>
      </c>
      <c r="B62" s="3">
        <f>IF($J62="","",DATE(YEAR($J62),MONTH($J62)+2,0))</f>
        <v>44074</v>
      </c>
      <c r="C62" s="3">
        <f>IF($J62="","",DATE(YEAR($J62),MONTH($J62)+3,0))</f>
        <v>44104</v>
      </c>
      <c r="D62" s="3">
        <f>IF($J62="","",DATE(YEAR($J62),MONTH($J62)+4,0))</f>
        <v>44135</v>
      </c>
      <c r="E62" s="3">
        <f>IF($J62="","",DATE(YEAR($J62),MONTH($J62)+5,0))</f>
        <v>44165</v>
      </c>
      <c r="F62" s="3">
        <f>IF($J62="","",DATE(YEAR($J62),MONTH($J62)+6,0))</f>
        <v>44196</v>
      </c>
      <c r="G62" s="3">
        <f>IF($J62="","",DATE(YEAR($J62),MONTH($J62)+7,0))</f>
        <v>44227</v>
      </c>
      <c r="H62" s="15" t="s">
        <v>87</v>
      </c>
      <c r="I62" s="15">
        <v>203</v>
      </c>
      <c r="J62" s="16">
        <v>44032</v>
      </c>
      <c r="K62" s="15" t="s">
        <v>15</v>
      </c>
      <c r="L62" s="15" t="s">
        <v>88</v>
      </c>
      <c r="M62" s="13"/>
      <c r="N62" s="5"/>
      <c r="O62" s="5"/>
      <c r="P62" s="5"/>
      <c r="Q62" s="5"/>
      <c r="R62" s="5"/>
      <c r="S62" s="5"/>
      <c r="T62" s="5"/>
      <c r="U62" s="5"/>
      <c r="V62" s="5"/>
      <c r="W62" s="5"/>
      <c r="X62" s="5"/>
      <c r="Y62" s="5"/>
      <c r="Z62" s="5"/>
    </row>
    <row r="63" spans="1:26" ht="18" customHeight="1">
      <c r="A63" s="14"/>
      <c r="B63" s="4" t="s">
        <v>17</v>
      </c>
      <c r="C63" s="4"/>
      <c r="D63" s="4"/>
      <c r="E63" s="4"/>
      <c r="F63" s="4"/>
      <c r="G63" s="4"/>
      <c r="H63" s="14"/>
      <c r="I63" s="14"/>
      <c r="J63" s="14"/>
      <c r="K63" s="14"/>
      <c r="L63" s="14"/>
      <c r="M63" s="14"/>
      <c r="N63" s="5"/>
      <c r="O63" s="5"/>
      <c r="P63" s="5"/>
      <c r="Q63" s="5"/>
      <c r="R63" s="5"/>
      <c r="S63" s="5"/>
      <c r="T63" s="5"/>
      <c r="U63" s="5"/>
      <c r="V63" s="5"/>
      <c r="W63" s="5"/>
      <c r="X63" s="5"/>
      <c r="Y63" s="5"/>
      <c r="Z63" s="5"/>
    </row>
    <row r="64" spans="1:26" ht="18" customHeight="1">
      <c r="A64" s="15" t="s">
        <v>89</v>
      </c>
      <c r="B64" s="3">
        <f>IF($J64="","",DATE(YEAR($J64),MONTH($J64)+2,0))</f>
        <v>44074</v>
      </c>
      <c r="C64" s="3">
        <f>IF($J64="","",DATE(YEAR($J64),MONTH($J64)+3,0))</f>
        <v>44104</v>
      </c>
      <c r="D64" s="3">
        <f>IF($J64="","",DATE(YEAR($J64),MONTH($J64)+4,0))</f>
        <v>44135</v>
      </c>
      <c r="E64" s="3">
        <f>IF($J64="","",DATE(YEAR($J64),MONTH($J64)+5,0))</f>
        <v>44165</v>
      </c>
      <c r="F64" s="3">
        <f>IF($J64="","",DATE(YEAR($J64),MONTH($J64)+6,0))</f>
        <v>44196</v>
      </c>
      <c r="G64" s="3">
        <f>IF($J64="","",DATE(YEAR($J64),MONTH($J64)+7,0))</f>
        <v>44227</v>
      </c>
      <c r="H64" s="15" t="s">
        <v>90</v>
      </c>
      <c r="I64" s="15">
        <v>178</v>
      </c>
      <c r="J64" s="16">
        <v>44043</v>
      </c>
      <c r="K64" s="15" t="s">
        <v>15</v>
      </c>
      <c r="L64" s="15" t="s">
        <v>91</v>
      </c>
      <c r="M64" s="13"/>
      <c r="N64" s="5"/>
      <c r="O64" s="5"/>
      <c r="P64" s="5"/>
      <c r="Q64" s="5"/>
      <c r="R64" s="5"/>
      <c r="S64" s="5"/>
      <c r="T64" s="5"/>
      <c r="U64" s="5"/>
      <c r="V64" s="5"/>
      <c r="W64" s="5"/>
      <c r="X64" s="5"/>
      <c r="Y64" s="5"/>
      <c r="Z64" s="5"/>
    </row>
    <row r="65" spans="1:26" ht="18" customHeight="1">
      <c r="A65" s="14"/>
      <c r="B65" s="4"/>
      <c r="C65" s="4"/>
      <c r="D65" s="4"/>
      <c r="E65" s="4"/>
      <c r="F65" s="4"/>
      <c r="G65" s="4"/>
      <c r="H65" s="14"/>
      <c r="I65" s="14"/>
      <c r="J65" s="14"/>
      <c r="K65" s="14"/>
      <c r="L65" s="14"/>
      <c r="M65" s="14"/>
      <c r="N65" s="5"/>
      <c r="O65" s="5"/>
      <c r="P65" s="5"/>
      <c r="Q65" s="5"/>
      <c r="R65" s="5"/>
      <c r="S65" s="5"/>
      <c r="T65" s="5"/>
      <c r="U65" s="5"/>
      <c r="V65" s="5"/>
      <c r="W65" s="5"/>
      <c r="X65" s="5"/>
      <c r="Y65" s="5"/>
      <c r="Z65" s="5"/>
    </row>
    <row r="66" spans="1:26" ht="18" customHeight="1">
      <c r="A66" s="15" t="s">
        <v>92</v>
      </c>
      <c r="B66" s="3">
        <f>IF($J66="","",DATE(YEAR($J66),MONTH($J66)+2,0))</f>
        <v>44074</v>
      </c>
      <c r="C66" s="3">
        <f>IF($J66="","",DATE(YEAR($J66),MONTH($J66)+3,0))</f>
        <v>44104</v>
      </c>
      <c r="D66" s="3">
        <f>IF($J66="","",DATE(YEAR($J66),MONTH($J66)+4,0))</f>
        <v>44135</v>
      </c>
      <c r="E66" s="3">
        <f>IF($J66="","",DATE(YEAR($J66),MONTH($J66)+5,0))</f>
        <v>44165</v>
      </c>
      <c r="F66" s="3">
        <f>IF($J66="","",DATE(YEAR($J66),MONTH($J66)+6,0))</f>
        <v>44196</v>
      </c>
      <c r="G66" s="3">
        <f>IF($J66="","",DATE(YEAR($J66),MONTH($J66)+7,0))</f>
        <v>44227</v>
      </c>
      <c r="H66" s="15" t="s">
        <v>93</v>
      </c>
      <c r="I66" s="15">
        <v>171</v>
      </c>
      <c r="J66" s="16">
        <v>44043</v>
      </c>
      <c r="K66" s="15" t="s">
        <v>15</v>
      </c>
      <c r="L66" s="15" t="s">
        <v>17</v>
      </c>
      <c r="M66" s="13"/>
      <c r="N66" s="5"/>
      <c r="O66" s="5"/>
      <c r="P66" s="5"/>
      <c r="Q66" s="5"/>
      <c r="R66" s="5"/>
      <c r="S66" s="5"/>
      <c r="T66" s="5"/>
      <c r="U66" s="5"/>
      <c r="V66" s="5"/>
      <c r="W66" s="5"/>
      <c r="X66" s="5"/>
      <c r="Y66" s="5"/>
      <c r="Z66" s="5"/>
    </row>
    <row r="67" spans="1:26" ht="18" customHeight="1">
      <c r="A67" s="14"/>
      <c r="B67" s="4"/>
      <c r="C67" s="4"/>
      <c r="D67" s="4"/>
      <c r="E67" s="4"/>
      <c r="F67" s="4"/>
      <c r="G67" s="4"/>
      <c r="H67" s="14"/>
      <c r="I67" s="14"/>
      <c r="J67" s="14"/>
      <c r="K67" s="14"/>
      <c r="L67" s="14"/>
      <c r="M67" s="14"/>
      <c r="N67" s="5"/>
      <c r="O67" s="5"/>
      <c r="P67" s="5"/>
      <c r="Q67" s="5"/>
      <c r="R67" s="5"/>
      <c r="S67" s="5"/>
      <c r="T67" s="5"/>
      <c r="U67" s="5"/>
      <c r="V67" s="5"/>
      <c r="W67" s="5"/>
      <c r="X67" s="5"/>
      <c r="Y67" s="5"/>
      <c r="Z67" s="5"/>
    </row>
    <row r="68" spans="1:26" ht="18" customHeight="1">
      <c r="A68" s="15" t="s">
        <v>94</v>
      </c>
      <c r="B68" s="3">
        <f>IF($J68="","",DATE(YEAR($J68),MONTH($J68)+2,0))</f>
        <v>44074</v>
      </c>
      <c r="C68" s="3">
        <f>IF($J68="","",DATE(YEAR($J68),MONTH($J68)+3,0))</f>
        <v>44104</v>
      </c>
      <c r="D68" s="3">
        <f>IF($J68="","",DATE(YEAR($J68),MONTH($J68)+4,0))</f>
        <v>44135</v>
      </c>
      <c r="E68" s="3">
        <f>IF($J68="","",DATE(YEAR($J68),MONTH($J68)+5,0))</f>
        <v>44165</v>
      </c>
      <c r="F68" s="3">
        <f>IF($J68="","",DATE(YEAR($J68),MONTH($J68)+6,0))</f>
        <v>44196</v>
      </c>
      <c r="G68" s="3">
        <f>IF($J68="","",DATE(YEAR($J68),MONTH($J68)+7,0))</f>
        <v>44227</v>
      </c>
      <c r="H68" s="15" t="s">
        <v>95</v>
      </c>
      <c r="I68" s="15">
        <v>207</v>
      </c>
      <c r="J68" s="16">
        <v>44043</v>
      </c>
      <c r="K68" s="15" t="s">
        <v>22</v>
      </c>
      <c r="L68" s="15" t="s">
        <v>17</v>
      </c>
      <c r="M68" s="13"/>
      <c r="N68" s="5"/>
      <c r="O68" s="5"/>
      <c r="P68" s="5"/>
      <c r="Q68" s="5"/>
      <c r="R68" s="5"/>
      <c r="S68" s="5"/>
      <c r="T68" s="5"/>
      <c r="U68" s="5"/>
      <c r="V68" s="5"/>
      <c r="W68" s="5"/>
      <c r="X68" s="5"/>
      <c r="Y68" s="5"/>
      <c r="Z68" s="5"/>
    </row>
    <row r="69" spans="1:26" ht="18" customHeight="1">
      <c r="A69" s="14"/>
      <c r="B69" s="4"/>
      <c r="C69" s="4"/>
      <c r="D69" s="4"/>
      <c r="E69" s="4"/>
      <c r="F69" s="4"/>
      <c r="G69" s="4"/>
      <c r="H69" s="14"/>
      <c r="I69" s="14"/>
      <c r="J69" s="14"/>
      <c r="K69" s="14"/>
      <c r="L69" s="14"/>
      <c r="M69" s="14"/>
      <c r="N69" s="5"/>
      <c r="O69" s="5"/>
      <c r="P69" s="5"/>
      <c r="Q69" s="5"/>
      <c r="R69" s="5"/>
      <c r="S69" s="5"/>
      <c r="T69" s="5"/>
      <c r="U69" s="5"/>
      <c r="V69" s="5"/>
      <c r="W69" s="5"/>
      <c r="X69" s="5"/>
      <c r="Y69" s="5"/>
      <c r="Z69" s="5"/>
    </row>
    <row r="70" spans="1:26" ht="18" customHeight="1">
      <c r="A70" s="15" t="s">
        <v>96</v>
      </c>
      <c r="B70" s="3">
        <f>IF($J70="","",DATE(YEAR($J70),MONTH($J70)+2,0))</f>
        <v>44104</v>
      </c>
      <c r="C70" s="3">
        <f>IF($J70="","",DATE(YEAR($J70),MONTH($J70)+3,0))</f>
        <v>44135</v>
      </c>
      <c r="D70" s="3">
        <f>IF($J70="","",DATE(YEAR($J70),MONTH($J70)+4,0))</f>
        <v>44165</v>
      </c>
      <c r="E70" s="3">
        <f>IF($J70="","",DATE(YEAR($J70),MONTH($J70)+5,0))</f>
        <v>44196</v>
      </c>
      <c r="F70" s="3">
        <f>IF($J70="","",DATE(YEAR($J70),MONTH($J70)+6,0))</f>
        <v>44227</v>
      </c>
      <c r="G70" s="3">
        <f>IF($J70="","",DATE(YEAR($J70),MONTH($J70)+7,0))</f>
        <v>44255</v>
      </c>
      <c r="H70" s="15" t="s">
        <v>97</v>
      </c>
      <c r="I70" s="15">
        <v>128</v>
      </c>
      <c r="J70" s="16">
        <v>44049</v>
      </c>
      <c r="K70" s="15" t="s">
        <v>15</v>
      </c>
      <c r="L70" s="15" t="s">
        <v>17</v>
      </c>
      <c r="M70" s="13"/>
      <c r="N70" s="5"/>
      <c r="O70" s="5"/>
      <c r="P70" s="5"/>
      <c r="Q70" s="5"/>
      <c r="R70" s="5"/>
      <c r="S70" s="5"/>
      <c r="T70" s="5"/>
      <c r="U70" s="5"/>
      <c r="V70" s="5"/>
      <c r="W70" s="5"/>
      <c r="X70" s="5"/>
      <c r="Y70" s="5"/>
      <c r="Z70" s="5"/>
    </row>
    <row r="71" spans="1:26" ht="18" customHeight="1">
      <c r="A71" s="14"/>
      <c r="B71" s="4"/>
      <c r="C71" s="4"/>
      <c r="D71" s="4"/>
      <c r="E71" s="4"/>
      <c r="F71" s="4"/>
      <c r="G71" s="4"/>
      <c r="H71" s="14"/>
      <c r="I71" s="14"/>
      <c r="J71" s="14"/>
      <c r="K71" s="14"/>
      <c r="L71" s="14"/>
      <c r="M71" s="14"/>
      <c r="N71" s="5"/>
      <c r="O71" s="5"/>
      <c r="P71" s="5"/>
      <c r="Q71" s="5"/>
      <c r="R71" s="5"/>
      <c r="S71" s="5"/>
      <c r="T71" s="5"/>
      <c r="U71" s="5"/>
      <c r="V71" s="5"/>
      <c r="W71" s="5"/>
      <c r="X71" s="5"/>
      <c r="Y71" s="5"/>
      <c r="Z71" s="5"/>
    </row>
    <row r="72" spans="1:26" ht="18" customHeight="1">
      <c r="A72" s="15" t="s">
        <v>98</v>
      </c>
      <c r="B72" s="3">
        <f>IF($J72="","",DATE(YEAR($J72),MONTH($J72)+2,0))</f>
        <v>44104</v>
      </c>
      <c r="C72" s="3">
        <f>IF($J72="","",DATE(YEAR($J72),MONTH($J72)+3,0))</f>
        <v>44135</v>
      </c>
      <c r="D72" s="3">
        <f>IF($J72="","",DATE(YEAR($J72),MONTH($J72)+4,0))</f>
        <v>44165</v>
      </c>
      <c r="E72" s="3">
        <f>IF($J72="","",DATE(YEAR($J72),MONTH($J72)+5,0))</f>
        <v>44196</v>
      </c>
      <c r="F72" s="3">
        <f>IF($J72="","",DATE(YEAR($J72),MONTH($J72)+6,0))</f>
        <v>44227</v>
      </c>
      <c r="G72" s="3">
        <f>IF($J72="","",DATE(YEAR($J72),MONTH($J72)+7,0))</f>
        <v>44255</v>
      </c>
      <c r="H72" s="15" t="s">
        <v>99</v>
      </c>
      <c r="I72" s="15">
        <v>128</v>
      </c>
      <c r="J72" s="16">
        <v>44049</v>
      </c>
      <c r="K72" s="15" t="s">
        <v>15</v>
      </c>
      <c r="L72" s="15" t="s">
        <v>100</v>
      </c>
      <c r="M72" s="13"/>
      <c r="N72" s="5"/>
      <c r="O72" s="5"/>
      <c r="P72" s="5"/>
      <c r="Q72" s="5"/>
      <c r="R72" s="5"/>
      <c r="S72" s="5"/>
      <c r="T72" s="5"/>
      <c r="U72" s="5"/>
      <c r="V72" s="5"/>
      <c r="W72" s="5"/>
      <c r="X72" s="5"/>
      <c r="Y72" s="5"/>
      <c r="Z72" s="5"/>
    </row>
    <row r="73" spans="1:26" ht="18" customHeight="1">
      <c r="A73" s="14"/>
      <c r="B73" s="4"/>
      <c r="C73" s="4"/>
      <c r="D73" s="4"/>
      <c r="E73" s="4"/>
      <c r="F73" s="4"/>
      <c r="G73" s="4"/>
      <c r="H73" s="14"/>
      <c r="I73" s="14"/>
      <c r="J73" s="14"/>
      <c r="K73" s="14"/>
      <c r="L73" s="14"/>
      <c r="M73" s="14"/>
      <c r="N73" s="5"/>
      <c r="O73" s="5"/>
      <c r="P73" s="5"/>
      <c r="Q73" s="5"/>
      <c r="R73" s="5"/>
      <c r="S73" s="5"/>
      <c r="T73" s="5"/>
      <c r="U73" s="5"/>
      <c r="V73" s="5"/>
      <c r="W73" s="5"/>
      <c r="X73" s="5"/>
      <c r="Y73" s="5"/>
      <c r="Z73" s="5"/>
    </row>
    <row r="74" spans="1:26" ht="18" customHeight="1">
      <c r="A74" s="15" t="s">
        <v>101</v>
      </c>
      <c r="B74" s="3">
        <f>IF($J74="","",DATE(YEAR($J74),MONTH($J74)+2,0))</f>
        <v>44104</v>
      </c>
      <c r="C74" s="3">
        <f>IF($J74="","",DATE(YEAR($J74),MONTH($J74)+3,0))</f>
        <v>44135</v>
      </c>
      <c r="D74" s="3">
        <f>IF($J74="","",DATE(YEAR($J74),MONTH($J74)+4,0))</f>
        <v>44165</v>
      </c>
      <c r="E74" s="3">
        <f>IF($J74="","",DATE(YEAR($J74),MONTH($J74)+5,0))</f>
        <v>44196</v>
      </c>
      <c r="F74" s="3">
        <f>IF($J74="","",DATE(YEAR($J74),MONTH($J74)+6,0))</f>
        <v>44227</v>
      </c>
      <c r="G74" s="3">
        <f>IF($J74="","",DATE(YEAR($J74),MONTH($J74)+7,0))</f>
        <v>44255</v>
      </c>
      <c r="H74" s="15" t="s">
        <v>102</v>
      </c>
      <c r="I74" s="15">
        <v>128</v>
      </c>
      <c r="J74" s="16">
        <v>44049</v>
      </c>
      <c r="K74" s="15" t="s">
        <v>15</v>
      </c>
      <c r="L74" s="15" t="s">
        <v>17</v>
      </c>
      <c r="M74" s="13"/>
      <c r="N74" s="5"/>
      <c r="O74" s="5"/>
      <c r="P74" s="5"/>
      <c r="Q74" s="5"/>
      <c r="R74" s="5"/>
      <c r="S74" s="5"/>
      <c r="T74" s="5"/>
      <c r="U74" s="5"/>
      <c r="V74" s="5"/>
      <c r="W74" s="5"/>
      <c r="X74" s="5"/>
      <c r="Y74" s="5"/>
      <c r="Z74" s="5"/>
    </row>
    <row r="75" spans="1:26" ht="18" customHeight="1">
      <c r="A75" s="14"/>
      <c r="B75" s="4"/>
      <c r="C75" s="4"/>
      <c r="D75" s="4"/>
      <c r="E75" s="4"/>
      <c r="F75" s="4"/>
      <c r="G75" s="4"/>
      <c r="H75" s="14"/>
      <c r="I75" s="14"/>
      <c r="J75" s="14"/>
      <c r="K75" s="14"/>
      <c r="L75" s="14"/>
      <c r="M75" s="14"/>
      <c r="N75" s="5"/>
      <c r="O75" s="5"/>
      <c r="P75" s="5"/>
      <c r="Q75" s="5"/>
      <c r="R75" s="5"/>
      <c r="S75" s="5"/>
      <c r="T75" s="5"/>
      <c r="U75" s="5"/>
      <c r="V75" s="5"/>
      <c r="W75" s="5"/>
      <c r="X75" s="5"/>
      <c r="Y75" s="5"/>
      <c r="Z75" s="5"/>
    </row>
    <row r="76" spans="1:26" ht="18" customHeight="1">
      <c r="A76" s="15" t="s">
        <v>103</v>
      </c>
      <c r="B76" s="3">
        <f>IF($J76="","",DATE(YEAR($J76),MONTH($J76)+2,0))</f>
        <v>44104</v>
      </c>
      <c r="C76" s="3">
        <f>IF($J76="","",DATE(YEAR($J76),MONTH($J76)+3,0))</f>
        <v>44135</v>
      </c>
      <c r="D76" s="3">
        <f>IF($J76="","",DATE(YEAR($J76),MONTH($J76)+4,0))</f>
        <v>44165</v>
      </c>
      <c r="E76" s="3">
        <f>IF($J76="","",DATE(YEAR($J76),MONTH($J76)+5,0))</f>
        <v>44196</v>
      </c>
      <c r="F76" s="3">
        <f>IF($J76="","",DATE(YEAR($J76),MONTH($J76)+6,0))</f>
        <v>44227</v>
      </c>
      <c r="G76" s="3">
        <f>IF($J76="","",DATE(YEAR($J76),MONTH($J76)+7,0))</f>
        <v>44255</v>
      </c>
      <c r="H76" s="15" t="s">
        <v>104</v>
      </c>
      <c r="I76" s="15">
        <v>171</v>
      </c>
      <c r="J76" s="16">
        <v>44053</v>
      </c>
      <c r="K76" s="15" t="s">
        <v>22</v>
      </c>
      <c r="L76" s="15" t="s">
        <v>17</v>
      </c>
      <c r="M76" s="13"/>
      <c r="N76" s="5"/>
      <c r="O76" s="5"/>
      <c r="P76" s="5"/>
      <c r="Q76" s="5"/>
      <c r="R76" s="5"/>
      <c r="S76" s="5"/>
      <c r="T76" s="5"/>
      <c r="U76" s="5"/>
      <c r="V76" s="5"/>
      <c r="W76" s="5"/>
      <c r="X76" s="5"/>
      <c r="Y76" s="5"/>
      <c r="Z76" s="5"/>
    </row>
    <row r="77" spans="1:26" ht="18" customHeight="1">
      <c r="A77" s="14"/>
      <c r="B77" s="4"/>
      <c r="C77" s="4"/>
      <c r="D77" s="4"/>
      <c r="E77" s="4"/>
      <c r="F77" s="4"/>
      <c r="G77" s="4"/>
      <c r="H77" s="14"/>
      <c r="I77" s="14"/>
      <c r="J77" s="14"/>
      <c r="K77" s="14"/>
      <c r="L77" s="14"/>
      <c r="M77" s="14"/>
      <c r="N77" s="5"/>
      <c r="O77" s="5"/>
      <c r="P77" s="5"/>
      <c r="Q77" s="5"/>
      <c r="R77" s="5"/>
      <c r="S77" s="5"/>
      <c r="T77" s="5"/>
      <c r="U77" s="5"/>
      <c r="V77" s="5"/>
      <c r="W77" s="5"/>
      <c r="X77" s="5"/>
      <c r="Y77" s="5"/>
      <c r="Z77" s="5"/>
    </row>
    <row r="78" spans="1:26" ht="18" customHeight="1">
      <c r="A78" s="15" t="s">
        <v>105</v>
      </c>
      <c r="B78" s="3">
        <f>IF($J78="","",DATE(YEAR($J78),MONTH($J78)+2,0))</f>
        <v>44104</v>
      </c>
      <c r="C78" s="3">
        <f>IF($J78="","",DATE(YEAR($J78),MONTH($J78)+3,0))</f>
        <v>44135</v>
      </c>
      <c r="D78" s="3">
        <f>IF($J78="","",DATE(YEAR($J78),MONTH($J78)+4,0))</f>
        <v>44165</v>
      </c>
      <c r="E78" s="3">
        <f>IF($J78="","",DATE(YEAR($J78),MONTH($J78)+5,0))</f>
        <v>44196</v>
      </c>
      <c r="F78" s="3">
        <f>IF($J78="","",DATE(YEAR($J78),MONTH($J78)+6,0))</f>
        <v>44227</v>
      </c>
      <c r="G78" s="3">
        <f>IF($J78="","",DATE(YEAR($J78),MONTH($J78)+7,0))</f>
        <v>44255</v>
      </c>
      <c r="H78" s="15" t="s">
        <v>106</v>
      </c>
      <c r="I78" s="15">
        <v>190</v>
      </c>
      <c r="J78" s="16">
        <v>44054</v>
      </c>
      <c r="K78" s="15" t="s">
        <v>15</v>
      </c>
      <c r="L78" s="15" t="s">
        <v>17</v>
      </c>
      <c r="M78" s="13"/>
      <c r="N78" s="5"/>
      <c r="O78" s="5"/>
      <c r="P78" s="5"/>
      <c r="Q78" s="5"/>
      <c r="R78" s="5"/>
      <c r="S78" s="5"/>
      <c r="T78" s="5"/>
      <c r="U78" s="5"/>
      <c r="V78" s="5"/>
      <c r="W78" s="5"/>
      <c r="X78" s="5"/>
      <c r="Y78" s="5"/>
      <c r="Z78" s="5"/>
    </row>
    <row r="79" spans="1:26" ht="18" customHeight="1">
      <c r="A79" s="14"/>
      <c r="B79" s="4"/>
      <c r="C79" s="4"/>
      <c r="D79" s="4"/>
      <c r="E79" s="4"/>
      <c r="F79" s="4"/>
      <c r="G79" s="4"/>
      <c r="H79" s="14"/>
      <c r="I79" s="14"/>
      <c r="J79" s="14"/>
      <c r="K79" s="14"/>
      <c r="L79" s="14"/>
      <c r="M79" s="14"/>
      <c r="N79" s="5"/>
      <c r="O79" s="5"/>
      <c r="P79" s="5"/>
      <c r="Q79" s="5"/>
      <c r="R79" s="5"/>
      <c r="S79" s="5"/>
      <c r="T79" s="5"/>
      <c r="U79" s="5"/>
      <c r="V79" s="5"/>
      <c r="W79" s="5"/>
      <c r="X79" s="5"/>
      <c r="Y79" s="5"/>
      <c r="Z79" s="5"/>
    </row>
    <row r="80" spans="1:26" ht="18" customHeight="1">
      <c r="A80" s="15" t="s">
        <v>107</v>
      </c>
      <c r="B80" s="3">
        <f>IF($J80="","",DATE(YEAR($J80),MONTH($J80)+2,0))</f>
        <v>44104</v>
      </c>
      <c r="C80" s="3">
        <f>IF($J80="","",DATE(YEAR($J80),MONTH($J80)+3,0))</f>
        <v>44135</v>
      </c>
      <c r="D80" s="3">
        <f>IF($J80="","",DATE(YEAR($J80),MONTH($J80)+4,0))</f>
        <v>44165</v>
      </c>
      <c r="E80" s="3">
        <f>IF($J80="","",DATE(YEAR($J80),MONTH($J80)+5,0))</f>
        <v>44196</v>
      </c>
      <c r="F80" s="3">
        <f>IF($J80="","",DATE(YEAR($J80),MONTH($J80)+6,0))</f>
        <v>44227</v>
      </c>
      <c r="G80" s="3">
        <f>IF($J80="","",DATE(YEAR($J80),MONTH($J80)+7,0))</f>
        <v>44255</v>
      </c>
      <c r="H80" s="15" t="s">
        <v>108</v>
      </c>
      <c r="I80" s="15">
        <v>190</v>
      </c>
      <c r="J80" s="16">
        <v>44054</v>
      </c>
      <c r="K80" s="15" t="s">
        <v>15</v>
      </c>
      <c r="L80" s="15" t="s">
        <v>17</v>
      </c>
      <c r="M80" s="13"/>
      <c r="N80" s="5"/>
      <c r="O80" s="5"/>
      <c r="P80" s="5"/>
      <c r="Q80" s="5"/>
      <c r="R80" s="5"/>
      <c r="S80" s="5"/>
      <c r="T80" s="5"/>
      <c r="U80" s="5"/>
      <c r="V80" s="5"/>
      <c r="W80" s="5"/>
      <c r="X80" s="5"/>
      <c r="Y80" s="5"/>
      <c r="Z80" s="5"/>
    </row>
    <row r="81" spans="1:26" ht="18" customHeight="1">
      <c r="A81" s="14"/>
      <c r="B81" s="4"/>
      <c r="C81" s="4"/>
      <c r="D81" s="4"/>
      <c r="E81" s="4"/>
      <c r="F81" s="4"/>
      <c r="G81" s="4"/>
      <c r="H81" s="14"/>
      <c r="I81" s="14"/>
      <c r="J81" s="14"/>
      <c r="K81" s="14"/>
      <c r="L81" s="14"/>
      <c r="M81" s="14"/>
      <c r="N81" s="5"/>
      <c r="O81" s="5"/>
      <c r="P81" s="5"/>
      <c r="Q81" s="5"/>
      <c r="R81" s="5"/>
      <c r="S81" s="5"/>
      <c r="T81" s="5"/>
      <c r="U81" s="5"/>
      <c r="V81" s="5"/>
      <c r="W81" s="5"/>
      <c r="X81" s="5"/>
      <c r="Y81" s="5"/>
      <c r="Z81" s="5"/>
    </row>
    <row r="82" spans="1:26" ht="18" customHeight="1">
      <c r="A82" s="15" t="s">
        <v>109</v>
      </c>
      <c r="B82" s="3">
        <f>IF($J82="","",DATE(YEAR($J82),MONTH($J82)+2,0))</f>
        <v>44104</v>
      </c>
      <c r="C82" s="3">
        <f>IF($J82="","",DATE(YEAR($J82),MONTH($J82)+3,0))</f>
        <v>44135</v>
      </c>
      <c r="D82" s="3">
        <f>IF($J82="","",DATE(YEAR($J82),MONTH($J82)+4,0))</f>
        <v>44165</v>
      </c>
      <c r="E82" s="3">
        <f>IF($J82="","",DATE(YEAR($J82),MONTH($J82)+5,0))</f>
        <v>44196</v>
      </c>
      <c r="F82" s="3">
        <f>IF($J82="","",DATE(YEAR($J82),MONTH($J82)+6,0))</f>
        <v>44227</v>
      </c>
      <c r="G82" s="3">
        <f>IF($J82="","",DATE(YEAR($J82),MONTH($J82)+7,0))</f>
        <v>44255</v>
      </c>
      <c r="H82" s="15" t="s">
        <v>110</v>
      </c>
      <c r="I82" s="15">
        <v>171</v>
      </c>
      <c r="J82" s="16">
        <v>44066</v>
      </c>
      <c r="K82" s="15" t="s">
        <v>22</v>
      </c>
      <c r="L82" s="15" t="s">
        <v>17</v>
      </c>
      <c r="M82" s="13"/>
      <c r="N82" s="5"/>
      <c r="O82" s="5"/>
      <c r="P82" s="5"/>
      <c r="Q82" s="5"/>
      <c r="R82" s="5"/>
      <c r="S82" s="5"/>
      <c r="T82" s="5"/>
      <c r="U82" s="5"/>
      <c r="V82" s="5"/>
      <c r="W82" s="5"/>
      <c r="X82" s="5"/>
      <c r="Y82" s="5"/>
      <c r="Z82" s="5"/>
    </row>
    <row r="83" spans="1:26" ht="18" customHeight="1">
      <c r="A83" s="14"/>
      <c r="B83" s="4"/>
      <c r="C83" s="4"/>
      <c r="D83" s="4"/>
      <c r="E83" s="4"/>
      <c r="F83" s="4"/>
      <c r="G83" s="4"/>
      <c r="H83" s="14"/>
      <c r="I83" s="14"/>
      <c r="J83" s="14"/>
      <c r="K83" s="14"/>
      <c r="L83" s="14"/>
      <c r="M83" s="14"/>
      <c r="N83" s="5"/>
      <c r="O83" s="5"/>
      <c r="P83" s="5"/>
      <c r="Q83" s="5"/>
      <c r="R83" s="5"/>
      <c r="S83" s="5"/>
      <c r="T83" s="5"/>
      <c r="U83" s="5"/>
      <c r="V83" s="5"/>
      <c r="W83" s="5"/>
      <c r="X83" s="5"/>
      <c r="Y83" s="5"/>
      <c r="Z83" s="5"/>
    </row>
    <row r="84" spans="1:26" ht="18" customHeight="1">
      <c r="A84" s="15" t="s">
        <v>111</v>
      </c>
      <c r="B84" s="3">
        <f>IF($J84="","",DATE(YEAR($J84),MONTH($J84)+2,0))</f>
        <v>44104</v>
      </c>
      <c r="C84" s="3">
        <f>IF($J84="","",DATE(YEAR($J84),MONTH($J84)+3,0))</f>
        <v>44135</v>
      </c>
      <c r="D84" s="3">
        <f>IF($J84="","",DATE(YEAR($J84),MONTH($J84)+4,0))</f>
        <v>44165</v>
      </c>
      <c r="E84" s="3">
        <f>IF($J84="","",DATE(YEAR($J84),MONTH($J84)+5,0))</f>
        <v>44196</v>
      </c>
      <c r="F84" s="3">
        <f>IF($J84="","",DATE(YEAR($J84),MONTH($J84)+6,0))</f>
        <v>44227</v>
      </c>
      <c r="G84" s="3">
        <f>IF($J84="","",DATE(YEAR($J84),MONTH($J84)+7,0))</f>
        <v>44255</v>
      </c>
      <c r="H84" s="15" t="s">
        <v>112</v>
      </c>
      <c r="I84" s="15" t="s">
        <v>103</v>
      </c>
      <c r="J84" s="16">
        <v>44068</v>
      </c>
      <c r="K84" s="15" t="s">
        <v>22</v>
      </c>
      <c r="L84" s="15" t="s">
        <v>113</v>
      </c>
      <c r="M84" s="13"/>
      <c r="N84" s="5"/>
      <c r="O84" s="5"/>
      <c r="P84" s="5"/>
      <c r="Q84" s="5"/>
      <c r="R84" s="5"/>
      <c r="S84" s="5"/>
      <c r="T84" s="5"/>
      <c r="U84" s="5"/>
      <c r="V84" s="5"/>
      <c r="W84" s="5"/>
      <c r="X84" s="5"/>
      <c r="Y84" s="5"/>
      <c r="Z84" s="5"/>
    </row>
    <row r="85" spans="1:26" ht="18" customHeight="1">
      <c r="A85" s="14"/>
      <c r="B85" s="4"/>
      <c r="C85" s="4"/>
      <c r="D85" s="4"/>
      <c r="E85" s="4"/>
      <c r="F85" s="4"/>
      <c r="G85" s="4"/>
      <c r="H85" s="14"/>
      <c r="I85" s="14"/>
      <c r="J85" s="14"/>
      <c r="K85" s="14"/>
      <c r="L85" s="14"/>
      <c r="M85" s="14"/>
      <c r="N85" s="5"/>
      <c r="O85" s="5"/>
      <c r="P85" s="5"/>
      <c r="Q85" s="5"/>
      <c r="R85" s="5"/>
      <c r="S85" s="5"/>
      <c r="T85" s="5"/>
      <c r="U85" s="5"/>
      <c r="V85" s="5"/>
      <c r="W85" s="5"/>
      <c r="X85" s="5"/>
      <c r="Y85" s="5"/>
      <c r="Z85" s="5"/>
    </row>
    <row r="86" spans="1:26" ht="18" customHeight="1">
      <c r="A86" s="15" t="s">
        <v>114</v>
      </c>
      <c r="B86" s="3">
        <f>IF($J86="","",DATE(YEAR($J86),MONTH($J86)+2,0))</f>
        <v>44104</v>
      </c>
      <c r="C86" s="3">
        <f>IF($J86="","",DATE(YEAR($J86),MONTH($J86)+3,0))</f>
        <v>44135</v>
      </c>
      <c r="D86" s="3">
        <f>IF($J86="","",DATE(YEAR($J86),MONTH($J86)+4,0))</f>
        <v>44165</v>
      </c>
      <c r="E86" s="3">
        <f>IF($J86="","",DATE(YEAR($J86),MONTH($J86)+5,0))</f>
        <v>44196</v>
      </c>
      <c r="F86" s="3">
        <f>IF($J86="","",DATE(YEAR($J86),MONTH($J86)+6,0))</f>
        <v>44227</v>
      </c>
      <c r="G86" s="3">
        <f>IF($J86="","",DATE(YEAR($J86),MONTH($J86)+7,0))</f>
        <v>44255</v>
      </c>
      <c r="H86" s="15" t="s">
        <v>115</v>
      </c>
      <c r="I86" s="15">
        <v>171</v>
      </c>
      <c r="J86" s="16">
        <v>44068</v>
      </c>
      <c r="K86" s="15" t="s">
        <v>15</v>
      </c>
      <c r="L86" s="15" t="s">
        <v>116</v>
      </c>
      <c r="M86" s="13"/>
      <c r="N86" s="5"/>
      <c r="O86" s="5"/>
      <c r="P86" s="5"/>
      <c r="Q86" s="5"/>
      <c r="R86" s="5"/>
      <c r="S86" s="5"/>
      <c r="T86" s="5"/>
      <c r="U86" s="5"/>
      <c r="V86" s="5"/>
      <c r="W86" s="5"/>
      <c r="X86" s="5"/>
      <c r="Y86" s="5"/>
      <c r="Z86" s="5"/>
    </row>
    <row r="87" spans="1:26" ht="18" customHeight="1">
      <c r="A87" s="14"/>
      <c r="B87" s="4"/>
      <c r="C87" s="4"/>
      <c r="D87" s="4"/>
      <c r="E87" s="4"/>
      <c r="F87" s="4"/>
      <c r="G87" s="4"/>
      <c r="H87" s="14"/>
      <c r="I87" s="14"/>
      <c r="J87" s="14"/>
      <c r="K87" s="14"/>
      <c r="L87" s="14"/>
      <c r="M87" s="14"/>
      <c r="N87" s="5"/>
      <c r="O87" s="5"/>
      <c r="P87" s="5"/>
      <c r="Q87" s="5"/>
      <c r="R87" s="5"/>
      <c r="S87" s="5"/>
      <c r="T87" s="5"/>
      <c r="U87" s="5"/>
      <c r="V87" s="5"/>
      <c r="W87" s="5"/>
      <c r="X87" s="5"/>
      <c r="Y87" s="5"/>
      <c r="Z87" s="5"/>
    </row>
    <row r="88" spans="1:26" ht="18" customHeight="1">
      <c r="A88" s="15" t="s">
        <v>117</v>
      </c>
      <c r="B88" s="3">
        <f>IF($J88="","",DATE(YEAR($J88),MONTH($J88)+2,0))</f>
        <v>44104</v>
      </c>
      <c r="C88" s="3">
        <f>IF($J88="","",DATE(YEAR($J88),MONTH($J88)+3,0))</f>
        <v>44135</v>
      </c>
      <c r="D88" s="3">
        <f>IF($J88="","",DATE(YEAR($J88),MONTH($J88)+4,0))</f>
        <v>44165</v>
      </c>
      <c r="E88" s="3">
        <f>IF($J88="","",DATE(YEAR($J88),MONTH($J88)+5,0))</f>
        <v>44196</v>
      </c>
      <c r="F88" s="3">
        <f>IF($J88="","",DATE(YEAR($J88),MONTH($J88)+6,0))</f>
        <v>44227</v>
      </c>
      <c r="G88" s="3">
        <f>IF($J88="","",DATE(YEAR($J88),MONTH($J88)+7,0))</f>
        <v>44255</v>
      </c>
      <c r="H88" s="15" t="s">
        <v>118</v>
      </c>
      <c r="I88" s="15">
        <v>171</v>
      </c>
      <c r="J88" s="16">
        <v>44069</v>
      </c>
      <c r="K88" s="15" t="s">
        <v>15</v>
      </c>
      <c r="L88" s="15" t="s">
        <v>119</v>
      </c>
      <c r="M88" s="13"/>
      <c r="N88" s="5"/>
      <c r="O88" s="5"/>
      <c r="P88" s="5"/>
      <c r="Q88" s="5"/>
      <c r="R88" s="5"/>
      <c r="S88" s="5"/>
      <c r="T88" s="5"/>
      <c r="U88" s="5"/>
      <c r="V88" s="5"/>
      <c r="W88" s="5"/>
      <c r="X88" s="5"/>
      <c r="Y88" s="5"/>
      <c r="Z88" s="5"/>
    </row>
    <row r="89" spans="1:26" ht="18" customHeight="1">
      <c r="A89" s="14"/>
      <c r="B89" s="4"/>
      <c r="C89" s="4"/>
      <c r="D89" s="4"/>
      <c r="E89" s="4"/>
      <c r="F89" s="4"/>
      <c r="G89" s="4"/>
      <c r="H89" s="14"/>
      <c r="I89" s="14"/>
      <c r="J89" s="14"/>
      <c r="K89" s="14"/>
      <c r="L89" s="14"/>
      <c r="M89" s="14"/>
      <c r="N89" s="5"/>
      <c r="O89" s="5"/>
      <c r="P89" s="5"/>
      <c r="Q89" s="5"/>
      <c r="R89" s="5"/>
      <c r="S89" s="5"/>
      <c r="T89" s="5"/>
      <c r="U89" s="5"/>
      <c r="V89" s="5"/>
      <c r="W89" s="5"/>
      <c r="X89" s="5"/>
      <c r="Y89" s="5"/>
      <c r="Z89" s="5"/>
    </row>
    <row r="90" spans="1:26" ht="18" customHeight="1">
      <c r="A90" s="15" t="s">
        <v>120</v>
      </c>
      <c r="B90" s="3" t="str">
        <f>IF($J90="","",DATE(YEAR($J90),MONTH($J90)+2,0))</f>
        <v/>
      </c>
      <c r="C90" s="3" t="str">
        <f>IF($J90="","",DATE(YEAR($J90),MONTH($J90)+3,0))</f>
        <v/>
      </c>
      <c r="D90" s="3" t="str">
        <f>IF($J90="","",DATE(YEAR($J90),MONTH($J90)+4,0))</f>
        <v/>
      </c>
      <c r="E90" s="3" t="str">
        <f>IF($J90="","",DATE(YEAR($J90),MONTH($J90)+5,0))</f>
        <v/>
      </c>
      <c r="F90" s="3" t="str">
        <f>IF($J90="","",DATE(YEAR($J90),MONTH($J90)+6,0))</f>
        <v/>
      </c>
      <c r="G90" s="3" t="str">
        <f>IF($J90="","",DATE(YEAR($J90),MONTH($J90)+7,0))</f>
        <v/>
      </c>
      <c r="H90" s="15"/>
      <c r="I90" s="15"/>
      <c r="J90" s="16"/>
      <c r="K90" s="15"/>
      <c r="L90" s="15"/>
      <c r="M90" s="13"/>
      <c r="N90" s="5"/>
      <c r="O90" s="5"/>
      <c r="P90" s="5"/>
      <c r="Q90" s="5"/>
      <c r="R90" s="5"/>
      <c r="S90" s="5"/>
      <c r="T90" s="5"/>
      <c r="U90" s="5"/>
      <c r="V90" s="5"/>
      <c r="W90" s="5"/>
      <c r="X90" s="5"/>
      <c r="Y90" s="5"/>
      <c r="Z90" s="5"/>
    </row>
    <row r="91" spans="1:26" ht="18" customHeight="1">
      <c r="A91" s="14"/>
      <c r="B91" s="4"/>
      <c r="C91" s="4"/>
      <c r="D91" s="4"/>
      <c r="E91" s="4"/>
      <c r="F91" s="4"/>
      <c r="G91" s="4"/>
      <c r="H91" s="14"/>
      <c r="I91" s="14"/>
      <c r="J91" s="14"/>
      <c r="K91" s="14"/>
      <c r="L91" s="14"/>
      <c r="M91" s="14"/>
      <c r="N91" s="5"/>
      <c r="O91" s="5"/>
      <c r="P91" s="5"/>
      <c r="Q91" s="5"/>
      <c r="R91" s="5"/>
      <c r="S91" s="5"/>
      <c r="T91" s="5"/>
      <c r="U91" s="5"/>
      <c r="V91" s="5"/>
      <c r="W91" s="5"/>
      <c r="X91" s="5"/>
      <c r="Y91" s="5"/>
      <c r="Z91" s="5"/>
    </row>
    <row r="92" spans="1:26" ht="18" customHeight="1">
      <c r="A92" s="15" t="s">
        <v>121</v>
      </c>
      <c r="B92" s="3" t="str">
        <f>IF($J92="","",DATE(YEAR($J92),MONTH($J92)+2,0))</f>
        <v/>
      </c>
      <c r="C92" s="3" t="str">
        <f>IF($J92="","",DATE(YEAR($J92),MONTH($J92)+3,0))</f>
        <v/>
      </c>
      <c r="D92" s="3" t="str">
        <f>IF($J92="","",DATE(YEAR($J92),MONTH($J92)+4,0))</f>
        <v/>
      </c>
      <c r="E92" s="3" t="str">
        <f>IF($J92="","",DATE(YEAR($J92),MONTH($J92)+5,0))</f>
        <v/>
      </c>
      <c r="F92" s="3" t="str">
        <f>IF($J92="","",DATE(YEAR($J92),MONTH($J92)+6,0))</f>
        <v/>
      </c>
      <c r="G92" s="3" t="str">
        <f>IF($J92="","",DATE(YEAR($J92),MONTH($J92)+7,0))</f>
        <v/>
      </c>
      <c r="H92" s="15"/>
      <c r="I92" s="15"/>
      <c r="J92" s="16"/>
      <c r="K92" s="15"/>
      <c r="L92" s="15"/>
      <c r="M92" s="13"/>
      <c r="N92" s="5"/>
      <c r="O92" s="5"/>
      <c r="P92" s="5"/>
      <c r="Q92" s="5"/>
      <c r="R92" s="5"/>
      <c r="S92" s="5"/>
      <c r="T92" s="5"/>
      <c r="U92" s="5"/>
      <c r="V92" s="5"/>
      <c r="W92" s="5"/>
      <c r="X92" s="5"/>
      <c r="Y92" s="5"/>
      <c r="Z92" s="5"/>
    </row>
    <row r="93" spans="1:26" ht="18" customHeight="1">
      <c r="A93" s="14"/>
      <c r="B93" s="4"/>
      <c r="C93" s="4"/>
      <c r="D93" s="4"/>
      <c r="E93" s="4"/>
      <c r="F93" s="4"/>
      <c r="G93" s="4"/>
      <c r="H93" s="14"/>
      <c r="I93" s="14"/>
      <c r="J93" s="14"/>
      <c r="K93" s="14"/>
      <c r="L93" s="14"/>
      <c r="M93" s="14"/>
      <c r="N93" s="5"/>
      <c r="O93" s="5"/>
      <c r="P93" s="5"/>
      <c r="Q93" s="5"/>
      <c r="R93" s="5"/>
      <c r="S93" s="5"/>
      <c r="T93" s="5"/>
      <c r="U93" s="5"/>
      <c r="V93" s="5"/>
      <c r="W93" s="5"/>
      <c r="X93" s="5"/>
      <c r="Y93" s="5"/>
      <c r="Z93" s="5"/>
    </row>
    <row r="94" spans="1:26" ht="18" customHeight="1">
      <c r="A94" s="15" t="s">
        <v>122</v>
      </c>
      <c r="B94" s="3" t="str">
        <f>IF($J94="","",DATE(YEAR($J94),MONTH($J94)+2,0))</f>
        <v/>
      </c>
      <c r="C94" s="3" t="str">
        <f>IF($J94="","",DATE(YEAR($J94),MONTH($J94)+3,0))</f>
        <v/>
      </c>
      <c r="D94" s="3" t="str">
        <f>IF($J94="","",DATE(YEAR($J94),MONTH($J94)+4,0))</f>
        <v/>
      </c>
      <c r="E94" s="3" t="str">
        <f>IF($J94="","",DATE(YEAR($J94),MONTH($J94)+5,0))</f>
        <v/>
      </c>
      <c r="F94" s="3" t="str">
        <f>IF($J94="","",DATE(YEAR($J94),MONTH($J94)+6,0))</f>
        <v/>
      </c>
      <c r="G94" s="3" t="str">
        <f>IF($J94="","",DATE(YEAR($J94),MONTH($J94)+7,0))</f>
        <v/>
      </c>
      <c r="H94" s="15"/>
      <c r="I94" s="15"/>
      <c r="J94" s="16"/>
      <c r="K94" s="15"/>
      <c r="L94" s="15"/>
      <c r="M94" s="13"/>
      <c r="N94" s="5"/>
      <c r="O94" s="5"/>
      <c r="P94" s="5"/>
      <c r="Q94" s="5"/>
      <c r="R94" s="5"/>
      <c r="S94" s="5"/>
      <c r="T94" s="5"/>
      <c r="U94" s="5"/>
      <c r="V94" s="5"/>
      <c r="W94" s="5"/>
      <c r="X94" s="5"/>
      <c r="Y94" s="5"/>
      <c r="Z94" s="5"/>
    </row>
    <row r="95" spans="1:26" ht="18" customHeight="1">
      <c r="A95" s="14"/>
      <c r="B95" s="4"/>
      <c r="C95" s="4"/>
      <c r="D95" s="4"/>
      <c r="E95" s="4"/>
      <c r="F95" s="4"/>
      <c r="G95" s="4"/>
      <c r="H95" s="14"/>
      <c r="I95" s="14"/>
      <c r="J95" s="14"/>
      <c r="K95" s="14"/>
      <c r="L95" s="14"/>
      <c r="M95" s="14"/>
      <c r="N95" s="5"/>
      <c r="O95" s="5"/>
      <c r="P95" s="5"/>
      <c r="Q95" s="5"/>
      <c r="R95" s="5"/>
      <c r="S95" s="5"/>
      <c r="T95" s="5"/>
      <c r="U95" s="5"/>
      <c r="V95" s="5"/>
      <c r="W95" s="5"/>
      <c r="X95" s="5"/>
      <c r="Y95" s="5"/>
      <c r="Z95" s="5"/>
    </row>
    <row r="96" spans="1:26" ht="18" customHeight="1">
      <c r="A96" s="15" t="s">
        <v>123</v>
      </c>
      <c r="B96" s="3" t="str">
        <f>IF($J96="","",DATE(YEAR($J96),MONTH($J96)+2,0))</f>
        <v/>
      </c>
      <c r="C96" s="3" t="str">
        <f>IF($J96="","",DATE(YEAR($J96),MONTH($J96)+3,0))</f>
        <v/>
      </c>
      <c r="D96" s="3" t="str">
        <f>IF($J96="","",DATE(YEAR($J96),MONTH($J96)+4,0))</f>
        <v/>
      </c>
      <c r="E96" s="3" t="str">
        <f>IF($J96="","",DATE(YEAR($J96),MONTH($J96)+5,0))</f>
        <v/>
      </c>
      <c r="F96" s="3" t="str">
        <f>IF($J96="","",DATE(YEAR($J96),MONTH($J96)+6,0))</f>
        <v/>
      </c>
      <c r="G96" s="3" t="str">
        <f>IF($J96="","",DATE(YEAR($J96),MONTH($J96)+7,0))</f>
        <v/>
      </c>
      <c r="H96" s="15"/>
      <c r="I96" s="15"/>
      <c r="J96" s="16"/>
      <c r="K96" s="15"/>
      <c r="L96" s="15"/>
      <c r="M96" s="13"/>
      <c r="N96" s="5"/>
      <c r="O96" s="5"/>
      <c r="P96" s="5"/>
      <c r="Q96" s="5"/>
      <c r="R96" s="5"/>
      <c r="S96" s="5"/>
      <c r="T96" s="5"/>
      <c r="U96" s="5"/>
      <c r="V96" s="5"/>
      <c r="W96" s="5"/>
      <c r="X96" s="5"/>
      <c r="Y96" s="5"/>
      <c r="Z96" s="5"/>
    </row>
    <row r="97" spans="1:26" ht="18" customHeight="1">
      <c r="A97" s="14"/>
      <c r="B97" s="4"/>
      <c r="C97" s="4"/>
      <c r="D97" s="4"/>
      <c r="E97" s="4"/>
      <c r="F97" s="4"/>
      <c r="G97" s="4"/>
      <c r="H97" s="14"/>
      <c r="I97" s="14"/>
      <c r="J97" s="14"/>
      <c r="K97" s="14"/>
      <c r="L97" s="14"/>
      <c r="M97" s="14"/>
      <c r="N97" s="5"/>
      <c r="O97" s="5"/>
      <c r="P97" s="5"/>
      <c r="Q97" s="5"/>
      <c r="R97" s="5"/>
      <c r="S97" s="5"/>
      <c r="T97" s="5"/>
      <c r="U97" s="5"/>
      <c r="V97" s="5"/>
      <c r="W97" s="5"/>
      <c r="X97" s="5"/>
      <c r="Y97" s="5"/>
      <c r="Z97" s="5"/>
    </row>
    <row r="98" spans="1:26" ht="18" customHeight="1">
      <c r="A98" s="15" t="s">
        <v>124</v>
      </c>
      <c r="B98" s="3" t="str">
        <f>IF($J98="","",DATE(YEAR($J98),MONTH($J98)+2,0))</f>
        <v/>
      </c>
      <c r="C98" s="3" t="str">
        <f>IF($J98="","",DATE(YEAR($J98),MONTH($J98)+3,0))</f>
        <v/>
      </c>
      <c r="D98" s="3" t="str">
        <f>IF($J98="","",DATE(YEAR($J98),MONTH($J98)+4,0))</f>
        <v/>
      </c>
      <c r="E98" s="3" t="str">
        <f>IF($J98="","",DATE(YEAR($J98),MONTH($J98)+5,0))</f>
        <v/>
      </c>
      <c r="F98" s="3" t="str">
        <f>IF($J98="","",DATE(YEAR($J98),MONTH($J98)+6,0))</f>
        <v/>
      </c>
      <c r="G98" s="3" t="str">
        <f>IF($J98="","",DATE(YEAR($J98),MONTH($J98)+7,0))</f>
        <v/>
      </c>
      <c r="H98" s="15"/>
      <c r="I98" s="15"/>
      <c r="J98" s="16"/>
      <c r="K98" s="15"/>
      <c r="L98" s="15"/>
      <c r="M98" s="13"/>
      <c r="N98" s="5"/>
      <c r="O98" s="5"/>
      <c r="P98" s="5"/>
      <c r="Q98" s="5"/>
      <c r="R98" s="5"/>
      <c r="S98" s="5"/>
      <c r="T98" s="5"/>
      <c r="U98" s="5"/>
      <c r="V98" s="5"/>
      <c r="W98" s="5"/>
      <c r="X98" s="5"/>
      <c r="Y98" s="5"/>
      <c r="Z98" s="5"/>
    </row>
    <row r="99" spans="1:26" ht="18" customHeight="1">
      <c r="A99" s="14"/>
      <c r="B99" s="4"/>
      <c r="C99" s="4"/>
      <c r="D99" s="4"/>
      <c r="E99" s="4"/>
      <c r="F99" s="4"/>
      <c r="G99" s="4"/>
      <c r="H99" s="14"/>
      <c r="I99" s="14"/>
      <c r="J99" s="14"/>
      <c r="K99" s="14"/>
      <c r="L99" s="14"/>
      <c r="M99" s="14"/>
      <c r="N99" s="5"/>
      <c r="O99" s="5"/>
      <c r="P99" s="5"/>
      <c r="Q99" s="5"/>
      <c r="R99" s="5"/>
      <c r="S99" s="5"/>
      <c r="T99" s="5"/>
      <c r="U99" s="5"/>
      <c r="V99" s="5"/>
      <c r="W99" s="5"/>
      <c r="X99" s="5"/>
      <c r="Y99" s="5"/>
      <c r="Z99" s="5"/>
    </row>
    <row r="100" spans="1:26" ht="18" customHeight="1">
      <c r="A100" s="15" t="s">
        <v>125</v>
      </c>
      <c r="B100" s="3" t="str">
        <f>IF($J100="","",DATE(YEAR($J100),MONTH($J100)+2,0))</f>
        <v/>
      </c>
      <c r="C100" s="3" t="str">
        <f>IF($J100="","",DATE(YEAR($J100),MONTH($J100)+3,0))</f>
        <v/>
      </c>
      <c r="D100" s="3" t="str">
        <f>IF($J100="","",DATE(YEAR($J100),MONTH($J100)+4,0))</f>
        <v/>
      </c>
      <c r="E100" s="3" t="str">
        <f>IF($J100="","",DATE(YEAR($J100),MONTH($J100)+5,0))</f>
        <v/>
      </c>
      <c r="F100" s="3" t="str">
        <f>IF($J100="","",DATE(YEAR($J100),MONTH($J100)+6,0))</f>
        <v/>
      </c>
      <c r="G100" s="3" t="str">
        <f>IF($J100="","",DATE(YEAR($J100),MONTH($J100)+7,0))</f>
        <v/>
      </c>
      <c r="H100" s="15"/>
      <c r="I100" s="15"/>
      <c r="J100" s="16"/>
      <c r="K100" s="15"/>
      <c r="L100" s="15"/>
      <c r="M100" s="13"/>
      <c r="N100" s="5"/>
      <c r="O100" s="5"/>
      <c r="P100" s="5"/>
      <c r="Q100" s="5"/>
      <c r="R100" s="5"/>
      <c r="S100" s="5"/>
      <c r="T100" s="5"/>
      <c r="U100" s="5"/>
      <c r="V100" s="5"/>
      <c r="W100" s="5"/>
      <c r="X100" s="5"/>
      <c r="Y100" s="5"/>
      <c r="Z100" s="5"/>
    </row>
    <row r="101" spans="1:26" ht="18" customHeight="1">
      <c r="A101" s="14"/>
      <c r="B101" s="4"/>
      <c r="C101" s="4"/>
      <c r="D101" s="4"/>
      <c r="E101" s="4"/>
      <c r="F101" s="4"/>
      <c r="G101" s="4"/>
      <c r="H101" s="14"/>
      <c r="I101" s="14"/>
      <c r="J101" s="14"/>
      <c r="K101" s="14"/>
      <c r="L101" s="14"/>
      <c r="M101" s="14"/>
      <c r="N101" s="5"/>
      <c r="O101" s="5"/>
      <c r="P101" s="5"/>
      <c r="Q101" s="5"/>
      <c r="R101" s="5"/>
      <c r="S101" s="5"/>
      <c r="T101" s="5"/>
      <c r="U101" s="5"/>
      <c r="V101" s="5"/>
      <c r="W101" s="5"/>
      <c r="X101" s="5"/>
      <c r="Y101" s="5"/>
      <c r="Z101" s="5"/>
    </row>
    <row r="102" spans="1:26" ht="18" customHeight="1">
      <c r="A102" s="15" t="s">
        <v>126</v>
      </c>
      <c r="B102" s="3" t="str">
        <f>IF($J102="","",DATE(YEAR($J102),MONTH($J102)+2,0))</f>
        <v/>
      </c>
      <c r="C102" s="3" t="str">
        <f>IF($J102="","",DATE(YEAR($J102),MONTH($J102)+3,0))</f>
        <v/>
      </c>
      <c r="D102" s="3" t="str">
        <f>IF($J102="","",DATE(YEAR($J102),MONTH($J102)+4,0))</f>
        <v/>
      </c>
      <c r="E102" s="3" t="str">
        <f>IF($J102="","",DATE(YEAR($J102),MONTH($J102)+5,0))</f>
        <v/>
      </c>
      <c r="F102" s="3" t="str">
        <f>IF($J102="","",DATE(YEAR($J102),MONTH($J102)+6,0))</f>
        <v/>
      </c>
      <c r="G102" s="3" t="str">
        <f>IF($J102="","",DATE(YEAR($J102),MONTH($J102)+7,0))</f>
        <v/>
      </c>
      <c r="H102" s="15"/>
      <c r="I102" s="15"/>
      <c r="J102" s="16"/>
      <c r="K102" s="15"/>
      <c r="L102" s="15"/>
      <c r="M102" s="13"/>
      <c r="N102" s="5"/>
      <c r="O102" s="5"/>
      <c r="P102" s="5"/>
      <c r="Q102" s="5"/>
      <c r="R102" s="5"/>
      <c r="S102" s="5"/>
      <c r="T102" s="5"/>
      <c r="U102" s="5"/>
      <c r="V102" s="5"/>
      <c r="W102" s="5"/>
      <c r="X102" s="5"/>
      <c r="Y102" s="5"/>
      <c r="Z102" s="5"/>
    </row>
    <row r="103" spans="1:26" ht="18" customHeight="1">
      <c r="A103" s="14"/>
      <c r="B103" s="4"/>
      <c r="C103" s="4"/>
      <c r="D103" s="4"/>
      <c r="E103" s="4"/>
      <c r="F103" s="4"/>
      <c r="G103" s="4"/>
      <c r="H103" s="14"/>
      <c r="I103" s="14"/>
      <c r="J103" s="14"/>
      <c r="K103" s="14"/>
      <c r="L103" s="14"/>
      <c r="M103" s="14"/>
      <c r="N103" s="5"/>
      <c r="O103" s="5"/>
      <c r="P103" s="5"/>
      <c r="Q103" s="5"/>
      <c r="R103" s="5"/>
      <c r="S103" s="5"/>
      <c r="T103" s="5"/>
      <c r="U103" s="5"/>
      <c r="V103" s="5"/>
      <c r="W103" s="5"/>
      <c r="X103" s="5"/>
      <c r="Y103" s="5"/>
      <c r="Z103" s="5"/>
    </row>
    <row r="104" spans="1:26" ht="18" customHeight="1">
      <c r="A104" s="15" t="s">
        <v>127</v>
      </c>
      <c r="B104" s="3" t="str">
        <f>IF($J104="","",DATE(YEAR($J104),MONTH($J104)+2,0))</f>
        <v/>
      </c>
      <c r="C104" s="3" t="str">
        <f>IF($J104="","",DATE(YEAR($J104),MONTH($J104)+3,0))</f>
        <v/>
      </c>
      <c r="D104" s="3" t="str">
        <f>IF($J104="","",DATE(YEAR($J104),MONTH($J104)+4,0))</f>
        <v/>
      </c>
      <c r="E104" s="3" t="str">
        <f>IF($J104="","",DATE(YEAR($J104),MONTH($J104)+5,0))</f>
        <v/>
      </c>
      <c r="F104" s="3" t="str">
        <f>IF($J104="","",DATE(YEAR($J104),MONTH($J104)+6,0))</f>
        <v/>
      </c>
      <c r="G104" s="3" t="str">
        <f>IF($J104="","",DATE(YEAR($J104),MONTH($J104)+7,0))</f>
        <v/>
      </c>
      <c r="H104" s="15"/>
      <c r="I104" s="15"/>
      <c r="J104" s="16"/>
      <c r="K104" s="15"/>
      <c r="L104" s="15"/>
      <c r="M104" s="13"/>
      <c r="N104" s="5"/>
      <c r="O104" s="5"/>
      <c r="P104" s="5"/>
      <c r="Q104" s="5"/>
      <c r="R104" s="5"/>
      <c r="S104" s="5"/>
      <c r="T104" s="5"/>
      <c r="U104" s="5"/>
      <c r="V104" s="5"/>
      <c r="W104" s="5"/>
      <c r="X104" s="5"/>
      <c r="Y104" s="5"/>
      <c r="Z104" s="5"/>
    </row>
    <row r="105" spans="1:26" ht="18" customHeight="1">
      <c r="A105" s="14"/>
      <c r="B105" s="4"/>
      <c r="C105" s="4"/>
      <c r="D105" s="4"/>
      <c r="E105" s="4"/>
      <c r="F105" s="4"/>
      <c r="G105" s="4"/>
      <c r="H105" s="14"/>
      <c r="I105" s="14"/>
      <c r="J105" s="14"/>
      <c r="K105" s="14"/>
      <c r="L105" s="14"/>
      <c r="M105" s="14"/>
      <c r="N105" s="5"/>
      <c r="O105" s="5"/>
      <c r="P105" s="5"/>
      <c r="Q105" s="5"/>
      <c r="R105" s="5"/>
      <c r="S105" s="5"/>
      <c r="T105" s="5"/>
      <c r="U105" s="5"/>
      <c r="V105" s="5"/>
      <c r="W105" s="5"/>
      <c r="X105" s="5"/>
      <c r="Y105" s="5"/>
      <c r="Z105" s="5"/>
    </row>
    <row r="106" spans="1:26" ht="18" customHeight="1">
      <c r="A106" s="15" t="s">
        <v>128</v>
      </c>
      <c r="B106" s="3" t="str">
        <f>IF($J106="","",DATE(YEAR($J106),MONTH($J106)+2,0))</f>
        <v/>
      </c>
      <c r="C106" s="3" t="str">
        <f>IF($J106="","",DATE(YEAR($J106),MONTH($J106)+3,0))</f>
        <v/>
      </c>
      <c r="D106" s="3" t="str">
        <f>IF($J106="","",DATE(YEAR($J106),MONTH($J106)+4,0))</f>
        <v/>
      </c>
      <c r="E106" s="3" t="str">
        <f>IF($J106="","",DATE(YEAR($J106),MONTH($J106)+5,0))</f>
        <v/>
      </c>
      <c r="F106" s="3" t="str">
        <f>IF($J106="","",DATE(YEAR($J106),MONTH($J106)+6,0))</f>
        <v/>
      </c>
      <c r="G106" s="3" t="str">
        <f>IF($J106="","",DATE(YEAR($J106),MONTH($J106)+7,0))</f>
        <v/>
      </c>
      <c r="H106" s="15"/>
      <c r="I106" s="15"/>
      <c r="J106" s="16"/>
      <c r="K106" s="15"/>
      <c r="L106" s="15"/>
      <c r="M106" s="13"/>
      <c r="N106" s="5"/>
      <c r="O106" s="5"/>
      <c r="P106" s="5"/>
      <c r="Q106" s="5"/>
      <c r="R106" s="5"/>
      <c r="S106" s="5"/>
      <c r="T106" s="5"/>
      <c r="U106" s="5"/>
      <c r="V106" s="5"/>
      <c r="W106" s="5"/>
      <c r="X106" s="5"/>
      <c r="Y106" s="5"/>
      <c r="Z106" s="5"/>
    </row>
    <row r="107" spans="1:26" ht="18" customHeight="1">
      <c r="A107" s="14"/>
      <c r="B107" s="4"/>
      <c r="C107" s="4"/>
      <c r="D107" s="4"/>
      <c r="E107" s="4"/>
      <c r="F107" s="4"/>
      <c r="G107" s="4"/>
      <c r="H107" s="14"/>
      <c r="I107" s="14"/>
      <c r="J107" s="14"/>
      <c r="K107" s="14"/>
      <c r="L107" s="14"/>
      <c r="M107" s="14"/>
      <c r="N107" s="5"/>
      <c r="O107" s="5"/>
      <c r="P107" s="5"/>
      <c r="Q107" s="5"/>
      <c r="R107" s="5"/>
      <c r="S107" s="5"/>
      <c r="T107" s="5"/>
      <c r="U107" s="5"/>
      <c r="V107" s="5"/>
      <c r="W107" s="5"/>
      <c r="X107" s="5"/>
      <c r="Y107" s="5"/>
      <c r="Z107" s="5"/>
    </row>
    <row r="108" spans="1:26" ht="18" customHeight="1">
      <c r="A108" s="15" t="s">
        <v>129</v>
      </c>
      <c r="B108" s="3" t="str">
        <f>IF($J108="","",DATE(YEAR($J108),MONTH($J108)+2,0))</f>
        <v/>
      </c>
      <c r="C108" s="3" t="str">
        <f>IF($J108="","",DATE(YEAR($J108),MONTH($J108)+3,0))</f>
        <v/>
      </c>
      <c r="D108" s="3" t="str">
        <f>IF($J108="","",DATE(YEAR($J108),MONTH($J108)+4,0))</f>
        <v/>
      </c>
      <c r="E108" s="3" t="str">
        <f>IF($J108="","",DATE(YEAR($J108),MONTH($J108)+5,0))</f>
        <v/>
      </c>
      <c r="F108" s="3" t="str">
        <f>IF($J108="","",DATE(YEAR($J108),MONTH($J108)+6,0))</f>
        <v/>
      </c>
      <c r="G108" s="3" t="str">
        <f>IF($J108="","",DATE(YEAR($J108),MONTH($J108)+7,0))</f>
        <v/>
      </c>
      <c r="H108" s="15"/>
      <c r="I108" s="15"/>
      <c r="J108" s="16"/>
      <c r="K108" s="15"/>
      <c r="L108" s="15"/>
      <c r="M108" s="13"/>
      <c r="N108" s="5"/>
      <c r="O108" s="5"/>
      <c r="P108" s="5"/>
      <c r="Q108" s="5"/>
      <c r="R108" s="5"/>
      <c r="S108" s="5"/>
      <c r="T108" s="5"/>
      <c r="U108" s="5"/>
      <c r="V108" s="5"/>
      <c r="W108" s="5"/>
      <c r="X108" s="5"/>
      <c r="Y108" s="5"/>
      <c r="Z108" s="5"/>
    </row>
    <row r="109" spans="1:26" ht="18" customHeight="1">
      <c r="A109" s="14"/>
      <c r="B109" s="4"/>
      <c r="C109" s="4"/>
      <c r="D109" s="4"/>
      <c r="E109" s="4"/>
      <c r="F109" s="4"/>
      <c r="G109" s="4"/>
      <c r="H109" s="14"/>
      <c r="I109" s="14"/>
      <c r="J109" s="14"/>
      <c r="K109" s="14"/>
      <c r="L109" s="14"/>
      <c r="M109" s="14"/>
      <c r="N109" s="5"/>
      <c r="O109" s="5"/>
      <c r="P109" s="5"/>
      <c r="Q109" s="5"/>
      <c r="R109" s="5"/>
      <c r="S109" s="5"/>
      <c r="T109" s="5"/>
      <c r="U109" s="5"/>
      <c r="V109" s="5"/>
      <c r="W109" s="5"/>
      <c r="X109" s="5"/>
      <c r="Y109" s="5"/>
      <c r="Z109" s="5"/>
    </row>
    <row r="110" spans="1:26" ht="18" customHeight="1">
      <c r="A110" s="15" t="s">
        <v>130</v>
      </c>
      <c r="B110" s="3" t="str">
        <f>IF($J110="","",DATE(YEAR($J110),MONTH($J110)+2,0))</f>
        <v/>
      </c>
      <c r="C110" s="3" t="str">
        <f>IF($J110="","",DATE(YEAR($J110),MONTH($J110)+3,0))</f>
        <v/>
      </c>
      <c r="D110" s="3" t="str">
        <f>IF($J110="","",DATE(YEAR($J110),MONTH($J110)+4,0))</f>
        <v/>
      </c>
      <c r="E110" s="3" t="str">
        <f>IF($J110="","",DATE(YEAR($J110),MONTH($J110)+5,0))</f>
        <v/>
      </c>
      <c r="F110" s="3" t="str">
        <f>IF($J110="","",DATE(YEAR($J110),MONTH($J110)+6,0))</f>
        <v/>
      </c>
      <c r="G110" s="3" t="str">
        <f>IF($J110="","",DATE(YEAR($J110),MONTH($J110)+7,0))</f>
        <v/>
      </c>
      <c r="H110" s="15"/>
      <c r="I110" s="15"/>
      <c r="J110" s="16"/>
      <c r="K110" s="15"/>
      <c r="L110" s="15"/>
      <c r="M110" s="13"/>
      <c r="N110" s="5"/>
      <c r="O110" s="5"/>
      <c r="P110" s="5"/>
      <c r="Q110" s="5"/>
      <c r="R110" s="5"/>
      <c r="S110" s="5"/>
      <c r="T110" s="5"/>
      <c r="U110" s="5"/>
      <c r="V110" s="5"/>
      <c r="W110" s="5"/>
      <c r="X110" s="5"/>
      <c r="Y110" s="5"/>
      <c r="Z110" s="5"/>
    </row>
    <row r="111" spans="1:26" ht="18" customHeight="1">
      <c r="A111" s="14"/>
      <c r="B111" s="4"/>
      <c r="C111" s="4"/>
      <c r="D111" s="4"/>
      <c r="E111" s="4"/>
      <c r="F111" s="4"/>
      <c r="G111" s="4"/>
      <c r="H111" s="14"/>
      <c r="I111" s="14"/>
      <c r="J111" s="14"/>
      <c r="K111" s="14"/>
      <c r="L111" s="14"/>
      <c r="M111" s="14"/>
      <c r="N111" s="5"/>
      <c r="O111" s="5"/>
      <c r="P111" s="5"/>
      <c r="Q111" s="5"/>
      <c r="R111" s="5"/>
      <c r="S111" s="5"/>
      <c r="T111" s="5"/>
      <c r="U111" s="5"/>
      <c r="V111" s="5"/>
      <c r="W111" s="5"/>
      <c r="X111" s="5"/>
      <c r="Y111" s="5"/>
      <c r="Z111" s="5"/>
    </row>
    <row r="112" spans="1:26" ht="18" customHeight="1">
      <c r="A112" s="15" t="s">
        <v>131</v>
      </c>
      <c r="B112" s="3" t="str">
        <f>IF($J112="","",DATE(YEAR($J112),MONTH($J112)+2,0))</f>
        <v/>
      </c>
      <c r="C112" s="3" t="str">
        <f>IF($J112="","",DATE(YEAR($J112),MONTH($J112)+3,0))</f>
        <v/>
      </c>
      <c r="D112" s="3" t="str">
        <f>IF($J112="","",DATE(YEAR($J112),MONTH($J112)+4,0))</f>
        <v/>
      </c>
      <c r="E112" s="3" t="str">
        <f>IF($J112="","",DATE(YEAR($J112),MONTH($J112)+5,0))</f>
        <v/>
      </c>
      <c r="F112" s="3" t="str">
        <f>IF($J112="","",DATE(YEAR($J112),MONTH($J112)+6,0))</f>
        <v/>
      </c>
      <c r="G112" s="3" t="str">
        <f>IF($J112="","",DATE(YEAR($J112),MONTH($J112)+7,0))</f>
        <v/>
      </c>
      <c r="H112" s="15"/>
      <c r="I112" s="15"/>
      <c r="J112" s="16"/>
      <c r="K112" s="15"/>
      <c r="L112" s="15"/>
      <c r="M112" s="13"/>
      <c r="N112" s="5"/>
      <c r="O112" s="5"/>
      <c r="P112" s="5"/>
      <c r="Q112" s="5"/>
      <c r="R112" s="5"/>
      <c r="S112" s="5"/>
      <c r="T112" s="5"/>
      <c r="U112" s="5"/>
      <c r="V112" s="5"/>
      <c r="W112" s="5"/>
      <c r="X112" s="5"/>
      <c r="Y112" s="5"/>
      <c r="Z112" s="5"/>
    </row>
    <row r="113" spans="1:26" ht="18" customHeight="1">
      <c r="A113" s="14"/>
      <c r="B113" s="4"/>
      <c r="C113" s="4"/>
      <c r="D113" s="4"/>
      <c r="E113" s="4"/>
      <c r="F113" s="4"/>
      <c r="G113" s="4"/>
      <c r="H113" s="14"/>
      <c r="I113" s="14"/>
      <c r="J113" s="14"/>
      <c r="K113" s="14"/>
      <c r="L113" s="14"/>
      <c r="M113" s="14"/>
      <c r="N113" s="5"/>
      <c r="O113" s="5"/>
      <c r="P113" s="5"/>
      <c r="Q113" s="5"/>
      <c r="R113" s="5"/>
      <c r="S113" s="5"/>
      <c r="T113" s="5"/>
      <c r="U113" s="5"/>
      <c r="V113" s="5"/>
      <c r="W113" s="5"/>
      <c r="X113" s="5"/>
      <c r="Y113" s="5"/>
      <c r="Z113" s="5"/>
    </row>
    <row r="114" spans="1:26" ht="18" customHeight="1">
      <c r="A114" s="15" t="s">
        <v>132</v>
      </c>
      <c r="B114" s="3" t="str">
        <f>IF($J114="","",DATE(YEAR($J114),MONTH($J114)+2,0))</f>
        <v/>
      </c>
      <c r="C114" s="3" t="str">
        <f>IF($J114="","",DATE(YEAR($J114),MONTH($J114)+3,0))</f>
        <v/>
      </c>
      <c r="D114" s="3" t="str">
        <f>IF($J114="","",DATE(YEAR($J114),MONTH($J114)+4,0))</f>
        <v/>
      </c>
      <c r="E114" s="3" t="str">
        <f>IF($J114="","",DATE(YEAR($J114),MONTH($J114)+5,0))</f>
        <v/>
      </c>
      <c r="F114" s="3" t="str">
        <f>IF($J114="","",DATE(YEAR($J114),MONTH($J114)+6,0))</f>
        <v/>
      </c>
      <c r="G114" s="3" t="str">
        <f>IF($J114="","",DATE(YEAR($J114),MONTH($J114)+7,0))</f>
        <v/>
      </c>
      <c r="H114" s="15"/>
      <c r="I114" s="15"/>
      <c r="J114" s="16"/>
      <c r="K114" s="15"/>
      <c r="L114" s="15"/>
      <c r="M114" s="13"/>
      <c r="N114" s="5"/>
      <c r="O114" s="5"/>
      <c r="P114" s="5"/>
      <c r="Q114" s="5"/>
      <c r="R114" s="5"/>
      <c r="S114" s="5"/>
      <c r="T114" s="5"/>
      <c r="U114" s="5"/>
      <c r="V114" s="5"/>
      <c r="W114" s="5"/>
      <c r="X114" s="5"/>
      <c r="Y114" s="5"/>
      <c r="Z114" s="5"/>
    </row>
    <row r="115" spans="1:26" ht="18" customHeight="1">
      <c r="A115" s="14"/>
      <c r="B115" s="4"/>
      <c r="C115" s="4"/>
      <c r="D115" s="4"/>
      <c r="E115" s="4"/>
      <c r="F115" s="4"/>
      <c r="G115" s="4"/>
      <c r="H115" s="14"/>
      <c r="I115" s="14"/>
      <c r="J115" s="14"/>
      <c r="K115" s="14"/>
      <c r="L115" s="14"/>
      <c r="M115" s="14"/>
      <c r="N115" s="5"/>
      <c r="O115" s="5"/>
      <c r="P115" s="5"/>
      <c r="Q115" s="5"/>
      <c r="R115" s="5"/>
      <c r="S115" s="5"/>
      <c r="T115" s="5"/>
      <c r="U115" s="5"/>
      <c r="V115" s="5"/>
      <c r="W115" s="5"/>
      <c r="X115" s="5"/>
      <c r="Y115" s="5"/>
      <c r="Z115" s="5"/>
    </row>
    <row r="116" spans="1:26" ht="18" customHeight="1">
      <c r="A116" s="15" t="s">
        <v>133</v>
      </c>
      <c r="B116" s="3" t="str">
        <f>IF($J116="","",DATE(YEAR($J116),MONTH($J116)+2,0))</f>
        <v/>
      </c>
      <c r="C116" s="3" t="str">
        <f>IF($J116="","",DATE(YEAR($J116),MONTH($J116)+3,0))</f>
        <v/>
      </c>
      <c r="D116" s="3" t="str">
        <f>IF($J116="","",DATE(YEAR($J116),MONTH($J116)+4,0))</f>
        <v/>
      </c>
      <c r="E116" s="3" t="str">
        <f>IF($J116="","",DATE(YEAR($J116),MONTH($J116)+5,0))</f>
        <v/>
      </c>
      <c r="F116" s="3" t="str">
        <f>IF($J116="","",DATE(YEAR($J116),MONTH($J116)+6,0))</f>
        <v/>
      </c>
      <c r="G116" s="3" t="str">
        <f>IF($J116="","",DATE(YEAR($J116),MONTH($J116)+7,0))</f>
        <v/>
      </c>
      <c r="H116" s="15"/>
      <c r="I116" s="15"/>
      <c r="J116" s="16"/>
      <c r="K116" s="15"/>
      <c r="L116" s="15"/>
      <c r="M116" s="13"/>
      <c r="N116" s="5"/>
      <c r="O116" s="5"/>
      <c r="P116" s="5"/>
      <c r="Q116" s="5"/>
      <c r="R116" s="5"/>
      <c r="S116" s="5"/>
      <c r="T116" s="5"/>
      <c r="U116" s="5"/>
      <c r="V116" s="5"/>
      <c r="W116" s="5"/>
      <c r="X116" s="5"/>
      <c r="Y116" s="5"/>
      <c r="Z116" s="5"/>
    </row>
    <row r="117" spans="1:26" ht="18" customHeight="1">
      <c r="A117" s="14"/>
      <c r="B117" s="4"/>
      <c r="C117" s="4"/>
      <c r="D117" s="4"/>
      <c r="E117" s="4"/>
      <c r="F117" s="4"/>
      <c r="G117" s="4"/>
      <c r="H117" s="14"/>
      <c r="I117" s="14"/>
      <c r="J117" s="14"/>
      <c r="K117" s="14"/>
      <c r="L117" s="14"/>
      <c r="M117" s="14"/>
      <c r="N117" s="5"/>
      <c r="O117" s="5"/>
      <c r="P117" s="5"/>
      <c r="Q117" s="5"/>
      <c r="R117" s="5"/>
      <c r="S117" s="5"/>
      <c r="T117" s="5"/>
      <c r="U117" s="5"/>
      <c r="V117" s="5"/>
      <c r="W117" s="5"/>
      <c r="X117" s="5"/>
      <c r="Y117" s="5"/>
      <c r="Z117" s="5"/>
    </row>
    <row r="118" spans="1:26" ht="18" customHeight="1">
      <c r="A118" s="15" t="s">
        <v>134</v>
      </c>
      <c r="B118" s="3" t="str">
        <f>IF($J118="","",DATE(YEAR($J118),MONTH($J118)+2,0))</f>
        <v/>
      </c>
      <c r="C118" s="3" t="str">
        <f>IF($J118="","",DATE(YEAR($J118),MONTH($J118)+3,0))</f>
        <v/>
      </c>
      <c r="D118" s="3" t="str">
        <f>IF($J118="","",DATE(YEAR($J118),MONTH($J118)+4,0))</f>
        <v/>
      </c>
      <c r="E118" s="3" t="str">
        <f>IF($J118="","",DATE(YEAR($J118),MONTH($J118)+5,0))</f>
        <v/>
      </c>
      <c r="F118" s="3" t="str">
        <f>IF($J118="","",DATE(YEAR($J118),MONTH($J118)+6,0))</f>
        <v/>
      </c>
      <c r="G118" s="3" t="str">
        <f>IF($J118="","",DATE(YEAR($J118),MONTH($J118)+7,0))</f>
        <v/>
      </c>
      <c r="H118" s="15"/>
      <c r="I118" s="15"/>
      <c r="J118" s="16"/>
      <c r="K118" s="15"/>
      <c r="L118" s="15"/>
      <c r="M118" s="13"/>
      <c r="N118" s="5"/>
      <c r="O118" s="5"/>
      <c r="P118" s="5"/>
      <c r="Q118" s="5"/>
      <c r="R118" s="5"/>
      <c r="S118" s="5"/>
      <c r="T118" s="5"/>
      <c r="U118" s="5"/>
      <c r="V118" s="5"/>
      <c r="W118" s="5"/>
      <c r="X118" s="5"/>
      <c r="Y118" s="5"/>
      <c r="Z118" s="5"/>
    </row>
    <row r="119" spans="1:26" ht="18" customHeight="1">
      <c r="A119" s="14"/>
      <c r="B119" s="4"/>
      <c r="C119" s="4"/>
      <c r="D119" s="4"/>
      <c r="E119" s="4"/>
      <c r="F119" s="4"/>
      <c r="G119" s="4"/>
      <c r="H119" s="14"/>
      <c r="I119" s="14"/>
      <c r="J119" s="14"/>
      <c r="K119" s="14"/>
      <c r="L119" s="14"/>
      <c r="M119" s="14"/>
      <c r="N119" s="5"/>
      <c r="O119" s="5"/>
      <c r="P119" s="5"/>
      <c r="Q119" s="5"/>
      <c r="R119" s="5"/>
      <c r="S119" s="5"/>
      <c r="T119" s="5"/>
      <c r="U119" s="5"/>
      <c r="V119" s="5"/>
      <c r="W119" s="5"/>
      <c r="X119" s="5"/>
      <c r="Y119" s="5"/>
      <c r="Z119" s="5"/>
    </row>
    <row r="120" spans="1:26" ht="18" customHeight="1">
      <c r="A120" s="15" t="s">
        <v>135</v>
      </c>
      <c r="B120" s="3" t="str">
        <f>IF($J120="","",DATE(YEAR($J120),MONTH($J120)+2,0))</f>
        <v/>
      </c>
      <c r="C120" s="3" t="str">
        <f>IF($J120="","",DATE(YEAR($J120),MONTH($J120)+3,0))</f>
        <v/>
      </c>
      <c r="D120" s="3" t="str">
        <f>IF($J120="","",DATE(YEAR($J120),MONTH($J120)+4,0))</f>
        <v/>
      </c>
      <c r="E120" s="3" t="str">
        <f>IF($J120="","",DATE(YEAR($J120),MONTH($J120)+5,0))</f>
        <v/>
      </c>
      <c r="F120" s="3" t="str">
        <f>IF($J120="","",DATE(YEAR($J120),MONTH($J120)+6,0))</f>
        <v/>
      </c>
      <c r="G120" s="3" t="str">
        <f>IF($J120="","",DATE(YEAR($J120),MONTH($J120)+7,0))</f>
        <v/>
      </c>
      <c r="H120" s="15"/>
      <c r="I120" s="15"/>
      <c r="J120" s="16"/>
      <c r="K120" s="15"/>
      <c r="L120" s="15"/>
      <c r="M120" s="13"/>
      <c r="N120" s="5"/>
      <c r="O120" s="5"/>
      <c r="P120" s="5"/>
      <c r="Q120" s="5"/>
      <c r="R120" s="5"/>
      <c r="S120" s="5"/>
      <c r="T120" s="5"/>
      <c r="U120" s="5"/>
      <c r="V120" s="5"/>
      <c r="W120" s="5"/>
      <c r="X120" s="5"/>
      <c r="Y120" s="5"/>
      <c r="Z120" s="5"/>
    </row>
    <row r="121" spans="1:26" ht="18" customHeight="1">
      <c r="A121" s="14"/>
      <c r="B121" s="4"/>
      <c r="C121" s="4"/>
      <c r="D121" s="4"/>
      <c r="E121" s="4"/>
      <c r="F121" s="4"/>
      <c r="G121" s="4"/>
      <c r="H121" s="14"/>
      <c r="I121" s="14"/>
      <c r="J121" s="14"/>
      <c r="K121" s="14"/>
      <c r="L121" s="14"/>
      <c r="M121" s="14"/>
      <c r="N121" s="5"/>
      <c r="O121" s="5"/>
      <c r="P121" s="5"/>
      <c r="Q121" s="5"/>
      <c r="R121" s="5"/>
      <c r="S121" s="5"/>
      <c r="T121" s="5"/>
      <c r="U121" s="5"/>
      <c r="V121" s="5"/>
      <c r="W121" s="5"/>
      <c r="X121" s="5"/>
      <c r="Y121" s="5"/>
      <c r="Z121" s="5"/>
    </row>
    <row r="122" spans="1:26" ht="18" customHeight="1">
      <c r="A122" s="15" t="s">
        <v>136</v>
      </c>
      <c r="B122" s="3" t="str">
        <f>IF($J122="","",DATE(YEAR($J122),MONTH($J122)+2,0))</f>
        <v/>
      </c>
      <c r="C122" s="3" t="str">
        <f>IF($J122="","",DATE(YEAR($J122),MONTH($J122)+3,0))</f>
        <v/>
      </c>
      <c r="D122" s="3" t="str">
        <f>IF($J122="","",DATE(YEAR($J122),MONTH($J122)+4,0))</f>
        <v/>
      </c>
      <c r="E122" s="3" t="str">
        <f>IF($J122="","",DATE(YEAR($J122),MONTH($J122)+5,0))</f>
        <v/>
      </c>
      <c r="F122" s="3" t="str">
        <f>IF($J122="","",DATE(YEAR($J122),MONTH($J122)+6,0))</f>
        <v/>
      </c>
      <c r="G122" s="3" t="str">
        <f>IF($J122="","",DATE(YEAR($J122),MONTH($J122)+7,0))</f>
        <v/>
      </c>
      <c r="H122" s="15"/>
      <c r="I122" s="15"/>
      <c r="J122" s="16"/>
      <c r="K122" s="15"/>
      <c r="L122" s="15"/>
      <c r="M122" s="13"/>
      <c r="N122" s="5"/>
      <c r="O122" s="5"/>
      <c r="P122" s="5"/>
      <c r="Q122" s="5"/>
      <c r="R122" s="5"/>
      <c r="S122" s="5"/>
      <c r="T122" s="5"/>
      <c r="U122" s="5"/>
      <c r="V122" s="5"/>
      <c r="W122" s="5"/>
      <c r="X122" s="5"/>
      <c r="Y122" s="5"/>
      <c r="Z122" s="5"/>
    </row>
    <row r="123" spans="1:26" ht="18" customHeight="1">
      <c r="A123" s="14"/>
      <c r="B123" s="4"/>
      <c r="C123" s="4"/>
      <c r="D123" s="4"/>
      <c r="E123" s="4"/>
      <c r="F123" s="4"/>
      <c r="G123" s="4"/>
      <c r="H123" s="14"/>
      <c r="I123" s="14"/>
      <c r="J123" s="14"/>
      <c r="K123" s="14"/>
      <c r="L123" s="14"/>
      <c r="M123" s="14"/>
      <c r="N123" s="5"/>
      <c r="O123" s="5"/>
      <c r="P123" s="5"/>
      <c r="Q123" s="5"/>
      <c r="R123" s="5"/>
      <c r="S123" s="5"/>
      <c r="T123" s="5"/>
      <c r="U123" s="5"/>
      <c r="V123" s="5"/>
      <c r="W123" s="5"/>
      <c r="X123" s="5"/>
      <c r="Y123" s="5"/>
      <c r="Z123" s="5"/>
    </row>
    <row r="124" spans="1:26" ht="18" customHeight="1">
      <c r="A124" s="15" t="s">
        <v>137</v>
      </c>
      <c r="B124" s="3" t="str">
        <f>IF($J124="","",DATE(YEAR($J124),MONTH($J124)+2,0))</f>
        <v/>
      </c>
      <c r="C124" s="3" t="str">
        <f>IF($J124="","",DATE(YEAR($J124),MONTH($J124)+3,0))</f>
        <v/>
      </c>
      <c r="D124" s="3" t="str">
        <f>IF($J124="","",DATE(YEAR($J124),MONTH($J124)+4,0))</f>
        <v/>
      </c>
      <c r="E124" s="3" t="str">
        <f>IF($J124="","",DATE(YEAR($J124),MONTH($J124)+5,0))</f>
        <v/>
      </c>
      <c r="F124" s="3" t="str">
        <f>IF($J124="","",DATE(YEAR($J124),MONTH($J124)+6,0))</f>
        <v/>
      </c>
      <c r="G124" s="3" t="str">
        <f>IF($J124="","",DATE(YEAR($J124),MONTH($J124)+7,0))</f>
        <v/>
      </c>
      <c r="H124" s="15"/>
      <c r="I124" s="15"/>
      <c r="J124" s="16"/>
      <c r="K124" s="15"/>
      <c r="L124" s="15"/>
      <c r="M124" s="13"/>
      <c r="N124" s="5"/>
      <c r="O124" s="5"/>
      <c r="P124" s="5"/>
      <c r="Q124" s="5"/>
      <c r="R124" s="5"/>
      <c r="S124" s="5"/>
      <c r="T124" s="5"/>
      <c r="U124" s="5"/>
      <c r="V124" s="5"/>
      <c r="W124" s="5"/>
      <c r="X124" s="5"/>
      <c r="Y124" s="5"/>
      <c r="Z124" s="5"/>
    </row>
    <row r="125" spans="1:26" ht="18" customHeight="1">
      <c r="A125" s="14"/>
      <c r="B125" s="4"/>
      <c r="C125" s="4"/>
      <c r="D125" s="4"/>
      <c r="E125" s="4"/>
      <c r="F125" s="4"/>
      <c r="G125" s="4"/>
      <c r="H125" s="14"/>
      <c r="I125" s="14"/>
      <c r="J125" s="14"/>
      <c r="K125" s="14"/>
      <c r="L125" s="14"/>
      <c r="M125" s="14"/>
      <c r="N125" s="5"/>
      <c r="O125" s="5"/>
      <c r="P125" s="5"/>
      <c r="Q125" s="5"/>
      <c r="R125" s="5"/>
      <c r="S125" s="5"/>
      <c r="T125" s="5"/>
      <c r="U125" s="5"/>
      <c r="V125" s="5"/>
      <c r="W125" s="5"/>
      <c r="X125" s="5"/>
      <c r="Y125" s="5"/>
      <c r="Z125" s="5"/>
    </row>
    <row r="126" spans="1:26" ht="18" customHeight="1">
      <c r="A126" s="15" t="s">
        <v>138</v>
      </c>
      <c r="B126" s="3" t="str">
        <f>IF($J126="","",DATE(YEAR($J126),MONTH($J126)+2,0))</f>
        <v/>
      </c>
      <c r="C126" s="3" t="str">
        <f>IF($J126="","",DATE(YEAR($J126),MONTH($J126)+3,0))</f>
        <v/>
      </c>
      <c r="D126" s="3" t="str">
        <f>IF($J126="","",DATE(YEAR($J126),MONTH($J126)+4,0))</f>
        <v/>
      </c>
      <c r="E126" s="3" t="str">
        <f>IF($J126="","",DATE(YEAR($J126),MONTH($J126)+5,0))</f>
        <v/>
      </c>
      <c r="F126" s="3" t="str">
        <f>IF($J126="","",DATE(YEAR($J126),MONTH($J126)+6,0))</f>
        <v/>
      </c>
      <c r="G126" s="3" t="str">
        <f>IF($J126="","",DATE(YEAR($J126),MONTH($J126)+7,0))</f>
        <v/>
      </c>
      <c r="H126" s="15"/>
      <c r="I126" s="15"/>
      <c r="J126" s="16"/>
      <c r="K126" s="15"/>
      <c r="L126" s="15"/>
      <c r="M126" s="13"/>
      <c r="N126" s="5"/>
      <c r="O126" s="5"/>
      <c r="P126" s="5"/>
      <c r="Q126" s="5"/>
      <c r="R126" s="5"/>
      <c r="S126" s="5"/>
      <c r="T126" s="5"/>
      <c r="U126" s="5"/>
      <c r="V126" s="5"/>
      <c r="W126" s="5"/>
      <c r="X126" s="5"/>
      <c r="Y126" s="5"/>
      <c r="Z126" s="5"/>
    </row>
    <row r="127" spans="1:26" ht="18" customHeight="1">
      <c r="A127" s="14"/>
      <c r="B127" s="4"/>
      <c r="C127" s="4"/>
      <c r="D127" s="4"/>
      <c r="E127" s="4"/>
      <c r="F127" s="4"/>
      <c r="G127" s="4"/>
      <c r="H127" s="14"/>
      <c r="I127" s="14"/>
      <c r="J127" s="14"/>
      <c r="K127" s="14"/>
      <c r="L127" s="14"/>
      <c r="M127" s="14"/>
      <c r="N127" s="5"/>
      <c r="O127" s="5"/>
      <c r="P127" s="5"/>
      <c r="Q127" s="5"/>
      <c r="R127" s="5"/>
      <c r="S127" s="5"/>
      <c r="T127" s="5"/>
      <c r="U127" s="5"/>
      <c r="V127" s="5"/>
      <c r="W127" s="5"/>
      <c r="X127" s="5"/>
      <c r="Y127" s="5"/>
      <c r="Z127" s="5"/>
    </row>
    <row r="128" spans="1:26" ht="18" customHeight="1">
      <c r="A128" s="15" t="s">
        <v>139</v>
      </c>
      <c r="B128" s="3" t="str">
        <f>IF($J128="","",DATE(YEAR($J128),MONTH($J128)+2,0))</f>
        <v/>
      </c>
      <c r="C128" s="3" t="str">
        <f>IF($J128="","",DATE(YEAR($J128),MONTH($J128)+3,0))</f>
        <v/>
      </c>
      <c r="D128" s="3" t="str">
        <f>IF($J128="","",DATE(YEAR($J128),MONTH($J128)+4,0))</f>
        <v/>
      </c>
      <c r="E128" s="3" t="str">
        <f>IF($J128="","",DATE(YEAR($J128),MONTH($J128)+5,0))</f>
        <v/>
      </c>
      <c r="F128" s="3" t="str">
        <f>IF($J128="","",DATE(YEAR($J128),MONTH($J128)+6,0))</f>
        <v/>
      </c>
      <c r="G128" s="3" t="str">
        <f>IF($J128="","",DATE(YEAR($J128),MONTH($J128)+7,0))</f>
        <v/>
      </c>
      <c r="H128" s="15"/>
      <c r="I128" s="15"/>
      <c r="J128" s="16"/>
      <c r="K128" s="15"/>
      <c r="L128" s="15"/>
      <c r="M128" s="13"/>
      <c r="N128" s="5"/>
      <c r="O128" s="5"/>
      <c r="P128" s="5"/>
      <c r="Q128" s="5"/>
      <c r="R128" s="5"/>
      <c r="S128" s="5"/>
      <c r="T128" s="5"/>
      <c r="U128" s="5"/>
      <c r="V128" s="5"/>
      <c r="W128" s="5"/>
      <c r="X128" s="5"/>
      <c r="Y128" s="5"/>
      <c r="Z128" s="5"/>
    </row>
    <row r="129" spans="1:26" ht="18" customHeight="1">
      <c r="A129" s="14"/>
      <c r="B129" s="4"/>
      <c r="C129" s="4"/>
      <c r="D129" s="4"/>
      <c r="E129" s="4"/>
      <c r="F129" s="4"/>
      <c r="G129" s="4"/>
      <c r="H129" s="14"/>
      <c r="I129" s="14"/>
      <c r="J129" s="14"/>
      <c r="K129" s="14"/>
      <c r="L129" s="14"/>
      <c r="M129" s="14"/>
      <c r="N129" s="5"/>
      <c r="O129" s="5"/>
      <c r="P129" s="5"/>
      <c r="Q129" s="5"/>
      <c r="R129" s="5"/>
      <c r="S129" s="5"/>
      <c r="T129" s="5"/>
      <c r="U129" s="5"/>
      <c r="V129" s="5"/>
      <c r="W129" s="5"/>
      <c r="X129" s="5"/>
      <c r="Y129" s="5"/>
      <c r="Z129" s="5"/>
    </row>
    <row r="130" spans="1:26" ht="18" customHeight="1">
      <c r="A130" s="15" t="s">
        <v>140</v>
      </c>
      <c r="B130" s="3" t="str">
        <f>IF($J130="","",DATE(YEAR($J130),MONTH($J130)+2,0))</f>
        <v/>
      </c>
      <c r="C130" s="3" t="str">
        <f>IF($J130="","",DATE(YEAR($J130),MONTH($J130)+3,0))</f>
        <v/>
      </c>
      <c r="D130" s="3" t="str">
        <f>IF($J130="","",DATE(YEAR($J130),MONTH($J130)+4,0))</f>
        <v/>
      </c>
      <c r="E130" s="3" t="str">
        <f>IF($J130="","",DATE(YEAR($J130),MONTH($J130)+5,0))</f>
        <v/>
      </c>
      <c r="F130" s="3" t="str">
        <f>IF($J130="","",DATE(YEAR($J130),MONTH($J130)+6,0))</f>
        <v/>
      </c>
      <c r="G130" s="3" t="str">
        <f>IF($J130="","",DATE(YEAR($J130),MONTH($J130)+7,0))</f>
        <v/>
      </c>
      <c r="H130" s="15"/>
      <c r="I130" s="15"/>
      <c r="J130" s="16"/>
      <c r="K130" s="15"/>
      <c r="L130" s="15"/>
      <c r="M130" s="13"/>
      <c r="N130" s="5"/>
      <c r="O130" s="5"/>
      <c r="P130" s="5"/>
      <c r="Q130" s="5"/>
      <c r="R130" s="5"/>
      <c r="S130" s="5"/>
      <c r="T130" s="5"/>
      <c r="U130" s="5"/>
      <c r="V130" s="5"/>
      <c r="W130" s="5"/>
      <c r="X130" s="5"/>
      <c r="Y130" s="5"/>
      <c r="Z130" s="5"/>
    </row>
    <row r="131" spans="1:26" ht="18" customHeight="1">
      <c r="A131" s="14"/>
      <c r="B131" s="4"/>
      <c r="C131" s="4"/>
      <c r="D131" s="4"/>
      <c r="E131" s="4"/>
      <c r="F131" s="4"/>
      <c r="G131" s="4"/>
      <c r="H131" s="14"/>
      <c r="I131" s="14"/>
      <c r="J131" s="14"/>
      <c r="K131" s="14"/>
      <c r="L131" s="14"/>
      <c r="M131" s="14"/>
      <c r="N131" s="5"/>
      <c r="O131" s="5"/>
      <c r="P131" s="5"/>
      <c r="Q131" s="5"/>
      <c r="R131" s="5"/>
      <c r="S131" s="5"/>
      <c r="T131" s="5"/>
      <c r="U131" s="5"/>
      <c r="V131" s="5"/>
      <c r="W131" s="5"/>
      <c r="X131" s="5"/>
      <c r="Y131" s="5"/>
      <c r="Z131" s="5"/>
    </row>
    <row r="132" spans="1:26" ht="18" customHeight="1">
      <c r="A132" s="15" t="s">
        <v>141</v>
      </c>
      <c r="B132" s="3" t="str">
        <f>IF($J132="","",DATE(YEAR($J132),MONTH($J132)+2,0))</f>
        <v/>
      </c>
      <c r="C132" s="3" t="str">
        <f>IF($J132="","",DATE(YEAR($J132),MONTH($J132)+3,0))</f>
        <v/>
      </c>
      <c r="D132" s="3" t="str">
        <f>IF($J132="","",DATE(YEAR($J132),MONTH($J132)+4,0))</f>
        <v/>
      </c>
      <c r="E132" s="3" t="str">
        <f>IF($J132="","",DATE(YEAR($J132),MONTH($J132)+5,0))</f>
        <v/>
      </c>
      <c r="F132" s="3" t="str">
        <f>IF($J132="","",DATE(YEAR($J132),MONTH($J132)+6,0))</f>
        <v/>
      </c>
      <c r="G132" s="3" t="str">
        <f>IF($J132="","",DATE(YEAR($J132),MONTH($J132)+7,0))</f>
        <v/>
      </c>
      <c r="H132" s="15"/>
      <c r="I132" s="15"/>
      <c r="J132" s="16"/>
      <c r="K132" s="15"/>
      <c r="L132" s="15"/>
      <c r="M132" s="13"/>
      <c r="N132" s="5"/>
      <c r="O132" s="5"/>
      <c r="P132" s="5"/>
      <c r="Q132" s="5"/>
      <c r="R132" s="5"/>
      <c r="S132" s="5"/>
      <c r="T132" s="5"/>
      <c r="U132" s="5"/>
      <c r="V132" s="5"/>
      <c r="W132" s="5"/>
      <c r="X132" s="5"/>
      <c r="Y132" s="5"/>
      <c r="Z132" s="5"/>
    </row>
    <row r="133" spans="1:26" ht="18" customHeight="1">
      <c r="A133" s="14"/>
      <c r="B133" s="4"/>
      <c r="C133" s="4"/>
      <c r="D133" s="4"/>
      <c r="E133" s="4"/>
      <c r="F133" s="4"/>
      <c r="G133" s="4"/>
      <c r="H133" s="14"/>
      <c r="I133" s="14"/>
      <c r="J133" s="14"/>
      <c r="K133" s="14"/>
      <c r="L133" s="14"/>
      <c r="M133" s="14"/>
      <c r="N133" s="5"/>
      <c r="O133" s="5"/>
      <c r="P133" s="5"/>
      <c r="Q133" s="5"/>
      <c r="R133" s="5"/>
      <c r="S133" s="5"/>
      <c r="T133" s="5"/>
      <c r="U133" s="5"/>
      <c r="V133" s="5"/>
      <c r="W133" s="5"/>
      <c r="X133" s="5"/>
      <c r="Y133" s="5"/>
      <c r="Z133" s="5"/>
    </row>
    <row r="134" spans="1:26" ht="18"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8"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8"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8"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8"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8"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8"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8"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8"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8"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8"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8"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8"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8"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8"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8"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8"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8"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8"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8"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8"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8"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8"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8"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8"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8"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8"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8"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8"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8"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8"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8"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8"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8"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8"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8"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8"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8"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8"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8"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8"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8"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8"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8"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8"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8"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8"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8"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8"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8"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8"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8"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8"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8"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8"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8"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8"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8"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8"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8"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8"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8"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8"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8"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8"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8"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8"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8"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8"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8"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8"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8"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8"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8"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8"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8"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8"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8"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8"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8"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8"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8"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8"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8"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8"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8"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8"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8"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8"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8"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8"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8"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8"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8"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8"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8"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8"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8"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8"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8"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8"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8"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8"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8"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8"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8"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8"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8"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8"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8"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8"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8"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8"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8"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8"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8"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8"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8"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8"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8"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8"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8"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8"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8"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8"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8"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8"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8"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8"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8"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8"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8"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8"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8"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8"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8"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8"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8"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8"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8"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8"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8"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8"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8"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8"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8"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8"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8"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8"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8"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8"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8"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8"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8"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8"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8"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8"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8"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8"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8"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8"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8"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8"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8"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8"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8"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8"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8"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8"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8"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8"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8"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8"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8"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8"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8"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8"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8"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8"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8"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8"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8"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8"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8"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8"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8"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8"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8"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8"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8"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8"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8"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8"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8"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8"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8"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8"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8"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8"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sheetData>
  <mergeCells count="462">
    <mergeCell ref="J22:J23"/>
    <mergeCell ref="J24:J25"/>
    <mergeCell ref="H86:H87"/>
    <mergeCell ref="H84:H85"/>
    <mergeCell ref="I84:I85"/>
    <mergeCell ref="H82:H83"/>
    <mergeCell ref="I82:I83"/>
    <mergeCell ref="K50:K51"/>
    <mergeCell ref="H28:H29"/>
    <mergeCell ref="I28:I29"/>
    <mergeCell ref="H26:H27"/>
    <mergeCell ref="I26:I27"/>
    <mergeCell ref="K28:K29"/>
    <mergeCell ref="K30:K31"/>
    <mergeCell ref="K32:K33"/>
    <mergeCell ref="K26:K27"/>
    <mergeCell ref="I66:I67"/>
    <mergeCell ref="I68:I69"/>
    <mergeCell ref="H46:H47"/>
    <mergeCell ref="J36:J37"/>
    <mergeCell ref="J40:J41"/>
    <mergeCell ref="J94:J95"/>
    <mergeCell ref="I92:I93"/>
    <mergeCell ref="K94:K95"/>
    <mergeCell ref="K92:K93"/>
    <mergeCell ref="J82:J83"/>
    <mergeCell ref="J80:J81"/>
    <mergeCell ref="I72:I73"/>
    <mergeCell ref="I86:I87"/>
    <mergeCell ref="J86:J87"/>
    <mergeCell ref="J90:J91"/>
    <mergeCell ref="K90:K91"/>
    <mergeCell ref="J84:J85"/>
    <mergeCell ref="J92:J93"/>
    <mergeCell ref="I88:I89"/>
    <mergeCell ref="J88:J89"/>
    <mergeCell ref="J72:J73"/>
    <mergeCell ref="H126:H127"/>
    <mergeCell ref="H114:H115"/>
    <mergeCell ref="I104:I105"/>
    <mergeCell ref="I90:I91"/>
    <mergeCell ref="I100:I101"/>
    <mergeCell ref="H104:H105"/>
    <mergeCell ref="I122:I123"/>
    <mergeCell ref="I110:I111"/>
    <mergeCell ref="I112:I113"/>
    <mergeCell ref="H112:H113"/>
    <mergeCell ref="H110:H111"/>
    <mergeCell ref="H106:H107"/>
    <mergeCell ref="H108:H109"/>
    <mergeCell ref="H100:H101"/>
    <mergeCell ref="H96:H97"/>
    <mergeCell ref="H98:H99"/>
    <mergeCell ref="H122:H123"/>
    <mergeCell ref="I98:I99"/>
    <mergeCell ref="I106:I107"/>
    <mergeCell ref="I102:I103"/>
    <mergeCell ref="J102:J103"/>
    <mergeCell ref="J100:J101"/>
    <mergeCell ref="M16:M17"/>
    <mergeCell ref="J14:J15"/>
    <mergeCell ref="K14:K15"/>
    <mergeCell ref="I16:I17"/>
    <mergeCell ref="L22:L23"/>
    <mergeCell ref="M22:M23"/>
    <mergeCell ref="L26:L27"/>
    <mergeCell ref="L24:L25"/>
    <mergeCell ref="M14:M15"/>
    <mergeCell ref="I14:I15"/>
    <mergeCell ref="L42:L43"/>
    <mergeCell ref="M42:M43"/>
    <mergeCell ref="M46:M47"/>
    <mergeCell ref="J96:J97"/>
    <mergeCell ref="I96:I97"/>
    <mergeCell ref="L96:L97"/>
    <mergeCell ref="J32:J33"/>
    <mergeCell ref="J28:J29"/>
    <mergeCell ref="J30:J31"/>
    <mergeCell ref="J98:J99"/>
    <mergeCell ref="K128:K129"/>
    <mergeCell ref="K130:K131"/>
    <mergeCell ref="J118:J119"/>
    <mergeCell ref="K124:K125"/>
    <mergeCell ref="K112:K113"/>
    <mergeCell ref="K126:K127"/>
    <mergeCell ref="K122:K123"/>
    <mergeCell ref="K114:K115"/>
    <mergeCell ref="K120:K121"/>
    <mergeCell ref="K116:K117"/>
    <mergeCell ref="K118:K119"/>
    <mergeCell ref="J122:J123"/>
    <mergeCell ref="J120:J121"/>
    <mergeCell ref="J124:J125"/>
    <mergeCell ref="J126:J127"/>
    <mergeCell ref="J128:J129"/>
    <mergeCell ref="J130:J131"/>
    <mergeCell ref="M12:M13"/>
    <mergeCell ref="M20:M21"/>
    <mergeCell ref="M18:M19"/>
    <mergeCell ref="L18:L19"/>
    <mergeCell ref="L40:L41"/>
    <mergeCell ref="L38:L39"/>
    <mergeCell ref="L36:L37"/>
    <mergeCell ref="M38:M39"/>
    <mergeCell ref="M40:M41"/>
    <mergeCell ref="M24:M25"/>
    <mergeCell ref="M30:M31"/>
    <mergeCell ref="M28:M29"/>
    <mergeCell ref="M32:M33"/>
    <mergeCell ref="M34:M35"/>
    <mergeCell ref="M36:M37"/>
    <mergeCell ref="L28:L29"/>
    <mergeCell ref="L30:L31"/>
    <mergeCell ref="L32:L33"/>
    <mergeCell ref="M26:M27"/>
    <mergeCell ref="L34:L35"/>
    <mergeCell ref="L14:L15"/>
    <mergeCell ref="L12:L13"/>
    <mergeCell ref="I116:I117"/>
    <mergeCell ref="J116:J117"/>
    <mergeCell ref="H92:H93"/>
    <mergeCell ref="I94:I95"/>
    <mergeCell ref="J114:J115"/>
    <mergeCell ref="M58:M59"/>
    <mergeCell ref="M60:M61"/>
    <mergeCell ref="L64:L65"/>
    <mergeCell ref="M64:M65"/>
    <mergeCell ref="L58:L59"/>
    <mergeCell ref="M62:M63"/>
    <mergeCell ref="K108:K109"/>
    <mergeCell ref="K110:K111"/>
    <mergeCell ref="K84:K85"/>
    <mergeCell ref="K86:K87"/>
    <mergeCell ref="K106:K107"/>
    <mergeCell ref="K104:K105"/>
    <mergeCell ref="J104:J105"/>
    <mergeCell ref="J108:J109"/>
    <mergeCell ref="H80:H81"/>
    <mergeCell ref="I80:I81"/>
    <mergeCell ref="J106:J107"/>
    <mergeCell ref="L86:L87"/>
    <mergeCell ref="L84:L85"/>
    <mergeCell ref="H2:H3"/>
    <mergeCell ref="H4:H5"/>
    <mergeCell ref="H88:H89"/>
    <mergeCell ref="H68:H69"/>
    <mergeCell ref="H66:H67"/>
    <mergeCell ref="H70:H71"/>
    <mergeCell ref="I132:I133"/>
    <mergeCell ref="H132:H133"/>
    <mergeCell ref="H128:H129"/>
    <mergeCell ref="H130:H131"/>
    <mergeCell ref="I128:I129"/>
    <mergeCell ref="I130:I131"/>
    <mergeCell ref="H90:H91"/>
    <mergeCell ref="H94:H95"/>
    <mergeCell ref="I124:I125"/>
    <mergeCell ref="I126:I127"/>
    <mergeCell ref="H116:H117"/>
    <mergeCell ref="H102:H103"/>
    <mergeCell ref="I120:I121"/>
    <mergeCell ref="I118:I119"/>
    <mergeCell ref="H120:H121"/>
    <mergeCell ref="I108:I109"/>
    <mergeCell ref="H118:H119"/>
    <mergeCell ref="H124:H125"/>
    <mergeCell ref="J132:J133"/>
    <mergeCell ref="I114:I115"/>
    <mergeCell ref="J112:J113"/>
    <mergeCell ref="M128:M129"/>
    <mergeCell ref="M130:M131"/>
    <mergeCell ref="M132:M133"/>
    <mergeCell ref="M126:M127"/>
    <mergeCell ref="M104:M105"/>
    <mergeCell ref="M102:M103"/>
    <mergeCell ref="M124:M125"/>
    <mergeCell ref="M122:M123"/>
    <mergeCell ref="M112:M113"/>
    <mergeCell ref="M114:M115"/>
    <mergeCell ref="M106:M107"/>
    <mergeCell ref="J110:J111"/>
    <mergeCell ref="L132:L133"/>
    <mergeCell ref="K132:K133"/>
    <mergeCell ref="L126:L127"/>
    <mergeCell ref="L128:L129"/>
    <mergeCell ref="L130:L131"/>
    <mergeCell ref="L124:L125"/>
    <mergeCell ref="M120:M121"/>
    <mergeCell ref="M118:M119"/>
    <mergeCell ref="M110:M111"/>
    <mergeCell ref="L110:L111"/>
    <mergeCell ref="L108:L109"/>
    <mergeCell ref="L122:L123"/>
    <mergeCell ref="L116:L117"/>
    <mergeCell ref="L120:L121"/>
    <mergeCell ref="K100:K101"/>
    <mergeCell ref="L20:L21"/>
    <mergeCell ref="K22:K23"/>
    <mergeCell ref="K102:K103"/>
    <mergeCell ref="K96:K97"/>
    <mergeCell ref="K98:K99"/>
    <mergeCell ref="K82:K83"/>
    <mergeCell ref="K80:K81"/>
    <mergeCell ref="K88:K89"/>
    <mergeCell ref="K78:K79"/>
    <mergeCell ref="K76:K77"/>
    <mergeCell ref="K70:K71"/>
    <mergeCell ref="K74:K75"/>
    <mergeCell ref="K72:K73"/>
    <mergeCell ref="L118:L119"/>
    <mergeCell ref="L114:L115"/>
    <mergeCell ref="L112:L113"/>
    <mergeCell ref="K20:K21"/>
    <mergeCell ref="H20:H21"/>
    <mergeCell ref="I18:I19"/>
    <mergeCell ref="H18:H19"/>
    <mergeCell ref="H16:H17"/>
    <mergeCell ref="L16:L17"/>
    <mergeCell ref="J16:J17"/>
    <mergeCell ref="J20:J21"/>
    <mergeCell ref="I20:I21"/>
    <mergeCell ref="K18:K19"/>
    <mergeCell ref="J18:J19"/>
    <mergeCell ref="A12:A13"/>
    <mergeCell ref="A18:A19"/>
    <mergeCell ref="A14:A15"/>
    <mergeCell ref="L6:L7"/>
    <mergeCell ref="A6:A7"/>
    <mergeCell ref="H6:H7"/>
    <mergeCell ref="A8:A9"/>
    <mergeCell ref="A10:A11"/>
    <mergeCell ref="H14:H15"/>
    <mergeCell ref="H12:H13"/>
    <mergeCell ref="I6:I7"/>
    <mergeCell ref="J6:J7"/>
    <mergeCell ref="K8:K9"/>
    <mergeCell ref="I12:I13"/>
    <mergeCell ref="K16:K17"/>
    <mergeCell ref="H10:H11"/>
    <mergeCell ref="H8:H9"/>
    <mergeCell ref="K10:K11"/>
    <mergeCell ref="I10:I11"/>
    <mergeCell ref="I8:I9"/>
    <mergeCell ref="K12:K13"/>
    <mergeCell ref="J12:J13"/>
    <mergeCell ref="L8:L9"/>
    <mergeCell ref="J10:J11"/>
    <mergeCell ref="J68:J69"/>
    <mergeCell ref="J26:J27"/>
    <mergeCell ref="K64:K65"/>
    <mergeCell ref="K58:K59"/>
    <mergeCell ref="K60:K61"/>
    <mergeCell ref="K62:K63"/>
    <mergeCell ref="K52:K53"/>
    <mergeCell ref="K54:K55"/>
    <mergeCell ref="K24:K25"/>
    <mergeCell ref="K42:K43"/>
    <mergeCell ref="K48:K49"/>
    <mergeCell ref="K46:K47"/>
    <mergeCell ref="K34:K35"/>
    <mergeCell ref="K44:K45"/>
    <mergeCell ref="K40:K41"/>
    <mergeCell ref="K38:K39"/>
    <mergeCell ref="K36:K37"/>
    <mergeCell ref="J54:J55"/>
    <mergeCell ref="J50:J51"/>
    <mergeCell ref="J60:J61"/>
    <mergeCell ref="K56:K57"/>
    <mergeCell ref="J66:J67"/>
    <mergeCell ref="J34:J35"/>
    <mergeCell ref="H32:H33"/>
    <mergeCell ref="H30:H31"/>
    <mergeCell ref="I32:I33"/>
    <mergeCell ref="H34:H35"/>
    <mergeCell ref="I34:I35"/>
    <mergeCell ref="I36:I37"/>
    <mergeCell ref="H36:H37"/>
    <mergeCell ref="H22:H23"/>
    <mergeCell ref="I22:I23"/>
    <mergeCell ref="H24:H25"/>
    <mergeCell ref="I24:I25"/>
    <mergeCell ref="I30:I31"/>
    <mergeCell ref="A96:A97"/>
    <mergeCell ref="A98:A99"/>
    <mergeCell ref="A118:A119"/>
    <mergeCell ref="A2:A3"/>
    <mergeCell ref="A100:A101"/>
    <mergeCell ref="A102:A103"/>
    <mergeCell ref="A22:A23"/>
    <mergeCell ref="A50:A51"/>
    <mergeCell ref="A92:A93"/>
    <mergeCell ref="A84:A85"/>
    <mergeCell ref="A86:A87"/>
    <mergeCell ref="A88:A89"/>
    <mergeCell ref="A90:A91"/>
    <mergeCell ref="A94:A95"/>
    <mergeCell ref="A80:A81"/>
    <mergeCell ref="A82:A83"/>
    <mergeCell ref="A4:A5"/>
    <mergeCell ref="A34:A35"/>
    <mergeCell ref="A28:A29"/>
    <mergeCell ref="A24:A25"/>
    <mergeCell ref="A38:A39"/>
    <mergeCell ref="A40:A41"/>
    <mergeCell ref="A20:A21"/>
    <mergeCell ref="A16:A17"/>
    <mergeCell ref="A128:A129"/>
    <mergeCell ref="A130:A131"/>
    <mergeCell ref="A132:A133"/>
    <mergeCell ref="A126:A127"/>
    <mergeCell ref="A112:A113"/>
    <mergeCell ref="A114:A115"/>
    <mergeCell ref="A108:A109"/>
    <mergeCell ref="A110:A111"/>
    <mergeCell ref="A104:A105"/>
    <mergeCell ref="A106:A107"/>
    <mergeCell ref="A120:A121"/>
    <mergeCell ref="A116:A117"/>
    <mergeCell ref="A122:A123"/>
    <mergeCell ref="A124:A125"/>
    <mergeCell ref="H44:H45"/>
    <mergeCell ref="I46:I47"/>
    <mergeCell ref="I44:I45"/>
    <mergeCell ref="I38:I39"/>
    <mergeCell ref="I40:I41"/>
    <mergeCell ref="J38:J39"/>
    <mergeCell ref="H38:H39"/>
    <mergeCell ref="H40:H41"/>
    <mergeCell ref="H42:H43"/>
    <mergeCell ref="J46:J47"/>
    <mergeCell ref="I42:I43"/>
    <mergeCell ref="J42:J43"/>
    <mergeCell ref="J44:J45"/>
    <mergeCell ref="M72:M73"/>
    <mergeCell ref="L76:L77"/>
    <mergeCell ref="L74:L75"/>
    <mergeCell ref="M78:M79"/>
    <mergeCell ref="M76:M77"/>
    <mergeCell ref="M74:M75"/>
    <mergeCell ref="A70:A71"/>
    <mergeCell ref="A72:A73"/>
    <mergeCell ref="J78:J79"/>
    <mergeCell ref="J76:J77"/>
    <mergeCell ref="I74:I75"/>
    <mergeCell ref="J74:J75"/>
    <mergeCell ref="L78:L79"/>
    <mergeCell ref="A78:A79"/>
    <mergeCell ref="I76:I77"/>
    <mergeCell ref="I78:I79"/>
    <mergeCell ref="H72:H73"/>
    <mergeCell ref="H78:H79"/>
    <mergeCell ref="H74:H75"/>
    <mergeCell ref="H76:H77"/>
    <mergeCell ref="J70:J71"/>
    <mergeCell ref="I70:I71"/>
    <mergeCell ref="L72:L73"/>
    <mergeCell ref="A26:A27"/>
    <mergeCell ref="A36:A37"/>
    <mergeCell ref="A74:A75"/>
    <mergeCell ref="A76:A77"/>
    <mergeCell ref="A60:A61"/>
    <mergeCell ref="A62:A63"/>
    <mergeCell ref="A68:A69"/>
    <mergeCell ref="A64:A65"/>
    <mergeCell ref="A66:A67"/>
    <mergeCell ref="A56:A57"/>
    <mergeCell ref="A52:A53"/>
    <mergeCell ref="A54:A55"/>
    <mergeCell ref="A58:A59"/>
    <mergeCell ref="A46:A47"/>
    <mergeCell ref="A48:A49"/>
    <mergeCell ref="A30:A31"/>
    <mergeCell ref="A32:A33"/>
    <mergeCell ref="A44:A45"/>
    <mergeCell ref="A42:A43"/>
    <mergeCell ref="H62:H63"/>
    <mergeCell ref="H64:H65"/>
    <mergeCell ref="I64:I65"/>
    <mergeCell ref="I62:I63"/>
    <mergeCell ref="J64:J65"/>
    <mergeCell ref="J62:J63"/>
    <mergeCell ref="H52:H53"/>
    <mergeCell ref="H48:H49"/>
    <mergeCell ref="I48:I49"/>
    <mergeCell ref="J48:J49"/>
    <mergeCell ref="I50:I51"/>
    <mergeCell ref="H50:H51"/>
    <mergeCell ref="I52:I53"/>
    <mergeCell ref="J52:J53"/>
    <mergeCell ref="I54:I55"/>
    <mergeCell ref="I56:I57"/>
    <mergeCell ref="H54:H55"/>
    <mergeCell ref="H56:H57"/>
    <mergeCell ref="J56:J57"/>
    <mergeCell ref="J58:J59"/>
    <mergeCell ref="H60:H61"/>
    <mergeCell ref="H58:H59"/>
    <mergeCell ref="I58:I59"/>
    <mergeCell ref="I60:I61"/>
    <mergeCell ref="J2:J3"/>
    <mergeCell ref="I2:I3"/>
    <mergeCell ref="M2:M3"/>
    <mergeCell ref="L2:L3"/>
    <mergeCell ref="K2:K3"/>
    <mergeCell ref="M10:M11"/>
    <mergeCell ref="M8:M9"/>
    <mergeCell ref="J8:J9"/>
    <mergeCell ref="L10:L11"/>
    <mergeCell ref="K4:K5"/>
    <mergeCell ref="M4:M5"/>
    <mergeCell ref="M6:M7"/>
    <mergeCell ref="J4:J5"/>
    <mergeCell ref="K6:K7"/>
    <mergeCell ref="I4:I5"/>
    <mergeCell ref="L4:L5"/>
    <mergeCell ref="M68:M69"/>
    <mergeCell ref="L70:L71"/>
    <mergeCell ref="M66:M67"/>
    <mergeCell ref="L68:L69"/>
    <mergeCell ref="K68:K69"/>
    <mergeCell ref="M70:M71"/>
    <mergeCell ref="M50:M51"/>
    <mergeCell ref="M44:M45"/>
    <mergeCell ref="L52:L53"/>
    <mergeCell ref="M54:M55"/>
    <mergeCell ref="L56:L57"/>
    <mergeCell ref="M56:M57"/>
    <mergeCell ref="L66:L67"/>
    <mergeCell ref="K66:K67"/>
    <mergeCell ref="L48:L49"/>
    <mergeCell ref="L60:L61"/>
    <mergeCell ref="L62:L63"/>
    <mergeCell ref="L46:L47"/>
    <mergeCell ref="L44:L45"/>
    <mergeCell ref="L54:L55"/>
    <mergeCell ref="L50:L51"/>
    <mergeCell ref="M52:M53"/>
    <mergeCell ref="M48:M49"/>
    <mergeCell ref="M108:M109"/>
    <mergeCell ref="M116:M117"/>
    <mergeCell ref="L106:L107"/>
    <mergeCell ref="L104:L105"/>
    <mergeCell ref="M88:M89"/>
    <mergeCell ref="M80:M81"/>
    <mergeCell ref="M86:M87"/>
    <mergeCell ref="L88:L89"/>
    <mergeCell ref="L100:L101"/>
    <mergeCell ref="L102:L103"/>
    <mergeCell ref="M90:M91"/>
    <mergeCell ref="L90:L91"/>
    <mergeCell ref="L92:L93"/>
    <mergeCell ref="L98:L99"/>
    <mergeCell ref="M82:M83"/>
    <mergeCell ref="M84:M85"/>
    <mergeCell ref="M94:M95"/>
    <mergeCell ref="M92:M93"/>
    <mergeCell ref="L82:L83"/>
    <mergeCell ref="L80:L81"/>
    <mergeCell ref="M96:M97"/>
    <mergeCell ref="M100:M101"/>
    <mergeCell ref="M98:M99"/>
    <mergeCell ref="L94:L95"/>
  </mergeCells>
  <phoneticPr fontId="3"/>
  <dataValidations count="2">
    <dataValidation type="list" allowBlank="1" showErrorMessage="1" sqref="K2 K4 K6 K8 K10 K12 K14 K16 K18 K20 K22 K24 K26 K28 K30 K32 K34 K36 K38 K40 K42 K44 K46 K48 K50 K52 K54 K56 K58 K60 K62 K64 K66 K68 K70 K72 K74 K76 K78 K80 K82 K84 K86 K88 K90 K92 K94 K96 K98 K100 K102 K104 K106 K108 K110 K112 K114 K116 K118 K120 K122 K124 K126 K128 K130 K132" xr:uid="{00000000-0002-0000-0000-000000000000}">
      <formula1>"有,無"</formula1>
    </dataValidation>
    <dataValidation type="list" allowBlank="1" showErrorMessage="1" sqref="B3:G3 B5:G5 B7:G7 B9:G9 B11:G11 B13:G13 B15:G15 B17:G17 B19:G19 B21:G21 B23:G23 B25:G25 B27:G27 B29:G29 B31:G31 B33:G33 B35:G35 B37:G37 B39:G39 B41:G41 B43:G43 B45:G45 B47:G47 B49:G49 B51:G51 B53:G53 B55:G55 B57:G57 B59:G59 B61:G61 B63:G63 B65:G65 B67:G67 B69:G69 B71:G71 B73:G73 B75:G75 B77:G77 B79:G79 B81:G81 B83:G83 B85:G85 B87:G87 B89:G89 B91:G91 B93:G93 B95:G95 B97:G97 B99:G99 B101:G101 B103:G103 B105:G105 B107:G107 B109:G109 B111:G111 B113:G113 B115:G115 B117:G117 B119:G119 B121:G121 B123:G123 B125:G125 B127:G127 B129:G129 B131:G131 B133:G133" xr:uid="{00000000-0002-0000-0000-000001000000}">
      <formula1>"〇,×"</formula1>
    </dataValidation>
  </dataValidations>
  <pageMargins left="0.7" right="0.7" top="0.75" bottom="0.75" header="0" footer="0"/>
  <pageSetup paperSize="9" fitToHeight="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698AE-8105-4B02-A848-2C14FBDD4B43}">
  <dimension ref="A1:R45"/>
  <sheetViews>
    <sheetView workbookViewId="0"/>
  </sheetViews>
  <sheetFormatPr defaultRowHeight="18"/>
  <cols>
    <col min="1" max="1" width="13.08203125" bestFit="1" customWidth="1"/>
    <col min="2" max="2" width="19.25" bestFit="1" customWidth="1"/>
    <col min="3" max="3" width="11.25" bestFit="1" customWidth="1"/>
    <col min="4" max="4" width="11.25" style="2" bestFit="1" customWidth="1"/>
    <col min="5" max="6" width="13.08203125" style="2" bestFit="1" customWidth="1"/>
    <col min="7" max="7" width="10.25" style="2" bestFit="1" customWidth="1"/>
    <col min="8" max="8" width="11.25" style="2" customWidth="1"/>
    <col min="9" max="9" width="11.33203125" style="2" bestFit="1" customWidth="1"/>
    <col min="10" max="10" width="11.25" style="2" customWidth="1"/>
    <col min="11" max="11" width="11.33203125" style="2" bestFit="1" customWidth="1"/>
    <col min="12" max="12" width="11.25" style="2" customWidth="1"/>
    <col min="13" max="13" width="11.33203125" style="2" bestFit="1" customWidth="1"/>
    <col min="14" max="14" width="11.25" style="2" customWidth="1"/>
    <col min="15" max="15" width="11.33203125" style="2" bestFit="1" customWidth="1"/>
    <col min="16" max="16" width="11.25" style="2" customWidth="1"/>
    <col min="17" max="17" width="11.33203125" style="2" bestFit="1" customWidth="1"/>
    <col min="18" max="18" width="11.25" customWidth="1"/>
    <col min="19" max="19" width="17.4140625" customWidth="1"/>
  </cols>
  <sheetData>
    <row r="1" spans="1:18">
      <c r="A1" s="23" t="s">
        <v>0</v>
      </c>
      <c r="B1" s="24" t="s">
        <v>7</v>
      </c>
      <c r="C1" s="24" t="s">
        <v>9</v>
      </c>
      <c r="D1" s="25" t="s">
        <v>157</v>
      </c>
      <c r="E1" s="24" t="s">
        <v>155</v>
      </c>
      <c r="F1" s="24" t="s">
        <v>156</v>
      </c>
      <c r="G1" s="26" t="s">
        <v>158</v>
      </c>
      <c r="H1" s="26" t="s">
        <v>164</v>
      </c>
      <c r="I1" s="26" t="s">
        <v>159</v>
      </c>
      <c r="J1" s="26" t="s">
        <v>165</v>
      </c>
      <c r="K1" s="26" t="s">
        <v>160</v>
      </c>
      <c r="L1" s="26" t="s">
        <v>166</v>
      </c>
      <c r="M1" s="26" t="s">
        <v>161</v>
      </c>
      <c r="N1" s="26" t="s">
        <v>167</v>
      </c>
      <c r="O1" s="26" t="s">
        <v>162</v>
      </c>
      <c r="P1" s="26" t="s">
        <v>168</v>
      </c>
      <c r="Q1" s="26" t="s">
        <v>163</v>
      </c>
      <c r="R1" s="27" t="s">
        <v>169</v>
      </c>
    </row>
    <row r="2" spans="1:18">
      <c r="A2" s="22" t="str">
        <f>名前リスト!A56</f>
        <v>a87</v>
      </c>
      <c r="B2" s="20" t="str">
        <f>VLOOKUP(A2,名前リスト!$A28:$I384,8,FALSE)</f>
        <v>ミヤタ　ハルカ</v>
      </c>
      <c r="C2" s="21">
        <f>VLOOKUP(A2,名前リスト!$A28:$J384,10,FALSE)</f>
        <v>44017</v>
      </c>
      <c r="D2" s="32">
        <f>DAY(C2)</f>
        <v>5</v>
      </c>
      <c r="E2" s="32"/>
      <c r="F2" s="32"/>
      <c r="G2" s="31">
        <f>IF($C2="","",DATE(YEAR($C2),MONTH($C2)+1,DAY($C2)))</f>
        <v>44048</v>
      </c>
      <c r="H2" s="32"/>
      <c r="I2" s="31">
        <f>IF($C2="","",DATE(YEAR($C2),MONTH($C2)+2,DAY($C2)))</f>
        <v>44079</v>
      </c>
      <c r="J2" s="32"/>
      <c r="K2" s="31">
        <f>IF($C2="","",DATE(YEAR($C2),MONTH($C2)+3,DAY($C2)))</f>
        <v>44109</v>
      </c>
      <c r="L2" s="32"/>
      <c r="M2" s="31">
        <f>IF($C2="","",DATE(YEAR($C2),MONTH($C2)+4,DAY($C2)))</f>
        <v>44140</v>
      </c>
      <c r="N2" s="32"/>
      <c r="O2" s="31">
        <f>IF($C2="","",DATE(YEAR($C2),MONTH($C2)+5,DAY($C2)))</f>
        <v>44170</v>
      </c>
      <c r="P2" s="32"/>
      <c r="Q2" s="31">
        <f>IF($C2="","",DATE(YEAR($C2),MONTH($C2)+6,DAY($C2)))</f>
        <v>44201</v>
      </c>
      <c r="R2" s="20"/>
    </row>
    <row r="3" spans="1:18">
      <c r="A3" s="22" t="str">
        <f>名前リスト!A58</f>
        <v>a88</v>
      </c>
      <c r="B3" s="20" t="str">
        <f>VLOOKUP(A3,名前リスト!$A29:$I385,8,FALSE)</f>
        <v>キナリ　ミホ</v>
      </c>
      <c r="C3" s="21">
        <f>VLOOKUP(A3,名前リスト!$A29:$J385,10,FALSE)</f>
        <v>44017</v>
      </c>
      <c r="D3" s="32">
        <f>DAY(C3)</f>
        <v>5</v>
      </c>
      <c r="E3" s="32"/>
      <c r="F3" s="32"/>
      <c r="G3" s="31">
        <f>IF($C3="","",DATE(YEAR($C3),MONTH($C3)+1,DAY($C3)))</f>
        <v>44048</v>
      </c>
      <c r="H3" s="32"/>
      <c r="I3" s="31">
        <f>IF($C3="","",DATE(YEAR($C3),MONTH($C3)+2,DAY($C3)))</f>
        <v>44079</v>
      </c>
      <c r="J3" s="32"/>
      <c r="K3" s="31">
        <f>IF($C3="","",DATE(YEAR($C3),MONTH($C3)+3,DAY($C3)))</f>
        <v>44109</v>
      </c>
      <c r="L3" s="32"/>
      <c r="M3" s="31">
        <f>IF($C3="","",DATE(YEAR($C3),MONTH($C3)+4,DAY($C3)))</f>
        <v>44140</v>
      </c>
      <c r="N3" s="32"/>
      <c r="O3" s="31">
        <f>IF($C3="","",DATE(YEAR($C3),MONTH($C3)+5,DAY($C3)))</f>
        <v>44170</v>
      </c>
      <c r="P3" s="32"/>
      <c r="Q3" s="31">
        <f>IF($C3="","",DATE(YEAR($C3),MONTH($C3)+6,DAY($C3)))</f>
        <v>44201</v>
      </c>
      <c r="R3" s="20"/>
    </row>
    <row r="4" spans="1:18">
      <c r="A4" s="22" t="str">
        <f>名前リスト!A70</f>
        <v>a94</v>
      </c>
      <c r="B4" s="20" t="str">
        <f>VLOOKUP(A4,名前リスト!$A35:$I391,8,FALSE)</f>
        <v>ウスキ　マオ</v>
      </c>
      <c r="C4" s="21">
        <f>VLOOKUP(A4,名前リスト!$A35:$J391,10,FALSE)</f>
        <v>44049</v>
      </c>
      <c r="D4" s="32">
        <f>DAY(C4)</f>
        <v>6</v>
      </c>
      <c r="E4" s="32"/>
      <c r="F4" s="32"/>
      <c r="G4" s="31">
        <f>IF($C4="","",DATE(YEAR($C4),MONTH($C4)+1,DAY($C4)))</f>
        <v>44080</v>
      </c>
      <c r="H4" s="32"/>
      <c r="I4" s="31">
        <f>IF($C4="","",DATE(YEAR($C4),MONTH($C4)+2,DAY($C4)))</f>
        <v>44110</v>
      </c>
      <c r="J4" s="32"/>
      <c r="K4" s="31">
        <f>IF($C4="","",DATE(YEAR($C4),MONTH($C4)+3,DAY($C4)))</f>
        <v>44141</v>
      </c>
      <c r="L4" s="32"/>
      <c r="M4" s="31">
        <f>IF($C4="","",DATE(YEAR($C4),MONTH($C4)+4,DAY($C4)))</f>
        <v>44171</v>
      </c>
      <c r="N4" s="32"/>
      <c r="O4" s="31">
        <f>IF($C4="","",DATE(YEAR($C4),MONTH($C4)+5,DAY($C4)))</f>
        <v>44202</v>
      </c>
      <c r="P4" s="32"/>
      <c r="Q4" s="31">
        <f>IF($C4="","",DATE(YEAR($C4),MONTH($C4)+6,DAY($C4)))</f>
        <v>44233</v>
      </c>
      <c r="R4" s="20"/>
    </row>
    <row r="5" spans="1:18">
      <c r="A5" s="22" t="str">
        <f>名前リスト!A72</f>
        <v>a95</v>
      </c>
      <c r="B5" s="20" t="str">
        <f>VLOOKUP(A5,名前リスト!$A36:$I392,8,FALSE)</f>
        <v>ナカヤマ　モエ</v>
      </c>
      <c r="C5" s="21">
        <f>VLOOKUP(A5,名前リスト!$A36:$J392,10,FALSE)</f>
        <v>44049</v>
      </c>
      <c r="D5" s="32">
        <f>DAY(C5)</f>
        <v>6</v>
      </c>
      <c r="E5" s="32"/>
      <c r="F5" s="32"/>
      <c r="G5" s="31">
        <f>IF($C5="","",DATE(YEAR($C5),MONTH($C5)+1,DAY($C5)))</f>
        <v>44080</v>
      </c>
      <c r="H5" s="32"/>
      <c r="I5" s="31">
        <f>IF($C5="","",DATE(YEAR($C5),MONTH($C5)+2,DAY($C5)))</f>
        <v>44110</v>
      </c>
      <c r="J5" s="32"/>
      <c r="K5" s="31">
        <f>IF($C5="","",DATE(YEAR($C5),MONTH($C5)+3,DAY($C5)))</f>
        <v>44141</v>
      </c>
      <c r="L5" s="32"/>
      <c r="M5" s="31">
        <f>IF($C5="","",DATE(YEAR($C5),MONTH($C5)+4,DAY($C5)))</f>
        <v>44171</v>
      </c>
      <c r="N5" s="32"/>
      <c r="O5" s="31">
        <f>IF($C5="","",DATE(YEAR($C5),MONTH($C5)+5,DAY($C5)))</f>
        <v>44202</v>
      </c>
      <c r="P5" s="32"/>
      <c r="Q5" s="31">
        <f>IF($C5="","",DATE(YEAR($C5),MONTH($C5)+6,DAY($C5)))</f>
        <v>44233</v>
      </c>
      <c r="R5" s="20"/>
    </row>
    <row r="6" spans="1:18">
      <c r="A6" s="22" t="str">
        <f>名前リスト!A74</f>
        <v>a96</v>
      </c>
      <c r="B6" s="20" t="str">
        <f>VLOOKUP(A6,名前リスト!$A37:$I393,8,FALSE)</f>
        <v>タダ　アリカ</v>
      </c>
      <c r="C6" s="21">
        <f>VLOOKUP(A6,名前リスト!$A37:$J393,10,FALSE)</f>
        <v>44049</v>
      </c>
      <c r="D6" s="32">
        <f>DAY(C6)</f>
        <v>6</v>
      </c>
      <c r="E6" s="32"/>
      <c r="F6" s="32"/>
      <c r="G6" s="31">
        <f>IF($C6="","",DATE(YEAR($C6),MONTH($C6)+1,DAY($C6)))</f>
        <v>44080</v>
      </c>
      <c r="H6" s="32"/>
      <c r="I6" s="31">
        <f>IF($C6="","",DATE(YEAR($C6),MONTH($C6)+2,DAY($C6)))</f>
        <v>44110</v>
      </c>
      <c r="J6" s="32"/>
      <c r="K6" s="31">
        <f>IF($C6="","",DATE(YEAR($C6),MONTH($C6)+3,DAY($C6)))</f>
        <v>44141</v>
      </c>
      <c r="L6" s="32"/>
      <c r="M6" s="31">
        <f>IF($C6="","",DATE(YEAR($C6),MONTH($C6)+4,DAY($C6)))</f>
        <v>44171</v>
      </c>
      <c r="N6" s="32"/>
      <c r="O6" s="31">
        <f>IF($C6="","",DATE(YEAR($C6),MONTH($C6)+5,DAY($C6)))</f>
        <v>44202</v>
      </c>
      <c r="P6" s="32"/>
      <c r="Q6" s="31">
        <f>IF($C6="","",DATE(YEAR($C6),MONTH($C6)+6,DAY($C6)))</f>
        <v>44233</v>
      </c>
      <c r="R6" s="20"/>
    </row>
    <row r="7" spans="1:18">
      <c r="A7" s="22" t="str">
        <f>名前リスト!A6</f>
        <v>a10</v>
      </c>
      <c r="B7" s="20" t="str">
        <f>VLOOKUP(A7,名前リスト!$A3:$I359,8,FALSE)</f>
        <v>ミオ　コトノ</v>
      </c>
      <c r="C7" s="21">
        <f>VLOOKUP(A7,名前リスト!$A3:$J359,10,FALSE)</f>
        <v>43959</v>
      </c>
      <c r="D7" s="32">
        <f>DAY(C7)</f>
        <v>8</v>
      </c>
      <c r="E7" s="32"/>
      <c r="F7" s="32"/>
      <c r="G7" s="31">
        <f>IF($C7="","",DATE(YEAR($C7),MONTH($C7)+1,DAY($C7)))</f>
        <v>43990</v>
      </c>
      <c r="H7" s="32" t="s">
        <v>17</v>
      </c>
      <c r="I7" s="31">
        <f>IF($C7="","",DATE(YEAR($C7),MONTH($C7)+2,DAY($C7)))</f>
        <v>44020</v>
      </c>
      <c r="J7" s="32" t="s">
        <v>17</v>
      </c>
      <c r="K7" s="31">
        <f>IF($C7="","",DATE(YEAR($C7),MONTH($C7)+3,DAY($C7)))</f>
        <v>44051</v>
      </c>
      <c r="L7" s="32" t="s">
        <v>17</v>
      </c>
      <c r="M7" s="31">
        <f>IF($C7="","",DATE(YEAR($C7),MONTH($C7)+4,DAY($C7)))</f>
        <v>44082</v>
      </c>
      <c r="N7" s="32" t="s">
        <v>17</v>
      </c>
      <c r="O7" s="31">
        <f>IF($C7="","",DATE(YEAR($C7),MONTH($C7)+5,DAY($C7)))</f>
        <v>44112</v>
      </c>
      <c r="P7" s="32"/>
      <c r="Q7" s="31">
        <f>IF($C7="","",DATE(YEAR($C7),MONTH($C7)+6,DAY($C7)))</f>
        <v>44143</v>
      </c>
      <c r="R7" s="20"/>
    </row>
    <row r="8" spans="1:18">
      <c r="A8" s="22" t="str">
        <f>名前リスト!A14</f>
        <v>a28</v>
      </c>
      <c r="B8" s="20" t="str">
        <f>VLOOKUP(A8,名前リスト!$A7:$I363,8,FALSE)</f>
        <v>エシロ　ユウチ</v>
      </c>
      <c r="C8" s="21">
        <f>VLOOKUP(A8,名前リスト!$A7:$J363,10,FALSE)</f>
        <v>43959</v>
      </c>
      <c r="D8" s="32">
        <f>DAY(C8)</f>
        <v>8</v>
      </c>
      <c r="E8" s="32"/>
      <c r="F8" s="32"/>
      <c r="G8" s="31">
        <f>IF($C8="","",DATE(YEAR($C8),MONTH($C8)+1,DAY($C8)))</f>
        <v>43990</v>
      </c>
      <c r="H8" s="32" t="s">
        <v>17</v>
      </c>
      <c r="I8" s="31">
        <f>IF($C8="","",DATE(YEAR($C8),MONTH($C8)+2,DAY($C8)))</f>
        <v>44020</v>
      </c>
      <c r="J8" s="32" t="s">
        <v>17</v>
      </c>
      <c r="K8" s="31">
        <f>IF($C8="","",DATE(YEAR($C8),MONTH($C8)+3,DAY($C8)))</f>
        <v>44051</v>
      </c>
      <c r="L8" s="32"/>
      <c r="M8" s="31">
        <f>IF($C8="","",DATE(YEAR($C8),MONTH($C8)+4,DAY($C8)))</f>
        <v>44082</v>
      </c>
      <c r="N8" s="32"/>
      <c r="O8" s="31">
        <f>IF($C8="","",DATE(YEAR($C8),MONTH($C8)+5,DAY($C8)))</f>
        <v>44112</v>
      </c>
      <c r="P8" s="32"/>
      <c r="Q8" s="31">
        <f>IF($C8="","",DATE(YEAR($C8),MONTH($C8)+6,DAY($C8)))</f>
        <v>44143</v>
      </c>
      <c r="R8" s="20"/>
    </row>
    <row r="9" spans="1:18">
      <c r="A9" s="22" t="str">
        <f>名前リスト!A18</f>
        <v>a44</v>
      </c>
      <c r="B9" s="20" t="str">
        <f>VLOOKUP(A9,名前リスト!$A9:$I365,8,FALSE)</f>
        <v>ツジノ　ヤヨイ</v>
      </c>
      <c r="C9" s="21">
        <f>VLOOKUP(A9,名前リスト!$A9:$J365,10,FALSE)</f>
        <v>43959</v>
      </c>
      <c r="D9" s="32">
        <f>DAY(C9)</f>
        <v>8</v>
      </c>
      <c r="E9" s="32"/>
      <c r="F9" s="32"/>
      <c r="G9" s="31">
        <f>IF($C9="","",DATE(YEAR($C9),MONTH($C9)+1,DAY($C9)))</f>
        <v>43990</v>
      </c>
      <c r="H9" s="32" t="s">
        <v>17</v>
      </c>
      <c r="I9" s="31">
        <f>IF($C9="","",DATE(YEAR($C9),MONTH($C9)+2,DAY($C9)))</f>
        <v>44020</v>
      </c>
      <c r="J9" s="32" t="s">
        <v>17</v>
      </c>
      <c r="K9" s="31">
        <f>IF($C9="","",DATE(YEAR($C9),MONTH($C9)+3,DAY($C9)))</f>
        <v>44051</v>
      </c>
      <c r="L9" s="32"/>
      <c r="M9" s="31">
        <f>IF($C9="","",DATE(YEAR($C9),MONTH($C9)+4,DAY($C9)))</f>
        <v>44082</v>
      </c>
      <c r="N9" s="32"/>
      <c r="O9" s="31">
        <f>IF($C9="","",DATE(YEAR($C9),MONTH($C9)+5,DAY($C9)))</f>
        <v>44112</v>
      </c>
      <c r="P9" s="32"/>
      <c r="Q9" s="31">
        <f>IF($C9="","",DATE(YEAR($C9),MONTH($C9)+6,DAY($C9)))</f>
        <v>44143</v>
      </c>
      <c r="R9" s="20"/>
    </row>
    <row r="10" spans="1:18">
      <c r="A10" s="22" t="str">
        <f>名前リスト!A20</f>
        <v>a46</v>
      </c>
      <c r="B10" s="20" t="str">
        <f>VLOOKUP(A10,名前リスト!$A10:$I366,8,FALSE)</f>
        <v>ワカエ　ユカ</v>
      </c>
      <c r="C10" s="21">
        <f>VLOOKUP(A10,名前リスト!$A10:$J366,10,FALSE)</f>
        <v>43959</v>
      </c>
      <c r="D10" s="32">
        <f>DAY(C10)</f>
        <v>8</v>
      </c>
      <c r="E10" s="32"/>
      <c r="F10" s="32"/>
      <c r="G10" s="31">
        <f>IF($C10="","",DATE(YEAR($C10),MONTH($C10)+1,DAY($C10)))</f>
        <v>43990</v>
      </c>
      <c r="H10" s="32" t="s">
        <v>17</v>
      </c>
      <c r="I10" s="31">
        <f>IF($C10="","",DATE(YEAR($C10),MONTH($C10)+2,DAY($C10)))</f>
        <v>44020</v>
      </c>
      <c r="J10" s="32" t="s">
        <v>17</v>
      </c>
      <c r="K10" s="31">
        <f>IF($C10="","",DATE(YEAR($C10),MONTH($C10)+3,DAY($C10)))</f>
        <v>44051</v>
      </c>
      <c r="L10" s="32"/>
      <c r="M10" s="31">
        <f>IF($C10="","",DATE(YEAR($C10),MONTH($C10)+4,DAY($C10)))</f>
        <v>44082</v>
      </c>
      <c r="N10" s="32"/>
      <c r="O10" s="31">
        <f>IF($C10="","",DATE(YEAR($C10),MONTH($C10)+5,DAY($C10)))</f>
        <v>44112</v>
      </c>
      <c r="P10" s="32"/>
      <c r="Q10" s="31">
        <f>IF($C10="","",DATE(YEAR($C10),MONTH($C10)+6,DAY($C10)))</f>
        <v>44143</v>
      </c>
      <c r="R10" s="20"/>
    </row>
    <row r="11" spans="1:18">
      <c r="A11" s="22" t="str">
        <f>名前リスト!A26</f>
        <v>a61</v>
      </c>
      <c r="B11" s="20" t="str">
        <f>VLOOKUP(A11,名前リスト!$A13:$I369,8,FALSE)</f>
        <v>シベタ</v>
      </c>
      <c r="C11" s="21">
        <f>VLOOKUP(A11,名前リスト!$A13:$J369,10,FALSE)</f>
        <v>43959</v>
      </c>
      <c r="D11" s="32">
        <f>DAY(C11)</f>
        <v>8</v>
      </c>
      <c r="E11" s="32"/>
      <c r="F11" s="32"/>
      <c r="G11" s="31">
        <f>IF($C11="","",DATE(YEAR($C11),MONTH($C11)+1,DAY($C11)))</f>
        <v>43990</v>
      </c>
      <c r="H11" s="32" t="s">
        <v>17</v>
      </c>
      <c r="I11" s="31">
        <f>IF($C11="","",DATE(YEAR($C11),MONTH($C11)+2,DAY($C11)))</f>
        <v>44020</v>
      </c>
      <c r="J11" s="32" t="s">
        <v>17</v>
      </c>
      <c r="K11" s="31">
        <f>IF($C11="","",DATE(YEAR($C11),MONTH($C11)+3,DAY($C11)))</f>
        <v>44051</v>
      </c>
      <c r="L11" s="32"/>
      <c r="M11" s="31">
        <f>IF($C11="","",DATE(YEAR($C11),MONTH($C11)+4,DAY($C11)))</f>
        <v>44082</v>
      </c>
      <c r="N11" s="32"/>
      <c r="O11" s="31">
        <f>IF($C11="","",DATE(YEAR($C11),MONTH($C11)+5,DAY($C11)))</f>
        <v>44112</v>
      </c>
      <c r="P11" s="32"/>
      <c r="Q11" s="31">
        <f>IF($C11="","",DATE(YEAR($C11),MONTH($C11)+6,DAY($C11)))</f>
        <v>44143</v>
      </c>
      <c r="R11" s="20"/>
    </row>
    <row r="12" spans="1:18">
      <c r="A12" s="22" t="str">
        <f>名前リスト!A48</f>
        <v>a83</v>
      </c>
      <c r="B12" s="20" t="str">
        <f>VLOOKUP(A12,名前リスト!$A24:$I380,8,FALSE)</f>
        <v>マツダ　セイラ</v>
      </c>
      <c r="C12" s="21">
        <f>VLOOKUP(A12,名前リスト!$A24:$J380,10,FALSE)</f>
        <v>44051</v>
      </c>
      <c r="D12" s="32">
        <f>DAY(C12)</f>
        <v>8</v>
      </c>
      <c r="E12" s="32"/>
      <c r="F12" s="32"/>
      <c r="G12" s="31">
        <f>IF($C12="","",DATE(YEAR($C12),MONTH($C12)+1,DAY($C12)))</f>
        <v>44082</v>
      </c>
      <c r="H12" s="32" t="s">
        <v>17</v>
      </c>
      <c r="I12" s="31">
        <f>IF($C12="","",DATE(YEAR($C12),MONTH($C12)+2,DAY($C12)))</f>
        <v>44112</v>
      </c>
      <c r="J12" s="32"/>
      <c r="K12" s="31">
        <f>IF($C12="","",DATE(YEAR($C12),MONTH($C12)+3,DAY($C12)))</f>
        <v>44143</v>
      </c>
      <c r="L12" s="32"/>
      <c r="M12" s="31">
        <f>IF($C12="","",DATE(YEAR($C12),MONTH($C12)+4,DAY($C12)))</f>
        <v>44173</v>
      </c>
      <c r="N12" s="32"/>
      <c r="O12" s="31">
        <f>IF($C12="","",DATE(YEAR($C12),MONTH($C12)+5,DAY($C12)))</f>
        <v>44204</v>
      </c>
      <c r="P12" s="32"/>
      <c r="Q12" s="31">
        <f>IF($C12="","",DATE(YEAR($C12),MONTH($C12)+6,DAY($C12)))</f>
        <v>44235</v>
      </c>
      <c r="R12" s="20"/>
    </row>
    <row r="13" spans="1:18">
      <c r="A13" s="22" t="str">
        <f>名前リスト!A4</f>
        <v>a9</v>
      </c>
      <c r="B13" s="20" t="str">
        <f>VLOOKUP(A13,名前リスト!$A2:$I358,8,FALSE)</f>
        <v>ヤマシタ　アイリ</v>
      </c>
      <c r="C13" s="21">
        <f>VLOOKUP(A13,名前リスト!$A2:$J358,10,FALSE)</f>
        <v>43959</v>
      </c>
      <c r="D13" s="32">
        <f>DAY(C13)</f>
        <v>8</v>
      </c>
      <c r="E13" s="32"/>
      <c r="F13" s="32"/>
      <c r="G13" s="31">
        <f>IF($C13="","",DATE(YEAR($C13),MONTH($C13)+1,DAY($C13)))</f>
        <v>43990</v>
      </c>
      <c r="H13" s="32" t="s">
        <v>17</v>
      </c>
      <c r="I13" s="31">
        <f>IF($C13="","",DATE(YEAR($C13),MONTH($C13)+2,DAY($C13)))</f>
        <v>44020</v>
      </c>
      <c r="J13" s="32" t="s">
        <v>17</v>
      </c>
      <c r="K13" s="31">
        <f>IF($C13="","",DATE(YEAR($C13),MONTH($C13)+3,DAY($C13)))</f>
        <v>44051</v>
      </c>
      <c r="L13" s="32" t="s">
        <v>17</v>
      </c>
      <c r="M13" s="31">
        <f>IF($C13="","",DATE(YEAR($C13),MONTH($C13)+4,DAY($C13)))</f>
        <v>44082</v>
      </c>
      <c r="N13" s="32" t="s">
        <v>17</v>
      </c>
      <c r="O13" s="31">
        <f>IF($C13="","",DATE(YEAR($C13),MONTH($C13)+5,DAY($C13)))</f>
        <v>44112</v>
      </c>
      <c r="P13" s="32"/>
      <c r="Q13" s="31">
        <f>IF($C13="","",DATE(YEAR($C13),MONTH($C13)+6,DAY($C13)))</f>
        <v>44143</v>
      </c>
      <c r="R13" s="20"/>
    </row>
    <row r="14" spans="1:18">
      <c r="A14" s="22" t="str">
        <f>名前リスト!A76</f>
        <v>a97</v>
      </c>
      <c r="B14" s="20" t="str">
        <f>VLOOKUP(A14,名前リスト!$A38:$I394,8,FALSE)</f>
        <v>セシタ　アキヒロ</v>
      </c>
      <c r="C14" s="21">
        <f>VLOOKUP(A14,名前リスト!$A38:$J394,10,FALSE)</f>
        <v>44053</v>
      </c>
      <c r="D14" s="32">
        <f>DAY(C14)</f>
        <v>10</v>
      </c>
      <c r="E14" s="32"/>
      <c r="F14" s="32"/>
      <c r="G14" s="31">
        <f>IF($C14="","",DATE(YEAR($C14),MONTH($C14)+1,DAY($C14)))</f>
        <v>44084</v>
      </c>
      <c r="H14" s="32"/>
      <c r="I14" s="31">
        <f>IF($C14="","",DATE(YEAR($C14),MONTH($C14)+2,DAY($C14)))</f>
        <v>44114</v>
      </c>
      <c r="J14" s="32"/>
      <c r="K14" s="31">
        <f>IF($C14="","",DATE(YEAR($C14),MONTH($C14)+3,DAY($C14)))</f>
        <v>44145</v>
      </c>
      <c r="L14" s="32"/>
      <c r="M14" s="31">
        <f>IF($C14="","",DATE(YEAR($C14),MONTH($C14)+4,DAY($C14)))</f>
        <v>44175</v>
      </c>
      <c r="N14" s="32"/>
      <c r="O14" s="31">
        <f>IF($C14="","",DATE(YEAR($C14),MONTH($C14)+5,DAY($C14)))</f>
        <v>44206</v>
      </c>
      <c r="P14" s="32"/>
      <c r="Q14" s="31">
        <f>IF($C14="","",DATE(YEAR($C14),MONTH($C14)+6,DAY($C14)))</f>
        <v>44237</v>
      </c>
      <c r="R14" s="20"/>
    </row>
    <row r="15" spans="1:18">
      <c r="A15" s="22" t="str">
        <f>名前リスト!A2</f>
        <v>a1</v>
      </c>
      <c r="B15" s="20" t="str">
        <f>VLOOKUP(A15,名前リスト!$A1:$I357,8,FALSE)</f>
        <v>カミゾノ　アイリ</v>
      </c>
      <c r="C15" s="21">
        <f>VLOOKUP(A15,名前リスト!$A1:$J357,10,FALSE)</f>
        <v>43932</v>
      </c>
      <c r="D15" s="32">
        <f>DAY(C15)</f>
        <v>11</v>
      </c>
      <c r="E15" s="32"/>
      <c r="F15" s="32"/>
      <c r="G15" s="31">
        <f>IF($C15="","",DATE(YEAR($C15),MONTH($C15)+1,DAY($C15)))</f>
        <v>43962</v>
      </c>
      <c r="H15" s="32" t="s">
        <v>17</v>
      </c>
      <c r="I15" s="31">
        <f>IF($C15="","",DATE(YEAR($C15),MONTH($C15)+2,DAY($C15)))</f>
        <v>43993</v>
      </c>
      <c r="J15" s="32" t="s">
        <v>17</v>
      </c>
      <c r="K15" s="31">
        <f>IF($C15="","",DATE(YEAR($C15),MONTH($C15)+3,DAY($C15)))</f>
        <v>44023</v>
      </c>
      <c r="L15" s="32" t="s">
        <v>17</v>
      </c>
      <c r="M15" s="31">
        <f>IF($C15="","",DATE(YEAR($C15),MONTH($C15)+4,DAY($C15)))</f>
        <v>44054</v>
      </c>
      <c r="N15" s="32"/>
      <c r="O15" s="31">
        <f>IF($C15="","",DATE(YEAR($C15),MONTH($C15)+5,DAY($C15)))</f>
        <v>44085</v>
      </c>
      <c r="P15" s="32"/>
      <c r="Q15" s="31">
        <f>IF($C15="","",DATE(YEAR($C15),MONTH($C15)+6,DAY($C15)))</f>
        <v>44115</v>
      </c>
      <c r="R15" s="20"/>
    </row>
    <row r="16" spans="1:18">
      <c r="A16" s="22" t="str">
        <f>名前リスト!A78</f>
        <v>a98</v>
      </c>
      <c r="B16" s="20" t="str">
        <f>VLOOKUP(A16,名前リスト!$A39:$I395,8,FALSE)</f>
        <v>ヨシハラ　エマ</v>
      </c>
      <c r="C16" s="21">
        <f>VLOOKUP(A16,名前リスト!$A39:$J395,10,FALSE)</f>
        <v>44054</v>
      </c>
      <c r="D16" s="32">
        <f>DAY(C16)</f>
        <v>11</v>
      </c>
      <c r="E16" s="32"/>
      <c r="F16" s="32"/>
      <c r="G16" s="31">
        <f>IF($C16="","",DATE(YEAR($C16),MONTH($C16)+1,DAY($C16)))</f>
        <v>44085</v>
      </c>
      <c r="H16" s="32"/>
      <c r="I16" s="31">
        <f>IF($C16="","",DATE(YEAR($C16),MONTH($C16)+2,DAY($C16)))</f>
        <v>44115</v>
      </c>
      <c r="J16" s="32"/>
      <c r="K16" s="31">
        <f>IF($C16="","",DATE(YEAR($C16),MONTH($C16)+3,DAY($C16)))</f>
        <v>44146</v>
      </c>
      <c r="L16" s="32"/>
      <c r="M16" s="31">
        <f>IF($C16="","",DATE(YEAR($C16),MONTH($C16)+4,DAY($C16)))</f>
        <v>44176</v>
      </c>
      <c r="N16" s="32"/>
      <c r="O16" s="31">
        <f>IF($C16="","",DATE(YEAR($C16),MONTH($C16)+5,DAY($C16)))</f>
        <v>44207</v>
      </c>
      <c r="P16" s="32"/>
      <c r="Q16" s="31">
        <f>IF($C16="","",DATE(YEAR($C16),MONTH($C16)+6,DAY($C16)))</f>
        <v>44238</v>
      </c>
      <c r="R16" s="20"/>
    </row>
    <row r="17" spans="1:18">
      <c r="A17" s="22" t="str">
        <f>名前リスト!A80</f>
        <v>a99</v>
      </c>
      <c r="B17" s="20" t="str">
        <f>VLOOKUP(A17,名前リスト!$A40:$I396,8,FALSE)</f>
        <v>イトウ　ユメ</v>
      </c>
      <c r="C17" s="21">
        <f>VLOOKUP(A17,名前リスト!$A40:$J396,10,FALSE)</f>
        <v>44054</v>
      </c>
      <c r="D17" s="32">
        <f>DAY(C17)</f>
        <v>11</v>
      </c>
      <c r="E17" s="32"/>
      <c r="F17" s="32"/>
      <c r="G17" s="31">
        <f>IF($C17="","",DATE(YEAR($C17),MONTH($C17)+1,DAY($C17)))</f>
        <v>44085</v>
      </c>
      <c r="H17" s="32"/>
      <c r="I17" s="31">
        <f>IF($C17="","",DATE(YEAR($C17),MONTH($C17)+2,DAY($C17)))</f>
        <v>44115</v>
      </c>
      <c r="J17" s="32"/>
      <c r="K17" s="31">
        <f>IF($C17="","",DATE(YEAR($C17),MONTH($C17)+3,DAY($C17)))</f>
        <v>44146</v>
      </c>
      <c r="L17" s="32"/>
      <c r="M17" s="31">
        <f>IF($C17="","",DATE(YEAR($C17),MONTH($C17)+4,DAY($C17)))</f>
        <v>44176</v>
      </c>
      <c r="N17" s="32"/>
      <c r="O17" s="31">
        <f>IF($C17="","",DATE(YEAR($C17),MONTH($C17)+5,DAY($C17)))</f>
        <v>44207</v>
      </c>
      <c r="P17" s="32"/>
      <c r="Q17" s="31">
        <f>IF($C17="","",DATE(YEAR($C17),MONTH($C17)+6,DAY($C17)))</f>
        <v>44238</v>
      </c>
      <c r="R17" s="20"/>
    </row>
    <row r="18" spans="1:18">
      <c r="A18" s="22" t="str">
        <f>名前リスト!A38</f>
        <v>a75</v>
      </c>
      <c r="B18" s="20" t="str">
        <f>VLOOKUP(A18,名前リスト!$A19:$I375,8,FALSE)</f>
        <v>ツツイ　リュウキ</v>
      </c>
      <c r="C18" s="21">
        <f>VLOOKUP(A18,名前リスト!$A19:$J375,10,FALSE)</f>
        <v>43996</v>
      </c>
      <c r="D18" s="32">
        <f>DAY(C18)</f>
        <v>14</v>
      </c>
      <c r="E18" s="32"/>
      <c r="F18" s="32"/>
      <c r="G18" s="31">
        <f>IF($C18="","",DATE(YEAR($C18),MONTH($C18)+1,DAY($C18)))</f>
        <v>44026</v>
      </c>
      <c r="H18" s="32" t="s">
        <v>17</v>
      </c>
      <c r="I18" s="31">
        <f>IF($C18="","",DATE(YEAR($C18),MONTH($C18)+2,DAY($C18)))</f>
        <v>44057</v>
      </c>
      <c r="J18" s="32" t="s">
        <v>17</v>
      </c>
      <c r="K18" s="31">
        <f>IF($C18="","",DATE(YEAR($C18),MONTH($C18)+3,DAY($C18)))</f>
        <v>44088</v>
      </c>
      <c r="L18" s="32"/>
      <c r="M18" s="31">
        <f>IF($C18="","",DATE(YEAR($C18),MONTH($C18)+4,DAY($C18)))</f>
        <v>44118</v>
      </c>
      <c r="N18" s="32"/>
      <c r="O18" s="31">
        <f>IF($C18="","",DATE(YEAR($C18),MONTH($C18)+5,DAY($C18)))</f>
        <v>44149</v>
      </c>
      <c r="P18" s="32"/>
      <c r="Q18" s="31">
        <f>IF($C18="","",DATE(YEAR($C18),MONTH($C18)+6,DAY($C18)))</f>
        <v>44179</v>
      </c>
      <c r="R18" s="20"/>
    </row>
    <row r="19" spans="1:18">
      <c r="A19" s="22" t="str">
        <f>名前リスト!A42</f>
        <v>a77</v>
      </c>
      <c r="B19" s="20" t="str">
        <f>VLOOKUP(A19,名前リスト!$A21:$I377,8,FALSE)</f>
        <v>イトウ　チヒロ</v>
      </c>
      <c r="C19" s="21">
        <f>VLOOKUP(A19,名前リスト!$A21:$J377,10,FALSE)</f>
        <v>43996</v>
      </c>
      <c r="D19" s="32">
        <f>DAY(C19)</f>
        <v>14</v>
      </c>
      <c r="E19" s="32"/>
      <c r="F19" s="32"/>
      <c r="G19" s="31">
        <f>IF($C19="","",DATE(YEAR($C19),MONTH($C19)+1,DAY($C19)))</f>
        <v>44026</v>
      </c>
      <c r="H19" s="32" t="s">
        <v>17</v>
      </c>
      <c r="I19" s="31">
        <f>IF($C19="","",DATE(YEAR($C19),MONTH($C19)+2,DAY($C19)))</f>
        <v>44057</v>
      </c>
      <c r="J19" s="32"/>
      <c r="K19" s="31">
        <f>IF($C19="","",DATE(YEAR($C19),MONTH($C19)+3,DAY($C19)))</f>
        <v>44088</v>
      </c>
      <c r="L19" s="32"/>
      <c r="M19" s="31">
        <f>IF($C19="","",DATE(YEAR($C19),MONTH($C19)+4,DAY($C19)))</f>
        <v>44118</v>
      </c>
      <c r="N19" s="32"/>
      <c r="O19" s="31">
        <f>IF($C19="","",DATE(YEAR($C19),MONTH($C19)+5,DAY($C19)))</f>
        <v>44149</v>
      </c>
      <c r="P19" s="32"/>
      <c r="Q19" s="31">
        <f>IF($C19="","",DATE(YEAR($C19),MONTH($C19)+6,DAY($C19)))</f>
        <v>44179</v>
      </c>
      <c r="R19" s="20"/>
    </row>
    <row r="20" spans="1:18">
      <c r="A20" s="22" t="str">
        <f>名前リスト!A44</f>
        <v>a81</v>
      </c>
      <c r="B20" s="20" t="str">
        <f>VLOOKUP(A20,名前リスト!$A22:$I378,8,FALSE)</f>
        <v>ヨシノ　ショウ</v>
      </c>
      <c r="C20" s="21">
        <f>VLOOKUP(A20,名前リスト!$A22:$J378,10,FALSE)</f>
        <v>43996</v>
      </c>
      <c r="D20" s="32">
        <f>DAY(C20)</f>
        <v>14</v>
      </c>
      <c r="E20" s="32"/>
      <c r="F20" s="32"/>
      <c r="G20" s="31">
        <f>IF($C20="","",DATE(YEAR($C20),MONTH($C20)+1,DAY($C20)))</f>
        <v>44026</v>
      </c>
      <c r="H20" s="32" t="s">
        <v>17</v>
      </c>
      <c r="I20" s="31">
        <f>IF($C20="","",DATE(YEAR($C20),MONTH($C20)+2,DAY($C20)))</f>
        <v>44057</v>
      </c>
      <c r="J20" s="32"/>
      <c r="K20" s="31">
        <f>IF($C20="","",DATE(YEAR($C20),MONTH($C20)+3,DAY($C20)))</f>
        <v>44088</v>
      </c>
      <c r="L20" s="32"/>
      <c r="M20" s="31">
        <f>IF($C20="","",DATE(YEAR($C20),MONTH($C20)+4,DAY($C20)))</f>
        <v>44118</v>
      </c>
      <c r="N20" s="32"/>
      <c r="O20" s="31">
        <f>IF($C20="","",DATE(YEAR($C20),MONTH($C20)+5,DAY($C20)))</f>
        <v>44149</v>
      </c>
      <c r="P20" s="32"/>
      <c r="Q20" s="31">
        <f>IF($C20="","",DATE(YEAR($C20),MONTH($C20)+6,DAY($C20)))</f>
        <v>44179</v>
      </c>
      <c r="R20" s="20"/>
    </row>
    <row r="21" spans="1:18">
      <c r="A21" s="22" t="str">
        <f>名前リスト!A46</f>
        <v>a82</v>
      </c>
      <c r="B21" s="20" t="str">
        <f>VLOOKUP(A21,名前リスト!$A23:$I379,8,FALSE)</f>
        <v>ヨシノリ　ユウスケ</v>
      </c>
      <c r="C21" s="21">
        <f>VLOOKUP(A21,名前リスト!$A23:$J379,10,FALSE)</f>
        <v>43996</v>
      </c>
      <c r="D21" s="32">
        <f>DAY(C21)</f>
        <v>14</v>
      </c>
      <c r="E21" s="32"/>
      <c r="F21" s="32"/>
      <c r="G21" s="31">
        <f>IF($C21="","",DATE(YEAR($C21),MONTH($C21)+1,DAY($C21)))</f>
        <v>44026</v>
      </c>
      <c r="H21" s="32"/>
      <c r="I21" s="31">
        <f>IF($C21="","",DATE(YEAR($C21),MONTH($C21)+2,DAY($C21)))</f>
        <v>44057</v>
      </c>
      <c r="J21" s="32"/>
      <c r="K21" s="31">
        <f>IF($C21="","",DATE(YEAR($C21),MONTH($C21)+3,DAY($C21)))</f>
        <v>44088</v>
      </c>
      <c r="L21" s="32"/>
      <c r="M21" s="31">
        <f>IF($C21="","",DATE(YEAR($C21),MONTH($C21)+4,DAY($C21)))</f>
        <v>44118</v>
      </c>
      <c r="N21" s="32"/>
      <c r="O21" s="31">
        <f>IF($C21="","",DATE(YEAR($C21),MONTH($C21)+5,DAY($C21)))</f>
        <v>44149</v>
      </c>
      <c r="P21" s="32"/>
      <c r="Q21" s="31">
        <f>IF($C21="","",DATE(YEAR($C21),MONTH($C21)+6,DAY($C21)))</f>
        <v>44179</v>
      </c>
      <c r="R21" s="20"/>
    </row>
    <row r="22" spans="1:18">
      <c r="A22" s="22" t="str">
        <f>名前リスト!A54</f>
        <v>a86</v>
      </c>
      <c r="B22" s="20" t="str">
        <f>VLOOKUP(A22,名前リスト!$A27:$I383,8,FALSE)</f>
        <v>キノシタ　ユイ</v>
      </c>
      <c r="C22" s="21">
        <f>VLOOKUP(A22,名前リスト!$A27:$J383,10,FALSE)</f>
        <v>44030</v>
      </c>
      <c r="D22" s="32">
        <f>DAY(C22)</f>
        <v>18</v>
      </c>
      <c r="E22" s="32"/>
      <c r="F22" s="32"/>
      <c r="G22" s="31">
        <f>IF($C22="","",DATE(YEAR($C22),MONTH($C22)+1,DAY($C22)))</f>
        <v>44061</v>
      </c>
      <c r="H22" s="32" t="s">
        <v>17</v>
      </c>
      <c r="I22" s="31">
        <f>IF($C22="","",DATE(YEAR($C22),MONTH($C22)+2,DAY($C22)))</f>
        <v>44092</v>
      </c>
      <c r="J22" s="32"/>
      <c r="K22" s="31">
        <f>IF($C22="","",DATE(YEAR($C22),MONTH($C22)+3,DAY($C22)))</f>
        <v>44122</v>
      </c>
      <c r="L22" s="32"/>
      <c r="M22" s="31">
        <f>IF($C22="","",DATE(YEAR($C22),MONTH($C22)+4,DAY($C22)))</f>
        <v>44153</v>
      </c>
      <c r="N22" s="32"/>
      <c r="O22" s="31">
        <f>IF($C22="","",DATE(YEAR($C22),MONTH($C22)+5,DAY($C22)))</f>
        <v>44183</v>
      </c>
      <c r="P22" s="32"/>
      <c r="Q22" s="31">
        <f>IF($C22="","",DATE(YEAR($C22),MONTH($C22)+6,DAY($C22)))</f>
        <v>44214</v>
      </c>
      <c r="R22" s="20"/>
    </row>
    <row r="23" spans="1:18">
      <c r="A23" s="22" t="str">
        <f>名前リスト!A52</f>
        <v>a85</v>
      </c>
      <c r="B23" s="20" t="str">
        <f>VLOOKUP(A23,名前リスト!$A26:$I382,8,FALSE)</f>
        <v>シバモト　マナミ</v>
      </c>
      <c r="C23" s="21">
        <f>VLOOKUP(A23,名前リスト!$A26:$J382,10,FALSE)</f>
        <v>44001</v>
      </c>
      <c r="D23" s="32">
        <f>DAY(C23)</f>
        <v>19</v>
      </c>
      <c r="E23" s="32"/>
      <c r="F23" s="32"/>
      <c r="G23" s="31">
        <f>IF($C23="","",DATE(YEAR($C23),MONTH($C23)+1,DAY($C23)))</f>
        <v>44031</v>
      </c>
      <c r="H23" s="32" t="s">
        <v>17</v>
      </c>
      <c r="I23" s="31">
        <f>IF($C23="","",DATE(YEAR($C23),MONTH($C23)+2,DAY($C23)))</f>
        <v>44062</v>
      </c>
      <c r="J23" s="32"/>
      <c r="K23" s="31">
        <f>IF($C23="","",DATE(YEAR($C23),MONTH($C23)+3,DAY($C23)))</f>
        <v>44093</v>
      </c>
      <c r="L23" s="32"/>
      <c r="M23" s="31">
        <f>IF($C23="","",DATE(YEAR($C23),MONTH($C23)+4,DAY($C23)))</f>
        <v>44123</v>
      </c>
      <c r="N23" s="32"/>
      <c r="O23" s="31">
        <f>IF($C23="","",DATE(YEAR($C23),MONTH($C23)+5,DAY($C23)))</f>
        <v>44154</v>
      </c>
      <c r="P23" s="32"/>
      <c r="Q23" s="31">
        <f>IF($C23="","",DATE(YEAR($C23),MONTH($C23)+6,DAY($C23)))</f>
        <v>44184</v>
      </c>
      <c r="R23" s="20"/>
    </row>
    <row r="24" spans="1:18">
      <c r="A24" s="22" t="str">
        <f>名前リスト!A22</f>
        <v>a57</v>
      </c>
      <c r="B24" s="20" t="str">
        <f>VLOOKUP(A24,名前リスト!$A11:$I367,8,FALSE)</f>
        <v>フタバ　カンナ</v>
      </c>
      <c r="C24" s="21">
        <f>VLOOKUP(A24,名前リスト!$A11:$J367,10,FALSE)</f>
        <v>43971</v>
      </c>
      <c r="D24" s="32">
        <f>DAY(C24)</f>
        <v>20</v>
      </c>
      <c r="E24" s="32"/>
      <c r="F24" s="32"/>
      <c r="G24" s="31">
        <f>IF($C24="","",DATE(YEAR($C24),MONTH($C24)+1,DAY($C24)))</f>
        <v>44002</v>
      </c>
      <c r="H24" s="32" t="s">
        <v>17</v>
      </c>
      <c r="I24" s="31">
        <f>IF($C24="","",DATE(YEAR($C24),MONTH($C24)+2,DAY($C24)))</f>
        <v>44032</v>
      </c>
      <c r="J24" s="32" t="s">
        <v>17</v>
      </c>
      <c r="K24" s="31">
        <f>IF($C24="","",DATE(YEAR($C24),MONTH($C24)+3,DAY($C24)))</f>
        <v>44063</v>
      </c>
      <c r="L24" s="32"/>
      <c r="M24" s="31">
        <f>IF($C24="","",DATE(YEAR($C24),MONTH($C24)+4,DAY($C24)))</f>
        <v>44094</v>
      </c>
      <c r="N24" s="32"/>
      <c r="O24" s="31">
        <f>IF($C24="","",DATE(YEAR($C24),MONTH($C24)+5,DAY($C24)))</f>
        <v>44124</v>
      </c>
      <c r="P24" s="32"/>
      <c r="Q24" s="31">
        <f>IF($C24="","",DATE(YEAR($C24),MONTH($C24)+6,DAY($C24)))</f>
        <v>44155</v>
      </c>
      <c r="R24" s="20"/>
    </row>
    <row r="25" spans="1:18">
      <c r="A25" s="22" t="str">
        <f>名前リスト!A24</f>
        <v>a58</v>
      </c>
      <c r="B25" s="20" t="str">
        <f>VLOOKUP(A25,名前リスト!$A12:$I368,8,FALSE)</f>
        <v>ワタナベ　フウカ</v>
      </c>
      <c r="C25" s="21">
        <f>VLOOKUP(A25,名前リスト!$A12:$J368,10,FALSE)</f>
        <v>43971</v>
      </c>
      <c r="D25" s="32">
        <f>DAY(C25)</f>
        <v>20</v>
      </c>
      <c r="E25" s="32"/>
      <c r="F25" s="32"/>
      <c r="G25" s="31">
        <f>IF($C25="","",DATE(YEAR($C25),MONTH($C25)+1,DAY($C25)))</f>
        <v>44002</v>
      </c>
      <c r="H25" s="32" t="s">
        <v>17</v>
      </c>
      <c r="I25" s="31">
        <f>IF($C25="","",DATE(YEAR($C25),MONTH($C25)+2,DAY($C25)))</f>
        <v>44032</v>
      </c>
      <c r="J25" s="32" t="s">
        <v>17</v>
      </c>
      <c r="K25" s="31">
        <f>IF($C25="","",DATE(YEAR($C25),MONTH($C25)+3,DAY($C25)))</f>
        <v>44063</v>
      </c>
      <c r="L25" s="32" t="s">
        <v>17</v>
      </c>
      <c r="M25" s="31">
        <f>IF($C25="","",DATE(YEAR($C25),MONTH($C25)+4,DAY($C25)))</f>
        <v>44094</v>
      </c>
      <c r="N25" s="32"/>
      <c r="O25" s="31">
        <f>IF($C25="","",DATE(YEAR($C25),MONTH($C25)+5,DAY($C25)))</f>
        <v>44124</v>
      </c>
      <c r="P25" s="32"/>
      <c r="Q25" s="31">
        <f>IF($C25="","",DATE(YEAR($C25),MONTH($C25)+6,DAY($C25)))</f>
        <v>44155</v>
      </c>
      <c r="R25" s="20"/>
    </row>
    <row r="26" spans="1:18">
      <c r="A26" s="22" t="str">
        <f>名前リスト!A60</f>
        <v>a89</v>
      </c>
      <c r="B26" s="20" t="str">
        <f>VLOOKUP(A26,名前リスト!$A30:$I386,8,FALSE)</f>
        <v>フタバ　カレン</v>
      </c>
      <c r="C26" s="21">
        <f>VLOOKUP(A26,名前リスト!$A30:$J386,10,FALSE)</f>
        <v>44032</v>
      </c>
      <c r="D26" s="32">
        <f>DAY(C26)</f>
        <v>20</v>
      </c>
      <c r="E26" s="32"/>
      <c r="F26" s="32"/>
      <c r="G26" s="31">
        <f>IF($C26="","",DATE(YEAR($C26),MONTH($C26)+1,DAY($C26)))</f>
        <v>44063</v>
      </c>
      <c r="H26" s="32"/>
      <c r="I26" s="31">
        <f>IF($C26="","",DATE(YEAR($C26),MONTH($C26)+2,DAY($C26)))</f>
        <v>44094</v>
      </c>
      <c r="J26" s="32"/>
      <c r="K26" s="31">
        <f>IF($C26="","",DATE(YEAR($C26),MONTH($C26)+3,DAY($C26)))</f>
        <v>44124</v>
      </c>
      <c r="L26" s="32"/>
      <c r="M26" s="31">
        <f>IF($C26="","",DATE(YEAR($C26),MONTH($C26)+4,DAY($C26)))</f>
        <v>44155</v>
      </c>
      <c r="N26" s="32"/>
      <c r="O26" s="31">
        <f>IF($C26="","",DATE(YEAR($C26),MONTH($C26)+5,DAY($C26)))</f>
        <v>44185</v>
      </c>
      <c r="P26" s="32"/>
      <c r="Q26" s="31">
        <f>IF($C26="","",DATE(YEAR($C26),MONTH($C26)+6,DAY($C26)))</f>
        <v>44216</v>
      </c>
      <c r="R26" s="20"/>
    </row>
    <row r="27" spans="1:18">
      <c r="A27" s="22" t="str">
        <f>名前リスト!A62</f>
        <v>a90</v>
      </c>
      <c r="B27" s="20" t="str">
        <f>VLOOKUP(A27,名前リスト!$A31:$I387,8,FALSE)</f>
        <v>オカムラ　アンナ</v>
      </c>
      <c r="C27" s="21">
        <f>VLOOKUP(A27,名前リスト!$A31:$J387,10,FALSE)</f>
        <v>44032</v>
      </c>
      <c r="D27" s="32">
        <f>DAY(C27)</f>
        <v>20</v>
      </c>
      <c r="E27" s="32"/>
      <c r="F27" s="32"/>
      <c r="G27" s="31">
        <f>IF($C27="","",DATE(YEAR($C27),MONTH($C27)+1,DAY($C27)))</f>
        <v>44063</v>
      </c>
      <c r="H27" s="32" t="s">
        <v>17</v>
      </c>
      <c r="I27" s="31">
        <f>IF($C27="","",DATE(YEAR($C27),MONTH($C27)+2,DAY($C27)))</f>
        <v>44094</v>
      </c>
      <c r="J27" s="32"/>
      <c r="K27" s="31">
        <f>IF($C27="","",DATE(YEAR($C27),MONTH($C27)+3,DAY($C27)))</f>
        <v>44124</v>
      </c>
      <c r="L27" s="32"/>
      <c r="M27" s="31">
        <f>IF($C27="","",DATE(YEAR($C27),MONTH($C27)+4,DAY($C27)))</f>
        <v>44155</v>
      </c>
      <c r="N27" s="32"/>
      <c r="O27" s="31">
        <f>IF($C27="","",DATE(YEAR($C27),MONTH($C27)+5,DAY($C27)))</f>
        <v>44185</v>
      </c>
      <c r="P27" s="32"/>
      <c r="Q27" s="31">
        <f>IF($C27="","",DATE(YEAR($C27),MONTH($C27)+6,DAY($C27)))</f>
        <v>44216</v>
      </c>
      <c r="R27" s="20"/>
    </row>
    <row r="28" spans="1:18">
      <c r="A28" s="22" t="str">
        <f>名前リスト!A50</f>
        <v>a84</v>
      </c>
      <c r="B28" s="20" t="str">
        <f>VLOOKUP(A28,名前リスト!$A25:$I381,8,FALSE)</f>
        <v>コサケ　ユウキ</v>
      </c>
      <c r="C28" s="21">
        <f>VLOOKUP(A28,名前リスト!$A25:$J381,10,FALSE)</f>
        <v>44003</v>
      </c>
      <c r="D28" s="32">
        <f>DAY(C28)</f>
        <v>21</v>
      </c>
      <c r="E28" s="32"/>
      <c r="F28" s="32"/>
      <c r="G28" s="31">
        <f>IF($C28="","",DATE(YEAR($C28),MONTH($C28)+1,DAY($C28)))</f>
        <v>44033</v>
      </c>
      <c r="H28" s="32"/>
      <c r="I28" s="31">
        <f>IF($C28="","",DATE(YEAR($C28),MONTH($C28)+2,DAY($C28)))</f>
        <v>44064</v>
      </c>
      <c r="J28" s="32"/>
      <c r="K28" s="31">
        <f>IF($C28="","",DATE(YEAR($C28),MONTH($C28)+3,DAY($C28)))</f>
        <v>44095</v>
      </c>
      <c r="L28" s="32"/>
      <c r="M28" s="31">
        <f>IF($C28="","",DATE(YEAR($C28),MONTH($C28)+4,DAY($C28)))</f>
        <v>44125</v>
      </c>
      <c r="N28" s="32"/>
      <c r="O28" s="31">
        <f>IF($C28="","",DATE(YEAR($C28),MONTH($C28)+5,DAY($C28)))</f>
        <v>44156</v>
      </c>
      <c r="P28" s="32"/>
      <c r="Q28" s="31">
        <f>IF($C28="","",DATE(YEAR($C28),MONTH($C28)+6,DAY($C28)))</f>
        <v>44186</v>
      </c>
      <c r="R28" s="20"/>
    </row>
    <row r="29" spans="1:18">
      <c r="A29" s="22" t="str">
        <f>名前リスト!A82</f>
        <v>a100</v>
      </c>
      <c r="B29" s="20" t="str">
        <f>VLOOKUP(A29,名前リスト!$A41:$I397,8,FALSE)</f>
        <v>ナガオ　ハルカ</v>
      </c>
      <c r="C29" s="21">
        <f>VLOOKUP(A29,名前リスト!$A41:$J397,10,FALSE)</f>
        <v>44066</v>
      </c>
      <c r="D29" s="32">
        <f>DAY(C29)</f>
        <v>23</v>
      </c>
      <c r="E29" s="32"/>
      <c r="F29" s="32"/>
      <c r="G29" s="31">
        <f>IF($C29="","",DATE(YEAR($C29),MONTH($C29)+1,DAY($C29)))</f>
        <v>44097</v>
      </c>
      <c r="H29" s="32"/>
      <c r="I29" s="31">
        <f>IF($C29="","",DATE(YEAR($C29),MONTH($C29)+2,DAY($C29)))</f>
        <v>44127</v>
      </c>
      <c r="J29" s="32"/>
      <c r="K29" s="31">
        <f>IF($C29="","",DATE(YEAR($C29),MONTH($C29)+3,DAY($C29)))</f>
        <v>44158</v>
      </c>
      <c r="L29" s="32"/>
      <c r="M29" s="31">
        <f>IF($C29="","",DATE(YEAR($C29),MONTH($C29)+4,DAY($C29)))</f>
        <v>44188</v>
      </c>
      <c r="N29" s="32"/>
      <c r="O29" s="31">
        <f>IF($C29="","",DATE(YEAR($C29),MONTH($C29)+5,DAY($C29)))</f>
        <v>44219</v>
      </c>
      <c r="P29" s="32"/>
      <c r="Q29" s="31">
        <f>IF($C29="","",DATE(YEAR($C29),MONTH($C29)+6,DAY($C29)))</f>
        <v>44250</v>
      </c>
      <c r="R29" s="20"/>
    </row>
    <row r="30" spans="1:18">
      <c r="A30" s="22" t="str">
        <f>名前リスト!A16</f>
        <v>a42</v>
      </c>
      <c r="B30" s="20" t="str">
        <f>VLOOKUP(A30,名前リスト!$A8:$I364,8,FALSE)</f>
        <v>ナカ　シズカ</v>
      </c>
      <c r="C30" s="21">
        <f>VLOOKUP(A30,名前リスト!$A8:$J364,10,FALSE)</f>
        <v>43944</v>
      </c>
      <c r="D30" s="32">
        <f>DAY(C30)</f>
        <v>23</v>
      </c>
      <c r="E30" s="32"/>
      <c r="F30" s="32"/>
      <c r="G30" s="31">
        <f>IF($C30="","",DATE(YEAR($C30),MONTH($C30)+1,DAY($C30)))</f>
        <v>43974</v>
      </c>
      <c r="H30" s="32" t="s">
        <v>17</v>
      </c>
      <c r="I30" s="31">
        <f>IF($C30="","",DATE(YEAR($C30),MONTH($C30)+2,DAY($C30)))</f>
        <v>44005</v>
      </c>
      <c r="J30" s="32" t="s">
        <v>17</v>
      </c>
      <c r="K30" s="31">
        <f>IF($C30="","",DATE(YEAR($C30),MONTH($C30)+3,DAY($C30)))</f>
        <v>44035</v>
      </c>
      <c r="L30" s="32" t="s">
        <v>17</v>
      </c>
      <c r="M30" s="31">
        <f>IF($C30="","",DATE(YEAR($C30),MONTH($C30)+4,DAY($C30)))</f>
        <v>44066</v>
      </c>
      <c r="N30" s="32"/>
      <c r="O30" s="31">
        <f>IF($C30="","",DATE(YEAR($C30),MONTH($C30)+5,DAY($C30)))</f>
        <v>44097</v>
      </c>
      <c r="P30" s="32"/>
      <c r="Q30" s="31">
        <f>IF($C30="","",DATE(YEAR($C30),MONTH($C30)+6,DAY($C30)))</f>
        <v>44127</v>
      </c>
      <c r="R30" s="20"/>
    </row>
    <row r="31" spans="1:18">
      <c r="A31" s="22" t="str">
        <f>名前リスト!A28</f>
        <v>a64</v>
      </c>
      <c r="B31" s="20" t="str">
        <f>VLOOKUP(A31,名前リスト!$A14:$I370,8,FALSE)</f>
        <v>タケウチ　ハル</v>
      </c>
      <c r="C31" s="21">
        <f>VLOOKUP(A31,名前リスト!$A14:$J370,10,FALSE)</f>
        <v>43974</v>
      </c>
      <c r="D31" s="32">
        <f>DAY(C31)</f>
        <v>23</v>
      </c>
      <c r="E31" s="32"/>
      <c r="F31" s="32"/>
      <c r="G31" s="31">
        <f>IF($C31="","",DATE(YEAR($C31),MONTH($C31)+1,DAY($C31)))</f>
        <v>44005</v>
      </c>
      <c r="H31" s="32" t="s">
        <v>17</v>
      </c>
      <c r="I31" s="31">
        <f>IF($C31="","",DATE(YEAR($C31),MONTH($C31)+2,DAY($C31)))</f>
        <v>44035</v>
      </c>
      <c r="J31" s="32" t="s">
        <v>17</v>
      </c>
      <c r="K31" s="31">
        <f>IF($C31="","",DATE(YEAR($C31),MONTH($C31)+3,DAY($C31)))</f>
        <v>44066</v>
      </c>
      <c r="L31" s="32"/>
      <c r="M31" s="31">
        <f>IF($C31="","",DATE(YEAR($C31),MONTH($C31)+4,DAY($C31)))</f>
        <v>44097</v>
      </c>
      <c r="N31" s="32"/>
      <c r="O31" s="31">
        <f>IF($C31="","",DATE(YEAR($C31),MONTH($C31)+5,DAY($C31)))</f>
        <v>44127</v>
      </c>
      <c r="P31" s="32"/>
      <c r="Q31" s="31">
        <f>IF($C31="","",DATE(YEAR($C31),MONTH($C31)+6,DAY($C31)))</f>
        <v>44158</v>
      </c>
      <c r="R31" s="20"/>
    </row>
    <row r="32" spans="1:18">
      <c r="A32" s="22" t="str">
        <f>名前リスト!A30</f>
        <v>a65</v>
      </c>
      <c r="B32" s="20" t="str">
        <f>VLOOKUP(A32,名前リスト!$A15:$I371,8,FALSE)</f>
        <v>タカギ　ナナカ</v>
      </c>
      <c r="C32" s="21">
        <f>VLOOKUP(A32,名前リスト!$A15:$J371,10,FALSE)</f>
        <v>43974</v>
      </c>
      <c r="D32" s="32">
        <f>DAY(C32)</f>
        <v>23</v>
      </c>
      <c r="E32" s="32"/>
      <c r="F32" s="32"/>
      <c r="G32" s="31">
        <f>IF($C32="","",DATE(YEAR($C32),MONTH($C32)+1,DAY($C32)))</f>
        <v>44005</v>
      </c>
      <c r="H32" s="32" t="s">
        <v>17</v>
      </c>
      <c r="I32" s="31">
        <f>IF($C32="","",DATE(YEAR($C32),MONTH($C32)+2,DAY($C32)))</f>
        <v>44035</v>
      </c>
      <c r="J32" s="32" t="s">
        <v>17</v>
      </c>
      <c r="K32" s="31">
        <f>IF($C32="","",DATE(YEAR($C32),MONTH($C32)+3,DAY($C32)))</f>
        <v>44066</v>
      </c>
      <c r="L32" s="32"/>
      <c r="M32" s="31">
        <f>IF($C32="","",DATE(YEAR($C32),MONTH($C32)+4,DAY($C32)))</f>
        <v>44097</v>
      </c>
      <c r="N32" s="32"/>
      <c r="O32" s="31">
        <f>IF($C32="","",DATE(YEAR($C32),MONTH($C32)+5,DAY($C32)))</f>
        <v>44127</v>
      </c>
      <c r="P32" s="32"/>
      <c r="Q32" s="31">
        <f>IF($C32="","",DATE(YEAR($C32),MONTH($C32)+6,DAY($C32)))</f>
        <v>44158</v>
      </c>
      <c r="R32" s="20"/>
    </row>
    <row r="33" spans="1:18">
      <c r="A33" s="22" t="str">
        <f>名前リスト!A32</f>
        <v>a66</v>
      </c>
      <c r="B33" s="20" t="str">
        <f>VLOOKUP(A33,名前リスト!$A16:$I372,8,FALSE)</f>
        <v>ヒラタ　マユ</v>
      </c>
      <c r="C33" s="21">
        <f>VLOOKUP(A33,名前リスト!$A16:$J372,10,FALSE)</f>
        <v>43974</v>
      </c>
      <c r="D33" s="32">
        <f>DAY(C33)</f>
        <v>23</v>
      </c>
      <c r="E33" s="32"/>
      <c r="F33" s="32"/>
      <c r="G33" s="31">
        <f>IF($C33="","",DATE(YEAR($C33),MONTH($C33)+1,DAY($C33)))</f>
        <v>44005</v>
      </c>
      <c r="H33" s="32" t="s">
        <v>17</v>
      </c>
      <c r="I33" s="31">
        <f>IF($C33="","",DATE(YEAR($C33),MONTH($C33)+2,DAY($C33)))</f>
        <v>44035</v>
      </c>
      <c r="J33" s="32"/>
      <c r="K33" s="31">
        <f>IF($C33="","",DATE(YEAR($C33),MONTH($C33)+3,DAY($C33)))</f>
        <v>44066</v>
      </c>
      <c r="L33" s="32"/>
      <c r="M33" s="31">
        <f>IF($C33="","",DATE(YEAR($C33),MONTH($C33)+4,DAY($C33)))</f>
        <v>44097</v>
      </c>
      <c r="N33" s="32"/>
      <c r="O33" s="31">
        <f>IF($C33="","",DATE(YEAR($C33),MONTH($C33)+5,DAY($C33)))</f>
        <v>44127</v>
      </c>
      <c r="P33" s="32"/>
      <c r="Q33" s="31">
        <f>IF($C33="","",DATE(YEAR($C33),MONTH($C33)+6,DAY($C33)))</f>
        <v>44158</v>
      </c>
      <c r="R33" s="20"/>
    </row>
    <row r="34" spans="1:18">
      <c r="A34" s="22" t="str">
        <f>名前リスト!A34</f>
        <v>a70</v>
      </c>
      <c r="B34" s="20" t="str">
        <f>VLOOKUP(A34,名前リスト!$A17:$I373,8,FALSE)</f>
        <v>アマノ　キコ</v>
      </c>
      <c r="C34" s="21">
        <f>VLOOKUP(A34,名前リスト!$A17:$J373,10,FALSE)</f>
        <v>43974</v>
      </c>
      <c r="D34" s="32">
        <f>DAY(C34)</f>
        <v>23</v>
      </c>
      <c r="E34" s="32"/>
      <c r="F34" s="32"/>
      <c r="G34" s="31">
        <f>IF($C34="","",DATE(YEAR($C34),MONTH($C34)+1,DAY($C34)))</f>
        <v>44005</v>
      </c>
      <c r="H34" s="32" t="s">
        <v>17</v>
      </c>
      <c r="I34" s="31">
        <f>IF($C34="","",DATE(YEAR($C34),MONTH($C34)+2,DAY($C34)))</f>
        <v>44035</v>
      </c>
      <c r="J34" s="32" t="s">
        <v>17</v>
      </c>
      <c r="K34" s="31">
        <f>IF($C34="","",DATE(YEAR($C34),MONTH($C34)+3,DAY($C34)))</f>
        <v>44066</v>
      </c>
      <c r="L34" s="32"/>
      <c r="M34" s="31">
        <f>IF($C34="","",DATE(YEAR($C34),MONTH($C34)+4,DAY($C34)))</f>
        <v>44097</v>
      </c>
      <c r="N34" s="32"/>
      <c r="O34" s="31">
        <f>IF($C34="","",DATE(YEAR($C34),MONTH($C34)+5,DAY($C34)))</f>
        <v>44127</v>
      </c>
      <c r="P34" s="32"/>
      <c r="Q34" s="31">
        <f>IF($C34="","",DATE(YEAR($C34),MONTH($C34)+6,DAY($C34)))</f>
        <v>44158</v>
      </c>
      <c r="R34" s="20"/>
    </row>
    <row r="35" spans="1:18">
      <c r="A35" s="22" t="str">
        <f>名前リスト!A12</f>
        <v>a24</v>
      </c>
      <c r="B35" s="20" t="str">
        <f>VLOOKUP(A35,名前リスト!$A6:$I362,8,FALSE)</f>
        <v>ナンバラ　モモコ</v>
      </c>
      <c r="C35" s="21">
        <f>VLOOKUP(A35,名前リスト!$A6:$J362,10,FALSE)</f>
        <v>43945</v>
      </c>
      <c r="D35" s="32">
        <f>DAY(C35)</f>
        <v>24</v>
      </c>
      <c r="E35" s="32"/>
      <c r="F35" s="32"/>
      <c r="G35" s="31">
        <f>IF($C35="","",DATE(YEAR($C35),MONTH($C35)+1,DAY($C35)))</f>
        <v>43975</v>
      </c>
      <c r="H35" s="32" t="s">
        <v>17</v>
      </c>
      <c r="I35" s="31">
        <f>IF($C35="","",DATE(YEAR($C35),MONTH($C35)+2,DAY($C35)))</f>
        <v>44006</v>
      </c>
      <c r="J35" s="32" t="s">
        <v>17</v>
      </c>
      <c r="K35" s="31">
        <f>IF($C35="","",DATE(YEAR($C35),MONTH($C35)+3,DAY($C35)))</f>
        <v>44036</v>
      </c>
      <c r="L35" s="32" t="s">
        <v>17</v>
      </c>
      <c r="M35" s="31">
        <f>IF($C35="","",DATE(YEAR($C35),MONTH($C35)+4,DAY($C35)))</f>
        <v>44067</v>
      </c>
      <c r="N35" s="32" t="s">
        <v>17</v>
      </c>
      <c r="O35" s="31">
        <f>IF($C35="","",DATE(YEAR($C35),MONTH($C35)+5,DAY($C35)))</f>
        <v>44098</v>
      </c>
      <c r="P35" s="32"/>
      <c r="Q35" s="31">
        <f>IF($C35="","",DATE(YEAR($C35),MONTH($C35)+6,DAY($C35)))</f>
        <v>44128</v>
      </c>
      <c r="R35" s="20"/>
    </row>
    <row r="36" spans="1:18">
      <c r="A36" s="22" t="str">
        <f>名前リスト!A84</f>
        <v>a101</v>
      </c>
      <c r="B36" s="20" t="str">
        <f>VLOOKUP(A36,名前リスト!$A42:$I398,8,FALSE)</f>
        <v>クマガイ　リナ</v>
      </c>
      <c r="C36" s="21">
        <f>VLOOKUP(A36,名前リスト!$A42:$J398,10,FALSE)</f>
        <v>44068</v>
      </c>
      <c r="D36" s="32">
        <f>DAY(C36)</f>
        <v>25</v>
      </c>
      <c r="E36" s="32"/>
      <c r="F36" s="32"/>
      <c r="G36" s="31">
        <f>IF($C36="","",DATE(YEAR($C36),MONTH($C36)+1,DAY($C36)))</f>
        <v>44099</v>
      </c>
      <c r="H36" s="32"/>
      <c r="I36" s="31">
        <f>IF($C36="","",DATE(YEAR($C36),MONTH($C36)+2,DAY($C36)))</f>
        <v>44129</v>
      </c>
      <c r="J36" s="32"/>
      <c r="K36" s="31">
        <f>IF($C36="","",DATE(YEAR($C36),MONTH($C36)+3,DAY($C36)))</f>
        <v>44160</v>
      </c>
      <c r="L36" s="32"/>
      <c r="M36" s="31">
        <f>IF($C36="","",DATE(YEAR($C36),MONTH($C36)+4,DAY($C36)))</f>
        <v>44190</v>
      </c>
      <c r="N36" s="32"/>
      <c r="O36" s="31">
        <f>IF($C36="","",DATE(YEAR($C36),MONTH($C36)+5,DAY($C36)))</f>
        <v>44221</v>
      </c>
      <c r="P36" s="32"/>
      <c r="Q36" s="31">
        <f>IF($C36="","",DATE(YEAR($C36),MONTH($C36)+6,DAY($C36)))</f>
        <v>44252</v>
      </c>
      <c r="R36" s="20"/>
    </row>
    <row r="37" spans="1:18">
      <c r="A37" s="22" t="str">
        <f>名前リスト!A86</f>
        <v>a102</v>
      </c>
      <c r="B37" s="20" t="str">
        <f>VLOOKUP(A37,名前リスト!$A43:$I399,8,FALSE)</f>
        <v>オオクラ　レナ</v>
      </c>
      <c r="C37" s="21">
        <f>VLOOKUP(A37,名前リスト!$A43:$J399,10,FALSE)</f>
        <v>44068</v>
      </c>
      <c r="D37" s="32">
        <f>DAY(C37)</f>
        <v>25</v>
      </c>
      <c r="E37" s="32"/>
      <c r="F37" s="32"/>
      <c r="G37" s="31">
        <f>IF($C37="","",DATE(YEAR($C37),MONTH($C37)+1,DAY($C37)))</f>
        <v>44099</v>
      </c>
      <c r="H37" s="32"/>
      <c r="I37" s="31">
        <f>IF($C37="","",DATE(YEAR($C37),MONTH($C37)+2,DAY($C37)))</f>
        <v>44129</v>
      </c>
      <c r="J37" s="32"/>
      <c r="K37" s="31">
        <f>IF($C37="","",DATE(YEAR($C37),MONTH($C37)+3,DAY($C37)))</f>
        <v>44160</v>
      </c>
      <c r="L37" s="32"/>
      <c r="M37" s="31">
        <f>IF($C37="","",DATE(YEAR($C37),MONTH($C37)+4,DAY($C37)))</f>
        <v>44190</v>
      </c>
      <c r="N37" s="32"/>
      <c r="O37" s="31">
        <f>IF($C37="","",DATE(YEAR($C37),MONTH($C37)+5,DAY($C37)))</f>
        <v>44221</v>
      </c>
      <c r="P37" s="32"/>
      <c r="Q37" s="31">
        <f>IF($C37="","",DATE(YEAR($C37),MONTH($C37)+6,DAY($C37)))</f>
        <v>44252</v>
      </c>
      <c r="R37" s="20"/>
    </row>
    <row r="38" spans="1:18">
      <c r="A38" s="22" t="str">
        <f>名前リスト!A88</f>
        <v>a103</v>
      </c>
      <c r="B38" s="20" t="str">
        <f>VLOOKUP(A38,名前リスト!$A44:$I400,8,FALSE)</f>
        <v>ニシモト　ユミコ</v>
      </c>
      <c r="C38" s="21">
        <f>VLOOKUP(A38,名前リスト!$A44:$J400,10,FALSE)</f>
        <v>44069</v>
      </c>
      <c r="D38" s="32">
        <f>DAY(C38)</f>
        <v>26</v>
      </c>
      <c r="E38" s="32"/>
      <c r="F38" s="32"/>
      <c r="G38" s="31">
        <f>IF($C38="","",DATE(YEAR($C38),MONTH($C38)+1,DAY($C38)))</f>
        <v>44100</v>
      </c>
      <c r="H38" s="32"/>
      <c r="I38" s="31">
        <f>IF($C38="","",DATE(YEAR($C38),MONTH($C38)+2,DAY($C38)))</f>
        <v>44130</v>
      </c>
      <c r="J38" s="32"/>
      <c r="K38" s="31">
        <f>IF($C38="","",DATE(YEAR($C38),MONTH($C38)+3,DAY($C38)))</f>
        <v>44161</v>
      </c>
      <c r="L38" s="32"/>
      <c r="M38" s="31">
        <f>IF($C38="","",DATE(YEAR($C38),MONTH($C38)+4,DAY($C38)))</f>
        <v>44191</v>
      </c>
      <c r="N38" s="32"/>
      <c r="O38" s="31">
        <f>IF($C38="","",DATE(YEAR($C38),MONTH($C38)+5,DAY($C38)))</f>
        <v>44222</v>
      </c>
      <c r="P38" s="32"/>
      <c r="Q38" s="31">
        <f>IF($C38="","",DATE(YEAR($C38),MONTH($C38)+6,DAY($C38)))</f>
        <v>44253</v>
      </c>
      <c r="R38" s="20"/>
    </row>
    <row r="39" spans="1:18">
      <c r="A39" s="22" t="str">
        <f>名前リスト!A8</f>
        <v>a18</v>
      </c>
      <c r="B39" s="20" t="str">
        <f>VLOOKUP(A39,名前リスト!$A4:$I360,8,FALSE)</f>
        <v>オオガキ　キキ</v>
      </c>
      <c r="C39" s="21">
        <f>VLOOKUP(A39,名前リスト!$A4:$J360,10,FALSE)</f>
        <v>43947</v>
      </c>
      <c r="D39" s="32">
        <f>DAY(C39)</f>
        <v>26</v>
      </c>
      <c r="E39" s="32"/>
      <c r="F39" s="32"/>
      <c r="G39" s="31">
        <f>IF($C39="","",DATE(YEAR($C39),MONTH($C39)+1,DAY($C39)))</f>
        <v>43977</v>
      </c>
      <c r="H39" s="32" t="s">
        <v>17</v>
      </c>
      <c r="I39" s="31">
        <f>IF($C39="","",DATE(YEAR($C39),MONTH($C39)+2,DAY($C39)))</f>
        <v>44008</v>
      </c>
      <c r="J39" s="32" t="s">
        <v>17</v>
      </c>
      <c r="K39" s="31">
        <f>IF($C39="","",DATE(YEAR($C39),MONTH($C39)+3,DAY($C39)))</f>
        <v>44038</v>
      </c>
      <c r="L39" s="32" t="s">
        <v>17</v>
      </c>
      <c r="M39" s="31">
        <f>IF($C39="","",DATE(YEAR($C39),MONTH($C39)+4,DAY($C39)))</f>
        <v>44069</v>
      </c>
      <c r="N39" s="32"/>
      <c r="O39" s="31">
        <f>IF($C39="","",DATE(YEAR($C39),MONTH($C39)+5,DAY($C39)))</f>
        <v>44100</v>
      </c>
      <c r="P39" s="32"/>
      <c r="Q39" s="31">
        <f>IF($C39="","",DATE(YEAR($C39),MONTH($C39)+6,DAY($C39)))</f>
        <v>44130</v>
      </c>
      <c r="R39" s="20"/>
    </row>
    <row r="40" spans="1:18">
      <c r="A40" s="22" t="str">
        <f>名前リスト!A10</f>
        <v>a19</v>
      </c>
      <c r="B40" s="20" t="str">
        <f>VLOOKUP(A40,名前リスト!$A5:$I361,8,FALSE)</f>
        <v>シラカワ　モモカ</v>
      </c>
      <c r="C40" s="21">
        <f>VLOOKUP(A40,名前リスト!$A5:$J361,10,FALSE)</f>
        <v>43947</v>
      </c>
      <c r="D40" s="32">
        <f>DAY(C40)</f>
        <v>26</v>
      </c>
      <c r="E40" s="32"/>
      <c r="F40" s="32"/>
      <c r="G40" s="31">
        <f>IF($C40="","",DATE(YEAR($C40),MONTH($C40)+1,DAY($C40)))</f>
        <v>43977</v>
      </c>
      <c r="H40" s="32" t="s">
        <v>17</v>
      </c>
      <c r="I40" s="31">
        <f>IF($C40="","",DATE(YEAR($C40),MONTH($C40)+2,DAY($C40)))</f>
        <v>44008</v>
      </c>
      <c r="J40" s="32"/>
      <c r="K40" s="31">
        <f>IF($C40="","",DATE(YEAR($C40),MONTH($C40)+3,DAY($C40)))</f>
        <v>44038</v>
      </c>
      <c r="L40" s="32"/>
      <c r="M40" s="31">
        <f>IF($C40="","",DATE(YEAR($C40),MONTH($C40)+4,DAY($C40)))</f>
        <v>44069</v>
      </c>
      <c r="N40" s="32"/>
      <c r="O40" s="31">
        <f>IF($C40="","",DATE(YEAR($C40),MONTH($C40)+5,DAY($C40)))</f>
        <v>44100</v>
      </c>
      <c r="P40" s="32"/>
      <c r="Q40" s="31">
        <f>IF($C40="","",DATE(YEAR($C40),MONTH($C40)+6,DAY($C40)))</f>
        <v>44130</v>
      </c>
      <c r="R40" s="20"/>
    </row>
    <row r="41" spans="1:18">
      <c r="A41" s="22" t="str">
        <f>名前リスト!A36</f>
        <v>a72</v>
      </c>
      <c r="B41" s="20" t="str">
        <f>VLOOKUP(A41,名前リスト!$A18:$I374,8,FALSE)</f>
        <v>オクムラ　フキ</v>
      </c>
      <c r="C41" s="21">
        <f>VLOOKUP(A41,名前リスト!$A18:$J374,10,FALSE)</f>
        <v>43977</v>
      </c>
      <c r="D41" s="32">
        <f>DAY(C41)</f>
        <v>26</v>
      </c>
      <c r="E41" s="32"/>
      <c r="F41" s="32"/>
      <c r="G41" s="31">
        <f>IF($C41="","",DATE(YEAR($C41),MONTH($C41)+1,DAY($C41)))</f>
        <v>44008</v>
      </c>
      <c r="H41" s="32" t="s">
        <v>17</v>
      </c>
      <c r="I41" s="31">
        <f>IF($C41="","",DATE(YEAR($C41),MONTH($C41)+2,DAY($C41)))</f>
        <v>44038</v>
      </c>
      <c r="J41" s="32" t="s">
        <v>17</v>
      </c>
      <c r="K41" s="31">
        <f>IF($C41="","",DATE(YEAR($C41),MONTH($C41)+3,DAY($C41)))</f>
        <v>44069</v>
      </c>
      <c r="L41" s="32" t="s">
        <v>17</v>
      </c>
      <c r="M41" s="31">
        <f>IF($C41="","",DATE(YEAR($C41),MONTH($C41)+4,DAY($C41)))</f>
        <v>44100</v>
      </c>
      <c r="N41" s="32"/>
      <c r="O41" s="31">
        <f>IF($C41="","",DATE(YEAR($C41),MONTH($C41)+5,DAY($C41)))</f>
        <v>44130</v>
      </c>
      <c r="P41" s="32"/>
      <c r="Q41" s="31">
        <f>IF($C41="","",DATE(YEAR($C41),MONTH($C41)+6,DAY($C41)))</f>
        <v>44161</v>
      </c>
      <c r="R41" s="20"/>
    </row>
    <row r="42" spans="1:18">
      <c r="A42" s="22" t="str">
        <f>名前リスト!A40</f>
        <v>a76</v>
      </c>
      <c r="B42" s="20" t="str">
        <f>VLOOKUP(A42,名前リスト!$A20:$I376,8,FALSE)</f>
        <v>ナカオカ　チナツ</v>
      </c>
      <c r="C42" s="21">
        <f>VLOOKUP(A42,名前リスト!$A20:$J376,10,FALSE)</f>
        <v>44009</v>
      </c>
      <c r="D42" s="32">
        <f>DAY(C42)</f>
        <v>27</v>
      </c>
      <c r="E42" s="32"/>
      <c r="F42" s="32"/>
      <c r="G42" s="31">
        <f>IF($C42="","",DATE(YEAR($C42),MONTH($C42)+1,DAY($C42)))</f>
        <v>44039</v>
      </c>
      <c r="H42" s="32" t="s">
        <v>17</v>
      </c>
      <c r="I42" s="31">
        <f>IF($C42="","",DATE(YEAR($C42),MONTH($C42)+2,DAY($C42)))</f>
        <v>44070</v>
      </c>
      <c r="J42" s="32" t="s">
        <v>17</v>
      </c>
      <c r="K42" s="31">
        <f>IF($C42="","",DATE(YEAR($C42),MONTH($C42)+3,DAY($C42)))</f>
        <v>44101</v>
      </c>
      <c r="L42" s="32"/>
      <c r="M42" s="31">
        <f>IF($C42="","",DATE(YEAR($C42),MONTH($C42)+4,DAY($C42)))</f>
        <v>44131</v>
      </c>
      <c r="N42" s="32"/>
      <c r="O42" s="31">
        <f>IF($C42="","",DATE(YEAR($C42),MONTH($C42)+5,DAY($C42)))</f>
        <v>44162</v>
      </c>
      <c r="P42" s="32"/>
      <c r="Q42" s="31">
        <f>IF($C42="","",DATE(YEAR($C42),MONTH($C42)+6,DAY($C42)))</f>
        <v>44192</v>
      </c>
      <c r="R42" s="20"/>
    </row>
    <row r="43" spans="1:18">
      <c r="A43" s="22" t="str">
        <f>名前リスト!A64</f>
        <v>a91</v>
      </c>
      <c r="B43" s="20" t="str">
        <f>VLOOKUP(A43,名前リスト!$A32:$I388,8,FALSE)</f>
        <v>モリタ　マミ</v>
      </c>
      <c r="C43" s="21">
        <f>VLOOKUP(A43,名前リスト!$A32:$J388,10,FALSE)</f>
        <v>44043</v>
      </c>
      <c r="D43" s="32">
        <f>DAY(C43)</f>
        <v>31</v>
      </c>
      <c r="E43" s="32"/>
      <c r="F43" s="32"/>
      <c r="G43" s="31">
        <f>IF($C43="","",DATE(YEAR($C43),MONTH($C43)+1,DAY($C43)))</f>
        <v>44074</v>
      </c>
      <c r="H43" s="32"/>
      <c r="I43" s="31">
        <f>IF($C43="","",DATE(YEAR($C43),MONTH($C43)+2,DAY($C43)))</f>
        <v>44105</v>
      </c>
      <c r="J43" s="32"/>
      <c r="K43" s="31">
        <f>IF($C43="","",DATE(YEAR($C43),MONTH($C43)+3,DAY($C43)))</f>
        <v>44135</v>
      </c>
      <c r="L43" s="32"/>
      <c r="M43" s="31">
        <f>IF($C43="","",DATE(YEAR($C43),MONTH($C43)+4,DAY($C43)))</f>
        <v>44166</v>
      </c>
      <c r="N43" s="32"/>
      <c r="O43" s="31">
        <f>IF($C43="","",DATE(YEAR($C43),MONTH($C43)+5,DAY($C43)))</f>
        <v>44196</v>
      </c>
      <c r="P43" s="32"/>
      <c r="Q43" s="31">
        <f>IF($C43="","",DATE(YEAR($C43),MONTH($C43)+6,DAY($C43)))</f>
        <v>44227</v>
      </c>
      <c r="R43" s="20"/>
    </row>
    <row r="44" spans="1:18">
      <c r="A44" s="22" t="str">
        <f>名前リスト!A66</f>
        <v>a92</v>
      </c>
      <c r="B44" s="20" t="str">
        <f>VLOOKUP(A44,名前リスト!$A33:$I389,8,FALSE)</f>
        <v>ササキ　ジュナ</v>
      </c>
      <c r="C44" s="21">
        <f>VLOOKUP(A44,名前リスト!$A33:$J389,10,FALSE)</f>
        <v>44043</v>
      </c>
      <c r="D44" s="32">
        <f>DAY(C44)</f>
        <v>31</v>
      </c>
      <c r="E44" s="32"/>
      <c r="F44" s="32"/>
      <c r="G44" s="31">
        <f>IF($C44="","",DATE(YEAR($C44),MONTH($C44)+1,DAY($C44)))</f>
        <v>44074</v>
      </c>
      <c r="H44" s="32"/>
      <c r="I44" s="31">
        <f>IF($C44="","",DATE(YEAR($C44),MONTH($C44)+2,DAY($C44)))</f>
        <v>44105</v>
      </c>
      <c r="J44" s="32"/>
      <c r="K44" s="31">
        <f>IF($C44="","",DATE(YEAR($C44),MONTH($C44)+3,DAY($C44)))</f>
        <v>44135</v>
      </c>
      <c r="L44" s="32"/>
      <c r="M44" s="31">
        <f>IF($C44="","",DATE(YEAR($C44),MONTH($C44)+4,DAY($C44)))</f>
        <v>44166</v>
      </c>
      <c r="N44" s="32"/>
      <c r="O44" s="31">
        <f>IF($C44="","",DATE(YEAR($C44),MONTH($C44)+5,DAY($C44)))</f>
        <v>44196</v>
      </c>
      <c r="P44" s="32"/>
      <c r="Q44" s="31">
        <f>IF($C44="","",DATE(YEAR($C44),MONTH($C44)+6,DAY($C44)))</f>
        <v>44227</v>
      </c>
      <c r="R44" s="20"/>
    </row>
    <row r="45" spans="1:18">
      <c r="A45" s="28" t="str">
        <f>名前リスト!A68</f>
        <v>a93</v>
      </c>
      <c r="B45" s="29" t="str">
        <f>VLOOKUP(A45,名前リスト!$A34:$I390,8,FALSE)</f>
        <v>マツオ　シオリ</v>
      </c>
      <c r="C45" s="30">
        <f>VLOOKUP(A45,名前リスト!$A34:$J390,10,FALSE)</f>
        <v>44043</v>
      </c>
      <c r="D45" s="33">
        <f>DAY(C45)</f>
        <v>31</v>
      </c>
      <c r="E45" s="33"/>
      <c r="F45" s="33"/>
      <c r="G45" s="31">
        <f>IF($C45="","",DATE(YEAR($C45),MONTH($C45)+1,DAY($C45)))</f>
        <v>44074</v>
      </c>
      <c r="H45" s="33"/>
      <c r="I45" s="31">
        <f>IF($C45="","",DATE(YEAR($C45),MONTH($C45)+2,DAY($C45)))</f>
        <v>44105</v>
      </c>
      <c r="J45" s="33"/>
      <c r="K45" s="31">
        <f>IF($C45="","",DATE(YEAR($C45),MONTH($C45)+3,DAY($C45)))</f>
        <v>44135</v>
      </c>
      <c r="L45" s="33"/>
      <c r="M45" s="31">
        <f>IF($C45="","",DATE(YEAR($C45),MONTH($C45)+4,DAY($C45)))</f>
        <v>44166</v>
      </c>
      <c r="N45" s="33"/>
      <c r="O45" s="31">
        <f>IF($C45="","",DATE(YEAR($C45),MONTH($C45)+5,DAY($C45)))</f>
        <v>44196</v>
      </c>
      <c r="P45" s="33"/>
      <c r="Q45" s="31">
        <f>IF($C45="","",DATE(YEAR($C45),MONTH($C45)+6,DAY($C45)))</f>
        <v>44227</v>
      </c>
      <c r="R45" s="20"/>
    </row>
  </sheetData>
  <phoneticPr fontId="3"/>
  <dataValidations count="2">
    <dataValidation type="list" allowBlank="1" showInputMessage="1" showErrorMessage="1" sqref="E2:E45" xr:uid="{8BD25A35-CDF8-4CF8-B1AA-5CD75721D497}">
      <formula1>"デビットカード,クレジットカード,銀行振込"</formula1>
    </dataValidation>
    <dataValidation type="list" allowBlank="1" showInputMessage="1" showErrorMessage="1" sqref="R2:R45 L2:L45 H2:H45 J2:J45 P2:P45 N2:N45" xr:uid="{84F1F49F-CDA0-46DC-B5DF-FB4B95BCF1FB}">
      <formula1>"〇,×,翌月繰越"</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9C9CB-B9D6-4923-A7F9-25697F3FD439}">
  <dimension ref="B2:E8"/>
  <sheetViews>
    <sheetView workbookViewId="0"/>
  </sheetViews>
  <sheetFormatPr defaultRowHeight="18"/>
  <cols>
    <col min="1" max="2" width="8.6640625" style="8"/>
    <col min="3" max="3" width="10.4140625" style="8" customWidth="1"/>
    <col min="4" max="16384" width="8.6640625" style="8"/>
  </cols>
  <sheetData>
    <row r="2" spans="2:5">
      <c r="B2" s="6" t="s">
        <v>142</v>
      </c>
      <c r="C2" s="7" t="s">
        <v>143</v>
      </c>
      <c r="E2" s="9" t="s">
        <v>144</v>
      </c>
    </row>
    <row r="3" spans="2:5">
      <c r="B3" s="10" t="s">
        <v>145</v>
      </c>
      <c r="C3" s="11" t="s">
        <v>146</v>
      </c>
      <c r="E3" s="9" t="s">
        <v>147</v>
      </c>
    </row>
    <row r="4" spans="2:5">
      <c r="B4" s="10" t="s">
        <v>148</v>
      </c>
      <c r="C4" s="11" t="s">
        <v>146</v>
      </c>
      <c r="E4" s="9" t="s">
        <v>149</v>
      </c>
    </row>
    <row r="5" spans="2:5">
      <c r="B5" s="12" t="s">
        <v>150</v>
      </c>
      <c r="C5" s="11" t="s">
        <v>146</v>
      </c>
    </row>
    <row r="6" spans="2:5">
      <c r="B6" s="12" t="s">
        <v>151</v>
      </c>
      <c r="C6" s="11" t="s">
        <v>146</v>
      </c>
    </row>
    <row r="7" spans="2:5">
      <c r="B7" s="12" t="s">
        <v>152</v>
      </c>
      <c r="C7" s="11" t="s">
        <v>146</v>
      </c>
    </row>
    <row r="8" spans="2:5">
      <c r="B8" s="12" t="s">
        <v>153</v>
      </c>
      <c r="C8" s="11" t="s">
        <v>146</v>
      </c>
    </row>
  </sheetData>
  <phoneticPr fontId="3"/>
  <dataValidations count="1">
    <dataValidation type="list" allowBlank="1" showInputMessage="1" showErrorMessage="1" sqref="C3:C8" xr:uid="{2AE3F4EA-2A8C-495A-91F9-BFDFFD61087E}">
      <formula1>管理者名</formula1>
    </dataValidation>
  </dataValidations>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名前リスト</vt:lpstr>
      <vt:lpstr>リマインド表</vt:lpstr>
      <vt:lpstr>貸出携帯管理</vt:lpstr>
      <vt:lpstr>管理者名</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惇史山本</dc:creator>
  <cp:keywords/>
  <dc:description/>
  <cp:lastModifiedBy>惇史山本</cp:lastModifiedBy>
  <cp:revision/>
  <dcterms:created xsi:type="dcterms:W3CDTF">2015-06-05T18:19:34Z</dcterms:created>
  <dcterms:modified xsi:type="dcterms:W3CDTF">2020-09-10T14:09:46Z</dcterms:modified>
  <cp:category/>
  <cp:contentStatus/>
</cp:coreProperties>
</file>