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C3B376D4-0C9B-492D-A10A-F52C463D6A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<sst xmlns="http://schemas.openxmlformats.org/spreadsheetml/2006/main" count="619" uniqueCount="220">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</sst>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9" fillId="6" borderId="3" xfId="0" applyFont="1" applyFill="1" applyBorder="1" applyAlignment="1">
      <alignment horizontal="center"/>
    </xf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7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7" borderId="3" xfId="0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1">
        <v>44454</v>
      </c>
      <c r="E37" s="44"/>
      <c r="F37" s="44"/>
      <c r="G37" s="44"/>
      <c r="H37" s="37"/>
      <c r="I37" s="72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1">
        <v>44460</v>
      </c>
      <c r="E39" s="44"/>
      <c r="F39" s="44"/>
      <c r="G39" s="44"/>
      <c r="H39" s="37"/>
      <c r="I39" s="72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1">
        <v>44510</v>
      </c>
      <c r="E42" s="44"/>
      <c r="F42" s="37"/>
      <c r="G42" s="37"/>
      <c r="H42" s="44"/>
      <c r="I42" s="72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F19" sqref="F1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2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5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5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6" t="s">
        <v>40</v>
      </c>
      <c r="K3" s="42">
        <f t="shared" si="3"/>
        <v>44593</v>
      </c>
      <c r="L3" s="86" t="s">
        <v>40</v>
      </c>
      <c r="M3" s="42">
        <f t="shared" si="4"/>
        <v>44621</v>
      </c>
      <c r="N3" s="86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2" t="s">
        <v>122</v>
      </c>
      <c r="B4" s="53" t="str">
        <f>VLOOKUP(リマインド表[[#This Row],[管理番号]],名前リスト[[#Data],[管理番号]:[氏名]],2,FALSE)</f>
        <v>ミドリカワ　ノゾミ</v>
      </c>
      <c r="C4" s="54">
        <v>44411</v>
      </c>
      <c r="D4" s="55">
        <f t="shared" si="0"/>
        <v>3</v>
      </c>
      <c r="E4" s="47" t="s">
        <v>105</v>
      </c>
      <c r="F4" s="47" t="s">
        <v>124</v>
      </c>
      <c r="G4" s="56">
        <f t="shared" si="1"/>
        <v>44442</v>
      </c>
      <c r="H4" s="57"/>
      <c r="I4" s="56">
        <f t="shared" si="2"/>
        <v>44472</v>
      </c>
      <c r="J4" s="58"/>
      <c r="K4" s="67">
        <f t="shared" si="3"/>
        <v>44503</v>
      </c>
      <c r="L4" s="59"/>
      <c r="M4" s="67">
        <f t="shared" si="4"/>
        <v>44533</v>
      </c>
      <c r="N4" s="59"/>
      <c r="O4" s="67">
        <f t="shared" si="5"/>
        <v>44564</v>
      </c>
      <c r="P4" s="59"/>
      <c r="Q4" s="67">
        <f t="shared" si="6"/>
        <v>44595</v>
      </c>
      <c r="R4" s="60"/>
    </row>
    <row r="5" spans="1:18" s="65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80"/>
      <c r="K5" s="81">
        <f t="shared" si="3"/>
        <v>44714</v>
      </c>
      <c r="L5" s="43"/>
      <c r="M5" s="81">
        <f t="shared" si="4"/>
        <v>44744</v>
      </c>
      <c r="N5" s="40"/>
      <c r="O5" s="81">
        <f t="shared" si="5"/>
        <v>44775</v>
      </c>
      <c r="P5" s="82"/>
      <c r="Q5" s="81">
        <f t="shared" si="6"/>
        <v>44806</v>
      </c>
      <c r="R5" s="82"/>
    </row>
    <row r="6" spans="1:18" s="65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1">
        <f t="shared" si="3"/>
        <v>44623</v>
      </c>
      <c r="L6" s="43" t="s">
        <v>40</v>
      </c>
      <c r="M6" s="81">
        <f t="shared" si="4"/>
        <v>44654</v>
      </c>
      <c r="N6" s="43" t="s">
        <v>40</v>
      </c>
      <c r="O6" s="81">
        <f t="shared" si="5"/>
        <v>44684</v>
      </c>
      <c r="P6" s="43" t="s">
        <v>40</v>
      </c>
      <c r="Q6" s="81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6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5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80" t="s">
        <v>40</v>
      </c>
      <c r="K9" s="81">
        <f t="shared" si="3"/>
        <v>44624</v>
      </c>
      <c r="L9" s="80" t="s">
        <v>40</v>
      </c>
      <c r="M9" s="81">
        <f t="shared" si="4"/>
        <v>44655</v>
      </c>
      <c r="N9" s="80" t="s">
        <v>40</v>
      </c>
      <c r="O9" s="81">
        <f t="shared" si="5"/>
        <v>44685</v>
      </c>
      <c r="P9" s="43" t="s">
        <v>40</v>
      </c>
      <c r="Q9" s="81">
        <f t="shared" si="6"/>
        <v>44716</v>
      </c>
      <c r="R9" s="43" t="s">
        <v>40</v>
      </c>
    </row>
    <row r="10" spans="1:18">
      <c r="A10" s="13" t="s">
        <v>171</v>
      </c>
      <c r="B10" s="3" t="str">
        <f>VLOOKUP(リマインド表[[#This Row],[管理番号]],名前リスト[[#Data],[管理番号]:[氏名]],2,FALSE)</f>
        <v>フクヤマ　キヨ</v>
      </c>
      <c r="C10" s="4">
        <v>44777</v>
      </c>
      <c r="D10" s="6">
        <f t="shared" si="0"/>
        <v>4</v>
      </c>
      <c r="E10" s="2"/>
      <c r="F10" s="50" t="s">
        <v>175</v>
      </c>
      <c r="G10" s="5">
        <f t="shared" si="1"/>
        <v>44808</v>
      </c>
      <c r="H10" s="23" t="s">
        <v>40</v>
      </c>
      <c r="I10" s="5">
        <f t="shared" si="2"/>
        <v>44838</v>
      </c>
      <c r="J10" s="23" t="s">
        <v>40</v>
      </c>
      <c r="K10" s="5">
        <f t="shared" si="3"/>
        <v>44869</v>
      </c>
      <c r="L10" s="23" t="s">
        <v>40</v>
      </c>
      <c r="M10" s="5">
        <f t="shared" si="4"/>
        <v>44899</v>
      </c>
      <c r="N10" s="23" t="s">
        <v>40</v>
      </c>
      <c r="O10" s="5">
        <f t="shared" si="5"/>
        <v>44930</v>
      </c>
      <c r="P10" s="23"/>
      <c r="Q10" s="5">
        <f t="shared" si="6"/>
        <v>44961</v>
      </c>
      <c r="R10" s="23"/>
    </row>
    <row r="11" spans="1:18" ht="75">
      <c r="A11" s="52" t="s">
        <v>157</v>
      </c>
      <c r="B11" s="73" t="str">
        <f>VLOOKUP(リマインド表[[#This Row],[管理番号]],名前リスト[[#Data],[管理番号]:[氏名]],2,FALSE)</f>
        <v>ワタナベ　ミエ</v>
      </c>
      <c r="C11" s="74">
        <f>VLOOKUP(リマインド表[[#This Row],[管理番号]],名前リスト[[#Data],[管理番号]:[契約日]],4,FALSE)</f>
        <v>44536</v>
      </c>
      <c r="D11" s="75">
        <f t="shared" si="0"/>
        <v>6</v>
      </c>
      <c r="E11" s="76" t="s">
        <v>177</v>
      </c>
      <c r="F11" s="77" t="s">
        <v>160</v>
      </c>
      <c r="G11" s="68">
        <f t="shared" si="1"/>
        <v>44567</v>
      </c>
      <c r="H11" s="69"/>
      <c r="I11" s="68">
        <f t="shared" si="2"/>
        <v>44598</v>
      </c>
      <c r="J11" s="70"/>
      <c r="K11" s="68">
        <f t="shared" si="3"/>
        <v>44626</v>
      </c>
      <c r="L11" s="69"/>
      <c r="M11" s="68">
        <f t="shared" si="4"/>
        <v>44657</v>
      </c>
      <c r="N11" s="69"/>
      <c r="O11" s="68">
        <f t="shared" si="5"/>
        <v>44687</v>
      </c>
      <c r="P11" s="70"/>
      <c r="Q11" s="68">
        <f t="shared" si="6"/>
        <v>44718</v>
      </c>
      <c r="R11" s="10"/>
    </row>
    <row r="12" spans="1:18" s="62" customFormat="1" hidden="1">
      <c r="A12" s="52" t="s">
        <v>68</v>
      </c>
      <c r="B12" s="53" t="str">
        <f>VLOOKUP(リマインド表[[#This Row],[管理番号]],名前リスト[[#Data],[管理番号]:[氏名]],2,FALSE)</f>
        <v>イタガキ　リョウヤ</v>
      </c>
      <c r="C12" s="54">
        <f>VLOOKUP(リマインド表[[#This Row],[管理番号]],名前リスト[[#Data],[管理番号]:[契約日]],4,FALSE)</f>
        <v>44295</v>
      </c>
      <c r="D12" s="55">
        <f t="shared" si="0"/>
        <v>9</v>
      </c>
      <c r="E12" s="2" t="s">
        <v>105</v>
      </c>
      <c r="F12" s="2" t="s">
        <v>70</v>
      </c>
      <c r="G12" s="56">
        <f t="shared" si="1"/>
        <v>44325</v>
      </c>
      <c r="H12" s="56"/>
      <c r="I12" s="56">
        <f t="shared" si="2"/>
        <v>44356</v>
      </c>
      <c r="J12" s="58"/>
      <c r="K12" s="56">
        <f t="shared" si="3"/>
        <v>44386</v>
      </c>
      <c r="L12" s="55"/>
      <c r="M12" s="56">
        <f t="shared" si="4"/>
        <v>44417</v>
      </c>
      <c r="N12" s="55"/>
      <c r="O12" s="56">
        <f t="shared" si="5"/>
        <v>44448</v>
      </c>
      <c r="P12" s="55"/>
      <c r="Q12" s="56">
        <f t="shared" si="6"/>
        <v>44478</v>
      </c>
      <c r="R12" s="53"/>
    </row>
    <row r="13" spans="1:18">
      <c r="A13" s="13" t="s">
        <v>204</v>
      </c>
      <c r="B13" s="3" t="str">
        <f>VLOOKUP(リマインド表[[#This Row],[管理番号]],名前リスト[[#Data],[管理番号]:[氏名]],2,FALSE)</f>
        <v>ヌクイ　チナツ</v>
      </c>
      <c r="C13" s="4">
        <v>44871</v>
      </c>
      <c r="D13" s="6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5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9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2" t="s">
        <v>74</v>
      </c>
      <c r="B16" s="53" t="str">
        <f>VLOOKUP(リマインド表[[#This Row],[管理番号]],名前リスト[[#Data],[管理番号]:[氏名]],2,FALSE)</f>
        <v>クラモト　ユウキ</v>
      </c>
      <c r="C16" s="54">
        <f>VLOOKUP(リマインド表[[#This Row],[管理番号]],名前リスト[[#Data],[管理番号]:[契約日]],4,FALSE)</f>
        <v>44297</v>
      </c>
      <c r="D16" s="78">
        <f t="shared" si="0"/>
        <v>11</v>
      </c>
      <c r="E16" s="83" t="s">
        <v>106</v>
      </c>
      <c r="F16" s="87" t="s">
        <v>76</v>
      </c>
      <c r="G16" s="56">
        <f t="shared" si="1"/>
        <v>44327</v>
      </c>
      <c r="H16" s="56"/>
      <c r="I16" s="56">
        <f t="shared" si="2"/>
        <v>44358</v>
      </c>
      <c r="J16" s="58"/>
      <c r="K16" s="56">
        <f t="shared" si="3"/>
        <v>44388</v>
      </c>
      <c r="L16" s="55"/>
      <c r="M16" s="56">
        <f t="shared" si="4"/>
        <v>44419</v>
      </c>
      <c r="N16" s="55"/>
      <c r="O16" s="56">
        <f t="shared" si="5"/>
        <v>44450</v>
      </c>
      <c r="P16" s="55"/>
      <c r="Q16" s="56">
        <f t="shared" si="6"/>
        <v>44480</v>
      </c>
      <c r="R16" s="53"/>
    </row>
    <row r="17" spans="1:18" hidden="1">
      <c r="A17" s="61" t="s">
        <v>49</v>
      </c>
      <c r="B17" s="53" t="str">
        <f>VLOOKUP(リマインド表[[#This Row],[管理番号]],名前リスト[[#Data],[管理番号]:[氏名]],2,FALSE)</f>
        <v>タニショウ　シマ</v>
      </c>
      <c r="C17" s="54">
        <f>VLOOKUP(リマインド表[[#This Row],[管理番号]],名前リスト[[#Data],[管理番号]:[契約日]],4,FALSE)</f>
        <v>44271</v>
      </c>
      <c r="D17" s="78">
        <f t="shared" si="0"/>
        <v>16</v>
      </c>
      <c r="E17" s="87" t="s">
        <v>105</v>
      </c>
      <c r="F17" s="87" t="s">
        <v>50</v>
      </c>
      <c r="G17" s="56">
        <f t="shared" si="1"/>
        <v>44302</v>
      </c>
      <c r="H17" s="57" t="s">
        <v>40</v>
      </c>
      <c r="I17" s="56">
        <f t="shared" si="2"/>
        <v>44332</v>
      </c>
      <c r="J17" s="58"/>
      <c r="K17" s="56">
        <f t="shared" si="3"/>
        <v>44363</v>
      </c>
      <c r="L17" s="55"/>
      <c r="M17" s="56">
        <f t="shared" si="4"/>
        <v>44393</v>
      </c>
      <c r="N17" s="55"/>
      <c r="O17" s="56">
        <f t="shared" si="5"/>
        <v>44424</v>
      </c>
      <c r="P17" s="55"/>
      <c r="Q17" s="56">
        <f t="shared" si="6"/>
        <v>44455</v>
      </c>
      <c r="R17" s="53"/>
    </row>
    <row r="18" spans="1:18" s="65" customFormat="1">
      <c r="A18" s="37" t="s">
        <v>131</v>
      </c>
      <c r="B18" s="51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5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87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2" t="s">
        <v>64</v>
      </c>
      <c r="B20" s="53" t="str">
        <f>VLOOKUP(リマインド表[[#This Row],[管理番号]],名前リスト[[#Data],[管理番号]:[氏名]],2,FALSE)</f>
        <v>ミヤギ　サホ</v>
      </c>
      <c r="C20" s="54">
        <v>44303</v>
      </c>
      <c r="D20" s="55">
        <f t="shared" si="0"/>
        <v>17</v>
      </c>
      <c r="E20" s="47" t="s">
        <v>29</v>
      </c>
      <c r="F20" s="47" t="s">
        <v>66</v>
      </c>
      <c r="G20" s="56">
        <f t="shared" si="1"/>
        <v>44333</v>
      </c>
      <c r="H20" s="57" t="s">
        <v>40</v>
      </c>
      <c r="I20" s="56">
        <f t="shared" si="2"/>
        <v>44364</v>
      </c>
      <c r="J20" s="63" t="s">
        <v>40</v>
      </c>
      <c r="K20" s="56">
        <f t="shared" si="3"/>
        <v>44394</v>
      </c>
      <c r="L20" s="47" t="s">
        <v>40</v>
      </c>
      <c r="M20" s="56">
        <f t="shared" si="4"/>
        <v>44425</v>
      </c>
      <c r="N20" s="47" t="s">
        <v>40</v>
      </c>
      <c r="O20" s="56">
        <f t="shared" si="5"/>
        <v>44456</v>
      </c>
      <c r="P20" s="47" t="s">
        <v>40</v>
      </c>
      <c r="Q20" s="56">
        <f t="shared" si="6"/>
        <v>44486</v>
      </c>
      <c r="R20" s="53"/>
    </row>
    <row r="21" spans="1:18" s="65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5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5" customFormat="1">
      <c r="A24" s="37" t="s">
        <v>134</v>
      </c>
      <c r="B24" s="51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4" customFormat="1">
      <c r="A26" s="37" t="s">
        <v>139</v>
      </c>
      <c r="B26" s="51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5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5">
        <f t="shared" si="0"/>
        <v>17</v>
      </c>
      <c r="E27" s="47" t="s">
        <v>29</v>
      </c>
      <c r="F27" s="84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5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5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2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5" customFormat="1">
      <c r="A31" s="52" t="s">
        <v>165</v>
      </c>
      <c r="B31" s="53" t="str">
        <f>VLOOKUP(リマインド表[[#This Row],[管理番号]],名前リスト[[#Data],[管理番号]:[氏名]],2,FALSE)</f>
        <v>ナカタニ　セイカ</v>
      </c>
      <c r="C31" s="54">
        <f>VLOOKUP(リマインド表[[#This Row],[管理番号]],名前リスト[[#Data],[管理番号]:[契約日]],4,FALSE)</f>
        <v>44553</v>
      </c>
      <c r="D31" s="55">
        <f t="shared" si="0"/>
        <v>23</v>
      </c>
      <c r="E31" s="47"/>
      <c r="F31" s="47" t="s">
        <v>167</v>
      </c>
      <c r="G31" s="56">
        <f t="shared" si="1"/>
        <v>44584</v>
      </c>
      <c r="H31" s="57" t="s">
        <v>40</v>
      </c>
      <c r="I31" s="56">
        <f t="shared" si="2"/>
        <v>44615</v>
      </c>
      <c r="J31" s="57"/>
      <c r="K31" s="56">
        <f t="shared" si="3"/>
        <v>44643</v>
      </c>
      <c r="L31" s="57"/>
      <c r="M31" s="56">
        <f t="shared" si="4"/>
        <v>44674</v>
      </c>
      <c r="N31" s="57"/>
      <c r="O31" s="56">
        <f t="shared" si="5"/>
        <v>44704</v>
      </c>
      <c r="P31" s="57"/>
      <c r="Q31" s="56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8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2" t="s">
        <v>87</v>
      </c>
      <c r="B33" s="53" t="str">
        <f>VLOOKUP(リマインド表[[#This Row],[管理番号]],名前リスト[[#Data],[管理番号]:[氏名]],2,FALSE)</f>
        <v>タテイワ　ヒロキ</v>
      </c>
      <c r="C33" s="54">
        <v>44341</v>
      </c>
      <c r="D33" s="55">
        <f>DAY(C33)</f>
        <v>25</v>
      </c>
      <c r="E33" s="47" t="s">
        <v>29</v>
      </c>
      <c r="F33" s="47" t="s">
        <v>89</v>
      </c>
      <c r="G33" s="56">
        <f t="shared" si="1"/>
        <v>44372</v>
      </c>
      <c r="H33" s="57" t="s">
        <v>40</v>
      </c>
      <c r="I33" s="56">
        <f t="shared" si="2"/>
        <v>44402</v>
      </c>
      <c r="J33" s="57" t="s">
        <v>40</v>
      </c>
      <c r="K33" s="56">
        <f t="shared" si="3"/>
        <v>44433</v>
      </c>
      <c r="L33" s="47" t="s">
        <v>40</v>
      </c>
      <c r="M33" s="56">
        <f t="shared" si="4"/>
        <v>44464</v>
      </c>
      <c r="N33" s="47" t="s">
        <v>40</v>
      </c>
      <c r="O33" s="56">
        <f t="shared" si="5"/>
        <v>44494</v>
      </c>
      <c r="P33" s="47" t="s">
        <v>40</v>
      </c>
      <c r="Q33" s="56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8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8">
        <f>DAY(C36)</f>
        <v>29</v>
      </c>
      <c r="E36" s="83" t="s">
        <v>201</v>
      </c>
      <c r="F36" s="79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90"/>
      <c r="F37" s="91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2023-04-10T11:16:35Z</dcterms:modified>
  <cp:category/>
  <cp:contentStatus/>
</cp:coreProperties>
</file>