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58055670-0486-4875-B5EA-055CA56502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<sst xmlns="http://schemas.openxmlformats.org/spreadsheetml/2006/main" count="1742" uniqueCount="397">
  <si>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</si>
  <si>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</si>
  <si>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</si>
  <si>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</si>
  <si>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</si>
  <si>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</si>
  <si>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</si>
  <si>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</si>
  <si>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</si>
  <si>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</si>
  <si>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</si>
  <si>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</si>
  <si>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</si>
  <si>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</si>
  <si>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</si>
  <si>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</si>
  <si>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</si>
  <si>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</si>
  <si>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</si>
  <si>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</si>
  <si>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</si>
  <si>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</si>
  <si>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</si>
  <si>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</si>
  <si>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</si>
  <si>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</si>
  <si>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</si>
  <si>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</si>
  <si>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</si>
  <si>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</si>
  <si>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</si>
  <si>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</si>
  <si>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</si>
  <si>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</si>
  <si>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</si>
  <si>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</si>
  <si>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</si>
  <si>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</si>
  <si>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</si>
  <si>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</si>
  <si>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</si>
  <si>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</si>
  <si>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</si>
  <si>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</si>
  <si>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</si>
  <si>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</si>
  <si>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</si>
  <si>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</si>
  <si>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</si>
  <si>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</si>
  <si>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</si>
  <si>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</si>
  <si>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</si>
  <si>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</si>
  <si>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</si>
  <si>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</si>
  <si>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</si>
  <si>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</si>
  <si>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</si>
  <si>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</si>
  <si>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</si>
  <si>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</si>
  <si>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</si>
  <si>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</si>
  <si>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</si>
  <si>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</si>
  <si>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</si>
  <si>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</si>
  <si>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</si>
  <si>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</si>
  <si>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</si>
  <si>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</si>
  <si>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</si>
  <si>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</si>
  <si>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</si>
  <si>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</si>
  <si>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</si>
  <si>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</si>
  <si>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</si>
  <si>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</si>
  <si>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</si>
  <si>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</si>
  <si>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</si>
  <si>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</si>
  <si>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</si>
  <si>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</si>
  <si>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</si>
  <si>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</si>
  <si>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</si>
  <si>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</si>
  <si>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</si>
  <si>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</si>
  <si>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</si>
  <si>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</si>
  <si>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</si>
  <si>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</si>
  <si>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</si>
  <si>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</si>
  <si>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</si>
  <si>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</si>
  <si>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</si>
  <si>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</si>
  <si>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</si>
  <si>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</si>
  <si>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</si>
  <si>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</si>
  <si>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</si>
  <si>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</si>
  <si>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</si>
  <si>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</si>
  <si>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</si>
  <si>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</si>
  <si>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</si>
  <si>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</si>
  <si>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</si>
  <si>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</si>
  <si>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</si>
  <si>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</si>
  <si>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</si>
  <si>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</si>
  <si>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</si>
  <si>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</si>
  <si>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</si>
  <si>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</si>
  <si>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</si>
  <si>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</si>
  <si>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</si>
  <si>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</si>
  <si>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</si>
  <si>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</si>
  <si>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</si>
  <si>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</si>
  <si>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</si>
  <si>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</si>
  <si>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</si>
  <si>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</si>
  <si>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</si>
  <si>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</si>
  <si>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</si>
  <si>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</si>
  <si>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</si>
  <si>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</si>
  <si>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</si>
  <si>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</si>
  <si>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</si>
  <si>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</si>
  <si>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</si>
  <si>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</si>
  <si>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</si>
  <si>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</si>
  <si>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</si>
  <si>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</si>
  <si>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</si>
  <si>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</si>
  <si>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</si>
  <si>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</si>
  <si>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</si>
  <si>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</si>
  <si>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</si>
  <si>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</si>
  <si>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</si>
  <si>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</si>
  <si>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</si>
  <si>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</si>
  <si>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</si>
  <si>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</si>
  <si>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</si>
  <si>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</si>
  <si>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</si>
  <si>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</si>
  <si>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</si>
  <si>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</si>
  <si>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</si>
  <si>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</si>
  <si>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</si>
  <si>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</si>
  <si>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</si>
  <si>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</si>
  <si>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</si>
  <si>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</si>
  <si>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</si>
  <si>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</si>
  <si>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</si>
  <si>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</si>
  <si>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</si>
  <si>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</si>
  <si>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</si>
  <si>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</si>
  <si>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</si>
  <si>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</si>
  <si>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</si>
  <si>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</si>
  <si>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</si>
  <si>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</si>
  <si>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</si>
  <si>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</si>
  <si>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</si>
  <si>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</si>
  <si>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</si>
  <si>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</si>
  <si>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</si>
  <si>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</si>
  <si>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</si>
  <si>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</si>
  <si>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</si>
  <si>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</si>
  <si>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</si>
  <si>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</si>
  <si>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</si>
  <si>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</si>
  <si>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</si>
  <si>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</si>
  <si>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</si>
  <si>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</si>
  <si>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</si>
  <si>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</si>
  <si>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</si>
  <si>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</si>
  <si>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</si>
  <si>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</si>
  <si>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</si>
  <si>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</si>
  <si>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</si>
  <si>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</si>
  <si>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</si>
  <si>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</si>
  <si>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</si>
  <si>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</si>
  <si>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</si>
  <si>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</si>
  <si>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</si>
  <si>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</si>
  <si>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</si>
  <si>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</si>
  <si>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</si>
  <si>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</si>
  <si>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</si>
  <si>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</si>
  <si>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</si>
  <si>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</si>
  <si>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</si>
  <si>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</si>
  <si>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</si>
  <si>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</si>
  <si>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</si>
  <si>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</si>
  <si>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</si>
  <si>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</si>
  <si>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</si>
  <si>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</si>
  <si>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</si>
  <si>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</si>
  <si>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</si>
  <si>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</si>
  <si>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</si>
  <si>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</si>
  <si>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</si>
  <si>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</si>
  <si>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</si>
  <si>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</si>
  <si>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</si>
  <si>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</si>
  <si>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</si>
  <si>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</si>
  <si>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</si>
  <si>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</si>
  <si>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</si>
  <si>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</si>
  <si>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</si>
  <si>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</si>
  <si>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</si>
  <si>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</si>
  <si>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</si>
  <si>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</si>
  <si>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</si>
  <si>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</si>
  <si>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</si>
  <si>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</si>
  <si>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</si>
  <si>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</si>
  <si>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</si>
  <si>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</si>
  <si>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</si>
  <si>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</si>
  <si>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</si>
  <si>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</si>
  <si>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</si>
  <si>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</si>
  <si>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</si>
  <si>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</si>
  <si>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</si>
  <si>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</si>
  <si>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</si>
  <si>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</si>
  <si>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</si>
  <si>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</si>
  <si>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</si>
  <si>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</si>
  <si>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</si>
  <si>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</si>
  <si>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</si>
  <si>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</si>
  <si>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</si>
  <si>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</si>
  <si>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</si>
  <si>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</si>
  <si>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</si>
  <si>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</si>
  <si>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</si>
  <si>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</si>
  <si>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</si>
  <si>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</si>
  <si>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</si>
  <si>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</si>
  <si>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</si>
  <si>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</si>
  <si>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</si>
  <si>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</si>
  <si>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</si>
  <si>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</si>
  <si>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</si>
  <si>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</si>
  <si>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</si>
  <si>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</si>
  <si>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</si>
  <si>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</si>
  <si>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</si>
  <si>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</si>
  <si>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</si>
  <si>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</si>
  <si>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</si>
  <si>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</si>
  <si>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</si>
  <si>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</si>
  <si>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</si>
  <si>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</si>
  <si>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</si>
  <si>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</si>
  <si>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</si>
  <si>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</si>
  <si>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</si>
  <si>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</si>
  <si>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</si>
  <si>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</si>
  <si>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</si>
  <si>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</si>
  <si>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</si>
  <si>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</si>
  <si>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</si>
  <si>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</si>
  <si>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</si>
  <si>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</si>
  <si>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</si>
  <si>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</si>
  <si>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</si>
  <si>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</si>
  <si>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</si>
  <si>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</si>
  <si>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</si>
  <si>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</si>
  <si>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</si>
  <si>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</si>
  <si>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</si>
  <si>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</si>
  <si>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</si>
  <si>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</si>
  <si>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</si>
  <si>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</si>
  <si>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</si>
  <si>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</si>
  <si>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</si>
  <si>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</si>
  <si>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</si>
  <si>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</si>
  <si>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</si>
  <si>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</si>
  <si>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</si>
  <si>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</si>
  <si>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</si>
  <si>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</si>
  <si>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</si>
  <si>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</si>
  <si>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</si>
  <si>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</si>
  <si>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</si>
  <si>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</si>
  <si>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</si>
  <si>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</si>
  <si>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</si>
  <si>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</si>
  <si>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</si>
  <si>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</si>
  <si>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</si>
  <si>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</si>
  <si>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</si>
  <si>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19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</si>
  <si>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>KOUTAROU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</si>
</sst>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7" fillId="4" borderId="1" xfId="0" applyNumberFormat="1" applyFont="1" applyFill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46" sqref="B46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52" zoomScaleNormal="100" workbookViewId="0">
      <pane xSplit="8730" activePane="topRight"/>
      <selection activeCell="A55" sqref="A55:XFD55"/>
      <selection pane="topRight" activeCell="D64" sqref="D64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80" t="s">
        <v>378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51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1" t="s">
        <v>41</v>
      </c>
      <c r="F17" s="26" t="s">
        <v>165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1" t="s">
        <v>41</v>
      </c>
      <c r="F18" s="82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395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5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5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2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5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3" t="s">
        <v>392</v>
      </c>
      <c r="F37" s="30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1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3" t="s">
        <v>375</v>
      </c>
      <c r="F45" s="53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2" t="s">
        <v>41</v>
      </c>
      <c r="F47" s="79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6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3" t="s">
        <v>41</v>
      </c>
      <c r="F48" s="43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3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2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2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s="37" customFormat="1" ht="37.5">
      <c r="A55" s="27" t="s">
        <v>312</v>
      </c>
      <c r="B55" s="31" t="str">
        <f>IFERROR(VLOOKUP(テーブル2[[#This Row],[管理番号]],コンサル生一覧[[管理番号]:[氏名]],2,FALSE),"")</f>
        <v>辻　美智</v>
      </c>
      <c r="C55" s="25">
        <f>IFERROR(VLOOKUP(テーブル2[[#This Row],[管理番号]],コンサル生一覧[[管理番号]:[定額PayPal決済日]],7,FALSE),"")</f>
        <v>44761</v>
      </c>
      <c r="D55" s="26">
        <f>DAY(テーブル2[[#This Row],[支払日]])</f>
        <v>19</v>
      </c>
      <c r="E55" s="54" t="s">
        <v>315</v>
      </c>
      <c r="F55" s="26" t="s">
        <v>314</v>
      </c>
      <c r="G55" s="25">
        <f t="shared" si="12"/>
        <v>44792</v>
      </c>
      <c r="H55" s="36"/>
      <c r="I55" s="25">
        <f t="shared" si="13"/>
        <v>44823</v>
      </c>
      <c r="J55" s="36"/>
      <c r="K55" s="25">
        <f t="shared" si="14"/>
        <v>44853</v>
      </c>
      <c r="L55" s="36"/>
      <c r="M55" s="25">
        <f t="shared" si="15"/>
        <v>44884</v>
      </c>
      <c r="N55" s="36"/>
      <c r="O55" s="25">
        <f t="shared" si="16"/>
        <v>44914</v>
      </c>
      <c r="P55" s="36"/>
      <c r="Q55" s="25">
        <f t="shared" si="17"/>
        <v>44945</v>
      </c>
      <c r="R55" s="36"/>
      <c r="S55" s="25">
        <f t="shared" si="18"/>
        <v>44976</v>
      </c>
      <c r="T55" s="36"/>
      <c r="U55" s="25">
        <f t="shared" si="19"/>
        <v>45004</v>
      </c>
      <c r="V55" s="36"/>
      <c r="W55" s="25">
        <f t="shared" si="20"/>
        <v>45035</v>
      </c>
      <c r="X55" s="36"/>
      <c r="Y55" s="25">
        <f t="shared" si="21"/>
        <v>45065</v>
      </c>
      <c r="Z55" s="36"/>
      <c r="AA55" s="25">
        <f t="shared" si="22"/>
        <v>45096</v>
      </c>
      <c r="AB55" s="36"/>
      <c r="AC55" s="25">
        <f t="shared" si="23"/>
        <v>45126</v>
      </c>
      <c r="AD55" s="36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3" t="s">
        <v>294</v>
      </c>
      <c r="F56" s="83" t="s">
        <v>396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3" t="s">
        <v>383</v>
      </c>
      <c r="F58" s="83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5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2" t="s">
        <v>41</v>
      </c>
      <c r="F61" s="83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2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1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3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5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5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5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3" t="s">
        <v>341</v>
      </c>
      <c r="F69" s="53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2" t="s">
        <v>41</v>
      </c>
      <c r="F70" s="43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4" t="s">
        <v>292</v>
      </c>
      <c r="F71" s="55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3" t="s">
        <v>364</v>
      </c>
      <c r="F72" s="84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5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2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3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3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3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2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5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3" t="s">
        <v>41</v>
      </c>
      <c r="F89" s="53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5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2023-07-23T06:21:57Z</dcterms:modified>
</cp:coreProperties>
</file>