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0F14B4ED-5A9C-48AB-BFDF-CD68F4815745}" xr6:coauthVersionLast="47" xr6:coauthVersionMax="47" xr10:uidLastSave="{00000000-0000-0000-0000-000000000000}"/>
  <bookViews>
    <workbookView xWindow="14295" yWindow="0" windowWidth="14610" windowHeight="15585" activeTab="5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4" i="12" l="1"/>
  <c r="G11" i="12"/>
  <c r="C18" i="12" s="1"/>
  <c r="G11" i="14"/>
  <c r="G11" i="10"/>
  <c r="H24" i="14"/>
  <c r="H27" i="14" s="1"/>
  <c r="H33" i="14" s="1"/>
  <c r="C16" i="14" s="1"/>
  <c r="H24" i="12" l="1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<sst xmlns="http://schemas.openxmlformats.org/spreadsheetml/2006/main" count="199" uniqueCount="71">
  <si>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</si>
  <si>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</si>
  <si>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</si>
  <si>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</si>
  <si>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</si>
  <si>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</si>
  <si>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</si>
  <si>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</si>
  <si>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</si>
  <si>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</si>
  <si>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</si>
  <si>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</si>
  <si>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</si>
  <si>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</si>
  <si>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</si>
  <si>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</si>
  <si>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</si>
  <si>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</si>
  <si>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</si>
  <si>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</si>
  <si>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</si>
  <si>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</si>
  <si>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</si>
  <si>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</si>
  <si>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株式会社888　御中</t>
    <rPh sb="8" eb="10">
      <t>オンチュウ</t>
    </rPh>
    <phoneticPr fontId="6"/>
  </si>
  <si>
    <t>.</t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</si>
  <si>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</si>
  <si>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</si>
  <si>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</si>
  <si>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</si>
  <si>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</si>
  <si>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</si>
  <si>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</si>
  <si>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</si>
  <si>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</si>
  <si>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</si>
  <si>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</si>
  <si>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</si>
  <si>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</si>
  <si>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[21AW】 Moncler Marque ショート 
ダウンジャケット</t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</si>
  <si>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</si>
  <si>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</si>
  <si>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</si>
  <si>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</si>
  <si>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</si>
  <si>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</si>
  <si>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</si>
  <si>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</si>
  <si>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</si>
  <si>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</si>
  <si>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</si>
  <si>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</si>
  <si>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</si>
  <si>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</si>
  <si>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</si>
  <si>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</si>
  <si>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</si>
  <si>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</si>
  <si>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</si>
  <si>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</si>
  <si>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</si>
  <si>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</si>
  <si>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</si>
  <si>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</si>
  <si>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571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0022</t>
    </r>
    <phoneticPr fontId="8"/>
  </si>
  <si>
    <t>戎心斎橋ビル
2階</t>
    <phoneticPr fontId="6"/>
  </si>
  <si>
    <t>紹介料</t>
    <rPh sb="0" eb="3">
      <t>ショウカイリョウ</t>
    </rPh>
    <phoneticPr fontId="6"/>
  </si>
  <si>
    <t>銀行名：PayPay銀行　銀行コード：0033
支店名：ビジネス営業部　店番号：005
口座情報：普通預金　4779220
名義：アクシス（カ</t>
    <rPh sb="0" eb="3">
      <t>ギンコウメイ</t>
    </rPh>
    <rPh sb="10" eb="12">
      <t>ギンコウ</t>
    </rPh>
    <rPh sb="13" eb="15">
      <t>ギンコウ</t>
    </rPh>
    <rPh sb="24" eb="26">
      <t>シテン</t>
    </rPh>
    <rPh sb="26" eb="27">
      <t>メイ</t>
    </rPh>
    <rPh sb="32" eb="34">
      <t>エイギョウ</t>
    </rPh>
    <rPh sb="34" eb="35">
      <t>ブ</t>
    </rPh>
    <rPh sb="36" eb="37">
      <t>ミセ</t>
    </rPh>
    <rPh sb="37" eb="39">
      <t>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</si>
  <si>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登録番号：T5120001226940</t>
    <rPh sb="0" eb="4">
      <t>トウロクバンゴウ</t>
    </rPh>
    <phoneticPr fontId="6"/>
  </si>
  <si>
    <t>消費税（10%）</t>
    <rPh sb="0" eb="3">
      <t>ショウヒゼイ</t>
    </rPh>
    <phoneticPr fontId="6"/>
  </si>
  <si>
    <t>合計</t>
    <rPh sb="0" eb="2">
      <t>ゴウケイ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</si>
</sst>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6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38" fontId="0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38" fontId="0" fillId="0" borderId="0" xfId="0" applyNumberFormat="1" applyAlignment="1">
      <alignment horizontal="right" vertical="center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143766</xdr:rowOff>
    </xdr:from>
    <xdr:to>
      <xdr:col>7</xdr:col>
      <xdr:colOff>625476</xdr:colOff>
      <xdr:row>10</xdr:row>
      <xdr:rowOff>92682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4048" y="938896"/>
          <a:ext cx="685385" cy="777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24</v>
      </c>
      <c r="F4" s="3" t="s">
        <v>3</v>
      </c>
      <c r="G4" s="2">
        <f ca="1">TODAY()</f>
        <v>45329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45090</v>
      </c>
    </row>
    <row r="16" spans="1:8" ht="35.25" customHeight="1">
      <c r="A16" s="44" t="s">
        <v>11</v>
      </c>
      <c r="B16" s="45"/>
      <c r="C16" s="46">
        <f>H39</f>
        <v>60500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45120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65</v>
      </c>
      <c r="B24" s="39"/>
      <c r="C24" s="39" t="s">
        <v>66</v>
      </c>
      <c r="D24" s="42"/>
      <c r="E24" s="42"/>
      <c r="F24" s="41">
        <v>55000</v>
      </c>
      <c r="G24" s="40">
        <v>1</v>
      </c>
      <c r="H24" s="38">
        <f>F24*G24</f>
        <v>55000</v>
      </c>
    </row>
    <row r="25" spans="1:8">
      <c r="A25" s="39"/>
      <c r="B25" s="39"/>
      <c r="C25" s="42"/>
      <c r="D25" s="4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9"/>
      <c r="B27" s="39"/>
      <c r="C27" s="39"/>
      <c r="D27" s="42"/>
      <c r="E27" s="42"/>
      <c r="F27" s="41"/>
      <c r="G27" s="40"/>
      <c r="H27" s="38"/>
    </row>
    <row r="28" spans="1:8">
      <c r="A28" s="39"/>
      <c r="B28" s="39"/>
      <c r="C28" s="42"/>
      <c r="D28" s="42"/>
      <c r="E28" s="42"/>
      <c r="F28" s="41"/>
      <c r="G28" s="40"/>
      <c r="H28" s="38"/>
    </row>
    <row r="29" spans="1:8" ht="5.25" customHeight="1">
      <c r="A29" s="16" t="s">
        <v>25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9"/>
      <c r="B30" s="39"/>
      <c r="C30" s="39"/>
      <c r="D30" s="42"/>
      <c r="E30" s="42"/>
      <c r="F30" s="41"/>
      <c r="G30" s="40"/>
      <c r="H30" s="38"/>
    </row>
    <row r="31" spans="1:8">
      <c r="A31" s="39"/>
      <c r="B31" s="39"/>
      <c r="C31" s="42"/>
      <c r="D31" s="42"/>
      <c r="E31" s="42"/>
      <c r="F31" s="41"/>
      <c r="G31" s="40"/>
      <c r="H31" s="38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33" t="s">
        <v>21</v>
      </c>
      <c r="G33" s="33"/>
      <c r="H33" s="34">
        <f>SUM(H24:H31)</f>
        <v>55000</v>
      </c>
    </row>
    <row r="34" spans="6:8">
      <c r="F34" s="33"/>
      <c r="G34" s="33"/>
      <c r="H34" s="34"/>
    </row>
    <row r="35" spans="6:8" ht="5.25" customHeight="1">
      <c r="F35" s="6"/>
      <c r="G35" s="6"/>
      <c r="H35" s="6"/>
    </row>
    <row r="36" spans="6:8">
      <c r="F36" s="37" t="s">
        <v>22</v>
      </c>
      <c r="G36" s="37"/>
      <c r="H36" s="38">
        <f>H33*0.1</f>
        <v>5500</v>
      </c>
    </row>
    <row r="37" spans="6:8">
      <c r="F37" s="37"/>
      <c r="G37" s="37"/>
      <c r="H37" s="38"/>
    </row>
    <row r="38" spans="6:8" ht="5.25" customHeight="1">
      <c r="F38" s="6"/>
      <c r="G38" s="6"/>
      <c r="H38" s="6"/>
    </row>
    <row r="39" spans="6:8">
      <c r="F39" s="33" t="s">
        <v>21</v>
      </c>
      <c r="G39" s="33"/>
      <c r="H39" s="36">
        <f>H33+H36</f>
        <v>60500</v>
      </c>
    </row>
    <row r="40" spans="6:8">
      <c r="F40" s="33"/>
      <c r="G40" s="33"/>
      <c r="H40" s="36"/>
    </row>
    <row r="41" spans="6:8" ht="5.25" customHeight="1">
      <c r="F41" s="6"/>
      <c r="G41" s="6"/>
      <c r="H41" s="6"/>
    </row>
  </sheetData>
  <mergeCells count="32">
    <mergeCell ref="A27:B28"/>
    <mergeCell ref="C27:D28"/>
    <mergeCell ref="E27:E28"/>
    <mergeCell ref="F27:F28"/>
    <mergeCell ref="G27:G28"/>
    <mergeCell ref="C30:D31"/>
    <mergeCell ref="E30:E31"/>
    <mergeCell ref="F30:F31"/>
    <mergeCell ref="G30:G31"/>
    <mergeCell ref="H30:H31"/>
    <mergeCell ref="F16:H18"/>
    <mergeCell ref="A16:B16"/>
    <mergeCell ref="C16:D16"/>
    <mergeCell ref="A18:B18"/>
    <mergeCell ref="C18:D18"/>
    <mergeCell ref="E16:E18"/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31</v>
      </c>
      <c r="F4" s="3" t="s">
        <v>3</v>
      </c>
      <c r="G4" s="2">
        <f ca="1">TODAY()</f>
        <v>45329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45135</v>
      </c>
    </row>
    <row r="16" spans="1:8" ht="35.25" customHeight="1">
      <c r="A16" s="44" t="s">
        <v>11</v>
      </c>
      <c r="B16" s="45"/>
      <c r="C16" s="46">
        <f>H33</f>
        <v>32780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45166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32</v>
      </c>
      <c r="B24" s="39"/>
      <c r="C24" s="51"/>
      <c r="D24" s="52"/>
      <c r="E24" s="42"/>
      <c r="F24" s="41">
        <v>29800</v>
      </c>
      <c r="G24" s="40">
        <v>1</v>
      </c>
      <c r="H24" s="38">
        <f>F24*G24</f>
        <v>29800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29800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f>H27*0.1</f>
        <v>2980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32780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F27:G28"/>
    <mergeCell ref="H27:H28"/>
    <mergeCell ref="F30:G31"/>
    <mergeCell ref="H30:H31"/>
    <mergeCell ref="F33:G34"/>
    <mergeCell ref="H33:H34"/>
    <mergeCell ref="G24:G25"/>
    <mergeCell ref="H24:H25"/>
    <mergeCell ref="A23:B23"/>
    <mergeCell ref="C23:D23"/>
    <mergeCell ref="A24:B25"/>
    <mergeCell ref="C24:D25"/>
    <mergeCell ref="E24:E25"/>
    <mergeCell ref="F24:F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>
      <selection activeCell="G4" sqref="G4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26</v>
      </c>
      <c r="F4" s="3" t="s">
        <v>3</v>
      </c>
      <c r="G4" s="2">
        <v>45125</v>
      </c>
    </row>
    <row r="5" spans="1:8">
      <c r="A5" s="17" t="s">
        <v>28</v>
      </c>
      <c r="F5" s="4" t="s">
        <v>4</v>
      </c>
    </row>
    <row r="6" spans="1:8" ht="16.5">
      <c r="A6" s="17" t="s">
        <v>30</v>
      </c>
      <c r="F6" s="4" t="s">
        <v>5</v>
      </c>
    </row>
    <row r="7" spans="1:8" ht="16.5">
      <c r="A7" s="18" t="s">
        <v>29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45125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4" t="s">
        <v>11</v>
      </c>
      <c r="B16" s="45"/>
      <c r="C16" s="46">
        <f>H33</f>
        <v>65000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45156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27</v>
      </c>
      <c r="B24" s="39"/>
      <c r="C24" s="51" t="s">
        <v>57</v>
      </c>
      <c r="D24" s="52"/>
      <c r="E24" s="42"/>
      <c r="F24" s="41">
        <v>59091</v>
      </c>
      <c r="G24" s="40">
        <v>1</v>
      </c>
      <c r="H24" s="38">
        <f>F24*G24</f>
        <v>59091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59091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v>5909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65000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50</v>
      </c>
      <c r="F5" s="17" t="s">
        <v>53</v>
      </c>
    </row>
    <row r="6" spans="1:8" ht="16.5">
      <c r="A6" s="17" t="s">
        <v>48</v>
      </c>
      <c r="F6" s="31" t="s">
        <v>54</v>
      </c>
      <c r="G6" s="3"/>
    </row>
    <row r="7" spans="1:8">
      <c r="A7" s="18" t="s">
        <v>49</v>
      </c>
      <c r="F7" t="s">
        <v>51</v>
      </c>
    </row>
    <row r="8" spans="1:8">
      <c r="F8" t="s">
        <v>52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4" t="s">
        <v>11</v>
      </c>
      <c r="B16" s="45"/>
      <c r="C16" s="46">
        <f>H33</f>
        <v>400000</v>
      </c>
      <c r="D16" s="47"/>
      <c r="E16" s="50" t="s">
        <v>0</v>
      </c>
      <c r="F16" s="43" t="s">
        <v>56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>EDATE(G11,1)</f>
        <v>45168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/>
      <c r="B24" s="39"/>
      <c r="C24" s="51" t="s">
        <v>55</v>
      </c>
      <c r="D24" s="52"/>
      <c r="E24" s="42"/>
      <c r="F24" s="41">
        <v>363637</v>
      </c>
      <c r="G24" s="40">
        <v>1</v>
      </c>
      <c r="H24" s="38">
        <f>F24*G24</f>
        <v>363637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363637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v>36363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400000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1"/>
  <sheetViews>
    <sheetView zoomScale="115" zoomScaleNormal="115" workbookViewId="0">
      <selection activeCell="C18" sqref="C18:D18"/>
    </sheetView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44</v>
      </c>
      <c r="F4" s="23" t="s">
        <v>3</v>
      </c>
      <c r="G4" s="24">
        <v>45160</v>
      </c>
    </row>
    <row r="5" spans="1:7" ht="16.5">
      <c r="A5" s="17" t="s">
        <v>45</v>
      </c>
      <c r="F5" s="19" t="s">
        <v>36</v>
      </c>
    </row>
    <row r="6" spans="1:7" ht="12.75">
      <c r="A6" s="17" t="s">
        <v>46</v>
      </c>
      <c r="F6" s="19" t="s">
        <v>41</v>
      </c>
    </row>
    <row r="7" spans="1:7" ht="16.5">
      <c r="A7" s="18" t="s">
        <v>47</v>
      </c>
      <c r="F7" s="21" t="s">
        <v>33</v>
      </c>
    </row>
    <row r="8" spans="1:7">
      <c r="F8" s="21" t="s">
        <v>42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45160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3" t="s">
        <v>11</v>
      </c>
      <c r="B16" s="54"/>
      <c r="C16" s="55">
        <f>G39</f>
        <v>50000</v>
      </c>
      <c r="D16" s="56"/>
      <c r="E16" s="57" t="s">
        <v>37</v>
      </c>
      <c r="F16" s="58" t="s">
        <v>67</v>
      </c>
      <c r="G16" s="58"/>
    </row>
    <row r="17" spans="1:7" ht="3" customHeight="1">
      <c r="E17" s="57"/>
      <c r="F17" s="58"/>
      <c r="G17" s="58"/>
    </row>
    <row r="18" spans="1:7" ht="27" customHeight="1">
      <c r="A18" s="53" t="s">
        <v>12</v>
      </c>
      <c r="B18" s="54"/>
      <c r="C18" s="59">
        <f>EDATE(G11,1)</f>
        <v>45191</v>
      </c>
      <c r="D18" s="60"/>
      <c r="E18" s="57"/>
      <c r="F18" s="58"/>
      <c r="G18" s="58"/>
    </row>
    <row r="21" spans="1:7" ht="13.5">
      <c r="A21" s="26"/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61" t="s">
        <v>40</v>
      </c>
      <c r="B23" s="61"/>
      <c r="C23" s="61"/>
      <c r="D23" s="61"/>
      <c r="E23" s="61"/>
      <c r="F23" s="61"/>
      <c r="G23" s="28" t="s">
        <v>20</v>
      </c>
    </row>
    <row r="24" spans="1:7" ht="12" hidden="1" customHeight="1">
      <c r="A24" s="62" t="s">
        <v>39</v>
      </c>
      <c r="B24" s="62"/>
      <c r="C24" s="62"/>
      <c r="D24" s="62"/>
      <c r="E24" s="62"/>
      <c r="F24" s="62"/>
      <c r="G24" s="63">
        <v>303000</v>
      </c>
    </row>
    <row r="25" spans="1:7" hidden="1">
      <c r="A25" s="62"/>
      <c r="B25" s="62"/>
      <c r="C25" s="62"/>
      <c r="D25" s="62"/>
      <c r="E25" s="62"/>
      <c r="F25" s="62"/>
      <c r="G25" s="63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62" t="s">
        <v>34</v>
      </c>
      <c r="B27" s="62"/>
      <c r="C27" s="62"/>
      <c r="D27" s="62"/>
      <c r="E27" s="62"/>
      <c r="F27" s="62"/>
      <c r="G27" s="63">
        <v>49500</v>
      </c>
    </row>
    <row r="28" spans="1:7" hidden="1">
      <c r="A28" s="62"/>
      <c r="B28" s="62"/>
      <c r="C28" s="62"/>
      <c r="D28" s="62"/>
      <c r="E28" s="62"/>
      <c r="F28" s="62"/>
      <c r="G28" s="63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62" t="s">
        <v>38</v>
      </c>
      <c r="B30" s="62"/>
      <c r="C30" s="62"/>
      <c r="D30" s="62"/>
      <c r="E30" s="62"/>
      <c r="F30" s="62"/>
      <c r="G30" s="63">
        <v>9390</v>
      </c>
    </row>
    <row r="31" spans="1:7" hidden="1">
      <c r="A31" s="62"/>
      <c r="B31" s="62"/>
      <c r="C31" s="62"/>
      <c r="D31" s="62"/>
      <c r="E31" s="62"/>
      <c r="F31" s="62"/>
      <c r="G31" s="63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62" t="s">
        <v>35</v>
      </c>
      <c r="B33" s="62"/>
      <c r="C33" s="62"/>
      <c r="D33" s="62"/>
      <c r="E33" s="62"/>
      <c r="F33" s="62"/>
      <c r="G33" s="63">
        <v>1000</v>
      </c>
    </row>
    <row r="34" spans="1:7" hidden="1">
      <c r="A34" s="62"/>
      <c r="B34" s="62"/>
      <c r="C34" s="62"/>
      <c r="D34" s="62"/>
      <c r="E34" s="62"/>
      <c r="F34" s="62"/>
      <c r="G34" s="63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62" t="s">
        <v>43</v>
      </c>
      <c r="B36" s="62"/>
      <c r="C36" s="62"/>
      <c r="D36" s="62"/>
      <c r="E36" s="62"/>
      <c r="F36" s="62"/>
      <c r="G36" s="63">
        <v>50000</v>
      </c>
    </row>
    <row r="37" spans="1:7">
      <c r="A37" s="62"/>
      <c r="B37" s="62"/>
      <c r="C37" s="62"/>
      <c r="D37" s="62"/>
      <c r="E37" s="62"/>
      <c r="F37" s="62"/>
      <c r="G37" s="63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64" t="s">
        <v>21</v>
      </c>
      <c r="G39" s="63">
        <v>50000</v>
      </c>
    </row>
    <row r="40" spans="1:7">
      <c r="F40" s="64"/>
      <c r="G40" s="63"/>
    </row>
    <row r="41" spans="1:7" ht="5.25" customHeight="1">
      <c r="F41" s="22"/>
      <c r="G41" s="22"/>
    </row>
  </sheetData>
  <mergeCells count="19"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  <mergeCell ref="A16:B16"/>
    <mergeCell ref="C16:D16"/>
    <mergeCell ref="E16:E18"/>
    <mergeCell ref="F16:G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tabSelected="1" topLeftCell="A7" zoomScale="130" zoomScaleNormal="130" workbookViewId="0">
      <selection activeCell="E16" sqref="E16:E18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58</v>
      </c>
      <c r="F4" s="3" t="s">
        <v>3</v>
      </c>
      <c r="G4" s="2">
        <f ca="1">TODAY()</f>
        <v>45329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  <c r="F8" s="1" t="s">
        <v>68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45329</v>
      </c>
    </row>
    <row r="16" spans="1:8" ht="35.25" customHeight="1">
      <c r="A16" s="44" t="s">
        <v>11</v>
      </c>
      <c r="B16" s="45"/>
      <c r="C16" s="46">
        <f>H33</f>
        <v>45000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f ca="1">EDATE(G11,1)</f>
        <v>45358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60</v>
      </c>
      <c r="B24" s="39"/>
      <c r="C24" s="51" t="s">
        <v>59</v>
      </c>
      <c r="D24" s="52"/>
      <c r="E24" s="42"/>
      <c r="F24" s="41">
        <v>40910</v>
      </c>
      <c r="G24" s="40">
        <v>1</v>
      </c>
      <c r="H24" s="38">
        <f>F24*G24</f>
        <v>40910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8">
        <f>SUM(H24:H26)</f>
        <v>40910</v>
      </c>
    </row>
    <row r="28" spans="1:8">
      <c r="F28" s="33"/>
      <c r="G28" s="33"/>
      <c r="H28" s="38"/>
    </row>
    <row r="29" spans="1:8" ht="5.25" customHeight="1">
      <c r="F29" s="6"/>
      <c r="G29" s="6"/>
      <c r="H29" s="6"/>
    </row>
    <row r="30" spans="1:8">
      <c r="F30" s="37" t="s">
        <v>69</v>
      </c>
      <c r="G30" s="37"/>
      <c r="H30" s="38">
        <v>4090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70</v>
      </c>
      <c r="G33" s="33"/>
      <c r="H33" s="65">
        <f>H27+H30</f>
        <v>45000</v>
      </c>
    </row>
    <row r="34" spans="6:8">
      <c r="F34" s="33"/>
      <c r="G34" s="33"/>
      <c r="H34" s="65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zoomScale="130" zoomScaleNormal="130" workbookViewId="0">
      <selection activeCell="F9" sqref="F9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61</v>
      </c>
      <c r="F4" s="3" t="s">
        <v>3</v>
      </c>
      <c r="G4" s="2">
        <v>45137</v>
      </c>
    </row>
    <row r="5" spans="1:8">
      <c r="A5" s="17"/>
      <c r="F5" s="17" t="s">
        <v>64</v>
      </c>
    </row>
    <row r="6" spans="1:8">
      <c r="A6" s="1" t="s">
        <v>2</v>
      </c>
      <c r="F6" s="4" t="s">
        <v>5</v>
      </c>
    </row>
    <row r="7" spans="1:8" ht="16.5" customHeight="1">
      <c r="F7" s="32" t="s">
        <v>63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44" t="s">
        <v>11</v>
      </c>
      <c r="B16" s="45"/>
      <c r="C16" s="46">
        <f>H33</f>
        <v>200000</v>
      </c>
      <c r="D16" s="47"/>
      <c r="E16" s="50" t="s">
        <v>0</v>
      </c>
      <c r="F16" s="43" t="s">
        <v>13</v>
      </c>
      <c r="G16" s="43"/>
      <c r="H16" s="43"/>
    </row>
    <row r="17" spans="1:8" ht="3" customHeight="1">
      <c r="E17" s="50"/>
      <c r="F17" s="43"/>
      <c r="G17" s="43"/>
      <c r="H17" s="43"/>
    </row>
    <row r="18" spans="1:8" ht="27" customHeight="1">
      <c r="A18" s="44" t="s">
        <v>12</v>
      </c>
      <c r="B18" s="45"/>
      <c r="C18" s="48">
        <v>45077</v>
      </c>
      <c r="D18" s="49"/>
      <c r="E18" s="50"/>
      <c r="F18" s="43"/>
      <c r="G18" s="43"/>
      <c r="H18" s="43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5" t="s">
        <v>15</v>
      </c>
      <c r="B23" s="35"/>
      <c r="C23" s="35" t="s">
        <v>16</v>
      </c>
      <c r="D23" s="35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9" t="s">
        <v>62</v>
      </c>
      <c r="B24" s="39"/>
      <c r="C24" s="51"/>
      <c r="D24" s="52"/>
      <c r="E24" s="42"/>
      <c r="F24" s="41">
        <v>181819</v>
      </c>
      <c r="G24" s="40">
        <v>1</v>
      </c>
      <c r="H24" s="38">
        <f>F24*G24</f>
        <v>181819</v>
      </c>
    </row>
    <row r="25" spans="1:8">
      <c r="A25" s="39"/>
      <c r="B25" s="39"/>
      <c r="C25" s="52"/>
      <c r="D25" s="52"/>
      <c r="E25" s="42"/>
      <c r="F25" s="41"/>
      <c r="G25" s="40"/>
      <c r="H25" s="38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3" t="s">
        <v>21</v>
      </c>
      <c r="G27" s="33"/>
      <c r="H27" s="34">
        <f>SUM(H24:H26)</f>
        <v>181819</v>
      </c>
    </row>
    <row r="28" spans="1:8">
      <c r="F28" s="33"/>
      <c r="G28" s="33"/>
      <c r="H28" s="34"/>
    </row>
    <row r="29" spans="1:8" ht="5.25" customHeight="1">
      <c r="F29" s="6"/>
      <c r="G29" s="6"/>
      <c r="H29" s="6"/>
    </row>
    <row r="30" spans="1:8">
      <c r="F30" s="37" t="s">
        <v>22</v>
      </c>
      <c r="G30" s="37"/>
      <c r="H30" s="38">
        <v>18181</v>
      </c>
    </row>
    <row r="31" spans="1:8">
      <c r="F31" s="37"/>
      <c r="G31" s="37"/>
      <c r="H31" s="38"/>
    </row>
    <row r="32" spans="1:8" ht="5.25" customHeight="1">
      <c r="F32" s="6"/>
      <c r="G32" s="6"/>
      <c r="H32" s="6"/>
    </row>
    <row r="33" spans="6:8">
      <c r="F33" s="33" t="s">
        <v>21</v>
      </c>
      <c r="G33" s="33"/>
      <c r="H33" s="36">
        <f>H27+H30</f>
        <v>200000</v>
      </c>
    </row>
    <row r="34" spans="6:8">
      <c r="F34" s="33"/>
      <c r="G34" s="33"/>
      <c r="H34" s="36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山本 惇史</cp:lastModifiedBy>
  <cp:lastPrinted>2024-02-07T12:24:41Z</cp:lastPrinted>
  <dcterms:created xsi:type="dcterms:W3CDTF">2021-07-07T12:55:25Z</dcterms:created>
  <dcterms:modified xsi:type="dcterms:W3CDTF">2024-02-07T12:49:18Z</dcterms:modified>
</cp:coreProperties>
</file>