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Folder\契約書関連_ゆうきくん\"/>
    </mc:Choice>
  </mc:AlternateContent>
  <xr:revisionPtr revIDLastSave="0" documentId="13_ncr:1_{BD8F9BCD-49F1-428C-99A2-AD2ADB727CCA}" xr6:coauthVersionLast="47" xr6:coauthVersionMax="47" xr10:uidLastSave="{00000000-0000-0000-0000-000000000000}"/>
  <bookViews>
    <workbookView xWindow="-1340" yWindow="10690" windowWidth="22780" windowHeight="14540" xr2:uid="{00000000-000D-0000-FFFF-FFFF00000000}"/>
  </bookViews>
  <sheets>
    <sheet name="請求書1" sheetId="7" r:id="rId1"/>
    <sheet name="請求書2" sheetId="8" r:id="rId2"/>
    <sheet name="請求書3" sheetId="9" r:id="rId3"/>
    <sheet name="請求書4" sheetId="10" r:id="rId4"/>
    <sheet name="請求書5" sheetId="11" r:id="rId5"/>
    <sheet name="請求書6" sheetId="12" r:id="rId6"/>
    <sheet name="請求書7" sheetId="14" r:id="rId7"/>
  </sheets>
  <calcPr calcId="191029"/>
</workbook>
</file>

<file path=xl/calcChain.xml><?xml version="1.0" encoding="utf-8"?>
<calcChain xmlns="http://schemas.openxmlformats.org/spreadsheetml/2006/main">
  <c r="G11" i="14" l="1"/>
  <c r="G11" i="10"/>
  <c r="H24" i="14"/>
  <c r="H27" i="14" s="1"/>
  <c r="H33" i="14" s="1"/>
  <c r="C16" i="14" s="1"/>
  <c r="G11" i="12" l="1"/>
  <c r="G4" i="12"/>
  <c r="H24" i="12"/>
  <c r="H27" i="12" s="1"/>
  <c r="H33" i="12" s="1"/>
  <c r="C16" i="12" s="1"/>
  <c r="C16" i="11"/>
  <c r="C18" i="11"/>
  <c r="C18" i="10"/>
  <c r="G4" i="8"/>
  <c r="H24" i="10"/>
  <c r="H27" i="10" s="1"/>
  <c r="H33" i="10" l="1"/>
  <c r="C16" i="10" s="1"/>
  <c r="C18" i="9"/>
  <c r="H24" i="9"/>
  <c r="H27" i="9" s="1"/>
  <c r="H24" i="8"/>
  <c r="H27" i="8" s="1"/>
  <c r="H30" i="8" s="1"/>
  <c r="C18" i="8"/>
  <c r="H33" i="9" l="1"/>
  <c r="C16" i="9" s="1"/>
  <c r="H33" i="8"/>
  <c r="C16" i="8" s="1"/>
  <c r="G4" i="7"/>
  <c r="C18" i="7"/>
  <c r="H24" i="7"/>
  <c r="H33" i="7" s="1"/>
  <c r="H36" i="7" s="1"/>
  <c r="H39" i="7" l="1"/>
  <c r="C16" i="7" s="1"/>
</calcChain>
</file>

<file path=xl/sharedStrings.xml><?xml version="1.0" encoding="utf-8"?>
<sst xmlns="http://schemas.openxmlformats.org/spreadsheetml/2006/main" count="200" uniqueCount="70">
  <si>
    <r>
      <rPr>
        <b/>
        <sz val="8"/>
        <rFont val="Microsoft YaHei UI"/>
        <family val="2"/>
      </rPr>
      <t>振込先口座</t>
    </r>
  </si>
  <si>
    <t>請求書</t>
    <rPh sb="0" eb="3">
      <t>セイキュウショ</t>
    </rPh>
    <phoneticPr fontId="6"/>
  </si>
  <si>
    <t>下記とおりご請求申し上げます。</t>
    <rPh sb="0" eb="2">
      <t>カキ</t>
    </rPh>
    <rPh sb="6" eb="8">
      <t>セイキュウ</t>
    </rPh>
    <rPh sb="8" eb="9">
      <t>モウ</t>
    </rPh>
    <rPh sb="10" eb="11">
      <t>ア</t>
    </rPh>
    <phoneticPr fontId="6"/>
  </si>
  <si>
    <t>発行日　：</t>
    <rPh sb="0" eb="3">
      <t>ハッコウビ</t>
    </rPh>
    <phoneticPr fontId="6"/>
  </si>
  <si>
    <t>〒571－0022</t>
    <phoneticPr fontId="8"/>
  </si>
  <si>
    <t>住所：大阪府門真市沖町17−22</t>
    <rPh sb="0" eb="2">
      <t>ジュウショ</t>
    </rPh>
    <phoneticPr fontId="8"/>
  </si>
  <si>
    <t>請求日　：</t>
    <rPh sb="0" eb="2">
      <t>セイキュウ</t>
    </rPh>
    <rPh sb="2" eb="3">
      <t>ビ</t>
    </rPh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</si>
  <si>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</si>
  <si>
    <t>※請求明細をご確認のうえ、お振込期日までに</t>
    <rPh sb="1" eb="5">
      <t>セイキュウメイサイ</t>
    </rPh>
    <rPh sb="7" eb="9">
      <t>カクニン</t>
    </rPh>
    <rPh sb="14" eb="16">
      <t>フリコ</t>
    </rPh>
    <rPh sb="16" eb="18">
      <t>キジツ</t>
    </rPh>
    <phoneticPr fontId="6"/>
  </si>
  <si>
    <t>　下記口座へお振込みをお願い致します。</t>
    <phoneticPr fontId="6"/>
  </si>
  <si>
    <t>※お振込手数料はお客様にてご負担をお願い致します。</t>
    <rPh sb="2" eb="4">
      <t>フリコ</t>
    </rPh>
    <rPh sb="4" eb="7">
      <t>テスウリョウ</t>
    </rPh>
    <rPh sb="9" eb="11">
      <t>キャクサマ</t>
    </rPh>
    <rPh sb="14" eb="16">
      <t>フタン</t>
    </rPh>
    <rPh sb="18" eb="19">
      <t>ネガ</t>
    </rPh>
    <rPh sb="20" eb="21">
      <t>イタ</t>
    </rPh>
    <phoneticPr fontId="6"/>
  </si>
  <si>
    <t>ご請求金額
（消費税込）</t>
    <rPh sb="1" eb="3">
      <t>セイキュウ</t>
    </rPh>
    <rPh sb="3" eb="5">
      <t>キンガク</t>
    </rPh>
    <rPh sb="7" eb="11">
      <t>ショウヒゼイコ</t>
    </rPh>
    <phoneticPr fontId="6"/>
  </si>
  <si>
    <t>お支払い期限</t>
    <rPh sb="1" eb="3">
      <t>シハラ</t>
    </rPh>
    <rPh sb="4" eb="6">
      <t>キゲン</t>
    </rPh>
    <phoneticPr fontId="6"/>
  </si>
  <si>
    <t>銀行名：PayPay銀行　銀行コード：0033
支店名：ビジネス営業部　店番号：005
口座情報：普通預金　4779220
名義：アクシス（カ</t>
    <rPh sb="0" eb="2">
      <t>ギンコウ</t>
    </rPh>
    <rPh sb="2" eb="3">
      <t>メイ</t>
    </rPh>
    <rPh sb="10" eb="12">
      <t>ギンコウ</t>
    </rPh>
    <rPh sb="13" eb="15">
      <t>ギンコウ</t>
    </rPh>
    <rPh sb="24" eb="27">
      <t>シテンメイ</t>
    </rPh>
    <rPh sb="32" eb="35">
      <t>エイギョウブ</t>
    </rPh>
    <rPh sb="36" eb="39">
      <t>ミセバンゴウ</t>
    </rPh>
    <rPh sb="45" eb="47">
      <t>コウザ</t>
    </rPh>
    <rPh sb="47" eb="49">
      <t>ジョウホウ</t>
    </rPh>
    <rPh sb="50" eb="52">
      <t>フツウ</t>
    </rPh>
    <rPh sb="52" eb="54">
      <t>ヨキン</t>
    </rPh>
    <rPh sb="63" eb="65">
      <t>メイギ</t>
    </rPh>
    <phoneticPr fontId="6"/>
  </si>
  <si>
    <t>請求明細</t>
    <rPh sb="0" eb="4">
      <t>セイキュウメイサイ</t>
    </rPh>
    <phoneticPr fontId="6"/>
  </si>
  <si>
    <t>使用者</t>
    <rPh sb="0" eb="3">
      <t>シヨウシャ</t>
    </rPh>
    <phoneticPr fontId="6"/>
  </si>
  <si>
    <t>品目</t>
    <rPh sb="0" eb="2">
      <t>ヒンモク</t>
    </rPh>
    <phoneticPr fontId="6"/>
  </si>
  <si>
    <t>利用期間</t>
    <rPh sb="0" eb="2">
      <t>リヨウ</t>
    </rPh>
    <rPh sb="2" eb="4">
      <t>キカン</t>
    </rPh>
    <phoneticPr fontId="6"/>
  </si>
  <si>
    <t>単価</t>
    <rPh sb="0" eb="2">
      <t>タンカ</t>
    </rPh>
    <phoneticPr fontId="6"/>
  </si>
  <si>
    <t>数量</t>
    <rPh sb="0" eb="2">
      <t>スウリョウ</t>
    </rPh>
    <phoneticPr fontId="6"/>
  </si>
  <si>
    <t>金額</t>
    <rPh sb="0" eb="2">
      <t>キンガク</t>
    </rPh>
    <phoneticPr fontId="6"/>
  </si>
  <si>
    <t>小計</t>
    <rPh sb="0" eb="2">
      <t>ショウケイ</t>
    </rPh>
    <phoneticPr fontId="6"/>
  </si>
  <si>
    <t>消費税</t>
    <rPh sb="0" eb="3">
      <t>ショウヒゼイ</t>
    </rPh>
    <phoneticPr fontId="6"/>
  </si>
  <si>
    <r>
      <t>TEL</t>
    </r>
    <r>
      <rPr>
        <sz val="10"/>
        <color rgb="FF000000"/>
        <rFont val="ＭＳ 明朝"/>
        <family val="1"/>
        <charset val="128"/>
      </rPr>
      <t>：</t>
    </r>
    <r>
      <rPr>
        <sz val="10"/>
        <color rgb="FF000000"/>
        <rFont val="Times New Roman"/>
        <family val="1"/>
      </rPr>
      <t>070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4007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8394</t>
    </r>
    <phoneticPr fontId="8"/>
  </si>
  <si>
    <t>株式会社888　御中</t>
    <rPh sb="8" eb="10">
      <t>オンチュウ</t>
    </rPh>
    <phoneticPr fontId="6"/>
  </si>
  <si>
    <t>.</t>
    <phoneticPr fontId="6"/>
  </si>
  <si>
    <t>（株）Ｓ＆Ｋ　御中</t>
    <rPh sb="7" eb="9">
      <t>オンチュウ</t>
    </rPh>
    <phoneticPr fontId="6"/>
  </si>
  <si>
    <t>（株）Ｓ＆Ｋ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</si>
  <si>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530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0012</t>
    </r>
    <phoneticPr fontId="8"/>
  </si>
  <si>
    <r>
      <rPr>
        <sz val="10"/>
        <color rgb="FF000000"/>
        <rFont val="游ゴシック"/>
        <family val="3"/>
        <charset val="128"/>
      </rPr>
      <t>代表取締役</t>
    </r>
    <r>
      <rPr>
        <sz val="10"/>
        <color rgb="FF000000"/>
        <rFont val="Times New Roman"/>
        <family val="1"/>
      </rPr>
      <t xml:space="preserve"> </t>
    </r>
    <r>
      <rPr>
        <sz val="10"/>
        <color rgb="FF000000"/>
        <rFont val="游ゴシック"/>
        <family val="3"/>
        <charset val="128"/>
      </rPr>
      <t>壬生将志</t>
    </r>
    <phoneticPr fontId="6"/>
  </si>
  <si>
    <r>
      <rPr>
        <sz val="10"/>
        <color rgb="FF000000"/>
        <rFont val="ＭＳ 明朝"/>
        <family val="1"/>
        <charset val="128"/>
      </rPr>
      <t>大阪市北区芝田</t>
    </r>
    <r>
      <rPr>
        <sz val="10"/>
        <color rgb="FF000000"/>
        <rFont val="Times New Roman"/>
        <family val="1"/>
      </rPr>
      <t>2</t>
    </r>
    <r>
      <rPr>
        <sz val="10"/>
        <color rgb="FF000000"/>
        <rFont val="游ゴシック"/>
        <family val="1"/>
        <charset val="128"/>
      </rPr>
      <t>丁目</t>
    </r>
    <r>
      <rPr>
        <sz val="10"/>
        <color rgb="FF000000"/>
        <rFont val="Times New Roman"/>
        <family val="1"/>
      </rPr>
      <t xml:space="preserve">8-11 </t>
    </r>
    <r>
      <rPr>
        <sz val="10"/>
        <color rgb="FF000000"/>
        <rFont val="游ゴシック"/>
        <family val="1"/>
        <charset val="128"/>
      </rPr>
      <t>共栄ビル</t>
    </r>
    <r>
      <rPr>
        <sz val="10"/>
        <color rgb="FF000000"/>
        <rFont val="Times New Roman"/>
        <family val="1"/>
      </rPr>
      <t>3F</t>
    </r>
    <phoneticPr fontId="8"/>
  </si>
  <si>
    <t>&amp;i　御中</t>
    <rPh sb="3" eb="5">
      <t>オンチュウ</t>
    </rPh>
    <phoneticPr fontId="6"/>
  </si>
  <si>
    <t>&amp;i</t>
  </si>
  <si>
    <t>銀行名：三菱UFJ銀行　銀行コード：0005
支店名：大和田支店　店番号：230
口座情報：普通預金　0128122
名義：石田優希</t>
    <rPh sb="0" eb="2">
      <t>ギンコウ</t>
    </rPh>
    <rPh sb="2" eb="3">
      <t>メイ</t>
    </rPh>
    <rPh sb="4" eb="6">
      <t>ミツビシ</t>
    </rPh>
    <rPh sb="9" eb="11">
      <t>ギンコウ</t>
    </rPh>
    <rPh sb="12" eb="14">
      <t>ギンコウ</t>
    </rPh>
    <rPh sb="23" eb="26">
      <t>シテンメイ</t>
    </rPh>
    <rPh sb="27" eb="30">
      <t>オオワダ</t>
    </rPh>
    <rPh sb="30" eb="32">
      <t>シテン</t>
    </rPh>
    <rPh sb="33" eb="36">
      <t>ミセバンゴウ</t>
    </rPh>
    <rPh sb="41" eb="43">
      <t>コウザ</t>
    </rPh>
    <rPh sb="43" eb="45">
      <t>ジョウホウ</t>
    </rPh>
    <rPh sb="46" eb="48">
      <t>フツウ</t>
    </rPh>
    <rPh sb="48" eb="50">
      <t>ヨキン</t>
    </rPh>
    <rPh sb="59" eb="61">
      <t>メイギ</t>
    </rPh>
    <phoneticPr fontId="6"/>
  </si>
  <si>
    <t>石田優希</t>
    <phoneticPr fontId="6"/>
  </si>
  <si>
    <t>Luminox LIGHT TECHNOLOGY (LLT) 時計</t>
    <rPh sb="31" eb="33">
      <t>トケイ</t>
    </rPh>
    <phoneticPr fontId="6"/>
  </si>
  <si>
    <t>交通費用</t>
    <phoneticPr fontId="6"/>
  </si>
  <si>
    <t>〒550－0013</t>
    <phoneticPr fontId="8"/>
  </si>
  <si>
    <t>振込先口座</t>
  </si>
  <si>
    <t>病院通院費用
（救急）</t>
    <phoneticPr fontId="6"/>
  </si>
  <si>
    <t>※その他、通院費用に至っては治療後、連絡いたします。</t>
  </si>
  <si>
    <t>[21AW】 Moncler Marque ショート 
ダウンジャケット</t>
    <phoneticPr fontId="6"/>
  </si>
  <si>
    <t>交通事故に伴い物損に関する請求明細</t>
    <rPh sb="13" eb="17">
      <t>セイキュウメイサイ</t>
    </rPh>
    <phoneticPr fontId="6"/>
  </si>
  <si>
    <t>品目</t>
    <phoneticPr fontId="6"/>
  </si>
  <si>
    <t>大阪府大阪市西区新町1丁目14－21　4818号室</t>
    <rPh sb="0" eb="3">
      <t>オオサカフ</t>
    </rPh>
    <rPh sb="3" eb="6">
      <t>オオサカシ</t>
    </rPh>
    <rPh sb="6" eb="8">
      <t>ニシク</t>
    </rPh>
    <rPh sb="8" eb="10">
      <t>アラマチ</t>
    </rPh>
    <rPh sb="11" eb="13">
      <t>チョウメ</t>
    </rPh>
    <rPh sb="23" eb="25">
      <t>ゴウシツ</t>
    </rPh>
    <phoneticPr fontId="8"/>
  </si>
  <si>
    <t>電話番号：070－4007－8394</t>
    <rPh sb="0" eb="4">
      <t>デンワバンゴウ</t>
    </rPh>
    <phoneticPr fontId="6"/>
  </si>
  <si>
    <t>コンサル費用</t>
    <rPh sb="4" eb="6">
      <t>ヒヨウ</t>
    </rPh>
    <phoneticPr fontId="6"/>
  </si>
  <si>
    <t>(株)UNITED STYLE</t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</si>
  <si>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106</t>
    </r>
    <r>
      <rPr>
        <sz val="10"/>
        <color rgb="FF000000"/>
        <rFont val="Yu Gothic"/>
        <family val="1"/>
        <charset val="128"/>
      </rPr>
      <t>－</t>
    </r>
    <r>
      <rPr>
        <sz val="10"/>
        <color rgb="FF000000"/>
        <rFont val="Times New Roman"/>
        <family val="1"/>
      </rPr>
      <t xml:space="preserve">0032 </t>
    </r>
    <phoneticPr fontId="8"/>
  </si>
  <si>
    <r>
      <rPr>
        <sz val="10"/>
        <color rgb="FF000000"/>
        <rFont val="ＭＳ 明朝"/>
        <family val="1"/>
        <charset val="128"/>
      </rPr>
      <t>東京都港区六本木</t>
    </r>
    <r>
      <rPr>
        <sz val="10"/>
        <color rgb="FF000000"/>
        <rFont val="Times New Roman"/>
        <family val="1"/>
      </rPr>
      <t>7-21-24</t>
    </r>
    <phoneticPr fontId="8"/>
  </si>
  <si>
    <r>
      <rPr>
        <sz val="10"/>
        <color rgb="FF000000"/>
        <rFont val="Times New Roman"/>
        <family val="3"/>
      </rPr>
      <t>THE MODULE</t>
    </r>
    <r>
      <rPr>
        <sz val="10"/>
        <color rgb="FF000000"/>
        <rFont val="Yu Gothic"/>
        <family val="3"/>
        <charset val="128"/>
      </rPr>
      <t>六本木</t>
    </r>
    <r>
      <rPr>
        <sz val="10"/>
        <color rgb="FF000000"/>
        <rFont val="Times New Roman"/>
        <family val="3"/>
      </rPr>
      <t>308</t>
    </r>
    <phoneticPr fontId="6"/>
  </si>
  <si>
    <t>大阪府 大阪市西区 江戸堀 3丁目2番25-607</t>
    <rPh sb="15" eb="17">
      <t>チョウメ</t>
    </rPh>
    <rPh sb="18" eb="19">
      <t>バン</t>
    </rPh>
    <phoneticPr fontId="1"/>
  </si>
  <si>
    <t>若林　耕太　様</t>
    <rPh sb="0" eb="2">
      <t>ワカバヤシ</t>
    </rPh>
    <rPh sb="3" eb="4">
      <t>コウ</t>
    </rPh>
    <rPh sb="4" eb="5">
      <t>サマ</t>
    </rPh>
    <phoneticPr fontId="1"/>
  </si>
  <si>
    <t>〒550－0002</t>
  </si>
  <si>
    <t xml:space="preserve">     ガリレイ新町201</t>
  </si>
  <si>
    <t xml:space="preserve">     内野　真静</t>
    <rPh sb="5" eb="7">
      <t>ウチノ</t>
    </rPh>
    <rPh sb="8" eb="9">
      <t>マコト</t>
    </rPh>
    <rPh sb="9" eb="10">
      <t>シズカ</t>
    </rPh>
    <phoneticPr fontId="1"/>
  </si>
  <si>
    <r>
      <rPr>
        <sz val="10"/>
        <color rgb="FF000000"/>
        <rFont val="ＭＳ 明朝"/>
        <family val="1"/>
        <charset val="128"/>
      </rPr>
      <t>　</t>
    </r>
    <r>
      <rPr>
        <sz val="10"/>
        <color rgb="FF000000"/>
        <rFont val="Times New Roman"/>
        <family val="1"/>
      </rPr>
      <t xml:space="preserve">  </t>
    </r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550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0002</t>
    </r>
    <phoneticPr fontId="6"/>
  </si>
  <si>
    <r>
      <rPr>
        <sz val="10"/>
        <color theme="1"/>
        <rFont val="游ゴシック"/>
        <family val="1"/>
        <charset val="128"/>
      </rPr>
      <t>　</t>
    </r>
    <r>
      <rPr>
        <sz val="10"/>
        <color theme="1"/>
        <rFont val="Times New Roman"/>
        <family val="1"/>
      </rPr>
      <t xml:space="preserve">  </t>
    </r>
    <r>
      <rPr>
        <sz val="10"/>
        <color theme="1"/>
        <rFont val="游ゴシック"/>
        <family val="1"/>
        <charset val="128"/>
      </rPr>
      <t>大阪府大阪市西区新町</t>
    </r>
    <r>
      <rPr>
        <sz val="10"/>
        <color theme="1"/>
        <rFont val="Times New Roman"/>
        <family val="1"/>
        <charset val="128"/>
      </rPr>
      <t>3-3-8</t>
    </r>
    <phoneticPr fontId="6"/>
  </si>
  <si>
    <t>造作譲渡及び物品譲渡</t>
    <phoneticPr fontId="6"/>
  </si>
  <si>
    <t>銀行名：りそな銀行　銀行コード：0010
支店名：平林　店番号：139
口座情報：普通預金　0153268
名義：ウチノ　マセイ</t>
    <rPh sb="0" eb="2">
      <t>ギンコウ</t>
    </rPh>
    <rPh sb="2" eb="3">
      <t>メイ</t>
    </rPh>
    <rPh sb="7" eb="9">
      <t>ギンコウ</t>
    </rPh>
    <rPh sb="10" eb="12">
      <t>ギンコウ</t>
    </rPh>
    <rPh sb="21" eb="24">
      <t>シテンメイ</t>
    </rPh>
    <rPh sb="25" eb="27">
      <t>ヒラバヤシ</t>
    </rPh>
    <rPh sb="28" eb="31">
      <t>ミセバンゴウ</t>
    </rPh>
    <rPh sb="37" eb="39">
      <t>コウザ</t>
    </rPh>
    <rPh sb="39" eb="41">
      <t>ジョウホウ</t>
    </rPh>
    <rPh sb="42" eb="44">
      <t>フツウ</t>
    </rPh>
    <rPh sb="44" eb="46">
      <t>ヨキン</t>
    </rPh>
    <rPh sb="55" eb="57">
      <t>メイギ</t>
    </rPh>
    <phoneticPr fontId="6"/>
  </si>
  <si>
    <t>Facebook
アカウントレンタル</t>
    <phoneticPr fontId="6"/>
  </si>
  <si>
    <t>株式会社北摂ライフスタイル　御中</t>
    <rPh sb="14" eb="16">
      <t>オンチュウ</t>
    </rPh>
    <phoneticPr fontId="6"/>
  </si>
  <si>
    <t>顧客紹介料</t>
    <phoneticPr fontId="6"/>
  </si>
  <si>
    <t>株式会社北摂
ライフスタイル</t>
    <phoneticPr fontId="6"/>
  </si>
  <si>
    <t>内野　真静　様</t>
    <rPh sb="0" eb="2">
      <t>ウチノ</t>
    </rPh>
    <rPh sb="3" eb="4">
      <t>マコト</t>
    </rPh>
    <rPh sb="4" eb="5">
      <t>シズカ</t>
    </rPh>
    <rPh sb="6" eb="7">
      <t>サマ</t>
    </rPh>
    <phoneticPr fontId="6"/>
  </si>
  <si>
    <t>内野　真静</t>
    <phoneticPr fontId="6"/>
  </si>
  <si>
    <r>
      <t>AXIS</t>
    </r>
    <r>
      <rPr>
        <sz val="10"/>
        <color rgb="FF000000"/>
        <rFont val="ＭＳ Ｐゴシック"/>
        <family val="3"/>
        <charset val="128"/>
      </rPr>
      <t>株式会社</t>
    </r>
    <phoneticPr fontId="6"/>
  </si>
  <si>
    <r>
      <rPr>
        <sz val="10"/>
        <color rgb="FF000000"/>
        <rFont val="ＭＳ 明朝"/>
        <family val="1"/>
        <charset val="128"/>
      </rPr>
      <t>〒</t>
    </r>
    <r>
      <rPr>
        <sz val="10"/>
        <color rgb="FF000000"/>
        <rFont val="Times New Roman"/>
        <family val="1"/>
      </rPr>
      <t>571</t>
    </r>
    <r>
      <rPr>
        <sz val="10"/>
        <color rgb="FF000000"/>
        <rFont val="ＭＳ 明朝"/>
        <family val="1"/>
        <charset val="128"/>
      </rPr>
      <t>－</t>
    </r>
    <r>
      <rPr>
        <sz val="10"/>
        <color rgb="FF000000"/>
        <rFont val="Times New Roman"/>
        <family val="1"/>
      </rPr>
      <t>0022</t>
    </r>
    <phoneticPr fontId="8"/>
  </si>
  <si>
    <t>戎心斎橋ビル
2階</t>
    <phoneticPr fontId="6"/>
  </si>
  <si>
    <t>紹介料</t>
    <rPh sb="0" eb="3">
      <t>ショウカイリョウ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</si>
</sst>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;&quot;¥&quot;\-#,##0\-"/>
  </numFmts>
  <fonts count="32">
    <font>
      <sz val="10"/>
      <color rgb="FF000000"/>
      <name val="Times New Roman"/>
      <charset val="204"/>
    </font>
    <font>
      <b/>
      <sz val="8"/>
      <name val="Microsoft YaHei UI"/>
      <family val="2"/>
      <charset val="134"/>
    </font>
    <font>
      <b/>
      <sz val="8"/>
      <name val="Microsoft YaHei UI"/>
      <family val="2"/>
    </font>
    <font>
      <sz val="10"/>
      <color rgb="FF000000"/>
      <name val="Times New Roman"/>
      <family val="1"/>
    </font>
    <font>
      <b/>
      <sz val="15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6"/>
      <name val="ＭＳ Ｐゴシック"/>
      <family val="3"/>
      <charset val="128"/>
    </font>
    <font>
      <sz val="10"/>
      <color rgb="FF000000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sz val="10"/>
      <color rgb="FF000000"/>
      <name val="Times New Roman"/>
      <family val="1"/>
    </font>
    <font>
      <sz val="9"/>
      <color rgb="FF000000"/>
      <name val="ＭＳ Ｐゴシック"/>
      <family val="3"/>
      <charset val="128"/>
    </font>
    <font>
      <sz val="10"/>
      <color theme="0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5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0"/>
      <color rgb="FF000000"/>
      <name val="ＭＳ 明朝"/>
      <family val="1"/>
      <charset val="128"/>
    </font>
    <font>
      <sz val="10"/>
      <color rgb="FF000000"/>
      <name val="Times New Roman"/>
      <family val="1"/>
      <charset val="128"/>
    </font>
    <font>
      <sz val="10"/>
      <color rgb="FF000000"/>
      <name val="游ゴシック"/>
      <family val="1"/>
      <charset val="128"/>
    </font>
    <font>
      <sz val="10"/>
      <color rgb="FF000000"/>
      <name val="游ゴシック"/>
      <family val="3"/>
      <charset val="128"/>
    </font>
    <font>
      <sz val="10"/>
      <color rgb="FF000000"/>
      <name val="Times New Roman"/>
      <family val="3"/>
      <charset val="128"/>
    </font>
    <font>
      <b/>
      <sz val="15"/>
      <color theme="1"/>
      <name val="ＭＳ 明朝"/>
      <family val="1"/>
      <charset val="128"/>
    </font>
    <font>
      <sz val="9"/>
      <color rgb="FF000000"/>
      <name val="ＭＳ 明朝"/>
      <family val="1"/>
      <charset val="128"/>
    </font>
    <font>
      <sz val="10"/>
      <color theme="0"/>
      <name val="ＭＳ 明朝"/>
      <family val="1"/>
      <charset val="128"/>
    </font>
    <font>
      <b/>
      <sz val="8"/>
      <name val="ＭＳ 明朝"/>
      <family val="1"/>
      <charset val="128"/>
    </font>
    <font>
      <sz val="10"/>
      <name val="ＭＳ 明朝"/>
      <family val="1"/>
      <charset val="128"/>
    </font>
    <font>
      <sz val="11"/>
      <color theme="1"/>
      <name val="ＭＳ 明朝"/>
      <family val="1"/>
      <charset val="128"/>
    </font>
    <font>
      <sz val="10"/>
      <color rgb="FF000000"/>
      <name val="Yu Gothic"/>
      <family val="1"/>
      <charset val="128"/>
    </font>
    <font>
      <sz val="10"/>
      <color rgb="FF000000"/>
      <name val="Times New Roman"/>
      <family val="3"/>
    </font>
    <font>
      <sz val="10"/>
      <color rgb="FF000000"/>
      <name val="Yu Gothic"/>
      <family val="3"/>
      <charset val="128"/>
    </font>
    <font>
      <sz val="10"/>
      <color theme="1"/>
      <name val="Times New Roman"/>
      <family val="1"/>
    </font>
    <font>
      <sz val="10"/>
      <color theme="1"/>
      <name val="游ゴシック"/>
      <family val="1"/>
      <charset val="128"/>
    </font>
    <font>
      <sz val="10"/>
      <color theme="1"/>
      <name val="Times New Roman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D0CEC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38" fontId="3" fillId="0" borderId="0" applyFon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</cellStyleXfs>
  <cellXfs count="66">
    <xf numFmtId="0" fontId="0" fillId="0" borderId="0" xfId="0" applyAlignment="1">
      <alignment horizontal="left" vertical="top"/>
    </xf>
    <xf numFmtId="0" fontId="7" fillId="0" borderId="0" xfId="0" applyFont="1" applyAlignment="1">
      <alignment horizontal="left" vertical="top"/>
    </xf>
    <xf numFmtId="31" fontId="0" fillId="0" borderId="0" xfId="0" applyNumberFormat="1" applyAlignment="1">
      <alignment horizontal="left" vertical="top"/>
    </xf>
    <xf numFmtId="0" fontId="7" fillId="0" borderId="0" xfId="0" applyFont="1" applyAlignment="1">
      <alignment horizontal="right" vertical="top"/>
    </xf>
    <xf numFmtId="0" fontId="9" fillId="0" borderId="0" xfId="0" applyFont="1"/>
    <xf numFmtId="0" fontId="10" fillId="0" borderId="0" xfId="0" applyFont="1" applyAlignment="1">
      <alignment horizontal="left" vertical="top"/>
    </xf>
    <xf numFmtId="0" fontId="0" fillId="4" borderId="0" xfId="0" applyFill="1" applyAlignment="1">
      <alignment horizontal="left" vertical="top"/>
    </xf>
    <xf numFmtId="38" fontId="0" fillId="4" borderId="0" xfId="1" applyFont="1" applyFill="1" applyBorder="1" applyAlignment="1">
      <alignment horizontal="right"/>
    </xf>
    <xf numFmtId="0" fontId="7" fillId="4" borderId="0" xfId="0" applyFont="1" applyFill="1" applyAlignment="1">
      <alignment horizontal="left" vertical="top"/>
    </xf>
    <xf numFmtId="0" fontId="7" fillId="3" borderId="0" xfId="0" applyFont="1" applyFill="1" applyAlignment="1">
      <alignment horizontal="left" vertical="top"/>
    </xf>
    <xf numFmtId="0" fontId="0" fillId="3" borderId="0" xfId="0" applyFill="1" applyAlignment="1">
      <alignment horizontal="left" vertical="top"/>
    </xf>
    <xf numFmtId="0" fontId="7" fillId="4" borderId="0" xfId="0" applyFont="1" applyFill="1" applyAlignment="1">
      <alignment horizontal="center" vertical="top"/>
    </xf>
    <xf numFmtId="0" fontId="14" fillId="0" borderId="0" xfId="3" applyFont="1" applyFill="1" applyBorder="1" applyAlignment="1">
      <alignment horizontal="left" vertical="top"/>
    </xf>
    <xf numFmtId="0" fontId="3" fillId="0" borderId="0" xfId="0" applyFont="1"/>
    <xf numFmtId="20" fontId="13" fillId="0" borderId="0" xfId="2" applyNumberFormat="1" applyFont="1" applyFill="1" applyBorder="1" applyAlignment="1">
      <alignment horizontal="left" vertical="top"/>
    </xf>
    <xf numFmtId="14" fontId="3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left" vertical="top"/>
    </xf>
    <xf numFmtId="0" fontId="16" fillId="0" borderId="0" xfId="0" applyFont="1"/>
    <xf numFmtId="0" fontId="19" fillId="0" borderId="0" xfId="0" applyFont="1" applyAlignment="1">
      <alignment horizontal="left" vertical="top"/>
    </xf>
    <xf numFmtId="0" fontId="15" fillId="0" borderId="0" xfId="0" applyFont="1"/>
    <xf numFmtId="20" fontId="20" fillId="0" borderId="0" xfId="2" applyNumberFormat="1" applyFont="1" applyFill="1" applyBorder="1" applyAlignment="1">
      <alignment horizontal="left" vertical="top"/>
    </xf>
    <xf numFmtId="0" fontId="15" fillId="0" borderId="0" xfId="0" applyFont="1" applyAlignment="1">
      <alignment horizontal="left" vertical="top"/>
    </xf>
    <xf numFmtId="0" fontId="15" fillId="4" borderId="0" xfId="0" applyFont="1" applyFill="1" applyAlignment="1">
      <alignment horizontal="left" vertical="top"/>
    </xf>
    <xf numFmtId="0" fontId="15" fillId="0" borderId="0" xfId="0" applyFont="1" applyAlignment="1">
      <alignment horizontal="right" vertical="top"/>
    </xf>
    <xf numFmtId="31" fontId="15" fillId="0" borderId="0" xfId="0" applyNumberFormat="1" applyFont="1" applyAlignment="1">
      <alignment horizontal="left" vertical="top"/>
    </xf>
    <xf numFmtId="0" fontId="21" fillId="0" borderId="0" xfId="0" applyFont="1" applyAlignment="1">
      <alignment horizontal="left" vertical="top"/>
    </xf>
    <xf numFmtId="0" fontId="25" fillId="0" borderId="0" xfId="3" applyFont="1" applyFill="1" applyBorder="1" applyAlignment="1">
      <alignment horizontal="left" vertical="top"/>
    </xf>
    <xf numFmtId="0" fontId="15" fillId="3" borderId="0" xfId="0" applyFont="1" applyFill="1" applyAlignment="1">
      <alignment horizontal="left" vertical="top"/>
    </xf>
    <xf numFmtId="0" fontId="15" fillId="4" borderId="0" xfId="0" applyFont="1" applyFill="1" applyAlignment="1">
      <alignment horizontal="center" vertical="top"/>
    </xf>
    <xf numFmtId="38" fontId="15" fillId="4" borderId="0" xfId="1" applyFont="1" applyFill="1" applyBorder="1" applyAlignment="1">
      <alignment horizontal="right"/>
    </xf>
    <xf numFmtId="3" fontId="15" fillId="0" borderId="0" xfId="0" applyNumberFormat="1" applyFont="1" applyAlignment="1">
      <alignment horizontal="left" vertical="top"/>
    </xf>
    <xf numFmtId="0" fontId="31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38" fontId="7" fillId="0" borderId="0" xfId="1" applyFont="1" applyFill="1" applyBorder="1" applyAlignment="1">
      <alignment horizontal="right" vertical="center"/>
    </xf>
    <xf numFmtId="0" fontId="7" fillId="0" borderId="0" xfId="0" applyFont="1" applyAlignment="1">
      <alignment horizontal="right" vertical="center"/>
    </xf>
    <xf numFmtId="38" fontId="0" fillId="0" borderId="0" xfId="1" applyFont="1" applyFill="1" applyBorder="1" applyAlignment="1">
      <alignment horizontal="right" vertical="center"/>
    </xf>
    <xf numFmtId="0" fontId="12" fillId="0" borderId="3" xfId="0" applyFont="1" applyBorder="1" applyAlignment="1">
      <alignment horizontal="center" vertical="top" wrapText="1"/>
    </xf>
    <xf numFmtId="0" fontId="11" fillId="3" borderId="3" xfId="0" applyFont="1" applyFill="1" applyBorder="1" applyAlignment="1">
      <alignment horizontal="center" vertical="top" wrapText="1"/>
    </xf>
    <xf numFmtId="0" fontId="7" fillId="3" borderId="3" xfId="0" applyFont="1" applyFill="1" applyBorder="1" applyAlignment="1">
      <alignment horizontal="center" vertical="top" wrapText="1"/>
    </xf>
    <xf numFmtId="176" fontId="1" fillId="2" borderId="3" xfId="0" applyNumberFormat="1" applyFont="1" applyFill="1" applyBorder="1" applyAlignment="1">
      <alignment horizontal="left" vertical="top" wrapText="1" indent="7"/>
    </xf>
    <xf numFmtId="176" fontId="1" fillId="2" borderId="4" xfId="0" applyNumberFormat="1" applyFont="1" applyFill="1" applyBorder="1" applyAlignment="1">
      <alignment horizontal="left" vertical="top" wrapText="1" indent="7"/>
    </xf>
    <xf numFmtId="31" fontId="1" fillId="2" borderId="3" xfId="0" applyNumberFormat="1" applyFont="1" applyFill="1" applyBorder="1" applyAlignment="1">
      <alignment horizontal="left" vertical="top" wrapText="1" indent="4"/>
    </xf>
    <xf numFmtId="31" fontId="1" fillId="2" borderId="4" xfId="0" applyNumberFormat="1" applyFont="1" applyFill="1" applyBorder="1" applyAlignment="1">
      <alignment horizontal="left" vertical="top" wrapText="1" indent="4"/>
    </xf>
    <xf numFmtId="0" fontId="1" fillId="2" borderId="3" xfId="0" applyFont="1" applyFill="1" applyBorder="1" applyAlignment="1">
      <alignment horizontal="center" vertical="top" wrapText="1"/>
    </xf>
    <xf numFmtId="0" fontId="11" fillId="3" borderId="0" xfId="0" applyFont="1" applyFill="1" applyAlignment="1">
      <alignment horizontal="left" vertical="center"/>
    </xf>
    <xf numFmtId="38" fontId="0" fillId="0" borderId="0" xfId="1" applyFont="1" applyFill="1" applyBorder="1" applyAlignment="1">
      <alignment horizontal="right"/>
    </xf>
    <xf numFmtId="0" fontId="7" fillId="4" borderId="0" xfId="0" applyFont="1" applyFill="1" applyAlignment="1">
      <alignment horizontal="center" vertical="top"/>
    </xf>
    <xf numFmtId="38" fontId="0" fillId="0" borderId="0" xfId="0" applyNumberFormat="1" applyAlignment="1">
      <alignment horizontal="right" vertical="top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top"/>
    </xf>
    <xf numFmtId="0" fontId="15" fillId="0" borderId="0" xfId="0" applyFont="1" applyAlignment="1">
      <alignment horizontal="center" vertical="center" wrapText="1"/>
    </xf>
    <xf numFmtId="38" fontId="15" fillId="0" borderId="0" xfId="1" applyFont="1" applyFill="1" applyBorder="1" applyAlignment="1">
      <alignment horizontal="right"/>
    </xf>
    <xf numFmtId="38" fontId="15" fillId="0" borderId="0" xfId="1" applyFont="1" applyFill="1" applyBorder="1" applyAlignment="1">
      <alignment horizontal="right" vertical="center"/>
    </xf>
    <xf numFmtId="0" fontId="22" fillId="3" borderId="0" xfId="0" applyFont="1" applyFill="1" applyAlignment="1">
      <alignment horizontal="center" vertical="center"/>
    </xf>
    <xf numFmtId="0" fontId="22" fillId="3" borderId="3" xfId="0" applyFont="1" applyFill="1" applyBorder="1" applyAlignment="1">
      <alignment horizontal="center" vertical="top" wrapText="1"/>
    </xf>
    <xf numFmtId="0" fontId="15" fillId="3" borderId="3" xfId="0" applyFont="1" applyFill="1" applyBorder="1" applyAlignment="1">
      <alignment horizontal="center" vertical="top" wrapText="1"/>
    </xf>
    <xf numFmtId="176" fontId="23" fillId="2" borderId="3" xfId="0" applyNumberFormat="1" applyFont="1" applyFill="1" applyBorder="1" applyAlignment="1">
      <alignment horizontal="left" vertical="top" wrapText="1" indent="7"/>
    </xf>
    <xf numFmtId="176" fontId="23" fillId="2" borderId="4" xfId="0" applyNumberFormat="1" applyFont="1" applyFill="1" applyBorder="1" applyAlignment="1">
      <alignment horizontal="left" vertical="top" wrapText="1" indent="7"/>
    </xf>
    <xf numFmtId="0" fontId="23" fillId="2" borderId="3" xfId="0" applyFont="1" applyFill="1" applyBorder="1" applyAlignment="1">
      <alignment horizontal="center" vertical="top" wrapText="1"/>
    </xf>
    <xf numFmtId="0" fontId="24" fillId="0" borderId="3" xfId="0" applyFont="1" applyBorder="1" applyAlignment="1">
      <alignment horizontal="center" vertical="top" wrapText="1"/>
    </xf>
    <xf numFmtId="31" fontId="23" fillId="2" borderId="3" xfId="0" applyNumberFormat="1" applyFont="1" applyFill="1" applyBorder="1" applyAlignment="1">
      <alignment horizontal="left" vertical="top" wrapText="1" indent="4"/>
    </xf>
    <xf numFmtId="31" fontId="23" fillId="2" borderId="4" xfId="0" applyNumberFormat="1" applyFont="1" applyFill="1" applyBorder="1" applyAlignment="1">
      <alignment horizontal="left" vertical="top" wrapText="1" indent="4"/>
    </xf>
  </cellXfs>
  <cellStyles count="4">
    <cellStyle name="桁区切り" xfId="1" builtinId="6"/>
    <cellStyle name="見出し 1" xfId="2" builtinId="16"/>
    <cellStyle name="見出し 3" xfId="3" builtinId="1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143766</xdr:rowOff>
    </xdr:from>
    <xdr:to>
      <xdr:col>7</xdr:col>
      <xdr:colOff>625476</xdr:colOff>
      <xdr:row>10</xdr:row>
      <xdr:rowOff>92682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5FA37C04-6C33-450A-8102-08B226C9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4048" y="938896"/>
          <a:ext cx="685385" cy="7771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968621</xdr:colOff>
      <xdr:row>6</xdr:row>
      <xdr:rowOff>107462</xdr:rowOff>
    </xdr:from>
    <xdr:to>
      <xdr:col>7</xdr:col>
      <xdr:colOff>647456</xdr:colOff>
      <xdr:row>11</xdr:row>
      <xdr:rowOff>53202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A8467568-EBE1-4F0C-AFA8-E139D424B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82967" y="1045308"/>
          <a:ext cx="682624" cy="75170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55400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C51E4417-1BC1-4F2E-8C77-72329CB7D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375640" y="979365"/>
          <a:ext cx="682624" cy="751702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431801</xdr:colOff>
      <xdr:row>6</xdr:row>
      <xdr:rowOff>19051</xdr:rowOff>
    </xdr:from>
    <xdr:to>
      <xdr:col>6</xdr:col>
      <xdr:colOff>984251</xdr:colOff>
      <xdr:row>9</xdr:row>
      <xdr:rowOff>34522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D12B4BA7-4D2A-4FE2-992D-AC9AB28C3D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718051" y="914401"/>
          <a:ext cx="552450" cy="529821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CADCABF-0272-4EDE-95C0-E7994CA11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639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895352</xdr:colOff>
      <xdr:row>5</xdr:row>
      <xdr:rowOff>202711</xdr:rowOff>
    </xdr:from>
    <xdr:to>
      <xdr:col>7</xdr:col>
      <xdr:colOff>530226</xdr:colOff>
      <xdr:row>10</xdr:row>
      <xdr:rowOff>80312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6E43A1DC-9F4A-4CEA-B938-884309F803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100000"/>
                  </a14:imgEffect>
                  <a14:imgEffect>
                    <a14:colorTemperature colorTemp="6488"/>
                  </a14:imgEffect>
                  <a14:imgEffect>
                    <a14:brightnessContrast bright="36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4425952" y="999636"/>
          <a:ext cx="682624" cy="7829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A6819-F74C-4A4F-99CB-EF1BA8705F50}">
  <sheetPr codeName="Sheet1"/>
  <dimension ref="A1:H41"/>
  <sheetViews>
    <sheetView tabSelected="1" zoomScale="115" zoomScaleNormal="115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1" customWidth="1"/>
    <col min="7" max="7" width="16.6640625" customWidth="1"/>
    <col min="8" max="8" width="19.66406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24</v>
      </c>
      <c r="F4" s="3" t="s">
        <v>3</v>
      </c>
      <c r="G4" s="2">
        <f ca="1">TODAY()</f>
        <v>45090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15">
        <v>45090</v>
      </c>
    </row>
    <row r="16" spans="1:8" ht="35.25" customHeight="1">
      <c r="A16" s="39" t="s">
        <v>11</v>
      </c>
      <c r="B16" s="40"/>
      <c r="C16" s="41">
        <f>H39</f>
        <v>60500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45120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68</v>
      </c>
      <c r="B24" s="33"/>
      <c r="C24" s="33" t="s">
        <v>69</v>
      </c>
      <c r="D24" s="34"/>
      <c r="E24" s="34"/>
      <c r="F24" s="35">
        <v>55000</v>
      </c>
      <c r="G24" s="36">
        <v>1</v>
      </c>
      <c r="H24" s="37">
        <f>F24*G24</f>
        <v>55000</v>
      </c>
    </row>
    <row r="25" spans="1:8">
      <c r="A25" s="33"/>
      <c r="B25" s="33"/>
      <c r="C25" s="34"/>
      <c r="D25" s="34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 ht="12.95" customHeight="1">
      <c r="A27" s="33"/>
      <c r="B27" s="33"/>
      <c r="C27" s="33"/>
      <c r="D27" s="34"/>
      <c r="E27" s="34"/>
      <c r="F27" s="35"/>
      <c r="G27" s="36"/>
      <c r="H27" s="37"/>
    </row>
    <row r="28" spans="1:8">
      <c r="A28" s="33"/>
      <c r="B28" s="33"/>
      <c r="C28" s="34"/>
      <c r="D28" s="34"/>
      <c r="E28" s="34"/>
      <c r="F28" s="35"/>
      <c r="G28" s="36"/>
      <c r="H28" s="37"/>
    </row>
    <row r="29" spans="1:8" ht="5.25" customHeight="1">
      <c r="A29" s="16" t="s">
        <v>25</v>
      </c>
      <c r="B29" s="6"/>
      <c r="C29" s="8"/>
      <c r="D29" s="6"/>
      <c r="E29" s="6"/>
      <c r="F29" s="6"/>
      <c r="G29" s="6"/>
      <c r="H29" s="7"/>
    </row>
    <row r="30" spans="1:8" ht="12.95" customHeight="1">
      <c r="A30" s="33"/>
      <c r="B30" s="33"/>
      <c r="C30" s="33"/>
      <c r="D30" s="34"/>
      <c r="E30" s="34"/>
      <c r="F30" s="35"/>
      <c r="G30" s="36"/>
      <c r="H30" s="37"/>
    </row>
    <row r="31" spans="1:8">
      <c r="A31" s="33"/>
      <c r="B31" s="33"/>
      <c r="C31" s="34"/>
      <c r="D31" s="34"/>
      <c r="E31" s="34"/>
      <c r="F31" s="35"/>
      <c r="G31" s="36"/>
      <c r="H31" s="37"/>
    </row>
    <row r="32" spans="1:8" ht="5.25" customHeight="1">
      <c r="A32" s="6"/>
      <c r="B32" s="6"/>
      <c r="C32" s="8"/>
      <c r="D32" s="6"/>
      <c r="E32" s="6"/>
      <c r="F32" s="6"/>
      <c r="G32" s="6"/>
      <c r="H32" s="7"/>
    </row>
    <row r="33" spans="6:8">
      <c r="F33" s="46" t="s">
        <v>21</v>
      </c>
      <c r="G33" s="46"/>
      <c r="H33" s="47">
        <f>SUM(H24:H31)</f>
        <v>55000</v>
      </c>
    </row>
    <row r="34" spans="6:8">
      <c r="F34" s="46"/>
      <c r="G34" s="46"/>
      <c r="H34" s="47"/>
    </row>
    <row r="35" spans="6:8" ht="5.25" customHeight="1">
      <c r="F35" s="6"/>
      <c r="G35" s="6"/>
      <c r="H35" s="6"/>
    </row>
    <row r="36" spans="6:8">
      <c r="F36" s="50" t="s">
        <v>22</v>
      </c>
      <c r="G36" s="50"/>
      <c r="H36" s="37">
        <f>H33*0.1</f>
        <v>5500</v>
      </c>
    </row>
    <row r="37" spans="6:8">
      <c r="F37" s="50"/>
      <c r="G37" s="50"/>
      <c r="H37" s="37"/>
    </row>
    <row r="38" spans="6:8" ht="5.25" customHeight="1">
      <c r="F38" s="6"/>
      <c r="G38" s="6"/>
      <c r="H38" s="6"/>
    </row>
    <row r="39" spans="6:8">
      <c r="F39" s="46" t="s">
        <v>21</v>
      </c>
      <c r="G39" s="46"/>
      <c r="H39" s="49">
        <f>H33+H36</f>
        <v>60500</v>
      </c>
    </row>
    <row r="40" spans="6:8">
      <c r="F40" s="46"/>
      <c r="G40" s="46"/>
      <c r="H40" s="49"/>
    </row>
    <row r="41" spans="6:8" ht="5.25" customHeight="1">
      <c r="F41" s="6"/>
      <c r="G41" s="6"/>
      <c r="H41" s="6"/>
    </row>
  </sheetData>
  <mergeCells count="32">
    <mergeCell ref="F33:G34"/>
    <mergeCell ref="H33:H34"/>
    <mergeCell ref="A23:B23"/>
    <mergeCell ref="C23:D23"/>
    <mergeCell ref="F39:G40"/>
    <mergeCell ref="H39:H40"/>
    <mergeCell ref="F36:G37"/>
    <mergeCell ref="H36:H37"/>
    <mergeCell ref="A24:B25"/>
    <mergeCell ref="H24:H25"/>
    <mergeCell ref="G24:G25"/>
    <mergeCell ref="F24:F25"/>
    <mergeCell ref="E24:E25"/>
    <mergeCell ref="C24:D25"/>
    <mergeCell ref="H27:H28"/>
    <mergeCell ref="A30:B31"/>
    <mergeCell ref="F16:H18"/>
    <mergeCell ref="A16:B16"/>
    <mergeCell ref="C16:D16"/>
    <mergeCell ref="A18:B18"/>
    <mergeCell ref="C18:D18"/>
    <mergeCell ref="E16:E18"/>
    <mergeCell ref="C30:D31"/>
    <mergeCell ref="E30:E31"/>
    <mergeCell ref="F30:F31"/>
    <mergeCell ref="G30:G31"/>
    <mergeCell ref="H30:H31"/>
    <mergeCell ref="A27:B28"/>
    <mergeCell ref="C27:D28"/>
    <mergeCell ref="E27:E28"/>
    <mergeCell ref="F27:F28"/>
    <mergeCell ref="G27:G2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0AB6-BC0A-46A8-BB3F-57773E855870}">
  <sheetPr codeName="Sheet2"/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9.83203125" customWidth="1"/>
    <col min="7" max="7" width="17.5" customWidth="1"/>
    <col min="8" max="8" width="18.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31</v>
      </c>
      <c r="F4" s="3" t="s">
        <v>3</v>
      </c>
      <c r="G4" s="2">
        <f ca="1">TODAY()</f>
        <v>45090</v>
      </c>
    </row>
    <row r="5" spans="1:8">
      <c r="F5" s="4" t="s">
        <v>4</v>
      </c>
    </row>
    <row r="6" spans="1:8">
      <c r="A6" s="1" t="s">
        <v>2</v>
      </c>
      <c r="F6" s="4" t="s">
        <v>5</v>
      </c>
    </row>
    <row r="7" spans="1:8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A11" s="1"/>
      <c r="F11" s="3" t="s">
        <v>6</v>
      </c>
      <c r="G11" s="2">
        <v>45074</v>
      </c>
    </row>
    <row r="16" spans="1:8" ht="35.25" customHeight="1">
      <c r="A16" s="39" t="s">
        <v>11</v>
      </c>
      <c r="B16" s="40"/>
      <c r="C16" s="41">
        <f>H33</f>
        <v>32780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45105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32</v>
      </c>
      <c r="B24" s="33"/>
      <c r="C24" s="51"/>
      <c r="D24" s="52"/>
      <c r="E24" s="34"/>
      <c r="F24" s="35">
        <v>29800</v>
      </c>
      <c r="G24" s="36">
        <v>1</v>
      </c>
      <c r="H24" s="37">
        <f>F24*G24</f>
        <v>29800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29800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f>H27*0.1</f>
        <v>2980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32780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G24:G25"/>
    <mergeCell ref="H24:H25"/>
    <mergeCell ref="A23:B23"/>
    <mergeCell ref="C23:D23"/>
    <mergeCell ref="A24:B25"/>
    <mergeCell ref="C24:D25"/>
    <mergeCell ref="E24:E25"/>
    <mergeCell ref="F24:F25"/>
    <mergeCell ref="F27:G28"/>
    <mergeCell ref="H27:H28"/>
    <mergeCell ref="F30:G31"/>
    <mergeCell ref="H30:H31"/>
    <mergeCell ref="F33:G34"/>
    <mergeCell ref="H33:H34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04D83-24E5-4A13-82C8-507A7649C9BF}">
  <dimension ref="A1:H35"/>
  <sheetViews>
    <sheetView topLeftCell="A3" zoomScale="130" zoomScaleNormal="130" workbookViewId="0">
      <selection activeCell="F24" sqref="F24:F25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26</v>
      </c>
      <c r="F4" s="3" t="s">
        <v>3</v>
      </c>
      <c r="G4" s="2">
        <v>45054</v>
      </c>
    </row>
    <row r="5" spans="1:8">
      <c r="A5" s="17" t="s">
        <v>28</v>
      </c>
      <c r="F5" s="4" t="s">
        <v>4</v>
      </c>
    </row>
    <row r="6" spans="1:8" ht="16.5">
      <c r="A6" s="17" t="s">
        <v>30</v>
      </c>
      <c r="F6" s="4" t="s">
        <v>5</v>
      </c>
    </row>
    <row r="7" spans="1:8" ht="16.5">
      <c r="A7" s="18" t="s">
        <v>29</v>
      </c>
      <c r="F7" t="s">
        <v>7</v>
      </c>
    </row>
    <row r="9" spans="1:8">
      <c r="F9" s="13" t="s">
        <v>23</v>
      </c>
    </row>
    <row r="10" spans="1:8">
      <c r="A10" s="1" t="s">
        <v>2</v>
      </c>
    </row>
    <row r="11" spans="1:8">
      <c r="F11" s="3" t="s">
        <v>6</v>
      </c>
      <c r="G11" s="2">
        <v>45054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9" t="s">
        <v>11</v>
      </c>
      <c r="B16" s="40"/>
      <c r="C16" s="41">
        <f>H33</f>
        <v>165000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45085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27</v>
      </c>
      <c r="B24" s="33"/>
      <c r="C24" s="51" t="s">
        <v>60</v>
      </c>
      <c r="D24" s="52"/>
      <c r="E24" s="34"/>
      <c r="F24" s="35">
        <v>150000</v>
      </c>
      <c r="G24" s="36">
        <v>1</v>
      </c>
      <c r="H24" s="37">
        <f>F24*G24</f>
        <v>150000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150000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15000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165000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7D9D1-DDA0-4052-A2C8-B95EB91575E0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/>
      <c r="F4" s="3" t="s">
        <v>3</v>
      </c>
      <c r="G4" s="2">
        <v>45137</v>
      </c>
    </row>
    <row r="5" spans="1:8">
      <c r="A5" s="17" t="s">
        <v>53</v>
      </c>
      <c r="F5" s="17" t="s">
        <v>56</v>
      </c>
    </row>
    <row r="6" spans="1:8" ht="16.5">
      <c r="A6" s="17" t="s">
        <v>51</v>
      </c>
      <c r="F6" s="31" t="s">
        <v>57</v>
      </c>
      <c r="G6" s="3"/>
    </row>
    <row r="7" spans="1:8">
      <c r="A7" s="18" t="s">
        <v>52</v>
      </c>
      <c r="F7" t="s">
        <v>54</v>
      </c>
    </row>
    <row r="8" spans="1:8">
      <c r="F8" t="s">
        <v>55</v>
      </c>
    </row>
    <row r="9" spans="1:8">
      <c r="F9" s="13"/>
    </row>
    <row r="10" spans="1:8">
      <c r="A10" s="1" t="s">
        <v>2</v>
      </c>
    </row>
    <row r="11" spans="1:8">
      <c r="F11" s="3" t="s">
        <v>6</v>
      </c>
      <c r="G11" s="2">
        <f>G4</f>
        <v>45137</v>
      </c>
    </row>
    <row r="12" spans="1:8">
      <c r="A12" s="5" t="s">
        <v>8</v>
      </c>
    </row>
    <row r="13" spans="1:8">
      <c r="A13" s="5" t="s">
        <v>9</v>
      </c>
    </row>
    <row r="14" spans="1:8">
      <c r="A14" s="5" t="s">
        <v>10</v>
      </c>
    </row>
    <row r="16" spans="1:8" ht="35.25" customHeight="1">
      <c r="A16" s="39" t="s">
        <v>11</v>
      </c>
      <c r="B16" s="40"/>
      <c r="C16" s="41">
        <f>H33</f>
        <v>400000</v>
      </c>
      <c r="D16" s="42"/>
      <c r="E16" s="45" t="s">
        <v>0</v>
      </c>
      <c r="F16" s="38" t="s">
        <v>59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f>EDATE(G11,1)</f>
        <v>45168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/>
      <c r="B24" s="33"/>
      <c r="C24" s="51" t="s">
        <v>58</v>
      </c>
      <c r="D24" s="52"/>
      <c r="E24" s="34"/>
      <c r="F24" s="35">
        <v>363637</v>
      </c>
      <c r="G24" s="36">
        <v>1</v>
      </c>
      <c r="H24" s="37">
        <f>F24*G24</f>
        <v>363637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363637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36363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400000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7F1A9-21EC-418C-9A26-DDE1D2A9FCD1}">
  <dimension ref="A1:G43"/>
  <sheetViews>
    <sheetView zoomScale="115" zoomScaleNormal="115" workbookViewId="0"/>
  </sheetViews>
  <sheetFormatPr defaultColWidth="8.83203125" defaultRowHeight="12"/>
  <cols>
    <col min="1" max="1" width="8.83203125" style="21"/>
    <col min="2" max="2" width="7" style="21" customWidth="1"/>
    <col min="3" max="3" width="11" style="21" customWidth="1"/>
    <col min="4" max="4" width="8.5" style="21" customWidth="1"/>
    <col min="5" max="5" width="10.83203125" style="21" customWidth="1"/>
    <col min="6" max="6" width="21.33203125" style="21" customWidth="1"/>
    <col min="7" max="7" width="20.1640625" style="21" customWidth="1"/>
    <col min="8" max="8" width="15.6640625" style="21" bestFit="1" customWidth="1"/>
    <col min="9" max="16384" width="8.83203125" style="21"/>
  </cols>
  <sheetData>
    <row r="1" spans="1:7" ht="18">
      <c r="A1" s="20" t="s">
        <v>1</v>
      </c>
    </row>
    <row r="2" spans="1:7" ht="5.25" customHeight="1">
      <c r="A2" s="22"/>
      <c r="B2" s="22"/>
      <c r="C2" s="22"/>
      <c r="D2" s="22"/>
      <c r="E2" s="22"/>
      <c r="F2" s="22"/>
      <c r="G2" s="22"/>
    </row>
    <row r="4" spans="1:7">
      <c r="A4" s="1" t="s">
        <v>47</v>
      </c>
      <c r="F4" s="23" t="s">
        <v>3</v>
      </c>
      <c r="G4" s="24">
        <v>44958</v>
      </c>
    </row>
    <row r="5" spans="1:7" ht="16.5">
      <c r="A5" s="17" t="s">
        <v>48</v>
      </c>
      <c r="F5" s="19" t="s">
        <v>37</v>
      </c>
    </row>
    <row r="6" spans="1:7" ht="12.75">
      <c r="A6" s="17" t="s">
        <v>49</v>
      </c>
      <c r="F6" s="19" t="s">
        <v>44</v>
      </c>
    </row>
    <row r="7" spans="1:7" ht="16.5">
      <c r="A7" s="18" t="s">
        <v>50</v>
      </c>
      <c r="F7" s="21" t="s">
        <v>34</v>
      </c>
    </row>
    <row r="8" spans="1:7">
      <c r="F8" s="21" t="s">
        <v>45</v>
      </c>
    </row>
    <row r="9" spans="1:7">
      <c r="A9" s="21" t="s">
        <v>2</v>
      </c>
      <c r="F9" s="19"/>
    </row>
    <row r="11" spans="1:7">
      <c r="A11" s="25" t="s">
        <v>8</v>
      </c>
      <c r="B11" s="30"/>
      <c r="F11" s="23" t="s">
        <v>6</v>
      </c>
      <c r="G11" s="24">
        <v>44958</v>
      </c>
    </row>
    <row r="12" spans="1:7">
      <c r="A12" s="25" t="s">
        <v>9</v>
      </c>
    </row>
    <row r="13" spans="1:7">
      <c r="A13" s="25" t="s">
        <v>10</v>
      </c>
    </row>
    <row r="16" spans="1:7" ht="35.25" customHeight="1">
      <c r="A16" s="58" t="s">
        <v>11</v>
      </c>
      <c r="B16" s="59"/>
      <c r="C16" s="60">
        <f>G39</f>
        <v>880000</v>
      </c>
      <c r="D16" s="61"/>
      <c r="E16" s="62" t="s">
        <v>38</v>
      </c>
      <c r="F16" s="63" t="s">
        <v>33</v>
      </c>
      <c r="G16" s="63"/>
    </row>
    <row r="17" spans="1:7" ht="3" customHeight="1">
      <c r="E17" s="62"/>
      <c r="F17" s="63"/>
      <c r="G17" s="63"/>
    </row>
    <row r="18" spans="1:7" ht="27" customHeight="1">
      <c r="A18" s="58" t="s">
        <v>12</v>
      </c>
      <c r="B18" s="59"/>
      <c r="C18" s="64">
        <f>EDATE(G11,1)</f>
        <v>44986</v>
      </c>
      <c r="D18" s="65"/>
      <c r="E18" s="62"/>
      <c r="F18" s="63"/>
      <c r="G18" s="63"/>
    </row>
    <row r="21" spans="1:7" ht="13.5">
      <c r="A21" s="26" t="s">
        <v>42</v>
      </c>
    </row>
    <row r="22" spans="1:7" ht="5.25" customHeight="1">
      <c r="A22" s="27"/>
      <c r="B22" s="27"/>
      <c r="C22" s="27"/>
      <c r="D22" s="27"/>
      <c r="E22" s="27"/>
      <c r="F22" s="27"/>
      <c r="G22" s="27"/>
    </row>
    <row r="23" spans="1:7">
      <c r="A23" s="53" t="s">
        <v>43</v>
      </c>
      <c r="B23" s="53"/>
      <c r="C23" s="53"/>
      <c r="D23" s="53"/>
      <c r="E23" s="53"/>
      <c r="F23" s="53"/>
      <c r="G23" s="28" t="s">
        <v>20</v>
      </c>
    </row>
    <row r="24" spans="1:7" ht="12" hidden="1" customHeight="1">
      <c r="A24" s="54" t="s">
        <v>41</v>
      </c>
      <c r="B24" s="54"/>
      <c r="C24" s="54"/>
      <c r="D24" s="54"/>
      <c r="E24" s="54"/>
      <c r="F24" s="54"/>
      <c r="G24" s="56">
        <v>303000</v>
      </c>
    </row>
    <row r="25" spans="1:7" hidden="1">
      <c r="A25" s="54"/>
      <c r="B25" s="54"/>
      <c r="C25" s="54"/>
      <c r="D25" s="54"/>
      <c r="E25" s="54"/>
      <c r="F25" s="54"/>
      <c r="G25" s="56"/>
    </row>
    <row r="26" spans="1:7" ht="5.25" hidden="1" customHeight="1">
      <c r="A26" s="22"/>
      <c r="B26" s="22"/>
      <c r="C26" s="22"/>
      <c r="D26" s="22"/>
      <c r="E26" s="22"/>
      <c r="F26" s="22"/>
      <c r="G26" s="22"/>
    </row>
    <row r="27" spans="1:7" ht="12.95" hidden="1" customHeight="1">
      <c r="A27" s="54" t="s">
        <v>35</v>
      </c>
      <c r="B27" s="54"/>
      <c r="C27" s="54"/>
      <c r="D27" s="54"/>
      <c r="E27" s="54"/>
      <c r="F27" s="54"/>
      <c r="G27" s="56">
        <v>49500</v>
      </c>
    </row>
    <row r="28" spans="1:7" hidden="1">
      <c r="A28" s="54"/>
      <c r="B28" s="54"/>
      <c r="C28" s="54"/>
      <c r="D28" s="54"/>
      <c r="E28" s="54"/>
      <c r="F28" s="54"/>
      <c r="G28" s="56"/>
    </row>
    <row r="29" spans="1:7" ht="5.25" hidden="1" customHeight="1">
      <c r="A29" s="22"/>
      <c r="B29" s="22"/>
      <c r="C29" s="22"/>
      <c r="D29" s="22"/>
      <c r="E29" s="22"/>
      <c r="F29" s="22"/>
      <c r="G29" s="22"/>
    </row>
    <row r="30" spans="1:7" ht="12.95" hidden="1" customHeight="1">
      <c r="A30" s="54" t="s">
        <v>39</v>
      </c>
      <c r="B30" s="54"/>
      <c r="C30" s="54"/>
      <c r="D30" s="54"/>
      <c r="E30" s="54"/>
      <c r="F30" s="54"/>
      <c r="G30" s="56">
        <v>9390</v>
      </c>
    </row>
    <row r="31" spans="1:7" hidden="1">
      <c r="A31" s="54"/>
      <c r="B31" s="54"/>
      <c r="C31" s="54"/>
      <c r="D31" s="54"/>
      <c r="E31" s="54"/>
      <c r="F31" s="54"/>
      <c r="G31" s="56"/>
    </row>
    <row r="32" spans="1:7" ht="5.25" hidden="1" customHeight="1">
      <c r="A32" s="22"/>
      <c r="B32" s="22"/>
      <c r="C32" s="22"/>
      <c r="D32" s="22"/>
      <c r="E32" s="22"/>
      <c r="F32" s="22"/>
      <c r="G32" s="22"/>
    </row>
    <row r="33" spans="1:7" ht="12.95" hidden="1" customHeight="1">
      <c r="A33" s="54" t="s">
        <v>36</v>
      </c>
      <c r="B33" s="54"/>
      <c r="C33" s="54"/>
      <c r="D33" s="54"/>
      <c r="E33" s="54"/>
      <c r="F33" s="54"/>
      <c r="G33" s="56">
        <v>1000</v>
      </c>
    </row>
    <row r="34" spans="1:7" hidden="1">
      <c r="A34" s="54"/>
      <c r="B34" s="54"/>
      <c r="C34" s="54"/>
      <c r="D34" s="54"/>
      <c r="E34" s="54"/>
      <c r="F34" s="54"/>
      <c r="G34" s="56"/>
    </row>
    <row r="35" spans="1:7" ht="5.25" customHeight="1">
      <c r="A35" s="22"/>
      <c r="B35" s="22"/>
      <c r="C35" s="22"/>
      <c r="D35" s="22"/>
      <c r="E35" s="22"/>
      <c r="F35" s="22"/>
      <c r="G35" s="22"/>
    </row>
    <row r="36" spans="1:7" ht="12.95" customHeight="1">
      <c r="A36" s="54" t="s">
        <v>46</v>
      </c>
      <c r="B36" s="54"/>
      <c r="C36" s="54"/>
      <c r="D36" s="54"/>
      <c r="E36" s="54"/>
      <c r="F36" s="54"/>
      <c r="G36" s="56">
        <v>880000</v>
      </c>
    </row>
    <row r="37" spans="1:7">
      <c r="A37" s="54"/>
      <c r="B37" s="54"/>
      <c r="C37" s="54"/>
      <c r="D37" s="54"/>
      <c r="E37" s="54"/>
      <c r="F37" s="54"/>
      <c r="G37" s="56"/>
    </row>
    <row r="38" spans="1:7" ht="5.25" customHeight="1">
      <c r="A38" s="22"/>
      <c r="B38" s="22"/>
      <c r="C38" s="22"/>
      <c r="D38" s="22"/>
      <c r="E38" s="22"/>
      <c r="F38" s="22"/>
      <c r="G38" s="29"/>
    </row>
    <row r="39" spans="1:7">
      <c r="F39" s="57" t="s">
        <v>21</v>
      </c>
      <c r="G39" s="55">
        <v>880000</v>
      </c>
    </row>
    <row r="40" spans="1:7">
      <c r="F40" s="57"/>
      <c r="G40" s="55"/>
    </row>
    <row r="41" spans="1:7" ht="5.25" customHeight="1">
      <c r="F41" s="22"/>
      <c r="G41" s="22"/>
    </row>
    <row r="43" spans="1:7">
      <c r="A43" s="21" t="s">
        <v>40</v>
      </c>
    </row>
  </sheetData>
  <mergeCells count="19">
    <mergeCell ref="A16:B16"/>
    <mergeCell ref="C16:D16"/>
    <mergeCell ref="E16:E18"/>
    <mergeCell ref="F16:G18"/>
    <mergeCell ref="A18:B18"/>
    <mergeCell ref="C18:D18"/>
    <mergeCell ref="A23:F23"/>
    <mergeCell ref="A24:F25"/>
    <mergeCell ref="G39:G40"/>
    <mergeCell ref="G24:G25"/>
    <mergeCell ref="G27:G28"/>
    <mergeCell ref="G30:G31"/>
    <mergeCell ref="A27:F28"/>
    <mergeCell ref="A30:F31"/>
    <mergeCell ref="A33:F34"/>
    <mergeCell ref="A36:F37"/>
    <mergeCell ref="G36:G37"/>
    <mergeCell ref="G33:G34"/>
    <mergeCell ref="F39:F40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A32A4-F548-4460-9D60-FD05BC6F903D}">
  <dimension ref="A1:H35"/>
  <sheetViews>
    <sheetView zoomScale="130" zoomScaleNormal="130" workbookViewId="0"/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61</v>
      </c>
      <c r="F4" s="3" t="s">
        <v>3</v>
      </c>
      <c r="G4" s="2">
        <f ca="1">TODAY()</f>
        <v>45090</v>
      </c>
    </row>
    <row r="5" spans="1:8">
      <c r="A5" s="17"/>
      <c r="F5" s="4" t="s">
        <v>4</v>
      </c>
    </row>
    <row r="6" spans="1:8">
      <c r="A6" s="1" t="s">
        <v>2</v>
      </c>
      <c r="F6" s="4" t="s">
        <v>5</v>
      </c>
    </row>
    <row r="7" spans="1:8" ht="16.5" customHeight="1">
      <c r="F7" t="s">
        <v>7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 ca="1">TODAY()</f>
        <v>45090</v>
      </c>
    </row>
    <row r="16" spans="1:8" ht="35.25" customHeight="1">
      <c r="A16" s="39" t="s">
        <v>11</v>
      </c>
      <c r="B16" s="40"/>
      <c r="C16" s="41">
        <f>H33</f>
        <v>456086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v>45077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63</v>
      </c>
      <c r="B24" s="33"/>
      <c r="C24" s="51" t="s">
        <v>62</v>
      </c>
      <c r="D24" s="52"/>
      <c r="E24" s="34"/>
      <c r="F24" s="35">
        <v>414624</v>
      </c>
      <c r="G24" s="36">
        <v>1</v>
      </c>
      <c r="H24" s="37">
        <f>F24*G24</f>
        <v>414624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414624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41462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456086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  <mergeCell ref="A23:B23"/>
    <mergeCell ref="C23:D23"/>
    <mergeCell ref="A24:B25"/>
    <mergeCell ref="C24:D25"/>
    <mergeCell ref="E24:E25"/>
    <mergeCell ref="A16:B16"/>
    <mergeCell ref="C16:D16"/>
    <mergeCell ref="E16:E18"/>
    <mergeCell ref="F16:H18"/>
    <mergeCell ref="A18:B18"/>
    <mergeCell ref="C18:D18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E7AB7-B721-4836-A74E-92225DAE0DFD}">
  <dimension ref="A1:H35"/>
  <sheetViews>
    <sheetView zoomScale="130" zoomScaleNormal="130" workbookViewId="0">
      <selection activeCell="F9" sqref="F9"/>
    </sheetView>
  </sheetViews>
  <sheetFormatPr defaultRowHeight="12.75"/>
  <cols>
    <col min="2" max="2" width="7" customWidth="1"/>
    <col min="3" max="3" width="11" customWidth="1"/>
    <col min="4" max="4" width="11.5" customWidth="1"/>
    <col min="5" max="5" width="10.83203125" customWidth="1"/>
    <col min="6" max="6" width="12" customWidth="1"/>
    <col min="7" max="7" width="18.33203125" customWidth="1"/>
    <col min="8" max="8" width="16.83203125" customWidth="1"/>
    <col min="9" max="9" width="15.6640625" bestFit="1" customWidth="1"/>
  </cols>
  <sheetData>
    <row r="1" spans="1:8" ht="18">
      <c r="A1" s="14" t="s">
        <v>1</v>
      </c>
    </row>
    <row r="2" spans="1:8" ht="5.25" customHeight="1">
      <c r="A2" s="8"/>
      <c r="B2" s="6"/>
      <c r="C2" s="6"/>
      <c r="D2" s="6"/>
      <c r="E2" s="6"/>
      <c r="F2" s="6"/>
      <c r="G2" s="6"/>
      <c r="H2" s="6"/>
    </row>
    <row r="4" spans="1:8">
      <c r="A4" s="1" t="s">
        <v>64</v>
      </c>
      <c r="F4" s="3" t="s">
        <v>3</v>
      </c>
      <c r="G4" s="2">
        <v>45137</v>
      </c>
    </row>
    <row r="5" spans="1:8">
      <c r="A5" s="17"/>
      <c r="F5" s="17" t="s">
        <v>67</v>
      </c>
    </row>
    <row r="6" spans="1:8">
      <c r="A6" s="1" t="s">
        <v>2</v>
      </c>
      <c r="F6" s="4" t="s">
        <v>5</v>
      </c>
    </row>
    <row r="7" spans="1:8" ht="16.5" customHeight="1">
      <c r="F7" s="32" t="s">
        <v>66</v>
      </c>
    </row>
    <row r="8" spans="1:8">
      <c r="A8" s="5" t="s">
        <v>8</v>
      </c>
    </row>
    <row r="9" spans="1:8">
      <c r="A9" s="5" t="s">
        <v>9</v>
      </c>
      <c r="F9" s="13" t="s">
        <v>23</v>
      </c>
    </row>
    <row r="10" spans="1:8">
      <c r="A10" s="5" t="s">
        <v>10</v>
      </c>
    </row>
    <row r="11" spans="1:8">
      <c r="F11" s="3" t="s">
        <v>6</v>
      </c>
      <c r="G11" s="2">
        <f>G4</f>
        <v>45137</v>
      </c>
    </row>
    <row r="16" spans="1:8" ht="35.25" customHeight="1">
      <c r="A16" s="39" t="s">
        <v>11</v>
      </c>
      <c r="B16" s="40"/>
      <c r="C16" s="41">
        <f>H33</f>
        <v>200000</v>
      </c>
      <c r="D16" s="42"/>
      <c r="E16" s="45" t="s">
        <v>0</v>
      </c>
      <c r="F16" s="38" t="s">
        <v>13</v>
      </c>
      <c r="G16" s="38"/>
      <c r="H16" s="38"/>
    </row>
    <row r="17" spans="1:8" ht="3" customHeight="1">
      <c r="E17" s="45"/>
      <c r="F17" s="38"/>
      <c r="G17" s="38"/>
      <c r="H17" s="38"/>
    </row>
    <row r="18" spans="1:8" ht="27" customHeight="1">
      <c r="A18" s="39" t="s">
        <v>12</v>
      </c>
      <c r="B18" s="40"/>
      <c r="C18" s="43">
        <v>45077</v>
      </c>
      <c r="D18" s="44"/>
      <c r="E18" s="45"/>
      <c r="F18" s="38"/>
      <c r="G18" s="38"/>
      <c r="H18" s="38"/>
    </row>
    <row r="21" spans="1:8" ht="13.5">
      <c r="A21" s="12" t="s">
        <v>14</v>
      </c>
    </row>
    <row r="22" spans="1:8" ht="5.25" customHeight="1">
      <c r="A22" s="9"/>
      <c r="B22" s="10"/>
      <c r="C22" s="10"/>
      <c r="D22" s="10"/>
      <c r="E22" s="10"/>
      <c r="F22" s="10"/>
      <c r="G22" s="10"/>
      <c r="H22" s="10"/>
    </row>
    <row r="23" spans="1:8">
      <c r="A23" s="48" t="s">
        <v>15</v>
      </c>
      <c r="B23" s="48"/>
      <c r="C23" s="48" t="s">
        <v>16</v>
      </c>
      <c r="D23" s="48"/>
      <c r="E23" s="11" t="s">
        <v>17</v>
      </c>
      <c r="F23" s="11" t="s">
        <v>18</v>
      </c>
      <c r="G23" s="11" t="s">
        <v>19</v>
      </c>
      <c r="H23" s="11" t="s">
        <v>20</v>
      </c>
    </row>
    <row r="24" spans="1:8">
      <c r="A24" s="33" t="s">
        <v>65</v>
      </c>
      <c r="B24" s="33"/>
      <c r="C24" s="51"/>
      <c r="D24" s="52"/>
      <c r="E24" s="34"/>
      <c r="F24" s="35">
        <v>181819</v>
      </c>
      <c r="G24" s="36">
        <v>1</v>
      </c>
      <c r="H24" s="37">
        <f>F24*G24</f>
        <v>181819</v>
      </c>
    </row>
    <row r="25" spans="1:8">
      <c r="A25" s="33"/>
      <c r="B25" s="33"/>
      <c r="C25" s="52"/>
      <c r="D25" s="52"/>
      <c r="E25" s="34"/>
      <c r="F25" s="35"/>
      <c r="G25" s="36"/>
      <c r="H25" s="37"/>
    </row>
    <row r="26" spans="1:8" ht="5.25" customHeight="1">
      <c r="A26" s="6"/>
      <c r="B26" s="6"/>
      <c r="C26" s="8"/>
      <c r="D26" s="6"/>
      <c r="E26" s="6"/>
      <c r="F26" s="6"/>
      <c r="G26" s="6"/>
      <c r="H26" s="7"/>
    </row>
    <row r="27" spans="1:8">
      <c r="F27" s="46" t="s">
        <v>21</v>
      </c>
      <c r="G27" s="46"/>
      <c r="H27" s="47">
        <f>SUM(H24:H26)</f>
        <v>181819</v>
      </c>
    </row>
    <row r="28" spans="1:8">
      <c r="F28" s="46"/>
      <c r="G28" s="46"/>
      <c r="H28" s="47"/>
    </row>
    <row r="29" spans="1:8" ht="5.25" customHeight="1">
      <c r="F29" s="6"/>
      <c r="G29" s="6"/>
      <c r="H29" s="6"/>
    </row>
    <row r="30" spans="1:8">
      <c r="F30" s="50" t="s">
        <v>22</v>
      </c>
      <c r="G30" s="50"/>
      <c r="H30" s="37">
        <v>18181</v>
      </c>
    </row>
    <row r="31" spans="1:8">
      <c r="F31" s="50"/>
      <c r="G31" s="50"/>
      <c r="H31" s="37"/>
    </row>
    <row r="32" spans="1:8" ht="5.25" customHeight="1">
      <c r="F32" s="6"/>
      <c r="G32" s="6"/>
      <c r="H32" s="6"/>
    </row>
    <row r="33" spans="6:8">
      <c r="F33" s="46" t="s">
        <v>21</v>
      </c>
      <c r="G33" s="46"/>
      <c r="H33" s="49">
        <f>H27+H30</f>
        <v>200000</v>
      </c>
    </row>
    <row r="34" spans="6:8">
      <c r="F34" s="46"/>
      <c r="G34" s="46"/>
      <c r="H34" s="49"/>
    </row>
    <row r="35" spans="6:8" ht="5.25" customHeight="1">
      <c r="F35" s="6"/>
      <c r="G35" s="6"/>
      <c r="H35" s="6"/>
    </row>
  </sheetData>
  <mergeCells count="20">
    <mergeCell ref="A16:B16"/>
    <mergeCell ref="C16:D16"/>
    <mergeCell ref="E16:E18"/>
    <mergeCell ref="F16:H18"/>
    <mergeCell ref="A18:B18"/>
    <mergeCell ref="C18:D18"/>
    <mergeCell ref="A23:B23"/>
    <mergeCell ref="C23:D23"/>
    <mergeCell ref="A24:B25"/>
    <mergeCell ref="C24:D25"/>
    <mergeCell ref="E24:E25"/>
    <mergeCell ref="F33:G34"/>
    <mergeCell ref="H33:H34"/>
    <mergeCell ref="G24:G25"/>
    <mergeCell ref="H24:H25"/>
    <mergeCell ref="F27:G28"/>
    <mergeCell ref="H27:H28"/>
    <mergeCell ref="F30:G31"/>
    <mergeCell ref="H30:H31"/>
    <mergeCell ref="F24:F25"/>
  </mergeCells>
  <phoneticPr fontId="6"/>
  <pageMargins left="0.70866141732283472" right="0.70866141732283472" top="0.74803149606299213" bottom="0.74803149606299213" header="0.31496062992125984" footer="0.31496062992125984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請求書1</vt:lpstr>
      <vt:lpstr>請求書2</vt:lpstr>
      <vt:lpstr>請求書3</vt:lpstr>
      <vt:lpstr>請求書4</vt:lpstr>
      <vt:lpstr>請求書5</vt:lpstr>
      <vt:lpstr>請求書6</vt:lpstr>
      <vt:lpstr>請求書7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Paddy</dc:creator>
  <cp:keywords>Zuora;Invoice Template</cp:keywords>
  <cp:lastModifiedBy>惇史山本</cp:lastModifiedBy>
  <cp:lastPrinted>2023-06-13T09:32:32Z</cp:lastPrinted>
  <dcterms:created xsi:type="dcterms:W3CDTF">2021-07-07T12:55:25Z</dcterms:created>
  <dcterms:modified xsi:type="dcterms:W3CDTF">2023-06-13T09:36:20Z</dcterms:modified>
</cp:coreProperties>
</file>