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A118FE31-F934-4CA3-A988-A65294B81C7C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<sst xmlns="http://schemas.openxmlformats.org/spreadsheetml/2006/main" count="1742" uniqueCount="397">
  <si>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</si>
  <si>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</si>
  <si>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</si>
  <si>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</si>
  <si>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</si>
  <si>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</si>
  <si>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</si>
  <si>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</si>
  <si>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</si>
  <si>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</si>
  <si>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</si>
  <si>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</si>
  <si>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</si>
  <si>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</si>
  <si>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</si>
  <si>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</si>
  <si>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</si>
  <si>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</si>
  <si>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</si>
  <si>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</si>
  <si>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</si>
  <si>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</si>
  <si>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</si>
  <si>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</si>
  <si>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</si>
  <si>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</si>
  <si>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</si>
  <si>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</si>
  <si>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</si>
  <si>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</si>
  <si>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</si>
  <si>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</si>
  <si>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</si>
  <si>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</si>
  <si>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</si>
  <si>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</si>
  <si>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</si>
  <si>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</si>
  <si>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</si>
  <si>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</si>
  <si>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</si>
  <si>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</si>
  <si>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</si>
  <si>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</si>
  <si>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</si>
  <si>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</si>
  <si>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</si>
  <si>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</si>
  <si>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</si>
  <si>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</si>
  <si>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</si>
  <si>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</si>
  <si>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</si>
  <si>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</si>
  <si>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</si>
  <si>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</si>
  <si>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</si>
  <si>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</si>
  <si>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</si>
  <si>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</si>
  <si>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</si>
  <si>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</si>
  <si>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</si>
  <si>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</si>
  <si>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</si>
  <si>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</si>
  <si>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</si>
  <si>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</si>
  <si>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</si>
  <si>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</si>
  <si>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</si>
  <si>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</si>
  <si>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</si>
  <si>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</si>
  <si>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</si>
  <si>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</si>
  <si>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</si>
  <si>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</si>
  <si>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</si>
  <si>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</si>
  <si>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</si>
  <si>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</si>
  <si>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</si>
  <si>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</si>
  <si>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</si>
  <si>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</si>
  <si>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</si>
  <si>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</si>
  <si>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</si>
  <si>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</si>
  <si>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</si>
  <si>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</si>
  <si>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</si>
  <si>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</si>
  <si>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</si>
  <si>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</si>
  <si>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</si>
  <si>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</si>
  <si>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</si>
  <si>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</si>
  <si>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</si>
  <si>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</si>
  <si>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</si>
  <si>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</si>
  <si>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</si>
  <si>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</si>
  <si>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</si>
  <si>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</si>
  <si>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</si>
  <si>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</si>
  <si>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</si>
  <si>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</si>
  <si>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</si>
  <si>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</si>
  <si>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</si>
  <si>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</si>
  <si>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</si>
  <si>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</si>
  <si>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</si>
  <si>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</si>
  <si>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</si>
  <si>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</si>
  <si>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</si>
  <si>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</si>
  <si>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</si>
  <si>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</si>
  <si>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</si>
  <si>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</si>
  <si>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</si>
  <si>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</si>
  <si>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</si>
  <si>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</si>
  <si>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</si>
  <si>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</si>
  <si>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</si>
  <si>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</si>
  <si>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</si>
  <si>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</si>
  <si>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</si>
  <si>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</si>
  <si>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</si>
  <si>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</si>
  <si>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</si>
  <si>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</si>
  <si>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</si>
  <si>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</si>
  <si>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</si>
  <si>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</si>
  <si>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</si>
  <si>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</si>
  <si>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</si>
  <si>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</si>
  <si>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</si>
  <si>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</si>
  <si>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</si>
  <si>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</si>
  <si>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</si>
  <si>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</si>
  <si>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</si>
  <si>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</si>
  <si>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</si>
  <si>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</si>
  <si>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</si>
  <si>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</si>
  <si>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</si>
  <si>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</si>
  <si>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</si>
  <si>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</si>
  <si>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</si>
  <si>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</si>
  <si>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</si>
  <si>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</si>
  <si>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</si>
  <si>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</si>
  <si>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</si>
  <si>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</si>
  <si>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</si>
  <si>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</si>
  <si>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</si>
  <si>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</si>
  <si>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</si>
  <si>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</si>
  <si>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</si>
  <si>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</si>
  <si>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</si>
  <si>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</si>
  <si>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</si>
  <si>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</si>
  <si>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</si>
  <si>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</si>
  <si>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</si>
  <si>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</si>
  <si>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</si>
  <si>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</si>
  <si>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</si>
  <si>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</si>
  <si>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</si>
  <si>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</si>
  <si>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</si>
  <si>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</si>
  <si>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</si>
  <si>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</si>
  <si>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</si>
  <si>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</si>
  <si>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</si>
  <si>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</si>
  <si>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</si>
  <si>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</si>
  <si>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</si>
  <si>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</si>
  <si>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</si>
  <si>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</si>
  <si>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</si>
  <si>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</si>
  <si>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</si>
  <si>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</si>
  <si>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</si>
  <si>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</si>
  <si>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</si>
  <si>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</si>
  <si>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</si>
  <si>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</si>
  <si>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</si>
  <si>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</si>
  <si>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</si>
  <si>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</si>
  <si>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</si>
  <si>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</si>
  <si>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</si>
  <si>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</si>
  <si>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</si>
  <si>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</si>
  <si>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</si>
  <si>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</si>
  <si>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</si>
  <si>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</si>
  <si>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</si>
  <si>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</si>
  <si>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</si>
  <si>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</si>
  <si>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</si>
  <si>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</si>
  <si>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</si>
  <si>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</si>
  <si>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</si>
  <si>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</si>
  <si>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</si>
  <si>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</si>
  <si>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</si>
  <si>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</si>
  <si>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</si>
  <si>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</si>
  <si>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</si>
  <si>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</si>
  <si>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</si>
  <si>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</si>
  <si>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</si>
  <si>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</si>
  <si>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</si>
  <si>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</si>
  <si>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</si>
  <si>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</si>
  <si>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</si>
  <si>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</si>
  <si>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</si>
  <si>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</si>
  <si>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</si>
  <si>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</si>
  <si>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</si>
  <si>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</si>
  <si>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</si>
  <si>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</si>
  <si>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</si>
  <si>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</si>
  <si>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</si>
  <si>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</si>
  <si>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</si>
  <si>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</si>
  <si>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</si>
  <si>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</si>
  <si>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</si>
  <si>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</si>
  <si>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</si>
  <si>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</si>
  <si>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</si>
  <si>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</si>
  <si>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</si>
  <si>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</si>
  <si>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</si>
  <si>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</si>
  <si>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</si>
  <si>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</si>
  <si>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</si>
  <si>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</si>
  <si>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</si>
  <si>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</si>
  <si>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</si>
  <si>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</si>
  <si>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</si>
  <si>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</si>
  <si>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</si>
  <si>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</si>
  <si>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</si>
  <si>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</si>
  <si>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</si>
  <si>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</si>
  <si>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</si>
  <si>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</si>
  <si>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</si>
  <si>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</si>
  <si>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</si>
  <si>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</si>
  <si>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</si>
  <si>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</si>
  <si>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</si>
  <si>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</si>
  <si>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</si>
  <si>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</si>
  <si>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</si>
  <si>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</si>
  <si>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</si>
  <si>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</si>
  <si>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</si>
  <si>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</si>
  <si>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</si>
  <si>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</si>
  <si>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</si>
  <si>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</si>
  <si>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</si>
  <si>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</si>
  <si>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</si>
  <si>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</si>
  <si>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</si>
  <si>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</si>
  <si>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</si>
  <si>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</si>
  <si>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</si>
  <si>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</si>
  <si>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</si>
  <si>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</si>
  <si>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</si>
  <si>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</si>
  <si>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</si>
  <si>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</si>
  <si>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</si>
  <si>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</si>
  <si>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</si>
  <si>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</si>
  <si>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</si>
  <si>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</si>
  <si>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</si>
  <si>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</si>
  <si>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</si>
  <si>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</si>
  <si>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</si>
  <si>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</si>
  <si>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</si>
  <si>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</si>
  <si>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</si>
  <si>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</si>
  <si>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</si>
  <si>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</si>
  <si>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</si>
  <si>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</si>
  <si>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</si>
  <si>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</si>
  <si>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</si>
  <si>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</si>
  <si>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</si>
  <si>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</si>
  <si>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</si>
  <si>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</si>
  <si>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</si>
  <si>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</si>
  <si>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</si>
  <si>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</si>
  <si>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</si>
  <si>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</si>
  <si>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</si>
  <si>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</si>
  <si>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</si>
  <si>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</si>
  <si>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</si>
  <si>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</si>
  <si>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</si>
  <si>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</si>
  <si>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</si>
  <si>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</si>
  <si>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</si>
  <si>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</si>
  <si>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</si>
  <si>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</si>
  <si>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</si>
  <si>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</si>
  <si>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</si>
  <si>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</si>
  <si>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18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</si>
</sst>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7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46" sqref="B46"/>
    </sheetView>
  </sheetViews>
  <sheetFormatPr defaultRowHeight="18"/>
  <cols>
    <col min="1" max="1" width="10.08203125" customWidth="1"/>
    <col min="2" max="2" width="17.25" bestFit="1" customWidth="1"/>
    <col min="3" max="3" width="9.83203125" customWidth="1"/>
    <col min="4" max="4" width="11.33203125" customWidth="1"/>
    <col min="5" max="5" width="11.83203125" customWidth="1"/>
    <col min="6" max="6" width="17.5" customWidth="1"/>
    <col min="7" max="7" width="19.58203125" customWidth="1"/>
    <col min="8" max="11" width="15.08203125" customWidth="1"/>
    <col min="12" max="12" width="44.08203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4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6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6">
      <c r="A20" s="27" t="s">
        <v>98</v>
      </c>
      <c r="B20" s="58" t="s">
        <v>99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6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6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7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6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40" zoomScaleNormal="100" workbookViewId="0">
      <pane xSplit="8730" activePane="topRight"/>
      <selection activeCell="A55" sqref="A55:XFD55"/>
      <selection pane="topRight" activeCell="F50" sqref="F50"/>
    </sheetView>
  </sheetViews>
  <sheetFormatPr defaultRowHeight="18"/>
  <cols>
    <col min="1" max="1" width="11" bestFit="1" customWidth="1"/>
    <col min="2" max="2" width="19.25" bestFit="1" customWidth="1"/>
    <col min="3" max="3" width="11.33203125" bestFit="1" customWidth="1"/>
    <col min="4" max="4" width="11.08203125" customWidth="1"/>
    <col min="5" max="5" width="18.33203125" customWidth="1"/>
    <col min="6" max="6" width="17.75" bestFit="1" customWidth="1"/>
    <col min="7" max="7" width="11.33203125" bestFit="1" customWidth="1"/>
    <col min="8" max="8" width="12" bestFit="1" customWidth="1"/>
    <col min="9" max="9" width="11.33203125" bestFit="1" customWidth="1"/>
    <col min="10" max="10" width="12" bestFit="1" customWidth="1"/>
    <col min="11" max="11" width="11.33203125" bestFit="1" customWidth="1"/>
    <col min="12" max="12" width="12" bestFit="1" customWidth="1"/>
    <col min="13" max="13" width="11.33203125" bestFit="1" customWidth="1"/>
    <col min="14" max="14" width="12" bestFit="1" customWidth="1"/>
    <col min="15" max="15" width="11.33203125" bestFit="1" customWidth="1"/>
    <col min="16" max="16" width="12" bestFit="1" customWidth="1"/>
    <col min="17" max="17" width="11.33203125" bestFit="1" customWidth="1"/>
    <col min="18" max="18" width="12" bestFit="1" customWidth="1"/>
    <col min="19" max="19" width="11.33203125" bestFit="1" customWidth="1"/>
    <col min="20" max="20" width="12" bestFit="1" customWidth="1"/>
    <col min="21" max="21" width="11.33203125" bestFit="1" customWidth="1"/>
    <col min="22" max="22" width="12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3.08203125" bestFit="1" customWidth="1"/>
    <col min="27" max="27" width="11.33203125" bestFit="1" customWidth="1"/>
    <col min="28" max="28" width="13.08203125" bestFit="1" customWidth="1"/>
    <col min="29" max="29" width="11.33203125" bestFit="1" customWidth="1"/>
    <col min="30" max="30" width="13.08203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6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4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3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0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5" customHeight="1">
      <c r="A6" s="27" t="s">
        <v>376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294</v>
      </c>
      <c r="F6" s="79" t="s">
        <v>378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5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5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5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5.5">
      <c r="A11" s="46" t="s">
        <v>174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237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6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227</v>
      </c>
      <c r="F14" s="51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5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5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165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4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260</v>
      </c>
      <c r="F19" s="43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6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5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4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5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5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6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2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5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6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6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3" t="s">
        <v>392</v>
      </c>
      <c r="F37" s="30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1"/>
    </row>
    <row r="42" spans="1:30" ht="36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6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3" t="s">
        <v>375</v>
      </c>
      <c r="F45" s="53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2" t="s">
        <v>41</v>
      </c>
      <c r="F47" s="83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6">
      <c r="A48" s="9" t="s">
        <v>275</v>
      </c>
      <c r="B48" s="56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3" t="s">
        <v>41</v>
      </c>
      <c r="F48" s="43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6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3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2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6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2" t="s">
        <v>41</v>
      </c>
      <c r="F52" s="42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s="37" customFormat="1" ht="36">
      <c r="A55" s="27" t="s">
        <v>312</v>
      </c>
      <c r="B55" s="31" t="str">
        <f>IFERROR(VLOOKUP(テーブル2[[#This Row],[管理番号]],コンサル生一覧[[管理番号]:[氏名]],2,FALSE),"")</f>
        <v>辻　美智</v>
      </c>
      <c r="C55" s="25">
        <f>IFERROR(VLOOKUP(テーブル2[[#This Row],[管理番号]],コンサル生一覧[[管理番号]:[定額PayPal決済日]],7,FALSE),"")</f>
        <v>44761</v>
      </c>
      <c r="D55" s="26">
        <f>DAY(テーブル2[[#This Row],[支払日]])</f>
        <v>19</v>
      </c>
      <c r="E55" s="54" t="s">
        <v>315</v>
      </c>
      <c r="F55" s="26" t="s">
        <v>314</v>
      </c>
      <c r="G55" s="25">
        <f t="shared" si="12"/>
        <v>44792</v>
      </c>
      <c r="H55" s="36"/>
      <c r="I55" s="25">
        <f t="shared" si="13"/>
        <v>44823</v>
      </c>
      <c r="J55" s="36"/>
      <c r="K55" s="25">
        <f t="shared" si="14"/>
        <v>44853</v>
      </c>
      <c r="L55" s="36"/>
      <c r="M55" s="25">
        <f t="shared" si="15"/>
        <v>44884</v>
      </c>
      <c r="N55" s="36"/>
      <c r="O55" s="25">
        <f t="shared" si="16"/>
        <v>44914</v>
      </c>
      <c r="P55" s="36"/>
      <c r="Q55" s="25">
        <f t="shared" si="17"/>
        <v>44945</v>
      </c>
      <c r="R55" s="36"/>
      <c r="S55" s="25">
        <f t="shared" si="18"/>
        <v>44976</v>
      </c>
      <c r="T55" s="36"/>
      <c r="U55" s="25">
        <f t="shared" si="19"/>
        <v>45004</v>
      </c>
      <c r="V55" s="36"/>
      <c r="W55" s="25">
        <f t="shared" si="20"/>
        <v>45035</v>
      </c>
      <c r="X55" s="36"/>
      <c r="Y55" s="25">
        <f t="shared" si="21"/>
        <v>45065</v>
      </c>
      <c r="Z55" s="36"/>
      <c r="AA55" s="25">
        <f t="shared" si="22"/>
        <v>45096</v>
      </c>
      <c r="AB55" s="36"/>
      <c r="AC55" s="25">
        <f t="shared" si="23"/>
        <v>45126</v>
      </c>
      <c r="AD55" s="36"/>
    </row>
    <row r="56" spans="1:30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3" t="s">
        <v>294</v>
      </c>
      <c r="F56" s="53" t="s">
        <v>395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6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3" t="s">
        <v>383</v>
      </c>
      <c r="F58" s="53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5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5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2" t="s">
        <v>41</v>
      </c>
      <c r="F61" s="82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2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1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3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5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5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5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6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3" t="s">
        <v>341</v>
      </c>
      <c r="F69" s="53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2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4" t="s">
        <v>292</v>
      </c>
      <c r="F71" s="55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6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3" t="s">
        <v>364</v>
      </c>
      <c r="F72" s="45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5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6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2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3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3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4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3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6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3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2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6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5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3" t="s">
        <v>41</v>
      </c>
      <c r="F89" s="53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5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5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1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6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394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6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1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6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271</v>
      </c>
      <c r="F95" s="59" t="s">
        <v>366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4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393</v>
      </c>
      <c r="F96" s="69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0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"/>
  <cols>
    <col min="2" max="2" width="8.5" bestFit="1" customWidth="1"/>
    <col min="3" max="3" width="13.83203125" bestFit="1" customWidth="1"/>
    <col min="4" max="4" width="8.5" bestFit="1" customWidth="1"/>
    <col min="5" max="5" width="9" bestFit="1" customWidth="1"/>
    <col min="6" max="6" width="8.5" bestFit="1" customWidth="1"/>
    <col min="7" max="7" width="5.83203125" bestFit="1" customWidth="1"/>
    <col min="8" max="8" width="9.5" bestFit="1" customWidth="1"/>
    <col min="9" max="9" width="5.83203125" bestFit="1" customWidth="1"/>
    <col min="10" max="10" width="9.5" bestFit="1" customWidth="1"/>
    <col min="11" max="11" width="5.83203125" bestFit="1" customWidth="1"/>
    <col min="12" max="12" width="9.5" bestFit="1" customWidth="1"/>
    <col min="13" max="13" width="5.83203125" bestFit="1" customWidth="1"/>
    <col min="14" max="14" width="9.5" bestFit="1" customWidth="1"/>
    <col min="15" max="15" width="12.33203125" bestFit="1" customWidth="1"/>
    <col min="16" max="16" width="5.83203125" bestFit="1" customWidth="1"/>
    <col min="17" max="17" width="9.5" bestFit="1" customWidth="1"/>
    <col min="18" max="18" width="5.83203125" bestFit="1" customWidth="1"/>
    <col min="19" max="19" width="9.5" bestFit="1" customWidth="1"/>
    <col min="20" max="20" width="5.83203125" bestFit="1" customWidth="1"/>
    <col min="21" max="21" width="9.5" bestFit="1" customWidth="1"/>
    <col min="22" max="22" width="5.83203125" bestFit="1" customWidth="1"/>
    <col min="23" max="23" width="9.5" bestFit="1" customWidth="1"/>
    <col min="24" max="24" width="12.33203125" bestFit="1" customWidth="1"/>
    <col min="25" max="25" width="5.83203125" bestFit="1" customWidth="1"/>
    <col min="26" max="26" width="9.5" bestFit="1" customWidth="1"/>
    <col min="27" max="27" width="6.83203125" bestFit="1" customWidth="1"/>
    <col min="28" max="28" width="10.58203125" bestFit="1" customWidth="1"/>
    <col min="29" max="29" width="6.83203125" bestFit="1" customWidth="1"/>
    <col min="30" max="30" width="10.58203125" bestFit="1" customWidth="1"/>
    <col min="31" max="31" width="6.83203125" bestFit="1" customWidth="1"/>
    <col min="32" max="32" width="10.58203125" bestFit="1" customWidth="1"/>
    <col min="33" max="33" width="12.3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"/>
  <cols>
    <col min="3" max="3" width="14.58203125" bestFit="1" customWidth="1"/>
    <col min="4" max="4" width="14.582031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"/>
  <cols>
    <col min="3" max="3" width="13.8320312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08203125" bestFit="1" customWidth="1"/>
    <col min="29" max="29" width="7.25" bestFit="1" customWidth="1"/>
    <col min="30" max="30" width="11.08203125" bestFit="1" customWidth="1"/>
    <col min="31" max="31" width="7.25" bestFit="1" customWidth="1"/>
    <col min="32" max="32" width="11.08203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2023-08-17T10:20:26Z</dcterms:modified>
</cp:coreProperties>
</file>