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\Pictures\解読用\座標見るよう\"/>
    </mc:Choice>
  </mc:AlternateContent>
  <xr:revisionPtr revIDLastSave="0" documentId="13_ncr:1_{DA9B81B7-9263-4222-9DB3-525ADA7CDFB3}" xr6:coauthVersionLast="45" xr6:coauthVersionMax="45" xr10:uidLastSave="{00000000-0000-0000-0000-000000000000}"/>
  <bookViews>
    <workbookView xWindow="18405" yWindow="540" windowWidth="20055" windowHeight="20430" firstSheet="1" activeTab="2" xr2:uid="{00000000-000D-0000-FFFF-FFFF00000000}"/>
  </bookViews>
  <sheets>
    <sheet name="curves_11_逆関数を求めたい" sheetId="1" r:id="rId1"/>
    <sheet name="補間用" sheetId="2" r:id="rId2"/>
    <sheet name="メッシュ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2" i="2"/>
  <c r="S10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2" i="2"/>
  <c r="I11" i="2" l="1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K50" i="2" s="1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J2" i="2"/>
  <c r="I2" i="2"/>
  <c r="K2" i="2" l="1"/>
  <c r="K65" i="2"/>
  <c r="K60" i="2"/>
  <c r="K44" i="2"/>
  <c r="K28" i="2"/>
  <c r="K6" i="2"/>
  <c r="K67" i="2"/>
  <c r="K59" i="2"/>
  <c r="K51" i="2"/>
  <c r="K43" i="2"/>
  <c r="K35" i="2"/>
  <c r="K11" i="2"/>
  <c r="K33" i="2"/>
  <c r="K49" i="2"/>
  <c r="K12" i="2"/>
  <c r="K27" i="2"/>
  <c r="K19" i="2"/>
  <c r="K5" i="2"/>
  <c r="K66" i="2"/>
  <c r="K58" i="2"/>
  <c r="K42" i="2"/>
  <c r="K34" i="2"/>
  <c r="K18" i="2"/>
  <c r="K17" i="2"/>
  <c r="K64" i="2"/>
  <c r="K56" i="2"/>
  <c r="K40" i="2"/>
  <c r="K32" i="2"/>
  <c r="K24" i="2"/>
  <c r="K63" i="2"/>
  <c r="K31" i="2"/>
  <c r="K15" i="2"/>
  <c r="K47" i="2"/>
  <c r="K10" i="2"/>
  <c r="K70" i="2"/>
  <c r="K38" i="2"/>
  <c r="K8" i="2"/>
  <c r="K69" i="2"/>
  <c r="K61" i="2"/>
  <c r="K53" i="2"/>
  <c r="K45" i="2"/>
  <c r="K37" i="2"/>
  <c r="K29" i="2"/>
  <c r="K21" i="2"/>
  <c r="K13" i="2"/>
  <c r="K30" i="2"/>
  <c r="K7" i="2"/>
  <c r="K68" i="2"/>
  <c r="K52" i="2"/>
  <c r="K36" i="2"/>
  <c r="K20" i="2"/>
  <c r="K48" i="2"/>
  <c r="K55" i="2"/>
  <c r="K62" i="2"/>
  <c r="K14" i="2"/>
  <c r="K3" i="2"/>
  <c r="K54" i="2"/>
  <c r="K26" i="2"/>
  <c r="K71" i="2"/>
  <c r="K46" i="2"/>
  <c r="K4" i="2"/>
  <c r="K57" i="2"/>
  <c r="K41" i="2"/>
  <c r="K25" i="2"/>
  <c r="K16" i="2"/>
  <c r="K39" i="2"/>
  <c r="K23" i="2"/>
  <c r="K9" i="2"/>
  <c r="K22" i="2"/>
</calcChain>
</file>

<file path=xl/sharedStrings.xml><?xml version="1.0" encoding="utf-8"?>
<sst xmlns="http://schemas.openxmlformats.org/spreadsheetml/2006/main" count="33" uniqueCount="28">
  <si>
    <t xml:space="preserve"> </t>
  </si>
  <si>
    <t>Area</t>
  </si>
  <si>
    <t>Mean</t>
  </si>
  <si>
    <t>Min</t>
  </si>
  <si>
    <t>Max</t>
  </si>
  <si>
    <t>X</t>
  </si>
  <si>
    <t>Y</t>
  </si>
  <si>
    <t>[1-1.5]</t>
    <phoneticPr fontId="18"/>
  </si>
  <si>
    <t>[0-40]</t>
    <phoneticPr fontId="18"/>
  </si>
  <si>
    <t>[0-421]</t>
    <phoneticPr fontId="18"/>
  </si>
  <si>
    <t>↓</t>
    <phoneticPr fontId="18"/>
  </si>
  <si>
    <t>[0-383]</t>
    <phoneticPr fontId="18"/>
  </si>
  <si>
    <t>XY</t>
  </si>
  <si>
    <t>レンズの半径</t>
    <rPh sb="4" eb="6">
      <t>ハンケイ</t>
    </rPh>
    <phoneticPr fontId="18"/>
  </si>
  <si>
    <t>を用いて正規化</t>
    <rPh sb="1" eb="2">
      <t>モチ</t>
    </rPh>
    <rPh sb="4" eb="7">
      <t>セイキカ</t>
    </rPh>
    <phoneticPr fontId="18"/>
  </si>
  <si>
    <t>X:レンズの中心からの距離</t>
    <rPh sb="6" eb="8">
      <t>チュウシン</t>
    </rPh>
    <rPh sb="11" eb="13">
      <t>キョリ</t>
    </rPh>
    <phoneticPr fontId="18"/>
  </si>
  <si>
    <t>Y:倍率</t>
    <rPh sb="2" eb="4">
      <t>バイリツ</t>
    </rPh>
    <phoneticPr fontId="18"/>
  </si>
  <si>
    <t>画像のピクセル数</t>
    <rPh sb="0" eb="2">
      <t>ガゾウ</t>
    </rPh>
    <rPh sb="7" eb="8">
      <t>スウ</t>
    </rPh>
    <phoneticPr fontId="18"/>
  </si>
  <si>
    <t>グラフの値</t>
    <rPh sb="4" eb="5">
      <t>アタイ</t>
    </rPh>
    <phoneticPr fontId="18"/>
  </si>
  <si>
    <t>X_変換</t>
    <rPh sb="2" eb="4">
      <t>ヘンカン</t>
    </rPh>
    <phoneticPr fontId="18"/>
  </si>
  <si>
    <t>Y_変換</t>
    <rPh sb="2" eb="4">
      <t>ヘンカン</t>
    </rPh>
    <phoneticPr fontId="18"/>
  </si>
  <si>
    <t>XY_変換</t>
    <rPh sb="3" eb="5">
      <t>ヘンカン</t>
    </rPh>
    <phoneticPr fontId="18"/>
  </si>
  <si>
    <t>XY_補間前</t>
    <rPh sb="3" eb="5">
      <t>ホカン</t>
    </rPh>
    <rPh sb="5" eb="6">
      <t>マエ</t>
    </rPh>
    <phoneticPr fontId="18"/>
  </si>
  <si>
    <t>X_補間前</t>
    <rPh sb="2" eb="4">
      <t>ホカン</t>
    </rPh>
    <rPh sb="4" eb="5">
      <t>マエ</t>
    </rPh>
    <phoneticPr fontId="18"/>
  </si>
  <si>
    <t>XY_補間後</t>
    <rPh sb="3" eb="5">
      <t>ホカン</t>
    </rPh>
    <rPh sb="5" eb="6">
      <t>アト</t>
    </rPh>
    <phoneticPr fontId="18"/>
  </si>
  <si>
    <t>X_補間後</t>
    <rPh sb="2" eb="4">
      <t>ホカン</t>
    </rPh>
    <rPh sb="4" eb="5">
      <t>アト</t>
    </rPh>
    <phoneticPr fontId="18"/>
  </si>
  <si>
    <t>データ数</t>
    <rPh sb="3" eb="4">
      <t>スウ</t>
    </rPh>
    <phoneticPr fontId="18"/>
  </si>
  <si>
    <t>間隔</t>
    <rPh sb="0" eb="2">
      <t>カンカク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</si>
</sst>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補間用!$N$1</c:f>
              <c:strCache>
                <c:ptCount val="1"/>
                <c:pt idx="0">
                  <c:v>X_補間前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-9.5598309605579995E-2"/>
                  <c:y val="-1.75011700358123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補間用!$M$2:$M$96</c:f>
              <c:numCache>
                <c:formatCode>General</c:formatCode>
                <c:ptCount val="95"/>
                <c:pt idx="0">
                  <c:v>0.38029557872279723</c:v>
                </c:pt>
                <c:pt idx="1">
                  <c:v>0.950738946806993</c:v>
                </c:pt>
                <c:pt idx="2">
                  <c:v>1.8099390361131955</c:v>
                </c:pt>
                <c:pt idx="3">
                  <c:v>2.333868757093331</c:v>
                </c:pt>
                <c:pt idx="4">
                  <c:v>3.0522875411645773</c:v>
                </c:pt>
                <c:pt idx="5">
                  <c:v>3.8178401543012721</c:v>
                </c:pt>
                <c:pt idx="6">
                  <c:v>4.6321390696030216</c:v>
                </c:pt>
                <c:pt idx="7">
                  <c:v>5.2597632145271422</c:v>
                </c:pt>
                <c:pt idx="8">
                  <c:v>5.8851857134883376</c:v>
                </c:pt>
                <c:pt idx="9">
                  <c:v>6.5198489236742061</c:v>
                </c:pt>
                <c:pt idx="10">
                  <c:v>7.2389499079029784</c:v>
                </c:pt>
                <c:pt idx="11">
                  <c:v>7.9786409332498138</c:v>
                </c:pt>
                <c:pt idx="12">
                  <c:v>9.0593700191636231</c:v>
                </c:pt>
                <c:pt idx="13">
                  <c:v>9.9039958323772179</c:v>
                </c:pt>
                <c:pt idx="14">
                  <c:v>10.759722902699652</c:v>
                </c:pt>
                <c:pt idx="15">
                  <c:v>11.717966051239433</c:v>
                </c:pt>
                <c:pt idx="16">
                  <c:v>12.617260904349335</c:v>
                </c:pt>
                <c:pt idx="17">
                  <c:v>13.513888975025273</c:v>
                </c:pt>
                <c:pt idx="18">
                  <c:v>14.51737439764827</c:v>
                </c:pt>
                <c:pt idx="19">
                  <c:v>15.284384438394225</c:v>
                </c:pt>
                <c:pt idx="20">
                  <c:v>16.044975595839819</c:v>
                </c:pt>
                <c:pt idx="21">
                  <c:v>16.850871045564769</c:v>
                </c:pt>
                <c:pt idx="22">
                  <c:v>17.695279795091881</c:v>
                </c:pt>
                <c:pt idx="23">
                  <c:v>18.799389740949994</c:v>
                </c:pt>
                <c:pt idx="24">
                  <c:v>19.977456385703569</c:v>
                </c:pt>
                <c:pt idx="25">
                  <c:v>20.875945002263666</c:v>
                </c:pt>
                <c:pt idx="26">
                  <c:v>21.938440738512682</c:v>
                </c:pt>
                <c:pt idx="27">
                  <c:v>23.003014084332346</c:v>
                </c:pt>
                <c:pt idx="28">
                  <c:v>23.906774247564236</c:v>
                </c:pt>
                <c:pt idx="29">
                  <c:v>24.743740813554698</c:v>
                </c:pt>
                <c:pt idx="30">
                  <c:v>25.679750438778733</c:v>
                </c:pt>
                <c:pt idx="31">
                  <c:v>26.674948679942698</c:v>
                </c:pt>
                <c:pt idx="32">
                  <c:v>27.374676730152629</c:v>
                </c:pt>
                <c:pt idx="33">
                  <c:v>28.077870047071816</c:v>
                </c:pt>
                <c:pt idx="34">
                  <c:v>28.791714989177823</c:v>
                </c:pt>
                <c:pt idx="35">
                  <c:v>29.370112190916817</c:v>
                </c:pt>
                <c:pt idx="36">
                  <c:v>30.067584329242198</c:v>
                </c:pt>
                <c:pt idx="37">
                  <c:v>30.702828960016873</c:v>
                </c:pt>
                <c:pt idx="38">
                  <c:v>31.255635903574113</c:v>
                </c:pt>
                <c:pt idx="39">
                  <c:v>31.966131863088634</c:v>
                </c:pt>
                <c:pt idx="40">
                  <c:v>32.701031982783753</c:v>
                </c:pt>
                <c:pt idx="41">
                  <c:v>33.302996099055463</c:v>
                </c:pt>
                <c:pt idx="42">
                  <c:v>34.050222335233158</c:v>
                </c:pt>
                <c:pt idx="43">
                  <c:v>34.709840117090359</c:v>
                </c:pt>
                <c:pt idx="44">
                  <c:v>35.327114975533817</c:v>
                </c:pt>
                <c:pt idx="45">
                  <c:v>36.092900156906033</c:v>
                </c:pt>
                <c:pt idx="46">
                  <c:v>36.88611288552061</c:v>
                </c:pt>
                <c:pt idx="47">
                  <c:v>37.765453384022877</c:v>
                </c:pt>
                <c:pt idx="48">
                  <c:v>38.804824085386656</c:v>
                </c:pt>
                <c:pt idx="49">
                  <c:v>39.623115422064835</c:v>
                </c:pt>
                <c:pt idx="50">
                  <c:v>40.525712744119119</c:v>
                </c:pt>
                <c:pt idx="51">
                  <c:v>41.690647035840314</c:v>
                </c:pt>
                <c:pt idx="52">
                  <c:v>42.487859938105835</c:v>
                </c:pt>
                <c:pt idx="53">
                  <c:v>43.285599995038545</c:v>
                </c:pt>
                <c:pt idx="54">
                  <c:v>44.232152713606176</c:v>
                </c:pt>
                <c:pt idx="55">
                  <c:v>44.936299560290998</c:v>
                </c:pt>
                <c:pt idx="56">
                  <c:v>45.625817864961583</c:v>
                </c:pt>
                <c:pt idx="57">
                  <c:v>46.529229175840186</c:v>
                </c:pt>
                <c:pt idx="58">
                  <c:v>47.337868930744285</c:v>
                </c:pt>
                <c:pt idx="59">
                  <c:v>48.158726270287701</c:v>
                </c:pt>
                <c:pt idx="60">
                  <c:v>48.94251223308919</c:v>
                </c:pt>
                <c:pt idx="61">
                  <c:v>49.783362688612847</c:v>
                </c:pt>
                <c:pt idx="62">
                  <c:v>50.57735839695367</c:v>
                </c:pt>
                <c:pt idx="63">
                  <c:v>51.434790967669919</c:v>
                </c:pt>
                <c:pt idx="64">
                  <c:v>52.177908498353418</c:v>
                </c:pt>
                <c:pt idx="65">
                  <c:v>52.840991546919859</c:v>
                </c:pt>
                <c:pt idx="66">
                  <c:v>53.729619270293902</c:v>
                </c:pt>
                <c:pt idx="67">
                  <c:v>54.445851912951255</c:v>
                </c:pt>
                <c:pt idx="68">
                  <c:v>55.067026165476953</c:v>
                </c:pt>
                <c:pt idx="69">
                  <c:v>55.569637131534385</c:v>
                </c:pt>
              </c:numCache>
            </c:numRef>
          </c:xVal>
          <c:yVal>
            <c:numRef>
              <c:f>補間用!$N$2:$N$96</c:f>
              <c:numCache>
                <c:formatCode>General</c:formatCode>
                <c:ptCount val="95"/>
                <c:pt idx="0">
                  <c:v>0.38004750593824227</c:v>
                </c:pt>
                <c:pt idx="1">
                  <c:v>0.95011876484560565</c:v>
                </c:pt>
                <c:pt idx="2">
                  <c:v>1.8052256532066508</c:v>
                </c:pt>
                <c:pt idx="3">
                  <c:v>2.3277909738717342</c:v>
                </c:pt>
                <c:pt idx="4">
                  <c:v>3.0403800475059382</c:v>
                </c:pt>
                <c:pt idx="5">
                  <c:v>3.8004750593824226</c:v>
                </c:pt>
                <c:pt idx="6">
                  <c:v>4.6080760095011879</c:v>
                </c:pt>
                <c:pt idx="7">
                  <c:v>5.225653206650831</c:v>
                </c:pt>
                <c:pt idx="8">
                  <c:v>5.843230403800475</c:v>
                </c:pt>
                <c:pt idx="9">
                  <c:v>6.460807600950119</c:v>
                </c:pt>
                <c:pt idx="10">
                  <c:v>7.173396674584323</c:v>
                </c:pt>
                <c:pt idx="11">
                  <c:v>7.8859857482185269</c:v>
                </c:pt>
                <c:pt idx="12">
                  <c:v>8.9311163895486931</c:v>
                </c:pt>
                <c:pt idx="13">
                  <c:v>9.738717339667458</c:v>
                </c:pt>
                <c:pt idx="14">
                  <c:v>10.546318289786223</c:v>
                </c:pt>
                <c:pt idx="15">
                  <c:v>11.448931116389549</c:v>
                </c:pt>
                <c:pt idx="16">
                  <c:v>12.304038004750593</c:v>
                </c:pt>
                <c:pt idx="17">
                  <c:v>13.111638954869358</c:v>
                </c:pt>
                <c:pt idx="18">
                  <c:v>14.014251781472684</c:v>
                </c:pt>
                <c:pt idx="19">
                  <c:v>14.726840855106888</c:v>
                </c:pt>
                <c:pt idx="20">
                  <c:v>15.391923990498812</c:v>
                </c:pt>
                <c:pt idx="21">
                  <c:v>16.104513064133016</c:v>
                </c:pt>
                <c:pt idx="22">
                  <c:v>16.817102137767222</c:v>
                </c:pt>
                <c:pt idx="23">
                  <c:v>17.767220902612827</c:v>
                </c:pt>
                <c:pt idx="24">
                  <c:v>18.764845605700714</c:v>
                </c:pt>
                <c:pt idx="25">
                  <c:v>19.477434679334916</c:v>
                </c:pt>
                <c:pt idx="26">
                  <c:v>20.332541567695962</c:v>
                </c:pt>
                <c:pt idx="27">
                  <c:v>21.140142517814727</c:v>
                </c:pt>
                <c:pt idx="28">
                  <c:v>21.852731591448933</c:v>
                </c:pt>
                <c:pt idx="29">
                  <c:v>22.470308788598576</c:v>
                </c:pt>
                <c:pt idx="30">
                  <c:v>23.182897862232778</c:v>
                </c:pt>
                <c:pt idx="31">
                  <c:v>23.919239904988125</c:v>
                </c:pt>
                <c:pt idx="32">
                  <c:v>24.418052256532068</c:v>
                </c:pt>
                <c:pt idx="33">
                  <c:v>24.893111638954871</c:v>
                </c:pt>
                <c:pt idx="34">
                  <c:v>25.415676959619951</c:v>
                </c:pt>
                <c:pt idx="35">
                  <c:v>25.748218527315913</c:v>
                </c:pt>
                <c:pt idx="36">
                  <c:v>26.247030878859857</c:v>
                </c:pt>
                <c:pt idx="37">
                  <c:v>26.6270783847981</c:v>
                </c:pt>
                <c:pt idx="38">
                  <c:v>27.007125890736344</c:v>
                </c:pt>
                <c:pt idx="39">
                  <c:v>27.458432304038006</c:v>
                </c:pt>
                <c:pt idx="40">
                  <c:v>27.909738717339668</c:v>
                </c:pt>
                <c:pt idx="41">
                  <c:v>28.26603325415677</c:v>
                </c:pt>
                <c:pt idx="42">
                  <c:v>28.693586698337292</c:v>
                </c:pt>
                <c:pt idx="43">
                  <c:v>29.097387173396676</c:v>
                </c:pt>
                <c:pt idx="44">
                  <c:v>29.453681710213775</c:v>
                </c:pt>
                <c:pt idx="45">
                  <c:v>29.904988123515441</c:v>
                </c:pt>
                <c:pt idx="46">
                  <c:v>30.332541567695962</c:v>
                </c:pt>
                <c:pt idx="47">
                  <c:v>30.807600950118765</c:v>
                </c:pt>
                <c:pt idx="48">
                  <c:v>31.330166270783849</c:v>
                </c:pt>
                <c:pt idx="49">
                  <c:v>31.781472684085511</c:v>
                </c:pt>
                <c:pt idx="50">
                  <c:v>32.185273159144892</c:v>
                </c:pt>
                <c:pt idx="51">
                  <c:v>32.779097387173394</c:v>
                </c:pt>
                <c:pt idx="52">
                  <c:v>33.159144893111637</c:v>
                </c:pt>
                <c:pt idx="53">
                  <c:v>33.4916864608076</c:v>
                </c:pt>
                <c:pt idx="54">
                  <c:v>33.966745843230406</c:v>
                </c:pt>
                <c:pt idx="55">
                  <c:v>34.275534441805227</c:v>
                </c:pt>
                <c:pt idx="56">
                  <c:v>34.560570071258908</c:v>
                </c:pt>
                <c:pt idx="57">
                  <c:v>34.916864608076011</c:v>
                </c:pt>
                <c:pt idx="58">
                  <c:v>35.273159144893114</c:v>
                </c:pt>
                <c:pt idx="59">
                  <c:v>35.581947743467936</c:v>
                </c:pt>
                <c:pt idx="60">
                  <c:v>35.866983372921617</c:v>
                </c:pt>
                <c:pt idx="61">
                  <c:v>36.223277909738719</c:v>
                </c:pt>
                <c:pt idx="62">
                  <c:v>36.532066508313541</c:v>
                </c:pt>
                <c:pt idx="63">
                  <c:v>36.864608076009503</c:v>
                </c:pt>
                <c:pt idx="64">
                  <c:v>37.102137767220903</c:v>
                </c:pt>
                <c:pt idx="65">
                  <c:v>37.339667458432302</c:v>
                </c:pt>
                <c:pt idx="66">
                  <c:v>37.672209026128264</c:v>
                </c:pt>
                <c:pt idx="67">
                  <c:v>37.957244655581945</c:v>
                </c:pt>
                <c:pt idx="68">
                  <c:v>38.147268408551071</c:v>
                </c:pt>
                <c:pt idx="69">
                  <c:v>38.313539192399048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2A-4289-98D0-806BEAF8C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679840"/>
        <c:axId val="885911568"/>
      </c:scatterChart>
      <c:valAx>
        <c:axId val="10796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5911568"/>
        <c:crosses val="autoZero"/>
        <c:crossBetween val="midCat"/>
      </c:valAx>
      <c:valAx>
        <c:axId val="8859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967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メッシュ用!$B$1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メッシュ用!$A$2:$A$99</c:f>
              <c:numCache>
                <c:formatCode>General</c:formatCode>
                <c:ptCount val="98"/>
                <c:pt idx="0">
                  <c:v>0</c:v>
                </c:pt>
                <c:pt idx="1">
                  <c:v>1.2214544820290781E-2</c:v>
                </c:pt>
                <c:pt idx="2">
                  <c:v>2.4429089640581561E-2</c:v>
                </c:pt>
                <c:pt idx="3">
                  <c:v>3.6643634460872342E-2</c:v>
                </c:pt>
                <c:pt idx="4">
                  <c:v>4.8858179281163122E-2</c:v>
                </c:pt>
                <c:pt idx="5">
                  <c:v>6.1072724101453903E-2</c:v>
                </c:pt>
                <c:pt idx="6">
                  <c:v>7.3287268921744683E-2</c:v>
                </c:pt>
                <c:pt idx="7">
                  <c:v>8.5501813742035457E-2</c:v>
                </c:pt>
                <c:pt idx="8">
                  <c:v>9.7716358562326244E-2</c:v>
                </c:pt>
                <c:pt idx="9">
                  <c:v>0.10993090338261702</c:v>
                </c:pt>
                <c:pt idx="10">
                  <c:v>0.12214544820290781</c:v>
                </c:pt>
                <c:pt idx="11">
                  <c:v>0.13435999302319859</c:v>
                </c:pt>
                <c:pt idx="12">
                  <c:v>0.14657453784348937</c:v>
                </c:pt>
                <c:pt idx="13">
                  <c:v>0.15878908266378014</c:v>
                </c:pt>
                <c:pt idx="14">
                  <c:v>0.17100362748407091</c:v>
                </c:pt>
                <c:pt idx="15">
                  <c:v>0.18321817230436169</c:v>
                </c:pt>
                <c:pt idx="16">
                  <c:v>0.19543271712465249</c:v>
                </c:pt>
                <c:pt idx="17">
                  <c:v>0.20764726194494326</c:v>
                </c:pt>
                <c:pt idx="18">
                  <c:v>0.21986180676523404</c:v>
                </c:pt>
                <c:pt idx="19">
                  <c:v>0.23207635158552481</c:v>
                </c:pt>
                <c:pt idx="20">
                  <c:v>0.24429089640581561</c:v>
                </c:pt>
                <c:pt idx="21">
                  <c:v>0.25650544122610636</c:v>
                </c:pt>
                <c:pt idx="22">
                  <c:v>0.26871998604639719</c:v>
                </c:pt>
                <c:pt idx="23">
                  <c:v>0.28093453086668796</c:v>
                </c:pt>
                <c:pt idx="24">
                  <c:v>0.29314907568697873</c:v>
                </c:pt>
                <c:pt idx="25">
                  <c:v>0.30536362050726951</c:v>
                </c:pt>
                <c:pt idx="26">
                  <c:v>0.31757816532756028</c:v>
                </c:pt>
                <c:pt idx="27">
                  <c:v>0.32979271014785105</c:v>
                </c:pt>
                <c:pt idx="28">
                  <c:v>0.34200725496814183</c:v>
                </c:pt>
                <c:pt idx="29">
                  <c:v>0.3542217997884326</c:v>
                </c:pt>
                <c:pt idx="30">
                  <c:v>0.36643634460872337</c:v>
                </c:pt>
                <c:pt idx="31">
                  <c:v>0.3786508894290142</c:v>
                </c:pt>
                <c:pt idx="32">
                  <c:v>0.39086543424930498</c:v>
                </c:pt>
                <c:pt idx="33">
                  <c:v>0.40307997906959575</c:v>
                </c:pt>
                <c:pt idx="34">
                  <c:v>0.41529452388988652</c:v>
                </c:pt>
                <c:pt idx="35">
                  <c:v>0.4275090687101773</c:v>
                </c:pt>
                <c:pt idx="36">
                  <c:v>0.43972361353046807</c:v>
                </c:pt>
                <c:pt idx="37">
                  <c:v>0.45193815835075885</c:v>
                </c:pt>
                <c:pt idx="38">
                  <c:v>0.46415270317104962</c:v>
                </c:pt>
                <c:pt idx="39">
                  <c:v>0.47636724799134039</c:v>
                </c:pt>
                <c:pt idx="40">
                  <c:v>0.48858179281163122</c:v>
                </c:pt>
                <c:pt idx="41">
                  <c:v>0.500796337631922</c:v>
                </c:pt>
                <c:pt idx="42">
                  <c:v>0.51301088245221271</c:v>
                </c:pt>
                <c:pt idx="43">
                  <c:v>0.52522542727250354</c:v>
                </c:pt>
                <c:pt idx="44">
                  <c:v>0.53743997209279437</c:v>
                </c:pt>
                <c:pt idx="45">
                  <c:v>0.54965451691308509</c:v>
                </c:pt>
                <c:pt idx="46">
                  <c:v>0.56186906173337592</c:v>
                </c:pt>
                <c:pt idx="47">
                  <c:v>0.57408360655366664</c:v>
                </c:pt>
                <c:pt idx="48">
                  <c:v>0.58629815137395747</c:v>
                </c:pt>
                <c:pt idx="49">
                  <c:v>0.59851269619424818</c:v>
                </c:pt>
                <c:pt idx="50">
                  <c:v>0.61072724101453901</c:v>
                </c:pt>
                <c:pt idx="51">
                  <c:v>0.62294178583482973</c:v>
                </c:pt>
                <c:pt idx="52">
                  <c:v>0.63515633065512056</c:v>
                </c:pt>
                <c:pt idx="53">
                  <c:v>0.64737087547541139</c:v>
                </c:pt>
                <c:pt idx="54">
                  <c:v>0.65958542029570211</c:v>
                </c:pt>
                <c:pt idx="55">
                  <c:v>0.67179996511599294</c:v>
                </c:pt>
                <c:pt idx="56">
                  <c:v>0.68401450993628365</c:v>
                </c:pt>
                <c:pt idx="57">
                  <c:v>0.69622905475657448</c:v>
                </c:pt>
                <c:pt idx="58">
                  <c:v>0.7084435995768652</c:v>
                </c:pt>
                <c:pt idx="59">
                  <c:v>0.72065814439715603</c:v>
                </c:pt>
                <c:pt idx="60">
                  <c:v>0.73287268921744675</c:v>
                </c:pt>
                <c:pt idx="61">
                  <c:v>0.74508723403773758</c:v>
                </c:pt>
                <c:pt idx="62">
                  <c:v>0.75730177885802841</c:v>
                </c:pt>
                <c:pt idx="63">
                  <c:v>0.76951632367831913</c:v>
                </c:pt>
                <c:pt idx="64">
                  <c:v>0.78173086849860995</c:v>
                </c:pt>
                <c:pt idx="65">
                  <c:v>0.79394541331890067</c:v>
                </c:pt>
                <c:pt idx="66">
                  <c:v>0.8061599581391915</c:v>
                </c:pt>
                <c:pt idx="67">
                  <c:v>0.81837450295948222</c:v>
                </c:pt>
                <c:pt idx="68">
                  <c:v>0.83058904777977305</c:v>
                </c:pt>
                <c:pt idx="69">
                  <c:v>0.84280359260006377</c:v>
                </c:pt>
                <c:pt idx="70">
                  <c:v>0.8550181374203546</c:v>
                </c:pt>
                <c:pt idx="71">
                  <c:v>0.86723268224064542</c:v>
                </c:pt>
                <c:pt idx="72">
                  <c:v>0.87944722706093614</c:v>
                </c:pt>
                <c:pt idx="73">
                  <c:v>0.89166177188122697</c:v>
                </c:pt>
                <c:pt idx="74">
                  <c:v>0.90387631670151769</c:v>
                </c:pt>
                <c:pt idx="75">
                  <c:v>0.91609086152180852</c:v>
                </c:pt>
                <c:pt idx="76">
                  <c:v>0.92830540634209924</c:v>
                </c:pt>
                <c:pt idx="77">
                  <c:v>0.94051995116239007</c:v>
                </c:pt>
                <c:pt idx="78">
                  <c:v>0.95273449598268078</c:v>
                </c:pt>
                <c:pt idx="79">
                  <c:v>0.96494904080297161</c:v>
                </c:pt>
                <c:pt idx="80">
                  <c:v>0.97716358562326244</c:v>
                </c:pt>
                <c:pt idx="81">
                  <c:v>0.98937813044355316</c:v>
                </c:pt>
                <c:pt idx="82">
                  <c:v>1.001592675263844</c:v>
                </c:pt>
                <c:pt idx="83">
                  <c:v>1.0138072200841348</c:v>
                </c:pt>
                <c:pt idx="84">
                  <c:v>1.0260217649044254</c:v>
                </c:pt>
                <c:pt idx="85">
                  <c:v>1.0382363097247163</c:v>
                </c:pt>
                <c:pt idx="86">
                  <c:v>1.0504508545450071</c:v>
                </c:pt>
                <c:pt idx="87">
                  <c:v>1.0626653993652979</c:v>
                </c:pt>
                <c:pt idx="88">
                  <c:v>1.0748799441855887</c:v>
                </c:pt>
                <c:pt idx="89">
                  <c:v>1.0870944890058793</c:v>
                </c:pt>
                <c:pt idx="90">
                  <c:v>1.0993090338261702</c:v>
                </c:pt>
                <c:pt idx="91">
                  <c:v>1.111523578646461</c:v>
                </c:pt>
                <c:pt idx="92">
                  <c:v>1.1237381234667518</c:v>
                </c:pt>
                <c:pt idx="93">
                  <c:v>1.1359526682870424</c:v>
                </c:pt>
                <c:pt idx="94">
                  <c:v>1.1481672131073333</c:v>
                </c:pt>
              </c:numCache>
            </c:numRef>
          </c:xVal>
          <c:yVal>
            <c:numRef>
              <c:f>メッシュ用!$B$2:$B$99</c:f>
              <c:numCache>
                <c:formatCode>General</c:formatCode>
                <c:ptCount val="98"/>
                <c:pt idx="0">
                  <c:v>0</c:v>
                </c:pt>
                <c:pt idx="1">
                  <c:v>1.6151461538461538E-2</c:v>
                </c:pt>
                <c:pt idx="2">
                  <c:v>3.2217846153846152E-2</c:v>
                </c:pt>
                <c:pt idx="3">
                  <c:v>4.819869230769231E-2</c:v>
                </c:pt>
                <c:pt idx="4">
                  <c:v>6.4093538461538466E-2</c:v>
                </c:pt>
                <c:pt idx="5">
                  <c:v>7.9901923076923079E-2</c:v>
                </c:pt>
                <c:pt idx="6">
                  <c:v>9.562338461538461E-2</c:v>
                </c:pt>
                <c:pt idx="7">
                  <c:v>0.11125746153846153</c:v>
                </c:pt>
                <c:pt idx="8">
                  <c:v>0.12680369230769231</c:v>
                </c:pt>
                <c:pt idx="9">
                  <c:v>0.14226161538461538</c:v>
                </c:pt>
                <c:pt idx="10">
                  <c:v>0.15763076923076924</c:v>
                </c:pt>
                <c:pt idx="11">
                  <c:v>0.17291069230769232</c:v>
                </c:pt>
                <c:pt idx="12">
                  <c:v>0.18810092307692305</c:v>
                </c:pt>
                <c:pt idx="13">
                  <c:v>0.20320099999999999</c:v>
                </c:pt>
                <c:pt idx="14">
                  <c:v>0.21821046153846152</c:v>
                </c:pt>
                <c:pt idx="15">
                  <c:v>0.23312884615384616</c:v>
                </c:pt>
                <c:pt idx="16">
                  <c:v>0.24795569230769229</c:v>
                </c:pt>
                <c:pt idx="17">
                  <c:v>0.26269053846153845</c:v>
                </c:pt>
                <c:pt idx="18">
                  <c:v>0.27733292307692309</c:v>
                </c:pt>
                <c:pt idx="19">
                  <c:v>0.29188238461538463</c:v>
                </c:pt>
                <c:pt idx="20">
                  <c:v>0.3063384615384615</c:v>
                </c:pt>
                <c:pt idx="21">
                  <c:v>0.32070069230769227</c:v>
                </c:pt>
                <c:pt idx="22">
                  <c:v>0.33496861538461542</c:v>
                </c:pt>
                <c:pt idx="23">
                  <c:v>0.34914176923076923</c:v>
                </c:pt>
                <c:pt idx="24">
                  <c:v>0.3632196923076923</c:v>
                </c:pt>
                <c:pt idx="25">
                  <c:v>0.37720192307692302</c:v>
                </c:pt>
                <c:pt idx="26">
                  <c:v>0.39108799999999999</c:v>
                </c:pt>
                <c:pt idx="27">
                  <c:v>0.40487746153846155</c:v>
                </c:pt>
                <c:pt idx="28">
                  <c:v>0.41856984615384613</c:v>
                </c:pt>
                <c:pt idx="29">
                  <c:v>0.43216469230769228</c:v>
                </c:pt>
                <c:pt idx="30">
                  <c:v>0.44566153846153844</c:v>
                </c:pt>
                <c:pt idx="31">
                  <c:v>0.45905992307692312</c:v>
                </c:pt>
                <c:pt idx="32">
                  <c:v>0.47235938461538463</c:v>
                </c:pt>
                <c:pt idx="33">
                  <c:v>0.48555946153846152</c:v>
                </c:pt>
                <c:pt idx="34">
                  <c:v>0.49865969230769219</c:v>
                </c:pt>
                <c:pt idx="35">
                  <c:v>0.51165961538461535</c:v>
                </c:pt>
                <c:pt idx="36">
                  <c:v>0.52455876923076916</c:v>
                </c:pt>
                <c:pt idx="37">
                  <c:v>0.53735669230769234</c:v>
                </c:pt>
                <c:pt idx="38">
                  <c:v>0.55005292307692311</c:v>
                </c:pt>
                <c:pt idx="39">
                  <c:v>0.56264700000000001</c:v>
                </c:pt>
                <c:pt idx="40">
                  <c:v>0.5751384615384616</c:v>
                </c:pt>
                <c:pt idx="41">
                  <c:v>0.58752684615384609</c:v>
                </c:pt>
                <c:pt idx="42">
                  <c:v>0.59981169230769227</c:v>
                </c:pt>
                <c:pt idx="43">
                  <c:v>0.61199253846153856</c:v>
                </c:pt>
                <c:pt idx="44">
                  <c:v>0.62406892307692308</c:v>
                </c:pt>
                <c:pt idx="45">
                  <c:v>0.63604038461538459</c:v>
                </c:pt>
                <c:pt idx="46">
                  <c:v>0.64790646153846154</c:v>
                </c:pt>
                <c:pt idx="47">
                  <c:v>0.65966669230769226</c:v>
                </c:pt>
                <c:pt idx="48">
                  <c:v>0.6713206153846154</c:v>
                </c:pt>
                <c:pt idx="49">
                  <c:v>0.68286776923076919</c:v>
                </c:pt>
                <c:pt idx="50">
                  <c:v>0.69430769230769229</c:v>
                </c:pt>
                <c:pt idx="51">
                  <c:v>0.70563992307692314</c:v>
                </c:pt>
                <c:pt idx="52">
                  <c:v>0.71686399999999995</c:v>
                </c:pt>
                <c:pt idx="53">
                  <c:v>0.72797946153846149</c:v>
                </c:pt>
                <c:pt idx="54">
                  <c:v>0.73898584615384622</c:v>
                </c:pt>
                <c:pt idx="55">
                  <c:v>0.74988269230769233</c:v>
                </c:pt>
                <c:pt idx="56">
                  <c:v>0.76066953846153851</c:v>
                </c:pt>
                <c:pt idx="57">
                  <c:v>0.77134592307692307</c:v>
                </c:pt>
                <c:pt idx="58">
                  <c:v>0.78191138461538456</c:v>
                </c:pt>
                <c:pt idx="59">
                  <c:v>0.79236546153846155</c:v>
                </c:pt>
                <c:pt idx="60">
                  <c:v>0.80270769230769234</c:v>
                </c:pt>
                <c:pt idx="61">
                  <c:v>0.81293761538461551</c:v>
                </c:pt>
                <c:pt idx="62">
                  <c:v>0.82305476923076926</c:v>
                </c:pt>
                <c:pt idx="63">
                  <c:v>0.83305869230769225</c:v>
                </c:pt>
                <c:pt idx="64">
                  <c:v>0.84294892307692304</c:v>
                </c:pt>
                <c:pt idx="65">
                  <c:v>0.85272499999999996</c:v>
                </c:pt>
                <c:pt idx="66">
                  <c:v>0.86238646153846144</c:v>
                </c:pt>
                <c:pt idx="67">
                  <c:v>0.87193284615384603</c:v>
                </c:pt>
                <c:pt idx="68">
                  <c:v>0.88136369230769218</c:v>
                </c:pt>
                <c:pt idx="69">
                  <c:v>0.89067853846153855</c:v>
                </c:pt>
                <c:pt idx="70">
                  <c:v>0.89987692307692313</c:v>
                </c:pt>
                <c:pt idx="71">
                  <c:v>0.9089583846153847</c:v>
                </c:pt>
                <c:pt idx="72">
                  <c:v>0.91792246153846158</c:v>
                </c:pt>
                <c:pt idx="73">
                  <c:v>0.92676869230769232</c:v>
                </c:pt>
                <c:pt idx="74">
                  <c:v>0.93549661538461526</c:v>
                </c:pt>
                <c:pt idx="75">
                  <c:v>0.94410576923076917</c:v>
                </c:pt>
                <c:pt idx="76">
                  <c:v>0.95259569230769248</c:v>
                </c:pt>
                <c:pt idx="77">
                  <c:v>0.96096592307692319</c:v>
                </c:pt>
                <c:pt idx="78">
                  <c:v>0.96921600000000008</c:v>
                </c:pt>
                <c:pt idx="79">
                  <c:v>0.97734546153846158</c:v>
                </c:pt>
                <c:pt idx="80">
                  <c:v>0.98535384615384614</c:v>
                </c:pt>
                <c:pt idx="81">
                  <c:v>0.99324069230769219</c:v>
                </c:pt>
                <c:pt idx="82">
                  <c:v>1.0010055384615384</c:v>
                </c:pt>
                <c:pt idx="83">
                  <c:v>1.008647923076923</c:v>
                </c:pt>
                <c:pt idx="84">
                  <c:v>1.0161673846153845</c:v>
                </c:pt>
                <c:pt idx="85">
                  <c:v>1.0235634615384617</c:v>
                </c:pt>
                <c:pt idx="86">
                  <c:v>1.0308356923076925</c:v>
                </c:pt>
                <c:pt idx="87">
                  <c:v>1.0379836153846154</c:v>
                </c:pt>
                <c:pt idx="88">
                  <c:v>1.0450067692307692</c:v>
                </c:pt>
                <c:pt idx="89">
                  <c:v>1.0519046923076925</c:v>
                </c:pt>
                <c:pt idx="90">
                  <c:v>1.0586769230769231</c:v>
                </c:pt>
                <c:pt idx="91">
                  <c:v>1.0653229999999998</c:v>
                </c:pt>
                <c:pt idx="92">
                  <c:v>1.0718424615384614</c:v>
                </c:pt>
                <c:pt idx="93">
                  <c:v>1.0782348461538462</c:v>
                </c:pt>
                <c:pt idx="94">
                  <c:v>1.0844996923076924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4-42E8-B5A5-47464A9C2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581552"/>
        <c:axId val="885913648"/>
      </c:scatterChart>
      <c:valAx>
        <c:axId val="19165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5913648"/>
        <c:crosses val="autoZero"/>
        <c:crossBetween val="midCat"/>
      </c:valAx>
      <c:valAx>
        <c:axId val="8859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65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593912</xdr:colOff>
      <xdr:row>1</xdr:row>
      <xdr:rowOff>161925</xdr:rowOff>
    </xdr:from>
    <xdr:to>
      <xdr:col>12</xdr:col>
      <xdr:colOff>519112</xdr:colOff>
      <xdr:row>20</xdr:row>
      <xdr:rowOff>56029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1B38926-BBE0-4EF0-8C37-CE585FA6D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4</xdr:row>
      <xdr:rowOff>219075</xdr:rowOff>
    </xdr:from>
    <xdr:to>
      <xdr:col>13</xdr:col>
      <xdr:colOff>0</xdr:colOff>
      <xdr:row>25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0A470E-E235-47E0-AF7D-EF823257A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workbookViewId="0">
      <selection activeCell="F1" sqref="F1:G104857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0</v>
      </c>
      <c r="C2">
        <v>37</v>
      </c>
      <c r="D2">
        <v>37</v>
      </c>
      <c r="E2">
        <v>37</v>
      </c>
      <c r="F2">
        <v>4</v>
      </c>
      <c r="G2">
        <v>0.5</v>
      </c>
    </row>
    <row r="3" spans="1:7" x14ac:dyDescent="0.4">
      <c r="A3">
        <v>2</v>
      </c>
      <c r="B3">
        <v>0</v>
      </c>
      <c r="C3">
        <v>117</v>
      </c>
      <c r="D3">
        <v>117</v>
      </c>
      <c r="E3">
        <v>117</v>
      </c>
      <c r="F3">
        <v>10</v>
      </c>
      <c r="G3">
        <v>0.5</v>
      </c>
    </row>
    <row r="4" spans="1:7" x14ac:dyDescent="0.4">
      <c r="A4">
        <v>3</v>
      </c>
      <c r="B4">
        <v>0</v>
      </c>
      <c r="C4">
        <v>248</v>
      </c>
      <c r="D4">
        <v>248</v>
      </c>
      <c r="E4">
        <v>248</v>
      </c>
      <c r="F4">
        <v>19</v>
      </c>
      <c r="G4">
        <v>2</v>
      </c>
    </row>
    <row r="5" spans="1:7" x14ac:dyDescent="0.4">
      <c r="A5">
        <v>4</v>
      </c>
      <c r="B5">
        <v>0</v>
      </c>
      <c r="C5">
        <v>172</v>
      </c>
      <c r="D5">
        <v>172</v>
      </c>
      <c r="E5">
        <v>172</v>
      </c>
      <c r="F5">
        <v>24.5</v>
      </c>
      <c r="G5">
        <v>2</v>
      </c>
    </row>
    <row r="6" spans="1:7" x14ac:dyDescent="0.4">
      <c r="A6">
        <v>5</v>
      </c>
      <c r="B6">
        <v>0</v>
      </c>
      <c r="C6">
        <v>247</v>
      </c>
      <c r="D6">
        <v>247</v>
      </c>
      <c r="E6">
        <v>247</v>
      </c>
      <c r="F6">
        <v>32</v>
      </c>
      <c r="G6">
        <v>3</v>
      </c>
    </row>
    <row r="7" spans="1:7" x14ac:dyDescent="0.4">
      <c r="A7">
        <v>6</v>
      </c>
      <c r="B7">
        <v>0</v>
      </c>
      <c r="C7">
        <v>129</v>
      </c>
      <c r="D7">
        <v>129</v>
      </c>
      <c r="E7">
        <v>129</v>
      </c>
      <c r="F7">
        <v>40</v>
      </c>
      <c r="G7">
        <v>3.5</v>
      </c>
    </row>
    <row r="8" spans="1:7" x14ac:dyDescent="0.4">
      <c r="A8">
        <v>7</v>
      </c>
      <c r="B8">
        <v>0</v>
      </c>
      <c r="C8">
        <v>137</v>
      </c>
      <c r="D8">
        <v>137</v>
      </c>
      <c r="E8">
        <v>137</v>
      </c>
      <c r="F8">
        <v>48.5</v>
      </c>
      <c r="G8">
        <v>4</v>
      </c>
    </row>
    <row r="9" spans="1:7" x14ac:dyDescent="0.4">
      <c r="A9">
        <v>8</v>
      </c>
      <c r="B9">
        <v>0</v>
      </c>
      <c r="C9">
        <v>148</v>
      </c>
      <c r="D9">
        <v>148</v>
      </c>
      <c r="E9">
        <v>148</v>
      </c>
      <c r="F9">
        <v>55</v>
      </c>
      <c r="G9">
        <v>5</v>
      </c>
    </row>
    <row r="10" spans="1:7" x14ac:dyDescent="0.4">
      <c r="A10">
        <v>9</v>
      </c>
      <c r="B10">
        <v>0</v>
      </c>
      <c r="C10">
        <v>255</v>
      </c>
      <c r="D10">
        <v>255</v>
      </c>
      <c r="E10">
        <v>255</v>
      </c>
      <c r="F10">
        <v>61.5</v>
      </c>
      <c r="G10">
        <v>5.5</v>
      </c>
    </row>
    <row r="11" spans="1:7" x14ac:dyDescent="0.4">
      <c r="A11">
        <v>10</v>
      </c>
      <c r="B11">
        <v>0</v>
      </c>
      <c r="C11">
        <v>165</v>
      </c>
      <c r="D11">
        <v>165</v>
      </c>
      <c r="E11">
        <v>165</v>
      </c>
      <c r="F11">
        <v>68</v>
      </c>
      <c r="G11">
        <v>7</v>
      </c>
    </row>
    <row r="12" spans="1:7" x14ac:dyDescent="0.4">
      <c r="A12">
        <v>11</v>
      </c>
      <c r="B12">
        <v>0</v>
      </c>
      <c r="C12">
        <v>255</v>
      </c>
      <c r="D12">
        <v>255</v>
      </c>
      <c r="E12">
        <v>255</v>
      </c>
      <c r="F12">
        <v>75.5</v>
      </c>
      <c r="G12">
        <v>7</v>
      </c>
    </row>
    <row r="13" spans="1:7" x14ac:dyDescent="0.4">
      <c r="A13">
        <v>12</v>
      </c>
      <c r="B13">
        <v>0</v>
      </c>
      <c r="C13">
        <v>125</v>
      </c>
      <c r="D13">
        <v>125</v>
      </c>
      <c r="E13">
        <v>125</v>
      </c>
      <c r="F13">
        <v>83</v>
      </c>
      <c r="G13">
        <v>9</v>
      </c>
    </row>
    <row r="14" spans="1:7" x14ac:dyDescent="0.4">
      <c r="A14">
        <v>13</v>
      </c>
      <c r="B14">
        <v>0</v>
      </c>
      <c r="C14">
        <v>113</v>
      </c>
      <c r="D14">
        <v>113</v>
      </c>
      <c r="E14">
        <v>113</v>
      </c>
      <c r="F14">
        <v>94</v>
      </c>
      <c r="G14">
        <v>11</v>
      </c>
    </row>
    <row r="15" spans="1:7" x14ac:dyDescent="0.4">
      <c r="A15">
        <v>14</v>
      </c>
      <c r="B15">
        <v>0</v>
      </c>
      <c r="C15">
        <v>62</v>
      </c>
      <c r="D15">
        <v>62</v>
      </c>
      <c r="E15">
        <v>62</v>
      </c>
      <c r="F15">
        <v>102.5</v>
      </c>
      <c r="G15">
        <v>13</v>
      </c>
    </row>
    <row r="16" spans="1:7" x14ac:dyDescent="0.4">
      <c r="A16">
        <v>15</v>
      </c>
      <c r="B16">
        <v>0</v>
      </c>
      <c r="C16">
        <v>49</v>
      </c>
      <c r="D16">
        <v>49</v>
      </c>
      <c r="E16">
        <v>49</v>
      </c>
      <c r="F16">
        <v>111</v>
      </c>
      <c r="G16">
        <v>15.5</v>
      </c>
    </row>
    <row r="17" spans="1:7" x14ac:dyDescent="0.4">
      <c r="A17">
        <v>16</v>
      </c>
      <c r="B17">
        <v>0</v>
      </c>
      <c r="C17">
        <v>50</v>
      </c>
      <c r="D17">
        <v>50</v>
      </c>
      <c r="E17">
        <v>50</v>
      </c>
      <c r="F17">
        <v>120.5</v>
      </c>
      <c r="G17">
        <v>18</v>
      </c>
    </row>
    <row r="18" spans="1:7" x14ac:dyDescent="0.4">
      <c r="A18">
        <v>17</v>
      </c>
      <c r="B18">
        <v>0</v>
      </c>
      <c r="C18">
        <v>255</v>
      </c>
      <c r="D18">
        <v>255</v>
      </c>
      <c r="E18">
        <v>255</v>
      </c>
      <c r="F18">
        <v>129.5</v>
      </c>
      <c r="G18">
        <v>19.5</v>
      </c>
    </row>
    <row r="19" spans="1:7" x14ac:dyDescent="0.4">
      <c r="A19">
        <v>18</v>
      </c>
      <c r="B19">
        <v>0</v>
      </c>
      <c r="C19">
        <v>101</v>
      </c>
      <c r="D19">
        <v>101</v>
      </c>
      <c r="E19">
        <v>101</v>
      </c>
      <c r="F19">
        <v>138</v>
      </c>
      <c r="G19">
        <v>23.5</v>
      </c>
    </row>
    <row r="20" spans="1:7" x14ac:dyDescent="0.4">
      <c r="A20">
        <v>19</v>
      </c>
      <c r="B20">
        <v>0</v>
      </c>
      <c r="C20">
        <v>53</v>
      </c>
      <c r="D20">
        <v>53</v>
      </c>
      <c r="E20">
        <v>53</v>
      </c>
      <c r="F20">
        <v>147.5</v>
      </c>
      <c r="G20">
        <v>27.5</v>
      </c>
    </row>
    <row r="21" spans="1:7" x14ac:dyDescent="0.4">
      <c r="A21">
        <v>20</v>
      </c>
      <c r="B21">
        <v>0</v>
      </c>
      <c r="C21">
        <v>166</v>
      </c>
      <c r="D21">
        <v>166</v>
      </c>
      <c r="E21">
        <v>166</v>
      </c>
      <c r="F21">
        <v>155</v>
      </c>
      <c r="G21">
        <v>29</v>
      </c>
    </row>
    <row r="22" spans="1:7" x14ac:dyDescent="0.4">
      <c r="A22">
        <v>21</v>
      </c>
      <c r="B22">
        <v>0</v>
      </c>
      <c r="C22">
        <v>137</v>
      </c>
      <c r="D22">
        <v>137</v>
      </c>
      <c r="E22">
        <v>137</v>
      </c>
      <c r="F22">
        <v>162</v>
      </c>
      <c r="G22">
        <v>32.5</v>
      </c>
    </row>
    <row r="23" spans="1:7" x14ac:dyDescent="0.4">
      <c r="A23">
        <v>22</v>
      </c>
      <c r="B23">
        <v>0</v>
      </c>
      <c r="C23">
        <v>143</v>
      </c>
      <c r="D23">
        <v>143</v>
      </c>
      <c r="E23">
        <v>143</v>
      </c>
      <c r="F23">
        <v>169.5</v>
      </c>
      <c r="G23">
        <v>35.5</v>
      </c>
    </row>
    <row r="24" spans="1:7" x14ac:dyDescent="0.4">
      <c r="A24">
        <v>23</v>
      </c>
      <c r="B24">
        <v>0</v>
      </c>
      <c r="C24">
        <v>100</v>
      </c>
      <c r="D24">
        <v>100</v>
      </c>
      <c r="E24">
        <v>100</v>
      </c>
      <c r="F24">
        <v>177</v>
      </c>
      <c r="G24">
        <v>40</v>
      </c>
    </row>
    <row r="25" spans="1:7" x14ac:dyDescent="0.4">
      <c r="A25">
        <v>24</v>
      </c>
      <c r="B25">
        <v>0</v>
      </c>
      <c r="C25">
        <v>79</v>
      </c>
      <c r="D25">
        <v>79</v>
      </c>
      <c r="E25">
        <v>79</v>
      </c>
      <c r="F25">
        <v>187</v>
      </c>
      <c r="G25">
        <v>44.5</v>
      </c>
    </row>
    <row r="26" spans="1:7" x14ac:dyDescent="0.4">
      <c r="A26">
        <v>25</v>
      </c>
      <c r="B26">
        <v>0</v>
      </c>
      <c r="C26">
        <v>162</v>
      </c>
      <c r="D26">
        <v>162</v>
      </c>
      <c r="E26">
        <v>162</v>
      </c>
      <c r="F26">
        <v>197.5</v>
      </c>
      <c r="G26">
        <v>49.5</v>
      </c>
    </row>
    <row r="27" spans="1:7" x14ac:dyDescent="0.4">
      <c r="A27">
        <v>26</v>
      </c>
      <c r="B27">
        <v>0</v>
      </c>
      <c r="C27">
        <v>83</v>
      </c>
      <c r="D27">
        <v>83</v>
      </c>
      <c r="E27">
        <v>83</v>
      </c>
      <c r="F27">
        <v>205</v>
      </c>
      <c r="G27">
        <v>55</v>
      </c>
    </row>
    <row r="28" spans="1:7" x14ac:dyDescent="0.4">
      <c r="A28">
        <v>27</v>
      </c>
      <c r="B28">
        <v>0</v>
      </c>
      <c r="C28">
        <v>43</v>
      </c>
      <c r="D28">
        <v>43</v>
      </c>
      <c r="E28">
        <v>43</v>
      </c>
      <c r="F28">
        <v>214</v>
      </c>
      <c r="G28">
        <v>60.5</v>
      </c>
    </row>
    <row r="29" spans="1:7" x14ac:dyDescent="0.4">
      <c r="A29">
        <v>28</v>
      </c>
      <c r="B29">
        <v>0</v>
      </c>
      <c r="C29">
        <v>252</v>
      </c>
      <c r="D29">
        <v>252</v>
      </c>
      <c r="E29">
        <v>252</v>
      </c>
      <c r="F29">
        <v>222.5</v>
      </c>
      <c r="G29">
        <v>67.5</v>
      </c>
    </row>
    <row r="30" spans="1:7" x14ac:dyDescent="0.4">
      <c r="A30">
        <v>29</v>
      </c>
      <c r="B30">
        <v>0</v>
      </c>
      <c r="C30">
        <v>150</v>
      </c>
      <c r="D30">
        <v>150</v>
      </c>
      <c r="E30">
        <v>150</v>
      </c>
      <c r="F30">
        <v>230</v>
      </c>
      <c r="G30">
        <v>72</v>
      </c>
    </row>
    <row r="31" spans="1:7" x14ac:dyDescent="0.4">
      <c r="A31">
        <v>30</v>
      </c>
      <c r="B31">
        <v>0</v>
      </c>
      <c r="C31">
        <v>234</v>
      </c>
      <c r="D31">
        <v>234</v>
      </c>
      <c r="E31">
        <v>234</v>
      </c>
      <c r="F31">
        <v>236.5</v>
      </c>
      <c r="G31">
        <v>77.5</v>
      </c>
    </row>
    <row r="32" spans="1:7" x14ac:dyDescent="0.4">
      <c r="A32">
        <v>31</v>
      </c>
      <c r="B32">
        <v>0</v>
      </c>
      <c r="C32">
        <v>43</v>
      </c>
      <c r="D32">
        <v>43</v>
      </c>
      <c r="E32">
        <v>43</v>
      </c>
      <c r="F32">
        <v>244</v>
      </c>
      <c r="G32">
        <v>82.5</v>
      </c>
    </row>
    <row r="33" spans="1:7" x14ac:dyDescent="0.4">
      <c r="A33">
        <v>32</v>
      </c>
      <c r="B33">
        <v>0</v>
      </c>
      <c r="C33">
        <v>45</v>
      </c>
      <c r="D33">
        <v>45</v>
      </c>
      <c r="E33">
        <v>45</v>
      </c>
      <c r="F33">
        <v>251.75</v>
      </c>
      <c r="G33">
        <v>88.25</v>
      </c>
    </row>
    <row r="34" spans="1:7" x14ac:dyDescent="0.4">
      <c r="A34">
        <v>33</v>
      </c>
      <c r="B34">
        <v>0</v>
      </c>
      <c r="C34">
        <v>187</v>
      </c>
      <c r="D34">
        <v>187</v>
      </c>
      <c r="E34">
        <v>187</v>
      </c>
      <c r="F34">
        <v>257</v>
      </c>
      <c r="G34">
        <v>92.75</v>
      </c>
    </row>
    <row r="35" spans="1:7" x14ac:dyDescent="0.4">
      <c r="A35">
        <v>34</v>
      </c>
      <c r="B35">
        <v>0</v>
      </c>
      <c r="C35">
        <v>51</v>
      </c>
      <c r="D35">
        <v>51</v>
      </c>
      <c r="E35">
        <v>51</v>
      </c>
      <c r="F35">
        <v>262</v>
      </c>
      <c r="G35">
        <v>98</v>
      </c>
    </row>
    <row r="36" spans="1:7" x14ac:dyDescent="0.4">
      <c r="A36">
        <v>35</v>
      </c>
      <c r="B36">
        <v>0</v>
      </c>
      <c r="C36">
        <v>235</v>
      </c>
      <c r="D36">
        <v>235</v>
      </c>
      <c r="E36">
        <v>235</v>
      </c>
      <c r="F36">
        <v>267.5</v>
      </c>
      <c r="G36">
        <v>101.75</v>
      </c>
    </row>
    <row r="37" spans="1:7" x14ac:dyDescent="0.4">
      <c r="A37">
        <v>36</v>
      </c>
      <c r="B37">
        <v>0</v>
      </c>
      <c r="C37">
        <v>68</v>
      </c>
      <c r="D37">
        <v>68</v>
      </c>
      <c r="E37">
        <v>68</v>
      </c>
      <c r="F37">
        <v>271</v>
      </c>
      <c r="G37">
        <v>107.75</v>
      </c>
    </row>
    <row r="38" spans="1:7" x14ac:dyDescent="0.4">
      <c r="A38">
        <v>37</v>
      </c>
      <c r="B38">
        <v>0</v>
      </c>
      <c r="C38">
        <v>86</v>
      </c>
      <c r="D38">
        <v>86</v>
      </c>
      <c r="E38">
        <v>86</v>
      </c>
      <c r="F38">
        <v>276.25</v>
      </c>
      <c r="G38">
        <v>111.5</v>
      </c>
    </row>
    <row r="39" spans="1:7" x14ac:dyDescent="0.4">
      <c r="A39">
        <v>38</v>
      </c>
      <c r="B39">
        <v>0</v>
      </c>
      <c r="C39">
        <v>167</v>
      </c>
      <c r="D39">
        <v>167</v>
      </c>
      <c r="E39">
        <v>167</v>
      </c>
      <c r="F39">
        <v>280.25</v>
      </c>
      <c r="G39">
        <v>117.25</v>
      </c>
    </row>
    <row r="40" spans="1:7" x14ac:dyDescent="0.4">
      <c r="A40">
        <v>39</v>
      </c>
      <c r="B40">
        <v>0</v>
      </c>
      <c r="C40">
        <v>52</v>
      </c>
      <c r="D40">
        <v>52</v>
      </c>
      <c r="E40">
        <v>52</v>
      </c>
      <c r="F40">
        <v>284.25</v>
      </c>
      <c r="G40">
        <v>120.5</v>
      </c>
    </row>
    <row r="41" spans="1:7" x14ac:dyDescent="0.4">
      <c r="A41">
        <v>40</v>
      </c>
      <c r="B41">
        <v>0</v>
      </c>
      <c r="C41">
        <v>138</v>
      </c>
      <c r="D41">
        <v>138</v>
      </c>
      <c r="E41">
        <v>138</v>
      </c>
      <c r="F41">
        <v>289</v>
      </c>
      <c r="G41">
        <v>125.75</v>
      </c>
    </row>
    <row r="42" spans="1:7" x14ac:dyDescent="0.4">
      <c r="A42">
        <v>41</v>
      </c>
      <c r="B42">
        <v>0</v>
      </c>
      <c r="C42">
        <v>49</v>
      </c>
      <c r="D42">
        <v>49</v>
      </c>
      <c r="E42">
        <v>49</v>
      </c>
      <c r="F42">
        <v>293.75</v>
      </c>
      <c r="G42">
        <v>131.5</v>
      </c>
    </row>
    <row r="43" spans="1:7" x14ac:dyDescent="0.4">
      <c r="A43">
        <v>42</v>
      </c>
      <c r="B43">
        <v>0</v>
      </c>
      <c r="C43">
        <v>55</v>
      </c>
      <c r="D43">
        <v>55</v>
      </c>
      <c r="E43">
        <v>55</v>
      </c>
      <c r="F43">
        <v>297.5</v>
      </c>
      <c r="G43">
        <v>136.5</v>
      </c>
    </row>
    <row r="44" spans="1:7" x14ac:dyDescent="0.4">
      <c r="A44">
        <v>43</v>
      </c>
      <c r="B44">
        <v>0</v>
      </c>
      <c r="C44">
        <v>133</v>
      </c>
      <c r="D44">
        <v>133</v>
      </c>
      <c r="E44">
        <v>133</v>
      </c>
      <c r="F44">
        <v>302</v>
      </c>
      <c r="G44">
        <v>143</v>
      </c>
    </row>
    <row r="45" spans="1:7" x14ac:dyDescent="0.4">
      <c r="A45">
        <v>44</v>
      </c>
      <c r="B45">
        <v>0</v>
      </c>
      <c r="C45">
        <v>45</v>
      </c>
      <c r="D45">
        <v>45</v>
      </c>
      <c r="E45">
        <v>45</v>
      </c>
      <c r="F45">
        <v>306.25</v>
      </c>
      <c r="G45">
        <v>147.75</v>
      </c>
    </row>
    <row r="46" spans="1:7" x14ac:dyDescent="0.4">
      <c r="A46">
        <v>45</v>
      </c>
      <c r="B46">
        <v>0</v>
      </c>
      <c r="C46">
        <v>70</v>
      </c>
      <c r="D46">
        <v>70</v>
      </c>
      <c r="E46">
        <v>70</v>
      </c>
      <c r="F46">
        <v>310</v>
      </c>
      <c r="G46">
        <v>152.75</v>
      </c>
    </row>
    <row r="47" spans="1:7" x14ac:dyDescent="0.4">
      <c r="A47">
        <v>46</v>
      </c>
      <c r="B47">
        <v>0</v>
      </c>
      <c r="C47">
        <v>46</v>
      </c>
      <c r="D47">
        <v>46</v>
      </c>
      <c r="E47">
        <v>46</v>
      </c>
      <c r="F47">
        <v>314.75</v>
      </c>
      <c r="G47">
        <v>158.5</v>
      </c>
    </row>
    <row r="48" spans="1:7" x14ac:dyDescent="0.4">
      <c r="A48">
        <v>47</v>
      </c>
      <c r="B48">
        <v>0</v>
      </c>
      <c r="C48">
        <v>63</v>
      </c>
      <c r="D48">
        <v>63</v>
      </c>
      <c r="E48">
        <v>63</v>
      </c>
      <c r="F48">
        <v>319.25</v>
      </c>
      <c r="G48">
        <v>165.5</v>
      </c>
    </row>
    <row r="49" spans="1:7" x14ac:dyDescent="0.4">
      <c r="A49">
        <v>48</v>
      </c>
      <c r="B49">
        <v>0</v>
      </c>
      <c r="C49">
        <v>43</v>
      </c>
      <c r="D49">
        <v>43</v>
      </c>
      <c r="E49">
        <v>43</v>
      </c>
      <c r="F49">
        <v>324.25</v>
      </c>
      <c r="G49">
        <v>173</v>
      </c>
    </row>
    <row r="50" spans="1:7" x14ac:dyDescent="0.4">
      <c r="A50">
        <v>49</v>
      </c>
      <c r="B50">
        <v>0</v>
      </c>
      <c r="C50">
        <v>94</v>
      </c>
      <c r="D50">
        <v>94</v>
      </c>
      <c r="E50">
        <v>94</v>
      </c>
      <c r="F50">
        <v>329.75</v>
      </c>
      <c r="G50">
        <v>182.75</v>
      </c>
    </row>
    <row r="51" spans="1:7" x14ac:dyDescent="0.4">
      <c r="A51">
        <v>50</v>
      </c>
      <c r="B51">
        <v>0</v>
      </c>
      <c r="C51">
        <v>49</v>
      </c>
      <c r="D51">
        <v>49</v>
      </c>
      <c r="E51">
        <v>49</v>
      </c>
      <c r="F51">
        <v>334.5</v>
      </c>
      <c r="G51">
        <v>189</v>
      </c>
    </row>
    <row r="52" spans="1:7" x14ac:dyDescent="0.4">
      <c r="A52">
        <v>51</v>
      </c>
      <c r="B52">
        <v>0</v>
      </c>
      <c r="C52">
        <v>192</v>
      </c>
      <c r="D52">
        <v>192</v>
      </c>
      <c r="E52">
        <v>192</v>
      </c>
      <c r="F52">
        <v>338.75</v>
      </c>
      <c r="G52">
        <v>198.5</v>
      </c>
    </row>
    <row r="53" spans="1:7" x14ac:dyDescent="0.4">
      <c r="A53">
        <v>52</v>
      </c>
      <c r="B53">
        <v>0</v>
      </c>
      <c r="C53">
        <v>83</v>
      </c>
      <c r="D53">
        <v>83</v>
      </c>
      <c r="E53">
        <v>83</v>
      </c>
      <c r="F53">
        <v>345</v>
      </c>
      <c r="G53">
        <v>208.25</v>
      </c>
    </row>
    <row r="54" spans="1:7" x14ac:dyDescent="0.4">
      <c r="A54">
        <v>53</v>
      </c>
      <c r="B54">
        <v>0</v>
      </c>
      <c r="C54">
        <v>137</v>
      </c>
      <c r="D54">
        <v>137</v>
      </c>
      <c r="E54">
        <v>137</v>
      </c>
      <c r="F54">
        <v>349</v>
      </c>
      <c r="G54">
        <v>215.5</v>
      </c>
    </row>
    <row r="55" spans="1:7" x14ac:dyDescent="0.4">
      <c r="A55">
        <v>54</v>
      </c>
      <c r="B55">
        <v>0</v>
      </c>
      <c r="C55">
        <v>167</v>
      </c>
      <c r="D55">
        <v>167</v>
      </c>
      <c r="E55">
        <v>167</v>
      </c>
      <c r="F55">
        <v>352.5</v>
      </c>
      <c r="G55">
        <v>224</v>
      </c>
    </row>
    <row r="56" spans="1:7" x14ac:dyDescent="0.4">
      <c r="A56">
        <v>55</v>
      </c>
      <c r="B56">
        <v>0</v>
      </c>
      <c r="C56">
        <v>127</v>
      </c>
      <c r="D56">
        <v>127</v>
      </c>
      <c r="E56">
        <v>127</v>
      </c>
      <c r="F56">
        <v>357.5</v>
      </c>
      <c r="G56">
        <v>231.5</v>
      </c>
    </row>
    <row r="57" spans="1:7" x14ac:dyDescent="0.4">
      <c r="A57">
        <v>56</v>
      </c>
      <c r="B57">
        <v>0</v>
      </c>
      <c r="C57">
        <v>56</v>
      </c>
      <c r="D57">
        <v>56</v>
      </c>
      <c r="E57">
        <v>56</v>
      </c>
      <c r="F57">
        <v>360.75</v>
      </c>
      <c r="G57">
        <v>238.25</v>
      </c>
    </row>
    <row r="58" spans="1:7" x14ac:dyDescent="0.4">
      <c r="A58">
        <v>57</v>
      </c>
      <c r="B58">
        <v>0</v>
      </c>
      <c r="C58">
        <v>43</v>
      </c>
      <c r="D58">
        <v>43</v>
      </c>
      <c r="E58">
        <v>43</v>
      </c>
      <c r="F58">
        <v>363.75</v>
      </c>
      <c r="G58">
        <v>245.25</v>
      </c>
    </row>
    <row r="59" spans="1:7" x14ac:dyDescent="0.4">
      <c r="A59">
        <v>58</v>
      </c>
      <c r="B59">
        <v>0</v>
      </c>
      <c r="C59">
        <v>43</v>
      </c>
      <c r="D59">
        <v>43</v>
      </c>
      <c r="E59">
        <v>43</v>
      </c>
      <c r="F59">
        <v>367.5</v>
      </c>
      <c r="G59">
        <v>254.75</v>
      </c>
    </row>
    <row r="60" spans="1:7" x14ac:dyDescent="0.4">
      <c r="A60">
        <v>59</v>
      </c>
      <c r="B60">
        <v>0</v>
      </c>
      <c r="C60">
        <v>73</v>
      </c>
      <c r="D60">
        <v>73</v>
      </c>
      <c r="E60">
        <v>73</v>
      </c>
      <c r="F60">
        <v>371.25</v>
      </c>
      <c r="G60">
        <v>262</v>
      </c>
    </row>
    <row r="61" spans="1:7" x14ac:dyDescent="0.4">
      <c r="A61">
        <v>60</v>
      </c>
      <c r="B61">
        <v>0</v>
      </c>
      <c r="C61">
        <v>43</v>
      </c>
      <c r="D61">
        <v>43</v>
      </c>
      <c r="E61">
        <v>43</v>
      </c>
      <c r="F61">
        <v>374.5</v>
      </c>
      <c r="G61">
        <v>270.75</v>
      </c>
    </row>
    <row r="62" spans="1:7" x14ac:dyDescent="0.4">
      <c r="A62">
        <v>61</v>
      </c>
      <c r="B62">
        <v>0</v>
      </c>
      <c r="C62">
        <v>153</v>
      </c>
      <c r="D62">
        <v>153</v>
      </c>
      <c r="E62">
        <v>153</v>
      </c>
      <c r="F62">
        <v>377.5</v>
      </c>
      <c r="G62">
        <v>279.25</v>
      </c>
    </row>
    <row r="63" spans="1:7" x14ac:dyDescent="0.4">
      <c r="A63">
        <v>62</v>
      </c>
      <c r="B63">
        <v>0</v>
      </c>
      <c r="C63">
        <v>67</v>
      </c>
      <c r="D63">
        <v>67</v>
      </c>
      <c r="E63">
        <v>67</v>
      </c>
      <c r="F63">
        <v>381.25</v>
      </c>
      <c r="G63">
        <v>286.75</v>
      </c>
    </row>
    <row r="64" spans="1:7" x14ac:dyDescent="0.4">
      <c r="A64">
        <v>63</v>
      </c>
      <c r="B64">
        <v>0</v>
      </c>
      <c r="C64">
        <v>46</v>
      </c>
      <c r="D64">
        <v>46</v>
      </c>
      <c r="E64">
        <v>46</v>
      </c>
      <c r="F64">
        <v>384.5</v>
      </c>
      <c r="G64">
        <v>294.5</v>
      </c>
    </row>
    <row r="65" spans="1:7" x14ac:dyDescent="0.4">
      <c r="A65">
        <v>64</v>
      </c>
      <c r="B65">
        <v>0</v>
      </c>
      <c r="C65">
        <v>210</v>
      </c>
      <c r="D65">
        <v>210</v>
      </c>
      <c r="E65">
        <v>210</v>
      </c>
      <c r="F65">
        <v>388</v>
      </c>
      <c r="G65">
        <v>302.75</v>
      </c>
    </row>
    <row r="66" spans="1:7" x14ac:dyDescent="0.4">
      <c r="A66">
        <v>65</v>
      </c>
      <c r="B66">
        <v>0</v>
      </c>
      <c r="C66">
        <v>72</v>
      </c>
      <c r="D66">
        <v>72</v>
      </c>
      <c r="E66">
        <v>72</v>
      </c>
      <c r="F66">
        <v>390.5</v>
      </c>
      <c r="G66">
        <v>311.25</v>
      </c>
    </row>
    <row r="67" spans="1:7" x14ac:dyDescent="0.4">
      <c r="A67">
        <v>66</v>
      </c>
      <c r="B67">
        <v>0</v>
      </c>
      <c r="C67">
        <v>43</v>
      </c>
      <c r="D67">
        <v>43</v>
      </c>
      <c r="E67">
        <v>43</v>
      </c>
      <c r="F67">
        <v>393</v>
      </c>
      <c r="G67">
        <v>318</v>
      </c>
    </row>
    <row r="68" spans="1:7" x14ac:dyDescent="0.4">
      <c r="A68">
        <v>67</v>
      </c>
      <c r="B68">
        <v>0</v>
      </c>
      <c r="C68">
        <v>43</v>
      </c>
      <c r="D68">
        <v>43</v>
      </c>
      <c r="E68">
        <v>43</v>
      </c>
      <c r="F68">
        <v>396.5</v>
      </c>
      <c r="G68">
        <v>326.5</v>
      </c>
    </row>
    <row r="69" spans="1:7" x14ac:dyDescent="0.4">
      <c r="A69">
        <v>68</v>
      </c>
      <c r="B69">
        <v>0</v>
      </c>
      <c r="C69">
        <v>168</v>
      </c>
      <c r="D69">
        <v>168</v>
      </c>
      <c r="E69">
        <v>168</v>
      </c>
      <c r="F69">
        <v>399.5</v>
      </c>
      <c r="G69">
        <v>332.75</v>
      </c>
    </row>
    <row r="70" spans="1:7" x14ac:dyDescent="0.4">
      <c r="A70">
        <v>69</v>
      </c>
      <c r="B70">
        <v>0</v>
      </c>
      <c r="C70">
        <v>57</v>
      </c>
      <c r="D70">
        <v>57</v>
      </c>
      <c r="E70">
        <v>57</v>
      </c>
      <c r="F70">
        <v>401.5</v>
      </c>
      <c r="G70">
        <v>339.75</v>
      </c>
    </row>
    <row r="71" spans="1:7" x14ac:dyDescent="0.4">
      <c r="A71">
        <v>70</v>
      </c>
      <c r="B71">
        <v>0</v>
      </c>
      <c r="C71">
        <v>242</v>
      </c>
      <c r="D71">
        <v>242</v>
      </c>
      <c r="E71">
        <v>242</v>
      </c>
      <c r="F71">
        <v>403.25</v>
      </c>
      <c r="G71">
        <v>345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6E3-1449-49E9-9DC8-EFBAE3066BCA}">
  <dimension ref="A1:V96"/>
  <sheetViews>
    <sheetView topLeftCell="F1" zoomScale="85" zoomScaleNormal="85" workbookViewId="0">
      <selection activeCell="U1" sqref="U1:V1048576"/>
    </sheetView>
  </sheetViews>
  <sheetFormatPr defaultRowHeight="18.75" x14ac:dyDescent="0.4"/>
  <cols>
    <col min="2" max="2" width="16.75" customWidth="1"/>
    <col min="3" max="4" width="9" style="3"/>
    <col min="6" max="8" width="9" style="2"/>
    <col min="13" max="16" width="15.625" customWidth="1"/>
    <col min="19" max="19" width="10.25" customWidth="1"/>
  </cols>
  <sheetData>
    <row r="1" spans="1:22" x14ac:dyDescent="0.4">
      <c r="A1" t="s">
        <v>15</v>
      </c>
      <c r="C1" s="1" t="s">
        <v>5</v>
      </c>
      <c r="D1" s="1" t="s">
        <v>6</v>
      </c>
      <c r="F1" s="5" t="s">
        <v>17</v>
      </c>
      <c r="G1" s="5"/>
      <c r="I1" s="2" t="s">
        <v>19</v>
      </c>
      <c r="J1" s="2" t="s">
        <v>20</v>
      </c>
      <c r="K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U1" s="1" t="s">
        <v>12</v>
      </c>
      <c r="V1" s="1" t="s">
        <v>5</v>
      </c>
    </row>
    <row r="2" spans="1:22" x14ac:dyDescent="0.4">
      <c r="A2" t="s">
        <v>16</v>
      </c>
      <c r="C2" s="3">
        <v>4</v>
      </c>
      <c r="D2" s="3">
        <v>0.5</v>
      </c>
      <c r="F2" s="2" t="s">
        <v>9</v>
      </c>
      <c r="G2" s="2" t="s">
        <v>11</v>
      </c>
      <c r="I2">
        <f>(C2)*40/421</f>
        <v>0.38004750593824227</v>
      </c>
      <c r="J2">
        <f>1+(D2)*0.5/383</f>
        <v>1.0006527415143602</v>
      </c>
      <c r="K2">
        <f>I2*J2</f>
        <v>0.38029557872279723</v>
      </c>
      <c r="M2">
        <v>0.38029557872279723</v>
      </c>
      <c r="N2">
        <v>0.38004750593824227</v>
      </c>
      <c r="O2">
        <v>0</v>
      </c>
      <c r="P2">
        <f>-2*10^(-5)*(O2)^3 - 0.0055*(O2)^2 + 1.0526*(O2)</f>
        <v>0</v>
      </c>
      <c r="U2">
        <f>O2/40.93480415</f>
        <v>0</v>
      </c>
      <c r="V2">
        <f>P2/32.5</f>
        <v>0</v>
      </c>
    </row>
    <row r="3" spans="1:22" x14ac:dyDescent="0.4">
      <c r="C3" s="3">
        <v>10</v>
      </c>
      <c r="D3" s="3">
        <v>0.5</v>
      </c>
      <c r="F3" s="5" t="s">
        <v>10</v>
      </c>
      <c r="G3" s="5"/>
      <c r="I3">
        <f>(C3)*40/421</f>
        <v>0.95011876484560565</v>
      </c>
      <c r="J3">
        <f>1+(D3)*0.5/383</f>
        <v>1.0006527415143602</v>
      </c>
      <c r="K3">
        <f t="shared" ref="K3:K66" si="0">I3*J3</f>
        <v>0.950738946806993</v>
      </c>
      <c r="M3">
        <v>0.950738946806993</v>
      </c>
      <c r="N3">
        <v>0.95011876484560565</v>
      </c>
      <c r="O3">
        <v>0.5</v>
      </c>
      <c r="P3">
        <f t="shared" ref="P3:P66" si="1">-2*10^(-5)*(O3)^3 - 0.0055*(O3)^2 + 1.0526*(O3)</f>
        <v>0.52492249999999996</v>
      </c>
      <c r="U3">
        <f t="shared" ref="U3:U66" si="2">O3/40.93480415</f>
        <v>1.2214544820290781E-2</v>
      </c>
      <c r="V3">
        <f t="shared" ref="V3:V66" si="3">P3/32.5</f>
        <v>1.6151461538461538E-2</v>
      </c>
    </row>
    <row r="4" spans="1:22" x14ac:dyDescent="0.4">
      <c r="C4" s="3">
        <v>19</v>
      </c>
      <c r="D4" s="3">
        <v>2</v>
      </c>
      <c r="F4" s="2" t="s">
        <v>8</v>
      </c>
      <c r="G4" s="2" t="s">
        <v>7</v>
      </c>
      <c r="I4">
        <f>(C4)*40/421</f>
        <v>1.8052256532066508</v>
      </c>
      <c r="J4">
        <f>1+(D4)*0.5/383</f>
        <v>1.0026109660574412</v>
      </c>
      <c r="K4">
        <f t="shared" si="0"/>
        <v>1.8099390361131955</v>
      </c>
      <c r="M4">
        <v>1.8099390361131955</v>
      </c>
      <c r="N4">
        <v>1.8052256532066508</v>
      </c>
      <c r="O4">
        <v>1</v>
      </c>
      <c r="P4">
        <f t="shared" si="1"/>
        <v>1.04708</v>
      </c>
      <c r="R4" s="5" t="s">
        <v>13</v>
      </c>
      <c r="S4" s="5"/>
      <c r="U4">
        <f t="shared" si="2"/>
        <v>2.4429089640581561E-2</v>
      </c>
      <c r="V4">
        <f t="shared" si="3"/>
        <v>3.2217846153846152E-2</v>
      </c>
    </row>
    <row r="5" spans="1:22" ht="18.75" customHeight="1" x14ac:dyDescent="0.4">
      <c r="C5" s="3">
        <v>24.5</v>
      </c>
      <c r="D5" s="3">
        <v>2</v>
      </c>
      <c r="F5" s="5" t="s">
        <v>18</v>
      </c>
      <c r="G5" s="5"/>
      <c r="I5">
        <f>(C5)*40/421</f>
        <v>2.3277909738717342</v>
      </c>
      <c r="J5">
        <f>1+(D5)*0.5/383</f>
        <v>1.0026109660574412</v>
      </c>
      <c r="K5">
        <f t="shared" si="0"/>
        <v>2.333868757093331</v>
      </c>
      <c r="M5">
        <v>2.333868757093331</v>
      </c>
      <c r="N5">
        <v>2.3277909738717342</v>
      </c>
      <c r="O5">
        <v>1.5</v>
      </c>
      <c r="P5">
        <f t="shared" si="1"/>
        <v>1.5664575000000001</v>
      </c>
      <c r="R5" s="5">
        <v>32.5</v>
      </c>
      <c r="S5" s="5"/>
      <c r="T5" s="4"/>
      <c r="U5">
        <f t="shared" si="2"/>
        <v>3.6643634460872342E-2</v>
      </c>
      <c r="V5">
        <f t="shared" si="3"/>
        <v>4.819869230769231E-2</v>
      </c>
    </row>
    <row r="6" spans="1:22" x14ac:dyDescent="0.4">
      <c r="C6" s="3">
        <v>32</v>
      </c>
      <c r="D6" s="3">
        <v>3</v>
      </c>
      <c r="I6">
        <f>(C6)*40/421</f>
        <v>3.0403800475059382</v>
      </c>
      <c r="J6">
        <f>1+(D6)*0.5/383</f>
        <v>1.0039164490861618</v>
      </c>
      <c r="K6">
        <f t="shared" si="0"/>
        <v>3.0522875411645773</v>
      </c>
      <c r="M6">
        <v>3.0522875411645773</v>
      </c>
      <c r="N6">
        <v>3.0403800475059382</v>
      </c>
      <c r="O6">
        <v>2</v>
      </c>
      <c r="P6">
        <f t="shared" si="1"/>
        <v>2.08304</v>
      </c>
      <c r="R6" s="5" t="s">
        <v>14</v>
      </c>
      <c r="S6" s="5"/>
      <c r="T6" s="4"/>
      <c r="U6">
        <f t="shared" si="2"/>
        <v>4.8858179281163122E-2</v>
      </c>
      <c r="V6">
        <f t="shared" si="3"/>
        <v>6.4093538461538466E-2</v>
      </c>
    </row>
    <row r="7" spans="1:22" x14ac:dyDescent="0.4">
      <c r="C7" s="3">
        <v>40</v>
      </c>
      <c r="D7" s="3">
        <v>3.5</v>
      </c>
      <c r="I7">
        <f>(C7)*40/421</f>
        <v>3.8004750593824226</v>
      </c>
      <c r="J7">
        <f>1+(D7)*0.5/383</f>
        <v>1.0045691906005223</v>
      </c>
      <c r="K7">
        <f t="shared" si="0"/>
        <v>3.8178401543012721</v>
      </c>
      <c r="M7">
        <v>3.8178401543012721</v>
      </c>
      <c r="N7">
        <v>3.8004750593824226</v>
      </c>
      <c r="O7">
        <v>2.5</v>
      </c>
      <c r="P7">
        <f t="shared" si="1"/>
        <v>2.5968125</v>
      </c>
      <c r="U7">
        <f t="shared" si="2"/>
        <v>6.1072724101453903E-2</v>
      </c>
      <c r="V7">
        <f t="shared" si="3"/>
        <v>7.9901923076923079E-2</v>
      </c>
    </row>
    <row r="8" spans="1:22" x14ac:dyDescent="0.4">
      <c r="C8" s="3">
        <v>48.5</v>
      </c>
      <c r="D8" s="3">
        <v>4</v>
      </c>
      <c r="I8">
        <f>(C8)*40/421</f>
        <v>4.6080760095011879</v>
      </c>
      <c r="J8">
        <f>1+(D8)*0.5/383</f>
        <v>1.0052219321148825</v>
      </c>
      <c r="K8">
        <f t="shared" si="0"/>
        <v>4.6321390696030216</v>
      </c>
      <c r="M8">
        <v>4.6321390696030216</v>
      </c>
      <c r="N8">
        <v>4.6080760095011879</v>
      </c>
      <c r="O8">
        <v>3</v>
      </c>
      <c r="P8">
        <f t="shared" si="1"/>
        <v>3.1077599999999999</v>
      </c>
      <c r="U8">
        <f t="shared" si="2"/>
        <v>7.3287268921744683E-2</v>
      </c>
      <c r="V8">
        <f t="shared" si="3"/>
        <v>9.562338461538461E-2</v>
      </c>
    </row>
    <row r="9" spans="1:22" x14ac:dyDescent="0.4">
      <c r="C9" s="3">
        <v>55</v>
      </c>
      <c r="D9" s="3">
        <v>5</v>
      </c>
      <c r="I9">
        <f>(C9)*40/421</f>
        <v>5.225653206650831</v>
      </c>
      <c r="J9">
        <f>1+(D9)*0.5/383</f>
        <v>1.0065274151436032</v>
      </c>
      <c r="K9">
        <f t="shared" si="0"/>
        <v>5.2597632145271422</v>
      </c>
      <c r="M9">
        <v>5.2597632145271422</v>
      </c>
      <c r="N9">
        <v>5.225653206650831</v>
      </c>
      <c r="O9">
        <v>3.5</v>
      </c>
      <c r="P9">
        <f t="shared" si="1"/>
        <v>3.6158674999999998</v>
      </c>
      <c r="U9">
        <f t="shared" si="2"/>
        <v>8.5501813742035457E-2</v>
      </c>
      <c r="V9">
        <f t="shared" si="3"/>
        <v>0.11125746153846153</v>
      </c>
    </row>
    <row r="10" spans="1:22" x14ac:dyDescent="0.4">
      <c r="C10" s="3">
        <v>61.5</v>
      </c>
      <c r="D10" s="3">
        <v>5.5</v>
      </c>
      <c r="I10">
        <f>(C10)*40/421</f>
        <v>5.843230403800475</v>
      </c>
      <c r="J10">
        <f>1+(D10)*0.5/383</f>
        <v>1.0071801566579635</v>
      </c>
      <c r="K10">
        <f t="shared" si="0"/>
        <v>5.8851857134883376</v>
      </c>
      <c r="M10">
        <v>5.8851857134883376</v>
      </c>
      <c r="N10">
        <v>5.843230403800475</v>
      </c>
      <c r="O10">
        <v>4</v>
      </c>
      <c r="P10">
        <f t="shared" si="1"/>
        <v>4.1211200000000003</v>
      </c>
      <c r="R10">
        <v>40.934804149999998</v>
      </c>
      <c r="S10">
        <f t="shared" ref="S10" si="4">-2*10^(-5)*(R10)^3 - 0.0055*(R10)^2 + 1.0526*(R10)</f>
        <v>32.500000001642391</v>
      </c>
      <c r="U10">
        <f t="shared" si="2"/>
        <v>9.7716358562326244E-2</v>
      </c>
      <c r="V10">
        <f t="shared" si="3"/>
        <v>0.12680369230769231</v>
      </c>
    </row>
    <row r="11" spans="1:22" x14ac:dyDescent="0.4">
      <c r="C11" s="3">
        <v>68</v>
      </c>
      <c r="D11" s="3">
        <v>7</v>
      </c>
      <c r="I11">
        <f>(C11)*40/421</f>
        <v>6.460807600950119</v>
      </c>
      <c r="J11">
        <f>1+(D11)*0.5/383</f>
        <v>1.0091383812010444</v>
      </c>
      <c r="K11">
        <f t="shared" si="0"/>
        <v>6.5198489236742061</v>
      </c>
      <c r="M11">
        <v>6.5198489236742061</v>
      </c>
      <c r="N11">
        <v>6.460807600950119</v>
      </c>
      <c r="O11">
        <v>4.5</v>
      </c>
      <c r="P11">
        <f t="shared" si="1"/>
        <v>4.6235024999999998</v>
      </c>
      <c r="U11">
        <f t="shared" si="2"/>
        <v>0.10993090338261702</v>
      </c>
      <c r="V11">
        <f t="shared" si="3"/>
        <v>0.14226161538461538</v>
      </c>
    </row>
    <row r="12" spans="1:22" x14ac:dyDescent="0.4">
      <c r="C12" s="3">
        <v>75.5</v>
      </c>
      <c r="D12" s="3">
        <v>7</v>
      </c>
      <c r="I12">
        <f>(C12)*40/421</f>
        <v>7.173396674584323</v>
      </c>
      <c r="J12">
        <f>1+(D12)*0.5/383</f>
        <v>1.0091383812010444</v>
      </c>
      <c r="K12">
        <f t="shared" si="0"/>
        <v>7.2389499079029784</v>
      </c>
      <c r="M12">
        <v>7.2389499079029784</v>
      </c>
      <c r="N12">
        <v>7.173396674584323</v>
      </c>
      <c r="O12">
        <v>5</v>
      </c>
      <c r="P12">
        <f t="shared" si="1"/>
        <v>5.1230000000000002</v>
      </c>
      <c r="U12">
        <f t="shared" si="2"/>
        <v>0.12214544820290781</v>
      </c>
      <c r="V12">
        <f t="shared" si="3"/>
        <v>0.15763076923076924</v>
      </c>
    </row>
    <row r="13" spans="1:22" x14ac:dyDescent="0.4">
      <c r="C13" s="3">
        <v>83</v>
      </c>
      <c r="D13" s="3">
        <v>9</v>
      </c>
      <c r="I13">
        <f>(C13)*40/421</f>
        <v>7.8859857482185269</v>
      </c>
      <c r="J13">
        <f>1+(D13)*0.5/383</f>
        <v>1.0117493472584855</v>
      </c>
      <c r="K13">
        <f t="shared" si="0"/>
        <v>7.9786409332498138</v>
      </c>
      <c r="M13">
        <v>7.9786409332498138</v>
      </c>
      <c r="N13">
        <v>7.8859857482185269</v>
      </c>
      <c r="O13">
        <v>5.5</v>
      </c>
      <c r="P13">
        <f t="shared" si="1"/>
        <v>5.6195975000000002</v>
      </c>
      <c r="U13">
        <f t="shared" si="2"/>
        <v>0.13435999302319859</v>
      </c>
      <c r="V13">
        <f t="shared" si="3"/>
        <v>0.17291069230769232</v>
      </c>
    </row>
    <row r="14" spans="1:22" x14ac:dyDescent="0.4">
      <c r="C14" s="3">
        <v>94</v>
      </c>
      <c r="D14" s="3">
        <v>11</v>
      </c>
      <c r="I14">
        <f>(C14)*40/421</f>
        <v>8.9311163895486931</v>
      </c>
      <c r="J14">
        <f>1+(D14)*0.5/383</f>
        <v>1.0143603133159269</v>
      </c>
      <c r="K14">
        <f t="shared" si="0"/>
        <v>9.0593700191636231</v>
      </c>
      <c r="M14">
        <v>9.0593700191636231</v>
      </c>
      <c r="N14">
        <v>8.9311163895486931</v>
      </c>
      <c r="O14">
        <v>6</v>
      </c>
      <c r="P14">
        <f t="shared" si="1"/>
        <v>6.1132799999999996</v>
      </c>
      <c r="U14">
        <f t="shared" si="2"/>
        <v>0.14657453784348937</v>
      </c>
      <c r="V14">
        <f t="shared" si="3"/>
        <v>0.18810092307692305</v>
      </c>
    </row>
    <row r="15" spans="1:22" x14ac:dyDescent="0.4">
      <c r="C15" s="3">
        <v>102.5</v>
      </c>
      <c r="D15" s="3">
        <v>13</v>
      </c>
      <c r="I15">
        <f>(C15)*40/421</f>
        <v>9.738717339667458</v>
      </c>
      <c r="J15">
        <f>1+(D15)*0.5/383</f>
        <v>1.0169712793733681</v>
      </c>
      <c r="K15">
        <f t="shared" si="0"/>
        <v>9.9039958323772179</v>
      </c>
      <c r="M15">
        <v>9.9039958323772179</v>
      </c>
      <c r="N15">
        <v>9.738717339667458</v>
      </c>
      <c r="O15">
        <v>6.5</v>
      </c>
      <c r="P15">
        <f t="shared" si="1"/>
        <v>6.6040324999999998</v>
      </c>
      <c r="U15">
        <f t="shared" si="2"/>
        <v>0.15878908266378014</v>
      </c>
      <c r="V15">
        <f t="shared" si="3"/>
        <v>0.20320099999999999</v>
      </c>
    </row>
    <row r="16" spans="1:22" x14ac:dyDescent="0.4">
      <c r="C16" s="3">
        <v>111</v>
      </c>
      <c r="D16" s="3">
        <v>15.5</v>
      </c>
      <c r="I16">
        <f>(C16)*40/421</f>
        <v>10.546318289786223</v>
      </c>
      <c r="J16">
        <f>1+(D16)*0.5/383</f>
        <v>1.0202349869451697</v>
      </c>
      <c r="K16">
        <f t="shared" si="0"/>
        <v>10.759722902699652</v>
      </c>
      <c r="M16">
        <v>10.759722902699652</v>
      </c>
      <c r="N16">
        <v>10.546318289786223</v>
      </c>
      <c r="O16">
        <v>7</v>
      </c>
      <c r="P16">
        <f t="shared" si="1"/>
        <v>7.0918399999999995</v>
      </c>
      <c r="U16">
        <f t="shared" si="2"/>
        <v>0.17100362748407091</v>
      </c>
      <c r="V16">
        <f t="shared" si="3"/>
        <v>0.21821046153846152</v>
      </c>
    </row>
    <row r="17" spans="3:22" x14ac:dyDescent="0.4">
      <c r="C17" s="3">
        <v>120.5</v>
      </c>
      <c r="D17" s="3">
        <v>18</v>
      </c>
      <c r="I17">
        <f>(C17)*40/421</f>
        <v>11.448931116389549</v>
      </c>
      <c r="J17">
        <f>1+(D17)*0.5/383</f>
        <v>1.0234986945169713</v>
      </c>
      <c r="K17">
        <f t="shared" si="0"/>
        <v>11.717966051239433</v>
      </c>
      <c r="M17">
        <v>11.717966051239433</v>
      </c>
      <c r="N17">
        <v>11.448931116389549</v>
      </c>
      <c r="O17">
        <v>7.5</v>
      </c>
      <c r="P17">
        <f t="shared" si="1"/>
        <v>7.5766875000000002</v>
      </c>
      <c r="U17">
        <f t="shared" si="2"/>
        <v>0.18321817230436169</v>
      </c>
      <c r="V17">
        <f t="shared" si="3"/>
        <v>0.23312884615384616</v>
      </c>
    </row>
    <row r="18" spans="3:22" x14ac:dyDescent="0.4">
      <c r="C18" s="3">
        <v>129.5</v>
      </c>
      <c r="D18" s="3">
        <v>19.5</v>
      </c>
      <c r="I18">
        <f>(C18)*40/421</f>
        <v>12.304038004750593</v>
      </c>
      <c r="J18">
        <f>1+(D18)*0.5/383</f>
        <v>1.0254569190600522</v>
      </c>
      <c r="K18">
        <f t="shared" si="0"/>
        <v>12.617260904349335</v>
      </c>
      <c r="M18">
        <v>12.617260904349335</v>
      </c>
      <c r="N18">
        <v>12.304038004750593</v>
      </c>
      <c r="O18">
        <v>8</v>
      </c>
      <c r="P18">
        <f t="shared" si="1"/>
        <v>8.0585599999999999</v>
      </c>
      <c r="U18">
        <f t="shared" si="2"/>
        <v>0.19543271712465249</v>
      </c>
      <c r="V18">
        <f t="shared" si="3"/>
        <v>0.24795569230769229</v>
      </c>
    </row>
    <row r="19" spans="3:22" x14ac:dyDescent="0.4">
      <c r="C19" s="3">
        <v>138</v>
      </c>
      <c r="D19" s="3">
        <v>23.5</v>
      </c>
      <c r="I19">
        <f>(C19)*40/421</f>
        <v>13.111638954869358</v>
      </c>
      <c r="J19">
        <f>1+(D19)*0.5/383</f>
        <v>1.0306788511749347</v>
      </c>
      <c r="K19">
        <f t="shared" si="0"/>
        <v>13.513888975025273</v>
      </c>
      <c r="M19">
        <v>13.513888975025273</v>
      </c>
      <c r="N19">
        <v>13.111638954869358</v>
      </c>
      <c r="O19">
        <v>8.5</v>
      </c>
      <c r="P19">
        <f t="shared" si="1"/>
        <v>8.5374424999999992</v>
      </c>
      <c r="U19">
        <f t="shared" si="2"/>
        <v>0.20764726194494326</v>
      </c>
      <c r="V19">
        <f t="shared" si="3"/>
        <v>0.26269053846153845</v>
      </c>
    </row>
    <row r="20" spans="3:22" x14ac:dyDescent="0.4">
      <c r="C20" s="3">
        <v>147.5</v>
      </c>
      <c r="D20" s="3">
        <v>27.5</v>
      </c>
      <c r="I20">
        <f>(C20)*40/421</f>
        <v>14.014251781472684</v>
      </c>
      <c r="J20">
        <f>1+(D20)*0.5/383</f>
        <v>1.0359007832898173</v>
      </c>
      <c r="K20">
        <f t="shared" si="0"/>
        <v>14.51737439764827</v>
      </c>
      <c r="M20">
        <v>14.51737439764827</v>
      </c>
      <c r="N20">
        <v>14.014251781472684</v>
      </c>
      <c r="O20">
        <v>9</v>
      </c>
      <c r="P20">
        <f t="shared" si="1"/>
        <v>9.0133200000000002</v>
      </c>
      <c r="U20">
        <f t="shared" si="2"/>
        <v>0.21986180676523404</v>
      </c>
      <c r="V20">
        <f t="shared" si="3"/>
        <v>0.27733292307692309</v>
      </c>
    </row>
    <row r="21" spans="3:22" x14ac:dyDescent="0.4">
      <c r="C21" s="3">
        <v>155</v>
      </c>
      <c r="D21" s="3">
        <v>29</v>
      </c>
      <c r="I21">
        <f>(C21)*40/421</f>
        <v>14.726840855106888</v>
      </c>
      <c r="J21">
        <f>1+(D21)*0.5/383</f>
        <v>1.0378590078328982</v>
      </c>
      <c r="K21">
        <f t="shared" si="0"/>
        <v>15.284384438394225</v>
      </c>
      <c r="M21">
        <v>15.284384438394225</v>
      </c>
      <c r="N21">
        <v>14.726840855106888</v>
      </c>
      <c r="O21">
        <v>9.5</v>
      </c>
      <c r="P21">
        <f t="shared" si="1"/>
        <v>9.4861775000000002</v>
      </c>
      <c r="U21">
        <f t="shared" si="2"/>
        <v>0.23207635158552481</v>
      </c>
      <c r="V21">
        <f t="shared" si="3"/>
        <v>0.29188238461538463</v>
      </c>
    </row>
    <row r="22" spans="3:22" x14ac:dyDescent="0.4">
      <c r="C22" s="3">
        <v>162</v>
      </c>
      <c r="D22" s="3">
        <v>32.5</v>
      </c>
      <c r="I22">
        <f>(C22)*40/421</f>
        <v>15.391923990498812</v>
      </c>
      <c r="J22">
        <f>1+(D22)*0.5/383</f>
        <v>1.0424281984334203</v>
      </c>
      <c r="K22">
        <f t="shared" si="0"/>
        <v>16.044975595839819</v>
      </c>
      <c r="M22">
        <v>16.044975595839819</v>
      </c>
      <c r="N22">
        <v>15.391923990498812</v>
      </c>
      <c r="O22">
        <v>10</v>
      </c>
      <c r="P22">
        <f t="shared" si="1"/>
        <v>9.9559999999999995</v>
      </c>
      <c r="U22">
        <f t="shared" si="2"/>
        <v>0.24429089640581561</v>
      </c>
      <c r="V22">
        <f t="shared" si="3"/>
        <v>0.3063384615384615</v>
      </c>
    </row>
    <row r="23" spans="3:22" x14ac:dyDescent="0.4">
      <c r="C23" s="3">
        <v>169.5</v>
      </c>
      <c r="D23" s="3">
        <v>35.5</v>
      </c>
      <c r="I23">
        <f>(C23)*40/421</f>
        <v>16.104513064133016</v>
      </c>
      <c r="J23">
        <f>1+(D23)*0.5/383</f>
        <v>1.0463446475195823</v>
      </c>
      <c r="K23">
        <f t="shared" si="0"/>
        <v>16.850871045564769</v>
      </c>
      <c r="M23">
        <v>16.850871045564769</v>
      </c>
      <c r="N23">
        <v>16.104513064133016</v>
      </c>
      <c r="O23">
        <v>10.5</v>
      </c>
      <c r="P23">
        <f t="shared" si="1"/>
        <v>10.422772499999999</v>
      </c>
      <c r="U23">
        <f t="shared" si="2"/>
        <v>0.25650544122610636</v>
      </c>
      <c r="V23">
        <f t="shared" si="3"/>
        <v>0.32070069230769227</v>
      </c>
    </row>
    <row r="24" spans="3:22" x14ac:dyDescent="0.4">
      <c r="C24" s="3">
        <v>177</v>
      </c>
      <c r="D24" s="3">
        <v>40</v>
      </c>
      <c r="I24">
        <f>(C24)*40/421</f>
        <v>16.817102137767222</v>
      </c>
      <c r="J24">
        <f>1+(D24)*0.5/383</f>
        <v>1.0522193211488251</v>
      </c>
      <c r="K24">
        <f t="shared" si="0"/>
        <v>17.695279795091881</v>
      </c>
      <c r="M24">
        <v>17.695279795091881</v>
      </c>
      <c r="N24">
        <v>16.817102137767222</v>
      </c>
      <c r="O24">
        <v>11</v>
      </c>
      <c r="P24">
        <f t="shared" si="1"/>
        <v>10.886480000000001</v>
      </c>
      <c r="U24">
        <f t="shared" si="2"/>
        <v>0.26871998604639719</v>
      </c>
      <c r="V24">
        <f t="shared" si="3"/>
        <v>0.33496861538461542</v>
      </c>
    </row>
    <row r="25" spans="3:22" x14ac:dyDescent="0.4">
      <c r="C25" s="3">
        <v>187</v>
      </c>
      <c r="D25" s="3">
        <v>44.5</v>
      </c>
      <c r="I25">
        <f>(C25)*40/421</f>
        <v>17.767220902612827</v>
      </c>
      <c r="J25">
        <f>1+(D25)*0.5/383</f>
        <v>1.0580939947780679</v>
      </c>
      <c r="K25">
        <f t="shared" si="0"/>
        <v>18.799389740949994</v>
      </c>
      <c r="M25">
        <v>18.799389740949994</v>
      </c>
      <c r="N25">
        <v>17.767220902612827</v>
      </c>
      <c r="O25">
        <v>11.5</v>
      </c>
      <c r="P25">
        <f t="shared" si="1"/>
        <v>11.3471075</v>
      </c>
      <c r="U25">
        <f t="shared" si="2"/>
        <v>0.28093453086668796</v>
      </c>
      <c r="V25">
        <f t="shared" si="3"/>
        <v>0.34914176923076923</v>
      </c>
    </row>
    <row r="26" spans="3:22" x14ac:dyDescent="0.4">
      <c r="C26" s="3">
        <v>197.5</v>
      </c>
      <c r="D26" s="3">
        <v>49.5</v>
      </c>
      <c r="I26">
        <f>(C26)*40/421</f>
        <v>18.764845605700714</v>
      </c>
      <c r="J26">
        <f>1+(D26)*0.5/383</f>
        <v>1.0646214099216711</v>
      </c>
      <c r="K26">
        <f t="shared" si="0"/>
        <v>19.977456385703569</v>
      </c>
      <c r="M26">
        <v>19.977456385703569</v>
      </c>
      <c r="N26">
        <v>18.764845605700714</v>
      </c>
      <c r="O26">
        <v>12</v>
      </c>
      <c r="P26">
        <f t="shared" si="1"/>
        <v>11.804639999999999</v>
      </c>
      <c r="U26">
        <f t="shared" si="2"/>
        <v>0.29314907568697873</v>
      </c>
      <c r="V26">
        <f t="shared" si="3"/>
        <v>0.3632196923076923</v>
      </c>
    </row>
    <row r="27" spans="3:22" x14ac:dyDescent="0.4">
      <c r="C27" s="3">
        <v>205</v>
      </c>
      <c r="D27" s="3">
        <v>55</v>
      </c>
      <c r="I27">
        <f>(C27)*40/421</f>
        <v>19.477434679334916</v>
      </c>
      <c r="J27">
        <f>1+(D27)*0.5/383</f>
        <v>1.0718015665796345</v>
      </c>
      <c r="K27">
        <f t="shared" si="0"/>
        <v>20.875945002263666</v>
      </c>
      <c r="M27">
        <v>20.875945002263666</v>
      </c>
      <c r="N27">
        <v>19.477434679334916</v>
      </c>
      <c r="O27">
        <v>12.5</v>
      </c>
      <c r="P27">
        <f t="shared" si="1"/>
        <v>12.259062499999999</v>
      </c>
      <c r="U27">
        <f t="shared" si="2"/>
        <v>0.30536362050726951</v>
      </c>
      <c r="V27">
        <f t="shared" si="3"/>
        <v>0.37720192307692302</v>
      </c>
    </row>
    <row r="28" spans="3:22" x14ac:dyDescent="0.4">
      <c r="C28" s="3">
        <v>214</v>
      </c>
      <c r="D28" s="3">
        <v>60.5</v>
      </c>
      <c r="I28">
        <f>(C28)*40/421</f>
        <v>20.332541567695962</v>
      </c>
      <c r="J28">
        <f>1+(D28)*0.5/383</f>
        <v>1.078981723237598</v>
      </c>
      <c r="K28">
        <f t="shared" si="0"/>
        <v>21.938440738512682</v>
      </c>
      <c r="M28">
        <v>21.938440738512682</v>
      </c>
      <c r="N28">
        <v>20.332541567695962</v>
      </c>
      <c r="O28">
        <v>13</v>
      </c>
      <c r="P28">
        <f t="shared" si="1"/>
        <v>12.71036</v>
      </c>
      <c r="U28">
        <f t="shared" si="2"/>
        <v>0.31757816532756028</v>
      </c>
      <c r="V28">
        <f t="shared" si="3"/>
        <v>0.39108799999999999</v>
      </c>
    </row>
    <row r="29" spans="3:22" x14ac:dyDescent="0.4">
      <c r="C29" s="3">
        <v>222.5</v>
      </c>
      <c r="D29" s="3">
        <v>67.5</v>
      </c>
      <c r="I29">
        <f>(C29)*40/421</f>
        <v>21.140142517814727</v>
      </c>
      <c r="J29">
        <f>1+(D29)*0.5/383</f>
        <v>1.0881201044386424</v>
      </c>
      <c r="K29">
        <f t="shared" si="0"/>
        <v>23.003014084332346</v>
      </c>
      <c r="M29">
        <v>23.003014084332346</v>
      </c>
      <c r="N29">
        <v>21.140142517814727</v>
      </c>
      <c r="O29">
        <v>13.5</v>
      </c>
      <c r="P29">
        <f t="shared" si="1"/>
        <v>13.1585175</v>
      </c>
      <c r="U29">
        <f t="shared" si="2"/>
        <v>0.32979271014785105</v>
      </c>
      <c r="V29">
        <f t="shared" si="3"/>
        <v>0.40487746153846155</v>
      </c>
    </row>
    <row r="30" spans="3:22" x14ac:dyDescent="0.4">
      <c r="C30" s="3">
        <v>230</v>
      </c>
      <c r="D30" s="3">
        <v>72</v>
      </c>
      <c r="I30">
        <f>(C30)*40/421</f>
        <v>21.852731591448933</v>
      </c>
      <c r="J30">
        <f>1+(D30)*0.5/383</f>
        <v>1.0939947780678851</v>
      </c>
      <c r="K30">
        <f t="shared" si="0"/>
        <v>23.906774247564236</v>
      </c>
      <c r="M30">
        <v>23.906774247564236</v>
      </c>
      <c r="N30">
        <v>21.852731591448933</v>
      </c>
      <c r="O30">
        <v>14</v>
      </c>
      <c r="P30">
        <f t="shared" si="1"/>
        <v>13.60352</v>
      </c>
      <c r="U30">
        <f t="shared" si="2"/>
        <v>0.34200725496814183</v>
      </c>
      <c r="V30">
        <f t="shared" si="3"/>
        <v>0.41856984615384613</v>
      </c>
    </row>
    <row r="31" spans="3:22" x14ac:dyDescent="0.4">
      <c r="C31" s="3">
        <v>236.5</v>
      </c>
      <c r="D31" s="3">
        <v>77.5</v>
      </c>
      <c r="I31">
        <f>(C31)*40/421</f>
        <v>22.470308788598576</v>
      </c>
      <c r="J31">
        <f>1+(D31)*0.5/383</f>
        <v>1.1011749347258486</v>
      </c>
      <c r="K31">
        <f t="shared" si="0"/>
        <v>24.743740813554698</v>
      </c>
      <c r="M31">
        <v>24.743740813554698</v>
      </c>
      <c r="N31">
        <v>22.470308788598576</v>
      </c>
      <c r="O31">
        <v>14.5</v>
      </c>
      <c r="P31">
        <f t="shared" si="1"/>
        <v>14.045352499999998</v>
      </c>
      <c r="U31">
        <f t="shared" si="2"/>
        <v>0.3542217997884326</v>
      </c>
      <c r="V31">
        <f t="shared" si="3"/>
        <v>0.43216469230769228</v>
      </c>
    </row>
    <row r="32" spans="3:22" x14ac:dyDescent="0.4">
      <c r="C32" s="3">
        <v>244</v>
      </c>
      <c r="D32" s="3">
        <v>82.5</v>
      </c>
      <c r="I32">
        <f>(C32)*40/421</f>
        <v>23.182897862232778</v>
      </c>
      <c r="J32">
        <f>1+(D32)*0.5/383</f>
        <v>1.1077023498694516</v>
      </c>
      <c r="K32">
        <f t="shared" si="0"/>
        <v>25.679750438778733</v>
      </c>
      <c r="M32">
        <v>25.679750438778733</v>
      </c>
      <c r="N32">
        <v>23.182897862232778</v>
      </c>
      <c r="O32">
        <v>15</v>
      </c>
      <c r="P32">
        <f t="shared" si="1"/>
        <v>14.484</v>
      </c>
      <c r="U32">
        <f t="shared" si="2"/>
        <v>0.36643634460872337</v>
      </c>
      <c r="V32">
        <f t="shared" si="3"/>
        <v>0.44566153846153844</v>
      </c>
    </row>
    <row r="33" spans="3:22" x14ac:dyDescent="0.4">
      <c r="C33" s="3">
        <v>251.75</v>
      </c>
      <c r="D33" s="3">
        <v>88.25</v>
      </c>
      <c r="I33">
        <f>(C33)*40/421</f>
        <v>23.919239904988125</v>
      </c>
      <c r="J33">
        <f>1+(D33)*0.5/383</f>
        <v>1.1152088772845954</v>
      </c>
      <c r="K33">
        <f t="shared" si="0"/>
        <v>26.674948679942698</v>
      </c>
      <c r="M33">
        <v>26.674948679942698</v>
      </c>
      <c r="N33">
        <v>23.919239904988125</v>
      </c>
      <c r="O33">
        <v>15.5</v>
      </c>
      <c r="P33">
        <f t="shared" si="1"/>
        <v>14.9194475</v>
      </c>
      <c r="U33">
        <f t="shared" si="2"/>
        <v>0.3786508894290142</v>
      </c>
      <c r="V33">
        <f t="shared" si="3"/>
        <v>0.45905992307692312</v>
      </c>
    </row>
    <row r="34" spans="3:22" x14ac:dyDescent="0.4">
      <c r="C34" s="3">
        <v>257</v>
      </c>
      <c r="D34" s="3">
        <v>92.75</v>
      </c>
      <c r="I34">
        <f>(C34)*40/421</f>
        <v>24.418052256532068</v>
      </c>
      <c r="J34">
        <f>1+(D34)*0.5/383</f>
        <v>1.1210835509138382</v>
      </c>
      <c r="K34">
        <f t="shared" si="0"/>
        <v>27.374676730152629</v>
      </c>
      <c r="M34">
        <v>27.374676730152629</v>
      </c>
      <c r="N34">
        <v>24.418052256532068</v>
      </c>
      <c r="O34">
        <v>16</v>
      </c>
      <c r="P34">
        <f t="shared" si="1"/>
        <v>15.35168</v>
      </c>
      <c r="U34">
        <f t="shared" si="2"/>
        <v>0.39086543424930498</v>
      </c>
      <c r="V34">
        <f t="shared" si="3"/>
        <v>0.47235938461538463</v>
      </c>
    </row>
    <row r="35" spans="3:22" x14ac:dyDescent="0.4">
      <c r="C35" s="3">
        <v>262</v>
      </c>
      <c r="D35" s="3">
        <v>98</v>
      </c>
      <c r="I35">
        <f>(C35)*40/421</f>
        <v>24.893111638954871</v>
      </c>
      <c r="J35">
        <f>1+(D35)*0.5/383</f>
        <v>1.1279373368146215</v>
      </c>
      <c r="K35">
        <f t="shared" si="0"/>
        <v>28.077870047071816</v>
      </c>
      <c r="M35">
        <v>28.077870047071816</v>
      </c>
      <c r="N35">
        <v>24.893111638954871</v>
      </c>
      <c r="O35">
        <v>16.5</v>
      </c>
      <c r="P35">
        <f t="shared" si="1"/>
        <v>15.780682499999999</v>
      </c>
      <c r="U35">
        <f t="shared" si="2"/>
        <v>0.40307997906959575</v>
      </c>
      <c r="V35">
        <f t="shared" si="3"/>
        <v>0.48555946153846152</v>
      </c>
    </row>
    <row r="36" spans="3:22" x14ac:dyDescent="0.4">
      <c r="C36" s="3">
        <v>267.5</v>
      </c>
      <c r="D36" s="3">
        <v>101.75</v>
      </c>
      <c r="I36">
        <f>(C36)*40/421</f>
        <v>25.415676959619951</v>
      </c>
      <c r="J36">
        <f>1+(D36)*0.5/383</f>
        <v>1.1328328981723237</v>
      </c>
      <c r="K36">
        <f t="shared" si="0"/>
        <v>28.791714989177823</v>
      </c>
      <c r="M36">
        <v>28.791714989177823</v>
      </c>
      <c r="N36">
        <v>25.415676959619951</v>
      </c>
      <c r="O36">
        <v>17</v>
      </c>
      <c r="P36">
        <f t="shared" si="1"/>
        <v>16.206439999999997</v>
      </c>
      <c r="U36">
        <f t="shared" si="2"/>
        <v>0.41529452388988652</v>
      </c>
      <c r="V36">
        <f t="shared" si="3"/>
        <v>0.49865969230769219</v>
      </c>
    </row>
    <row r="37" spans="3:22" x14ac:dyDescent="0.4">
      <c r="C37" s="3">
        <v>271</v>
      </c>
      <c r="D37" s="3">
        <v>107.75</v>
      </c>
      <c r="I37">
        <f>(C37)*40/421</f>
        <v>25.748218527315913</v>
      </c>
      <c r="J37">
        <f>1+(D37)*0.5/383</f>
        <v>1.1406657963446476</v>
      </c>
      <c r="K37">
        <f t="shared" si="0"/>
        <v>29.370112190916817</v>
      </c>
      <c r="M37">
        <v>29.370112190916817</v>
      </c>
      <c r="N37">
        <v>25.748218527315913</v>
      </c>
      <c r="O37">
        <v>17.5</v>
      </c>
      <c r="P37">
        <f t="shared" si="1"/>
        <v>16.628937499999999</v>
      </c>
      <c r="U37">
        <f t="shared" si="2"/>
        <v>0.4275090687101773</v>
      </c>
      <c r="V37">
        <f t="shared" si="3"/>
        <v>0.51165961538461535</v>
      </c>
    </row>
    <row r="38" spans="3:22" x14ac:dyDescent="0.4">
      <c r="C38" s="3">
        <v>276.25</v>
      </c>
      <c r="D38" s="3">
        <v>111.5</v>
      </c>
      <c r="I38">
        <f>(C38)*40/421</f>
        <v>26.247030878859857</v>
      </c>
      <c r="J38">
        <f>1+(D38)*0.5/383</f>
        <v>1.1455613577023498</v>
      </c>
      <c r="K38">
        <f t="shared" si="0"/>
        <v>30.067584329242198</v>
      </c>
      <c r="M38">
        <v>30.067584329242198</v>
      </c>
      <c r="N38">
        <v>26.247030878859857</v>
      </c>
      <c r="O38">
        <v>18</v>
      </c>
      <c r="P38">
        <f t="shared" si="1"/>
        <v>17.048159999999999</v>
      </c>
      <c r="U38">
        <f t="shared" si="2"/>
        <v>0.43972361353046807</v>
      </c>
      <c r="V38">
        <f t="shared" si="3"/>
        <v>0.52455876923076916</v>
      </c>
    </row>
    <row r="39" spans="3:22" x14ac:dyDescent="0.4">
      <c r="C39" s="3">
        <v>280.25</v>
      </c>
      <c r="D39" s="3">
        <v>117.25</v>
      </c>
      <c r="I39">
        <f>(C39)*40/421</f>
        <v>26.6270783847981</v>
      </c>
      <c r="J39">
        <f>1+(D39)*0.5/383</f>
        <v>1.1530678851174936</v>
      </c>
      <c r="K39">
        <f t="shared" si="0"/>
        <v>30.702828960016873</v>
      </c>
      <c r="M39">
        <v>30.702828960016873</v>
      </c>
      <c r="N39">
        <v>26.6270783847981</v>
      </c>
      <c r="O39">
        <v>18.5</v>
      </c>
      <c r="P39">
        <f t="shared" si="1"/>
        <v>17.4640925</v>
      </c>
      <c r="U39">
        <f t="shared" si="2"/>
        <v>0.45193815835075885</v>
      </c>
      <c r="V39">
        <f t="shared" si="3"/>
        <v>0.53735669230769234</v>
      </c>
    </row>
    <row r="40" spans="3:22" x14ac:dyDescent="0.4">
      <c r="C40" s="3">
        <v>284.25</v>
      </c>
      <c r="D40" s="3">
        <v>120.5</v>
      </c>
      <c r="I40">
        <f>(C40)*40/421</f>
        <v>27.007125890736344</v>
      </c>
      <c r="J40">
        <f>1+(D40)*0.5/383</f>
        <v>1.1573107049608355</v>
      </c>
      <c r="K40">
        <f t="shared" si="0"/>
        <v>31.255635903574113</v>
      </c>
      <c r="M40">
        <v>31.255635903574113</v>
      </c>
      <c r="N40">
        <v>27.007125890736344</v>
      </c>
      <c r="O40">
        <v>19</v>
      </c>
      <c r="P40">
        <f t="shared" si="1"/>
        <v>17.876720000000002</v>
      </c>
      <c r="U40">
        <f t="shared" si="2"/>
        <v>0.46415270317104962</v>
      </c>
      <c r="V40">
        <f t="shared" si="3"/>
        <v>0.55005292307692311</v>
      </c>
    </row>
    <row r="41" spans="3:22" x14ac:dyDescent="0.4">
      <c r="C41" s="3">
        <v>289</v>
      </c>
      <c r="D41" s="3">
        <v>125.75</v>
      </c>
      <c r="I41">
        <f>(C41)*40/421</f>
        <v>27.458432304038006</v>
      </c>
      <c r="J41">
        <f>1+(D41)*0.5/383</f>
        <v>1.1641644908616189</v>
      </c>
      <c r="K41">
        <f t="shared" si="0"/>
        <v>31.966131863088634</v>
      </c>
      <c r="M41">
        <v>31.966131863088634</v>
      </c>
      <c r="N41">
        <v>27.458432304038006</v>
      </c>
      <c r="O41">
        <v>19.5</v>
      </c>
      <c r="P41">
        <f t="shared" si="1"/>
        <v>18.286027499999999</v>
      </c>
      <c r="U41">
        <f t="shared" si="2"/>
        <v>0.47636724799134039</v>
      </c>
      <c r="V41">
        <f t="shared" si="3"/>
        <v>0.56264700000000001</v>
      </c>
    </row>
    <row r="42" spans="3:22" x14ac:dyDescent="0.4">
      <c r="C42" s="3">
        <v>293.75</v>
      </c>
      <c r="D42" s="3">
        <v>131.5</v>
      </c>
      <c r="I42">
        <f>(C42)*40/421</f>
        <v>27.909738717339668</v>
      </c>
      <c r="J42">
        <f>1+(D42)*0.5/383</f>
        <v>1.1716710182767625</v>
      </c>
      <c r="K42">
        <f t="shared" si="0"/>
        <v>32.701031982783753</v>
      </c>
      <c r="M42">
        <v>32.701031982783753</v>
      </c>
      <c r="N42">
        <v>27.909738717339668</v>
      </c>
      <c r="O42">
        <v>20</v>
      </c>
      <c r="P42">
        <f t="shared" si="1"/>
        <v>18.692</v>
      </c>
      <c r="U42">
        <f t="shared" si="2"/>
        <v>0.48858179281163122</v>
      </c>
      <c r="V42">
        <f t="shared" si="3"/>
        <v>0.5751384615384616</v>
      </c>
    </row>
    <row r="43" spans="3:22" x14ac:dyDescent="0.4">
      <c r="C43" s="3">
        <v>297.5</v>
      </c>
      <c r="D43" s="3">
        <v>136.5</v>
      </c>
      <c r="I43">
        <f>(C43)*40/421</f>
        <v>28.26603325415677</v>
      </c>
      <c r="J43">
        <f>1+(D43)*0.5/383</f>
        <v>1.1781984334203655</v>
      </c>
      <c r="K43">
        <f t="shared" si="0"/>
        <v>33.302996099055463</v>
      </c>
      <c r="M43">
        <v>33.302996099055463</v>
      </c>
      <c r="N43">
        <v>28.26603325415677</v>
      </c>
      <c r="O43">
        <v>20.5</v>
      </c>
      <c r="P43">
        <f t="shared" si="1"/>
        <v>19.0946225</v>
      </c>
      <c r="U43">
        <f t="shared" si="2"/>
        <v>0.500796337631922</v>
      </c>
      <c r="V43">
        <f t="shared" si="3"/>
        <v>0.58752684615384609</v>
      </c>
    </row>
    <row r="44" spans="3:22" x14ac:dyDescent="0.4">
      <c r="C44" s="3">
        <v>302</v>
      </c>
      <c r="D44" s="3">
        <v>143</v>
      </c>
      <c r="I44">
        <f>(C44)*40/421</f>
        <v>28.693586698337292</v>
      </c>
      <c r="J44">
        <f>1+(D44)*0.5/383</f>
        <v>1.1866840731070496</v>
      </c>
      <c r="K44">
        <f t="shared" si="0"/>
        <v>34.050222335233158</v>
      </c>
      <c r="M44">
        <v>34.050222335233158</v>
      </c>
      <c r="N44">
        <v>28.693586698337292</v>
      </c>
      <c r="O44">
        <v>21</v>
      </c>
      <c r="P44">
        <f t="shared" si="1"/>
        <v>19.493879999999997</v>
      </c>
      <c r="U44">
        <f t="shared" si="2"/>
        <v>0.51301088245221271</v>
      </c>
      <c r="V44">
        <f t="shared" si="3"/>
        <v>0.59981169230769227</v>
      </c>
    </row>
    <row r="45" spans="3:22" x14ac:dyDescent="0.4">
      <c r="C45" s="3">
        <v>306.25</v>
      </c>
      <c r="D45" s="3">
        <v>147.75</v>
      </c>
      <c r="I45">
        <f>(C45)*40/421</f>
        <v>29.097387173396676</v>
      </c>
      <c r="J45">
        <f>1+(D45)*0.5/383</f>
        <v>1.1928851174934727</v>
      </c>
      <c r="K45">
        <f t="shared" si="0"/>
        <v>34.709840117090359</v>
      </c>
      <c r="M45">
        <v>34.709840117090359</v>
      </c>
      <c r="N45">
        <v>29.097387173396676</v>
      </c>
      <c r="O45">
        <v>21.5</v>
      </c>
      <c r="P45">
        <f t="shared" si="1"/>
        <v>19.889757500000002</v>
      </c>
      <c r="U45">
        <f t="shared" si="2"/>
        <v>0.52522542727250354</v>
      </c>
      <c r="V45">
        <f t="shared" si="3"/>
        <v>0.61199253846153856</v>
      </c>
    </row>
    <row r="46" spans="3:22" x14ac:dyDescent="0.4">
      <c r="C46" s="3">
        <v>310</v>
      </c>
      <c r="D46" s="3">
        <v>152.75</v>
      </c>
      <c r="I46">
        <f>(C46)*40/421</f>
        <v>29.453681710213775</v>
      </c>
      <c r="J46">
        <f>1+(D46)*0.5/383</f>
        <v>1.1994125326370757</v>
      </c>
      <c r="K46">
        <f t="shared" si="0"/>
        <v>35.327114975533817</v>
      </c>
      <c r="M46">
        <v>35.327114975533817</v>
      </c>
      <c r="N46">
        <v>29.453681710213775</v>
      </c>
      <c r="O46">
        <v>22</v>
      </c>
      <c r="P46">
        <f t="shared" si="1"/>
        <v>20.282240000000002</v>
      </c>
      <c r="U46">
        <f t="shared" si="2"/>
        <v>0.53743997209279437</v>
      </c>
      <c r="V46">
        <f t="shared" si="3"/>
        <v>0.62406892307692308</v>
      </c>
    </row>
    <row r="47" spans="3:22" x14ac:dyDescent="0.4">
      <c r="C47" s="3">
        <v>314.75</v>
      </c>
      <c r="D47" s="3">
        <v>158.5</v>
      </c>
      <c r="I47">
        <f>(C47)*40/421</f>
        <v>29.904988123515441</v>
      </c>
      <c r="J47">
        <f>1+(D47)*0.5/383</f>
        <v>1.2069190600522193</v>
      </c>
      <c r="K47">
        <f t="shared" si="0"/>
        <v>36.092900156906033</v>
      </c>
      <c r="M47">
        <v>36.092900156906033</v>
      </c>
      <c r="N47">
        <v>29.904988123515441</v>
      </c>
      <c r="O47">
        <v>22.5</v>
      </c>
      <c r="P47">
        <f t="shared" si="1"/>
        <v>20.671312499999999</v>
      </c>
      <c r="U47">
        <f t="shared" si="2"/>
        <v>0.54965451691308509</v>
      </c>
      <c r="V47">
        <f t="shared" si="3"/>
        <v>0.63604038461538459</v>
      </c>
    </row>
    <row r="48" spans="3:22" x14ac:dyDescent="0.4">
      <c r="C48" s="3">
        <v>319.25</v>
      </c>
      <c r="D48" s="3">
        <v>165.5</v>
      </c>
      <c r="I48">
        <f>(C48)*40/421</f>
        <v>30.332541567695962</v>
      </c>
      <c r="J48">
        <f>1+(D48)*0.5/383</f>
        <v>1.2160574412532636</v>
      </c>
      <c r="K48">
        <f t="shared" si="0"/>
        <v>36.88611288552061</v>
      </c>
      <c r="M48">
        <v>36.88611288552061</v>
      </c>
      <c r="N48">
        <v>30.332541567695962</v>
      </c>
      <c r="O48">
        <v>23</v>
      </c>
      <c r="P48">
        <f t="shared" si="1"/>
        <v>21.05696</v>
      </c>
      <c r="U48">
        <f t="shared" si="2"/>
        <v>0.56186906173337592</v>
      </c>
      <c r="V48">
        <f t="shared" si="3"/>
        <v>0.64790646153846154</v>
      </c>
    </row>
    <row r="49" spans="3:22" x14ac:dyDescent="0.4">
      <c r="C49" s="3">
        <v>324.25</v>
      </c>
      <c r="D49" s="3">
        <v>173</v>
      </c>
      <c r="I49">
        <f>(C49)*40/421</f>
        <v>30.807600950118765</v>
      </c>
      <c r="J49">
        <f>1+(D49)*0.5/383</f>
        <v>1.2258485639686685</v>
      </c>
      <c r="K49">
        <f t="shared" si="0"/>
        <v>37.765453384022877</v>
      </c>
      <c r="M49">
        <v>37.765453384022877</v>
      </c>
      <c r="N49">
        <v>30.807600950118765</v>
      </c>
      <c r="O49">
        <v>23.5</v>
      </c>
      <c r="P49">
        <f t="shared" si="1"/>
        <v>21.4391675</v>
      </c>
      <c r="U49">
        <f t="shared" si="2"/>
        <v>0.57408360655366664</v>
      </c>
      <c r="V49">
        <f t="shared" si="3"/>
        <v>0.65966669230769226</v>
      </c>
    </row>
    <row r="50" spans="3:22" x14ac:dyDescent="0.4">
      <c r="C50" s="3">
        <v>329.75</v>
      </c>
      <c r="D50" s="3">
        <v>182.75</v>
      </c>
      <c r="I50">
        <f>(C50)*40/421</f>
        <v>31.330166270783849</v>
      </c>
      <c r="J50">
        <f>1+(D50)*0.5/383</f>
        <v>1.2385770234986946</v>
      </c>
      <c r="K50">
        <f t="shared" si="0"/>
        <v>38.804824085386656</v>
      </c>
      <c r="M50">
        <v>38.804824085386656</v>
      </c>
      <c r="N50">
        <v>31.330166270783849</v>
      </c>
      <c r="O50">
        <v>24</v>
      </c>
      <c r="P50">
        <f t="shared" si="1"/>
        <v>21.817920000000001</v>
      </c>
      <c r="U50">
        <f t="shared" si="2"/>
        <v>0.58629815137395747</v>
      </c>
      <c r="V50">
        <f t="shared" si="3"/>
        <v>0.6713206153846154</v>
      </c>
    </row>
    <row r="51" spans="3:22" x14ac:dyDescent="0.4">
      <c r="C51" s="3">
        <v>334.5</v>
      </c>
      <c r="D51" s="3">
        <v>189</v>
      </c>
      <c r="I51">
        <f>(C51)*40/421</f>
        <v>31.781472684085511</v>
      </c>
      <c r="J51">
        <f>1+(D51)*0.5/383</f>
        <v>1.2467362924281984</v>
      </c>
      <c r="K51">
        <f t="shared" si="0"/>
        <v>39.623115422064835</v>
      </c>
      <c r="M51">
        <v>39.623115422064835</v>
      </c>
      <c r="N51">
        <v>31.781472684085511</v>
      </c>
      <c r="O51">
        <v>24.5</v>
      </c>
      <c r="P51">
        <f t="shared" si="1"/>
        <v>22.193202499999998</v>
      </c>
      <c r="U51">
        <f t="shared" si="2"/>
        <v>0.59851269619424818</v>
      </c>
      <c r="V51">
        <f t="shared" si="3"/>
        <v>0.68286776923076919</v>
      </c>
    </row>
    <row r="52" spans="3:22" x14ac:dyDescent="0.4">
      <c r="C52" s="3">
        <v>338.75</v>
      </c>
      <c r="D52" s="3">
        <v>198.5</v>
      </c>
      <c r="I52">
        <f>(C52)*40/421</f>
        <v>32.185273159144892</v>
      </c>
      <c r="J52">
        <f>1+(D52)*0.5/383</f>
        <v>1.2591383812010444</v>
      </c>
      <c r="K52">
        <f t="shared" si="0"/>
        <v>40.525712744119119</v>
      </c>
      <c r="M52">
        <v>40.525712744119119</v>
      </c>
      <c r="N52">
        <v>32.185273159144892</v>
      </c>
      <c r="O52">
        <v>25</v>
      </c>
      <c r="P52">
        <f t="shared" si="1"/>
        <v>22.564999999999998</v>
      </c>
      <c r="U52">
        <f t="shared" si="2"/>
        <v>0.61072724101453901</v>
      </c>
      <c r="V52">
        <f t="shared" si="3"/>
        <v>0.69430769230769229</v>
      </c>
    </row>
    <row r="53" spans="3:22" x14ac:dyDescent="0.4">
      <c r="C53" s="3">
        <v>345</v>
      </c>
      <c r="D53" s="3">
        <v>208.25</v>
      </c>
      <c r="I53">
        <f>(C53)*40/421</f>
        <v>32.779097387173394</v>
      </c>
      <c r="J53">
        <f>1+(D53)*0.5/383</f>
        <v>1.2718668407310705</v>
      </c>
      <c r="K53">
        <f t="shared" si="0"/>
        <v>41.690647035840314</v>
      </c>
      <c r="M53">
        <v>41.690647035840314</v>
      </c>
      <c r="N53">
        <v>32.779097387173394</v>
      </c>
      <c r="O53">
        <v>25.5</v>
      </c>
      <c r="P53">
        <f t="shared" si="1"/>
        <v>22.933297500000002</v>
      </c>
      <c r="U53">
        <f t="shared" si="2"/>
        <v>0.62294178583482973</v>
      </c>
      <c r="V53">
        <f t="shared" si="3"/>
        <v>0.70563992307692314</v>
      </c>
    </row>
    <row r="54" spans="3:22" x14ac:dyDescent="0.4">
      <c r="C54" s="3">
        <v>349</v>
      </c>
      <c r="D54" s="3">
        <v>215.5</v>
      </c>
      <c r="I54">
        <f>(C54)*40/421</f>
        <v>33.159144893111637</v>
      </c>
      <c r="J54">
        <f>1+(D54)*0.5/383</f>
        <v>1.281331592689295</v>
      </c>
      <c r="K54">
        <f t="shared" si="0"/>
        <v>42.487859938105835</v>
      </c>
      <c r="M54">
        <v>42.487859938105835</v>
      </c>
      <c r="N54">
        <v>33.159144893111637</v>
      </c>
      <c r="O54">
        <v>26</v>
      </c>
      <c r="P54">
        <f t="shared" si="1"/>
        <v>23.298079999999999</v>
      </c>
      <c r="U54">
        <f t="shared" si="2"/>
        <v>0.63515633065512056</v>
      </c>
      <c r="V54">
        <f t="shared" si="3"/>
        <v>0.71686399999999995</v>
      </c>
    </row>
    <row r="55" spans="3:22" x14ac:dyDescent="0.4">
      <c r="C55" s="3">
        <v>352.5</v>
      </c>
      <c r="D55" s="3">
        <v>224</v>
      </c>
      <c r="I55">
        <f>(C55)*40/421</f>
        <v>33.4916864608076</v>
      </c>
      <c r="J55">
        <f>1+(D55)*0.5/383</f>
        <v>1.2924281984334205</v>
      </c>
      <c r="K55">
        <f t="shared" si="0"/>
        <v>43.285599995038545</v>
      </c>
      <c r="M55">
        <v>43.285599995038545</v>
      </c>
      <c r="N55">
        <v>33.4916864608076</v>
      </c>
      <c r="O55">
        <v>26.5</v>
      </c>
      <c r="P55">
        <f t="shared" si="1"/>
        <v>23.659332499999998</v>
      </c>
      <c r="U55">
        <f t="shared" si="2"/>
        <v>0.64737087547541139</v>
      </c>
      <c r="V55">
        <f t="shared" si="3"/>
        <v>0.72797946153846149</v>
      </c>
    </row>
    <row r="56" spans="3:22" x14ac:dyDescent="0.4">
      <c r="C56" s="3">
        <v>357.5</v>
      </c>
      <c r="D56" s="3">
        <v>231.5</v>
      </c>
      <c r="I56">
        <f>(C56)*40/421</f>
        <v>33.966745843230406</v>
      </c>
      <c r="J56">
        <f>1+(D56)*0.5/383</f>
        <v>1.3022193211488251</v>
      </c>
      <c r="K56">
        <f t="shared" si="0"/>
        <v>44.232152713606176</v>
      </c>
      <c r="M56">
        <v>44.232152713606176</v>
      </c>
      <c r="N56">
        <v>33.966745843230406</v>
      </c>
      <c r="O56">
        <v>27</v>
      </c>
      <c r="P56">
        <f t="shared" si="1"/>
        <v>24.017040000000001</v>
      </c>
      <c r="U56">
        <f t="shared" si="2"/>
        <v>0.65958542029570211</v>
      </c>
      <c r="V56">
        <f t="shared" si="3"/>
        <v>0.73898584615384622</v>
      </c>
    </row>
    <row r="57" spans="3:22" x14ac:dyDescent="0.4">
      <c r="C57" s="3">
        <v>360.75</v>
      </c>
      <c r="D57" s="3">
        <v>238.25</v>
      </c>
      <c r="I57">
        <f>(C57)*40/421</f>
        <v>34.275534441805227</v>
      </c>
      <c r="J57">
        <f>1+(D57)*0.5/383</f>
        <v>1.3110313315926894</v>
      </c>
      <c r="K57">
        <f t="shared" si="0"/>
        <v>44.936299560290998</v>
      </c>
      <c r="M57">
        <v>44.936299560290998</v>
      </c>
      <c r="N57">
        <v>34.275534441805227</v>
      </c>
      <c r="O57">
        <v>27.5</v>
      </c>
      <c r="P57">
        <f t="shared" si="1"/>
        <v>24.371187500000001</v>
      </c>
      <c r="U57">
        <f t="shared" si="2"/>
        <v>0.67179996511599294</v>
      </c>
      <c r="V57">
        <f t="shared" si="3"/>
        <v>0.74988269230769233</v>
      </c>
    </row>
    <row r="58" spans="3:22" x14ac:dyDescent="0.4">
      <c r="C58" s="3">
        <v>363.75</v>
      </c>
      <c r="D58" s="3">
        <v>245.25</v>
      </c>
      <c r="I58">
        <f>(C58)*40/421</f>
        <v>34.560570071258908</v>
      </c>
      <c r="J58">
        <f>1+(D58)*0.5/383</f>
        <v>1.3201697127937337</v>
      </c>
      <c r="K58">
        <f t="shared" si="0"/>
        <v>45.625817864961583</v>
      </c>
      <c r="M58">
        <v>45.625817864961583</v>
      </c>
      <c r="N58">
        <v>34.560570071258908</v>
      </c>
      <c r="O58">
        <v>28</v>
      </c>
      <c r="P58">
        <f t="shared" si="1"/>
        <v>24.72176</v>
      </c>
      <c r="U58">
        <f t="shared" si="2"/>
        <v>0.68401450993628365</v>
      </c>
      <c r="V58">
        <f t="shared" si="3"/>
        <v>0.76066953846153851</v>
      </c>
    </row>
    <row r="59" spans="3:22" x14ac:dyDescent="0.4">
      <c r="C59" s="3">
        <v>367.5</v>
      </c>
      <c r="D59" s="3">
        <v>254.75</v>
      </c>
      <c r="I59">
        <f>(C59)*40/421</f>
        <v>34.916864608076011</v>
      </c>
      <c r="J59">
        <f>1+(D59)*0.5/383</f>
        <v>1.3325718015665795</v>
      </c>
      <c r="K59">
        <f t="shared" si="0"/>
        <v>46.529229175840186</v>
      </c>
      <c r="M59">
        <v>46.529229175840186</v>
      </c>
      <c r="N59">
        <v>34.916864608076011</v>
      </c>
      <c r="O59">
        <v>28.5</v>
      </c>
      <c r="P59">
        <f t="shared" si="1"/>
        <v>25.068742499999999</v>
      </c>
      <c r="U59">
        <f t="shared" si="2"/>
        <v>0.69622905475657448</v>
      </c>
      <c r="V59">
        <f t="shared" si="3"/>
        <v>0.77134592307692307</v>
      </c>
    </row>
    <row r="60" spans="3:22" x14ac:dyDescent="0.4">
      <c r="C60" s="3">
        <v>371.25</v>
      </c>
      <c r="D60" s="3">
        <v>262</v>
      </c>
      <c r="I60">
        <f>(C60)*40/421</f>
        <v>35.273159144893114</v>
      </c>
      <c r="J60">
        <f>1+(D60)*0.5/383</f>
        <v>1.3420365535248042</v>
      </c>
      <c r="K60">
        <f t="shared" si="0"/>
        <v>47.337868930744285</v>
      </c>
      <c r="M60">
        <v>47.337868930744285</v>
      </c>
      <c r="N60">
        <v>35.273159144893114</v>
      </c>
      <c r="O60">
        <v>29</v>
      </c>
      <c r="P60">
        <f t="shared" si="1"/>
        <v>25.412119999999998</v>
      </c>
      <c r="U60">
        <f t="shared" si="2"/>
        <v>0.7084435995768652</v>
      </c>
      <c r="V60">
        <f t="shared" si="3"/>
        <v>0.78191138461538456</v>
      </c>
    </row>
    <row r="61" spans="3:22" x14ac:dyDescent="0.4">
      <c r="C61" s="3">
        <v>374.5</v>
      </c>
      <c r="D61" s="3">
        <v>270.75</v>
      </c>
      <c r="I61">
        <f>(C61)*40/421</f>
        <v>35.581947743467936</v>
      </c>
      <c r="J61">
        <f>1+(D61)*0.5/383</f>
        <v>1.3534595300261096</v>
      </c>
      <c r="K61">
        <f t="shared" si="0"/>
        <v>48.158726270287701</v>
      </c>
      <c r="M61">
        <v>48.158726270287701</v>
      </c>
      <c r="N61">
        <v>35.581947743467936</v>
      </c>
      <c r="O61">
        <v>29.5</v>
      </c>
      <c r="P61">
        <f t="shared" si="1"/>
        <v>25.751877499999999</v>
      </c>
      <c r="U61">
        <f t="shared" si="2"/>
        <v>0.72065814439715603</v>
      </c>
      <c r="V61">
        <f t="shared" si="3"/>
        <v>0.79236546153846155</v>
      </c>
    </row>
    <row r="62" spans="3:22" x14ac:dyDescent="0.4">
      <c r="C62" s="3">
        <v>377.5</v>
      </c>
      <c r="D62" s="3">
        <v>279.25</v>
      </c>
      <c r="I62">
        <f>(C62)*40/421</f>
        <v>35.866983372921617</v>
      </c>
      <c r="J62">
        <f>1+(D62)*0.5/383</f>
        <v>1.3645561357702349</v>
      </c>
      <c r="K62">
        <f t="shared" si="0"/>
        <v>48.94251223308919</v>
      </c>
      <c r="M62">
        <v>48.94251223308919</v>
      </c>
      <c r="N62">
        <v>35.866983372921617</v>
      </c>
      <c r="O62">
        <v>30</v>
      </c>
      <c r="P62">
        <f t="shared" si="1"/>
        <v>26.088000000000001</v>
      </c>
      <c r="U62">
        <f t="shared" si="2"/>
        <v>0.73287268921744675</v>
      </c>
      <c r="V62">
        <f t="shared" si="3"/>
        <v>0.80270769230769234</v>
      </c>
    </row>
    <row r="63" spans="3:22" x14ac:dyDescent="0.4">
      <c r="C63" s="3">
        <v>381.25</v>
      </c>
      <c r="D63" s="3">
        <v>286.75</v>
      </c>
      <c r="I63">
        <f>(C63)*40/421</f>
        <v>36.223277909738719</v>
      </c>
      <c r="J63">
        <f>1+(D63)*0.5/383</f>
        <v>1.3743472584856398</v>
      </c>
      <c r="K63">
        <f t="shared" si="0"/>
        <v>49.783362688612847</v>
      </c>
      <c r="M63">
        <v>49.783362688612847</v>
      </c>
      <c r="N63">
        <v>36.223277909738719</v>
      </c>
      <c r="O63">
        <v>30.5</v>
      </c>
      <c r="P63">
        <f t="shared" si="1"/>
        <v>26.420472500000002</v>
      </c>
      <c r="U63">
        <f t="shared" si="2"/>
        <v>0.74508723403773758</v>
      </c>
      <c r="V63">
        <f t="shared" si="3"/>
        <v>0.81293761538461551</v>
      </c>
    </row>
    <row r="64" spans="3:22" x14ac:dyDescent="0.4">
      <c r="C64" s="3">
        <v>384.5</v>
      </c>
      <c r="D64" s="3">
        <v>294.5</v>
      </c>
      <c r="I64">
        <f>(C64)*40/421</f>
        <v>36.532066508313541</v>
      </c>
      <c r="J64">
        <f>1+(D64)*0.5/383</f>
        <v>1.3844647519582245</v>
      </c>
      <c r="K64">
        <f t="shared" si="0"/>
        <v>50.57735839695367</v>
      </c>
      <c r="M64">
        <v>50.57735839695367</v>
      </c>
      <c r="N64">
        <v>36.532066508313541</v>
      </c>
      <c r="O64">
        <v>31</v>
      </c>
      <c r="P64">
        <f t="shared" si="1"/>
        <v>26.749280000000002</v>
      </c>
      <c r="U64">
        <f t="shared" si="2"/>
        <v>0.75730177885802841</v>
      </c>
      <c r="V64">
        <f t="shared" si="3"/>
        <v>0.82305476923076926</v>
      </c>
    </row>
    <row r="65" spans="3:22" x14ac:dyDescent="0.4">
      <c r="C65" s="3">
        <v>388</v>
      </c>
      <c r="D65" s="3">
        <v>302.75</v>
      </c>
      <c r="I65">
        <f>(C65)*40/421</f>
        <v>36.864608076009503</v>
      </c>
      <c r="J65">
        <f>1+(D65)*0.5/383</f>
        <v>1.3952349869451697</v>
      </c>
      <c r="K65">
        <f t="shared" si="0"/>
        <v>51.434790967669919</v>
      </c>
      <c r="M65">
        <v>51.434790967669919</v>
      </c>
      <c r="N65">
        <v>36.864608076009503</v>
      </c>
      <c r="O65">
        <v>31.5</v>
      </c>
      <c r="P65">
        <f t="shared" si="1"/>
        <v>27.0744075</v>
      </c>
      <c r="U65">
        <f t="shared" si="2"/>
        <v>0.76951632367831913</v>
      </c>
      <c r="V65">
        <f t="shared" si="3"/>
        <v>0.83305869230769225</v>
      </c>
    </row>
    <row r="66" spans="3:22" x14ac:dyDescent="0.4">
      <c r="C66" s="3">
        <v>390.5</v>
      </c>
      <c r="D66" s="3">
        <v>311.25</v>
      </c>
      <c r="I66">
        <f>(C66)*40/421</f>
        <v>37.102137767220903</v>
      </c>
      <c r="J66">
        <f>1+(D66)*0.5/383</f>
        <v>1.406331592689295</v>
      </c>
      <c r="K66">
        <f t="shared" si="0"/>
        <v>52.177908498353418</v>
      </c>
      <c r="M66">
        <v>52.177908498353418</v>
      </c>
      <c r="N66">
        <v>37.102137767220903</v>
      </c>
      <c r="O66">
        <v>32</v>
      </c>
      <c r="P66">
        <f t="shared" si="1"/>
        <v>27.39584</v>
      </c>
      <c r="U66">
        <f t="shared" si="2"/>
        <v>0.78173086849860995</v>
      </c>
      <c r="V66">
        <f t="shared" si="3"/>
        <v>0.84294892307692304</v>
      </c>
    </row>
    <row r="67" spans="3:22" x14ac:dyDescent="0.4">
      <c r="C67" s="3">
        <v>393</v>
      </c>
      <c r="D67" s="3">
        <v>318</v>
      </c>
      <c r="I67">
        <f>(C67)*40/421</f>
        <v>37.339667458432302</v>
      </c>
      <c r="J67">
        <f>1+(D67)*0.5/383</f>
        <v>1.4151436031331592</v>
      </c>
      <c r="K67">
        <f t="shared" ref="K67:K71" si="5">I67*J67</f>
        <v>52.840991546919859</v>
      </c>
      <c r="M67">
        <v>52.840991546919859</v>
      </c>
      <c r="N67">
        <v>37.339667458432302</v>
      </c>
      <c r="O67">
        <v>32.5</v>
      </c>
      <c r="P67">
        <f t="shared" ref="P67:P96" si="6">-2*10^(-5)*(O67)^3 - 0.0055*(O67)^2 + 1.0526*(O67)</f>
        <v>27.713562499999998</v>
      </c>
      <c r="U67">
        <f t="shared" ref="U67:U96" si="7">O67/40.93480415</f>
        <v>0.79394541331890067</v>
      </c>
      <c r="V67">
        <f t="shared" ref="V67:V96" si="8">P67/32.5</f>
        <v>0.85272499999999996</v>
      </c>
    </row>
    <row r="68" spans="3:22" x14ac:dyDescent="0.4">
      <c r="C68" s="3">
        <v>396.5</v>
      </c>
      <c r="D68" s="3">
        <v>326.5</v>
      </c>
      <c r="I68">
        <f>(C68)*40/421</f>
        <v>37.672209026128264</v>
      </c>
      <c r="J68">
        <f>1+(D68)*0.5/383</f>
        <v>1.4262402088772845</v>
      </c>
      <c r="K68">
        <f t="shared" si="5"/>
        <v>53.729619270293902</v>
      </c>
      <c r="M68">
        <v>53.729619270293902</v>
      </c>
      <c r="N68">
        <v>37.672209026128264</v>
      </c>
      <c r="O68">
        <v>33</v>
      </c>
      <c r="P68">
        <f t="shared" si="6"/>
        <v>28.027559999999998</v>
      </c>
      <c r="U68">
        <f t="shared" si="7"/>
        <v>0.8061599581391915</v>
      </c>
      <c r="V68">
        <f t="shared" si="8"/>
        <v>0.86238646153846144</v>
      </c>
    </row>
    <row r="69" spans="3:22" x14ac:dyDescent="0.4">
      <c r="C69" s="3">
        <v>399.5</v>
      </c>
      <c r="D69" s="3">
        <v>332.75</v>
      </c>
      <c r="I69">
        <f>(C69)*40/421</f>
        <v>37.957244655581945</v>
      </c>
      <c r="J69">
        <f>1+(D69)*0.5/383</f>
        <v>1.4343994778067886</v>
      </c>
      <c r="K69">
        <f t="shared" si="5"/>
        <v>54.445851912951255</v>
      </c>
      <c r="M69">
        <v>54.445851912951255</v>
      </c>
      <c r="N69">
        <v>37.957244655581945</v>
      </c>
      <c r="O69">
        <v>33.5</v>
      </c>
      <c r="P69">
        <f t="shared" si="6"/>
        <v>28.337817499999996</v>
      </c>
      <c r="U69">
        <f t="shared" si="7"/>
        <v>0.81837450295948222</v>
      </c>
      <c r="V69">
        <f t="shared" si="8"/>
        <v>0.87193284615384603</v>
      </c>
    </row>
    <row r="70" spans="3:22" x14ac:dyDescent="0.4">
      <c r="C70" s="3">
        <v>401.5</v>
      </c>
      <c r="D70" s="3">
        <v>339.75</v>
      </c>
      <c r="F70"/>
      <c r="G70"/>
      <c r="H70"/>
      <c r="I70">
        <f>(C70)*40/421</f>
        <v>38.147268408551071</v>
      </c>
      <c r="J70">
        <f>1+(D70)*0.5/383</f>
        <v>1.4435378590078329</v>
      </c>
      <c r="K70">
        <f t="shared" si="5"/>
        <v>55.067026165476953</v>
      </c>
      <c r="M70">
        <v>55.067026165476953</v>
      </c>
      <c r="N70">
        <v>38.147268408551071</v>
      </c>
      <c r="O70">
        <v>34</v>
      </c>
      <c r="P70">
        <f t="shared" si="6"/>
        <v>28.644319999999997</v>
      </c>
      <c r="U70">
        <f t="shared" si="7"/>
        <v>0.83058904777977305</v>
      </c>
      <c r="V70">
        <f t="shared" si="8"/>
        <v>0.88136369230769218</v>
      </c>
    </row>
    <row r="71" spans="3:22" x14ac:dyDescent="0.4">
      <c r="C71" s="3">
        <v>403.25</v>
      </c>
      <c r="D71" s="3">
        <v>345</v>
      </c>
      <c r="F71"/>
      <c r="G71"/>
      <c r="H71"/>
      <c r="I71">
        <f>(C71)*40/421</f>
        <v>38.313539192399048</v>
      </c>
      <c r="J71">
        <f>1+(D71)*0.5/383</f>
        <v>1.4503916449086161</v>
      </c>
      <c r="K71">
        <f t="shared" si="5"/>
        <v>55.569637131534385</v>
      </c>
      <c r="M71">
        <v>55.569637131534385</v>
      </c>
      <c r="N71">
        <v>38.313539192399048</v>
      </c>
      <c r="O71">
        <v>34.5</v>
      </c>
      <c r="P71">
        <f t="shared" si="6"/>
        <v>28.947052500000002</v>
      </c>
      <c r="U71">
        <f t="shared" si="7"/>
        <v>0.84280359260006377</v>
      </c>
      <c r="V71">
        <f t="shared" si="8"/>
        <v>0.89067853846153855</v>
      </c>
    </row>
    <row r="72" spans="3:22" x14ac:dyDescent="0.4">
      <c r="O72">
        <v>35</v>
      </c>
      <c r="P72">
        <f t="shared" si="6"/>
        <v>29.246000000000002</v>
      </c>
      <c r="U72">
        <f t="shared" si="7"/>
        <v>0.8550181374203546</v>
      </c>
      <c r="V72">
        <f t="shared" si="8"/>
        <v>0.89987692307692313</v>
      </c>
    </row>
    <row r="73" spans="3:22" x14ac:dyDescent="0.4">
      <c r="O73">
        <v>35.5</v>
      </c>
      <c r="P73">
        <f t="shared" si="6"/>
        <v>29.541147500000001</v>
      </c>
      <c r="U73">
        <f t="shared" si="7"/>
        <v>0.86723268224064542</v>
      </c>
      <c r="V73">
        <f t="shared" si="8"/>
        <v>0.9089583846153847</v>
      </c>
    </row>
    <row r="74" spans="3:22" x14ac:dyDescent="0.4">
      <c r="O74">
        <v>36</v>
      </c>
      <c r="P74">
        <f t="shared" si="6"/>
        <v>29.83248</v>
      </c>
      <c r="U74">
        <f t="shared" si="7"/>
        <v>0.87944722706093614</v>
      </c>
      <c r="V74">
        <f t="shared" si="8"/>
        <v>0.91792246153846158</v>
      </c>
    </row>
    <row r="75" spans="3:22" x14ac:dyDescent="0.4">
      <c r="O75">
        <v>36.5</v>
      </c>
      <c r="P75">
        <f t="shared" si="6"/>
        <v>30.119982499999999</v>
      </c>
      <c r="U75">
        <f t="shared" si="7"/>
        <v>0.89166177188122697</v>
      </c>
      <c r="V75">
        <f t="shared" si="8"/>
        <v>0.92676869230769232</v>
      </c>
    </row>
    <row r="76" spans="3:22" x14ac:dyDescent="0.4">
      <c r="O76">
        <v>37</v>
      </c>
      <c r="P76">
        <f t="shared" si="6"/>
        <v>30.403639999999996</v>
      </c>
      <c r="U76">
        <f t="shared" si="7"/>
        <v>0.90387631670151769</v>
      </c>
      <c r="V76">
        <f t="shared" si="8"/>
        <v>0.93549661538461526</v>
      </c>
    </row>
    <row r="77" spans="3:22" x14ac:dyDescent="0.4">
      <c r="O77">
        <v>37.5</v>
      </c>
      <c r="P77">
        <f t="shared" si="6"/>
        <v>30.683437499999997</v>
      </c>
      <c r="U77">
        <f t="shared" si="7"/>
        <v>0.91609086152180852</v>
      </c>
      <c r="V77">
        <f t="shared" si="8"/>
        <v>0.94410576923076917</v>
      </c>
    </row>
    <row r="78" spans="3:22" x14ac:dyDescent="0.4">
      <c r="O78">
        <v>38</v>
      </c>
      <c r="P78">
        <f t="shared" si="6"/>
        <v>30.959360000000004</v>
      </c>
      <c r="U78">
        <f t="shared" si="7"/>
        <v>0.92830540634209924</v>
      </c>
      <c r="V78">
        <f t="shared" si="8"/>
        <v>0.95259569230769248</v>
      </c>
    </row>
    <row r="79" spans="3:22" x14ac:dyDescent="0.4">
      <c r="O79">
        <v>38.5</v>
      </c>
      <c r="P79">
        <f t="shared" si="6"/>
        <v>31.231392500000002</v>
      </c>
      <c r="U79">
        <f t="shared" si="7"/>
        <v>0.94051995116239007</v>
      </c>
      <c r="V79">
        <f t="shared" si="8"/>
        <v>0.96096592307692319</v>
      </c>
    </row>
    <row r="80" spans="3:22" x14ac:dyDescent="0.4">
      <c r="O80">
        <v>39</v>
      </c>
      <c r="P80">
        <f t="shared" si="6"/>
        <v>31.499520000000004</v>
      </c>
      <c r="U80">
        <f t="shared" si="7"/>
        <v>0.95273449598268078</v>
      </c>
      <c r="V80">
        <f t="shared" si="8"/>
        <v>0.96921600000000008</v>
      </c>
    </row>
    <row r="81" spans="15:22" x14ac:dyDescent="0.4">
      <c r="O81">
        <v>39.5</v>
      </c>
      <c r="P81">
        <f t="shared" si="6"/>
        <v>31.763727500000002</v>
      </c>
      <c r="U81">
        <f t="shared" si="7"/>
        <v>0.96494904080297161</v>
      </c>
      <c r="V81">
        <f t="shared" si="8"/>
        <v>0.97734546153846158</v>
      </c>
    </row>
    <row r="82" spans="15:22" x14ac:dyDescent="0.4">
      <c r="O82">
        <v>40</v>
      </c>
      <c r="P82">
        <f t="shared" si="6"/>
        <v>32.024000000000001</v>
      </c>
      <c r="U82">
        <f t="shared" si="7"/>
        <v>0.97716358562326244</v>
      </c>
      <c r="V82">
        <f t="shared" si="8"/>
        <v>0.98535384615384614</v>
      </c>
    </row>
    <row r="83" spans="15:22" x14ac:dyDescent="0.4">
      <c r="O83">
        <v>40.5</v>
      </c>
      <c r="P83">
        <f t="shared" si="6"/>
        <v>32.280322499999997</v>
      </c>
      <c r="U83">
        <f t="shared" si="7"/>
        <v>0.98937813044355316</v>
      </c>
      <c r="V83">
        <f t="shared" si="8"/>
        <v>0.99324069230769219</v>
      </c>
    </row>
    <row r="84" spans="15:22" x14ac:dyDescent="0.4">
      <c r="O84">
        <v>41</v>
      </c>
      <c r="P84">
        <f t="shared" si="6"/>
        <v>32.532679999999999</v>
      </c>
      <c r="U84">
        <f t="shared" si="7"/>
        <v>1.001592675263844</v>
      </c>
      <c r="V84">
        <f t="shared" si="8"/>
        <v>1.0010055384615384</v>
      </c>
    </row>
    <row r="85" spans="15:22" x14ac:dyDescent="0.4">
      <c r="O85">
        <v>41.5</v>
      </c>
      <c r="P85">
        <f t="shared" si="6"/>
        <v>32.781057499999996</v>
      </c>
      <c r="U85">
        <f t="shared" si="7"/>
        <v>1.0138072200841348</v>
      </c>
      <c r="V85">
        <f t="shared" si="8"/>
        <v>1.008647923076923</v>
      </c>
    </row>
    <row r="86" spans="15:22" x14ac:dyDescent="0.4">
      <c r="O86">
        <v>42</v>
      </c>
      <c r="P86">
        <f t="shared" si="6"/>
        <v>33.025439999999996</v>
      </c>
      <c r="U86">
        <f t="shared" si="7"/>
        <v>1.0260217649044254</v>
      </c>
      <c r="V86">
        <f t="shared" si="8"/>
        <v>1.0161673846153845</v>
      </c>
    </row>
    <row r="87" spans="15:22" x14ac:dyDescent="0.4">
      <c r="O87">
        <v>42.5</v>
      </c>
      <c r="P87">
        <f t="shared" si="6"/>
        <v>33.265812500000003</v>
      </c>
      <c r="U87">
        <f t="shared" si="7"/>
        <v>1.0382363097247163</v>
      </c>
      <c r="V87">
        <f t="shared" si="8"/>
        <v>1.0235634615384617</v>
      </c>
    </row>
    <row r="88" spans="15:22" x14ac:dyDescent="0.4">
      <c r="O88">
        <v>43</v>
      </c>
      <c r="P88">
        <f t="shared" si="6"/>
        <v>33.502160000000003</v>
      </c>
      <c r="U88">
        <f t="shared" si="7"/>
        <v>1.0504508545450071</v>
      </c>
      <c r="V88">
        <f t="shared" si="8"/>
        <v>1.0308356923076925</v>
      </c>
    </row>
    <row r="89" spans="15:22" x14ac:dyDescent="0.4">
      <c r="O89">
        <v>43.5</v>
      </c>
      <c r="P89">
        <f t="shared" si="6"/>
        <v>33.734467500000001</v>
      </c>
      <c r="U89">
        <f t="shared" si="7"/>
        <v>1.0626653993652979</v>
      </c>
      <c r="V89">
        <f t="shared" si="8"/>
        <v>1.0379836153846154</v>
      </c>
    </row>
    <row r="90" spans="15:22" x14ac:dyDescent="0.4">
      <c r="O90">
        <v>44</v>
      </c>
      <c r="P90">
        <f t="shared" si="6"/>
        <v>33.962719999999997</v>
      </c>
      <c r="U90">
        <f t="shared" si="7"/>
        <v>1.0748799441855887</v>
      </c>
      <c r="V90">
        <f t="shared" si="8"/>
        <v>1.0450067692307692</v>
      </c>
    </row>
    <row r="91" spans="15:22" x14ac:dyDescent="0.4">
      <c r="O91">
        <v>44.5</v>
      </c>
      <c r="P91">
        <f t="shared" si="6"/>
        <v>34.186902500000002</v>
      </c>
      <c r="U91">
        <f t="shared" si="7"/>
        <v>1.0870944890058793</v>
      </c>
      <c r="V91">
        <f t="shared" si="8"/>
        <v>1.0519046923076925</v>
      </c>
    </row>
    <row r="92" spans="15:22" x14ac:dyDescent="0.4">
      <c r="O92">
        <v>45</v>
      </c>
      <c r="P92">
        <f t="shared" si="6"/>
        <v>34.406999999999996</v>
      </c>
      <c r="U92">
        <f t="shared" si="7"/>
        <v>1.0993090338261702</v>
      </c>
      <c r="V92">
        <f t="shared" si="8"/>
        <v>1.0586769230769231</v>
      </c>
    </row>
    <row r="93" spans="15:22" x14ac:dyDescent="0.4">
      <c r="O93">
        <v>45.5</v>
      </c>
      <c r="P93">
        <f t="shared" si="6"/>
        <v>34.622997499999997</v>
      </c>
      <c r="U93">
        <f t="shared" si="7"/>
        <v>1.111523578646461</v>
      </c>
      <c r="V93">
        <f t="shared" si="8"/>
        <v>1.0653229999999998</v>
      </c>
    </row>
    <row r="94" spans="15:22" x14ac:dyDescent="0.4">
      <c r="O94">
        <v>46</v>
      </c>
      <c r="P94">
        <f t="shared" si="6"/>
        <v>34.834879999999998</v>
      </c>
      <c r="U94">
        <f t="shared" si="7"/>
        <v>1.1237381234667518</v>
      </c>
      <c r="V94">
        <f t="shared" si="8"/>
        <v>1.0718424615384614</v>
      </c>
    </row>
    <row r="95" spans="15:22" x14ac:dyDescent="0.4">
      <c r="O95">
        <v>46.5</v>
      </c>
      <c r="P95">
        <f t="shared" si="6"/>
        <v>35.042632500000003</v>
      </c>
      <c r="U95">
        <f t="shared" si="7"/>
        <v>1.1359526682870424</v>
      </c>
      <c r="V95">
        <f t="shared" si="8"/>
        <v>1.0782348461538462</v>
      </c>
    </row>
    <row r="96" spans="15:22" x14ac:dyDescent="0.4">
      <c r="O96">
        <v>47</v>
      </c>
      <c r="P96">
        <f t="shared" si="6"/>
        <v>35.24624</v>
      </c>
      <c r="U96">
        <f t="shared" si="7"/>
        <v>1.1481672131073333</v>
      </c>
      <c r="V96">
        <f t="shared" si="8"/>
        <v>1.0844996923076924</v>
      </c>
    </row>
  </sheetData>
  <mergeCells count="6">
    <mergeCell ref="R6:S6"/>
    <mergeCell ref="R4:S4"/>
    <mergeCell ref="R5:S5"/>
    <mergeCell ref="F1:G1"/>
    <mergeCell ref="F3:G3"/>
    <mergeCell ref="F5:G5"/>
  </mergeCells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5521-D052-4A5B-95F8-BBC0DFC9B1A8}">
  <dimension ref="A1:F96"/>
  <sheetViews>
    <sheetView tabSelected="1" zoomScale="70" zoomScaleNormal="70" workbookViewId="0">
      <selection activeCell="B1" sqref="A1:B1048576"/>
    </sheetView>
  </sheetViews>
  <sheetFormatPr defaultRowHeight="18.75" x14ac:dyDescent="0.4"/>
  <cols>
    <col min="6" max="6" width="18" customWidth="1"/>
  </cols>
  <sheetData>
    <row r="1" spans="1:6" x14ac:dyDescent="0.4">
      <c r="A1" t="s">
        <v>12</v>
      </c>
      <c r="B1" t="s">
        <v>5</v>
      </c>
    </row>
    <row r="2" spans="1:6" x14ac:dyDescent="0.4">
      <c r="A2">
        <v>0</v>
      </c>
      <c r="B2">
        <v>0</v>
      </c>
      <c r="E2" t="s">
        <v>26</v>
      </c>
      <c r="F2">
        <v>95</v>
      </c>
    </row>
    <row r="3" spans="1:6" x14ac:dyDescent="0.4">
      <c r="A3">
        <v>1.2214544820290781E-2</v>
      </c>
      <c r="B3">
        <v>1.6151461538461538E-2</v>
      </c>
      <c r="E3" t="s">
        <v>27</v>
      </c>
      <c r="F3">
        <v>1.2214544820290781E-2</v>
      </c>
    </row>
    <row r="4" spans="1:6" x14ac:dyDescent="0.4">
      <c r="A4">
        <v>2.4429089640581561E-2</v>
      </c>
      <c r="B4">
        <v>3.2217846153846152E-2</v>
      </c>
    </row>
    <row r="5" spans="1:6" x14ac:dyDescent="0.4">
      <c r="A5">
        <v>3.6643634460872342E-2</v>
      </c>
      <c r="B5">
        <v>4.819869230769231E-2</v>
      </c>
    </row>
    <row r="6" spans="1:6" x14ac:dyDescent="0.4">
      <c r="A6">
        <v>4.8858179281163122E-2</v>
      </c>
      <c r="B6">
        <v>6.4093538461538466E-2</v>
      </c>
    </row>
    <row r="7" spans="1:6" x14ac:dyDescent="0.4">
      <c r="A7">
        <v>6.1072724101453903E-2</v>
      </c>
      <c r="B7">
        <v>7.9901923076923079E-2</v>
      </c>
    </row>
    <row r="8" spans="1:6" x14ac:dyDescent="0.4">
      <c r="A8">
        <v>7.3287268921744683E-2</v>
      </c>
      <c r="B8">
        <v>9.562338461538461E-2</v>
      </c>
    </row>
    <row r="9" spans="1:6" x14ac:dyDescent="0.4">
      <c r="A9">
        <v>8.5501813742035457E-2</v>
      </c>
      <c r="B9">
        <v>0.11125746153846153</v>
      </c>
    </row>
    <row r="10" spans="1:6" x14ac:dyDescent="0.4">
      <c r="A10">
        <v>9.7716358562326244E-2</v>
      </c>
      <c r="B10">
        <v>0.12680369230769231</v>
      </c>
    </row>
    <row r="11" spans="1:6" x14ac:dyDescent="0.4">
      <c r="A11">
        <v>0.10993090338261702</v>
      </c>
      <c r="B11">
        <v>0.14226161538461538</v>
      </c>
    </row>
    <row r="12" spans="1:6" x14ac:dyDescent="0.4">
      <c r="A12">
        <v>0.12214544820290781</v>
      </c>
      <c r="B12">
        <v>0.15763076923076924</v>
      </c>
    </row>
    <row r="13" spans="1:6" x14ac:dyDescent="0.4">
      <c r="A13">
        <v>0.13435999302319859</v>
      </c>
      <c r="B13">
        <v>0.17291069230769232</v>
      </c>
    </row>
    <row r="14" spans="1:6" x14ac:dyDescent="0.4">
      <c r="A14">
        <v>0.14657453784348937</v>
      </c>
      <c r="B14">
        <v>0.18810092307692305</v>
      </c>
    </row>
    <row r="15" spans="1:6" x14ac:dyDescent="0.4">
      <c r="A15">
        <v>0.15878908266378014</v>
      </c>
      <c r="B15">
        <v>0.20320099999999999</v>
      </c>
    </row>
    <row r="16" spans="1:6" x14ac:dyDescent="0.4">
      <c r="A16">
        <v>0.17100362748407091</v>
      </c>
      <c r="B16">
        <v>0.21821046153846152</v>
      </c>
    </row>
    <row r="17" spans="1:2" x14ac:dyDescent="0.4">
      <c r="A17">
        <v>0.18321817230436169</v>
      </c>
      <c r="B17">
        <v>0.23312884615384616</v>
      </c>
    </row>
    <row r="18" spans="1:2" x14ac:dyDescent="0.4">
      <c r="A18">
        <v>0.19543271712465249</v>
      </c>
      <c r="B18">
        <v>0.24795569230769229</v>
      </c>
    </row>
    <row r="19" spans="1:2" x14ac:dyDescent="0.4">
      <c r="A19">
        <v>0.20764726194494326</v>
      </c>
      <c r="B19">
        <v>0.26269053846153845</v>
      </c>
    </row>
    <row r="20" spans="1:2" x14ac:dyDescent="0.4">
      <c r="A20">
        <v>0.21986180676523404</v>
      </c>
      <c r="B20">
        <v>0.27733292307692309</v>
      </c>
    </row>
    <row r="21" spans="1:2" x14ac:dyDescent="0.4">
      <c r="A21">
        <v>0.23207635158552481</v>
      </c>
      <c r="B21">
        <v>0.29188238461538463</v>
      </c>
    </row>
    <row r="22" spans="1:2" x14ac:dyDescent="0.4">
      <c r="A22">
        <v>0.24429089640581561</v>
      </c>
      <c r="B22">
        <v>0.3063384615384615</v>
      </c>
    </row>
    <row r="23" spans="1:2" x14ac:dyDescent="0.4">
      <c r="A23">
        <v>0.25650544122610636</v>
      </c>
      <c r="B23">
        <v>0.32070069230769227</v>
      </c>
    </row>
    <row r="24" spans="1:2" x14ac:dyDescent="0.4">
      <c r="A24">
        <v>0.26871998604639719</v>
      </c>
      <c r="B24">
        <v>0.33496861538461542</v>
      </c>
    </row>
    <row r="25" spans="1:2" x14ac:dyDescent="0.4">
      <c r="A25">
        <v>0.28093453086668796</v>
      </c>
      <c r="B25">
        <v>0.34914176923076923</v>
      </c>
    </row>
    <row r="26" spans="1:2" x14ac:dyDescent="0.4">
      <c r="A26">
        <v>0.29314907568697873</v>
      </c>
      <c r="B26">
        <v>0.3632196923076923</v>
      </c>
    </row>
    <row r="27" spans="1:2" x14ac:dyDescent="0.4">
      <c r="A27">
        <v>0.30536362050726951</v>
      </c>
      <c r="B27">
        <v>0.37720192307692302</v>
      </c>
    </row>
    <row r="28" spans="1:2" x14ac:dyDescent="0.4">
      <c r="A28">
        <v>0.31757816532756028</v>
      </c>
      <c r="B28">
        <v>0.39108799999999999</v>
      </c>
    </row>
    <row r="29" spans="1:2" x14ac:dyDescent="0.4">
      <c r="A29">
        <v>0.32979271014785105</v>
      </c>
      <c r="B29">
        <v>0.40487746153846155</v>
      </c>
    </row>
    <row r="30" spans="1:2" x14ac:dyDescent="0.4">
      <c r="A30">
        <v>0.34200725496814183</v>
      </c>
      <c r="B30">
        <v>0.41856984615384613</v>
      </c>
    </row>
    <row r="31" spans="1:2" x14ac:dyDescent="0.4">
      <c r="A31">
        <v>0.3542217997884326</v>
      </c>
      <c r="B31">
        <v>0.43216469230769228</v>
      </c>
    </row>
    <row r="32" spans="1:2" x14ac:dyDescent="0.4">
      <c r="A32">
        <v>0.36643634460872337</v>
      </c>
      <c r="B32">
        <v>0.44566153846153844</v>
      </c>
    </row>
    <row r="33" spans="1:2" x14ac:dyDescent="0.4">
      <c r="A33">
        <v>0.3786508894290142</v>
      </c>
      <c r="B33">
        <v>0.45905992307692312</v>
      </c>
    </row>
    <row r="34" spans="1:2" x14ac:dyDescent="0.4">
      <c r="A34">
        <v>0.39086543424930498</v>
      </c>
      <c r="B34">
        <v>0.47235938461538463</v>
      </c>
    </row>
    <row r="35" spans="1:2" x14ac:dyDescent="0.4">
      <c r="A35">
        <v>0.40307997906959575</v>
      </c>
      <c r="B35">
        <v>0.48555946153846152</v>
      </c>
    </row>
    <row r="36" spans="1:2" x14ac:dyDescent="0.4">
      <c r="A36">
        <v>0.41529452388988652</v>
      </c>
      <c r="B36">
        <v>0.49865969230769219</v>
      </c>
    </row>
    <row r="37" spans="1:2" x14ac:dyDescent="0.4">
      <c r="A37">
        <v>0.4275090687101773</v>
      </c>
      <c r="B37">
        <v>0.51165961538461535</v>
      </c>
    </row>
    <row r="38" spans="1:2" x14ac:dyDescent="0.4">
      <c r="A38">
        <v>0.43972361353046807</v>
      </c>
      <c r="B38">
        <v>0.52455876923076916</v>
      </c>
    </row>
    <row r="39" spans="1:2" x14ac:dyDescent="0.4">
      <c r="A39">
        <v>0.45193815835075885</v>
      </c>
      <c r="B39">
        <v>0.53735669230769234</v>
      </c>
    </row>
    <row r="40" spans="1:2" x14ac:dyDescent="0.4">
      <c r="A40">
        <v>0.46415270317104962</v>
      </c>
      <c r="B40">
        <v>0.55005292307692311</v>
      </c>
    </row>
    <row r="41" spans="1:2" x14ac:dyDescent="0.4">
      <c r="A41">
        <v>0.47636724799134039</v>
      </c>
      <c r="B41">
        <v>0.56264700000000001</v>
      </c>
    </row>
    <row r="42" spans="1:2" x14ac:dyDescent="0.4">
      <c r="A42">
        <v>0.48858179281163122</v>
      </c>
      <c r="B42">
        <v>0.5751384615384616</v>
      </c>
    </row>
    <row r="43" spans="1:2" x14ac:dyDescent="0.4">
      <c r="A43">
        <v>0.500796337631922</v>
      </c>
      <c r="B43">
        <v>0.58752684615384609</v>
      </c>
    </row>
    <row r="44" spans="1:2" x14ac:dyDescent="0.4">
      <c r="A44">
        <v>0.51301088245221271</v>
      </c>
      <c r="B44">
        <v>0.59981169230769227</v>
      </c>
    </row>
    <row r="45" spans="1:2" x14ac:dyDescent="0.4">
      <c r="A45">
        <v>0.52522542727250354</v>
      </c>
      <c r="B45">
        <v>0.61199253846153856</v>
      </c>
    </row>
    <row r="46" spans="1:2" x14ac:dyDescent="0.4">
      <c r="A46">
        <v>0.53743997209279437</v>
      </c>
      <c r="B46">
        <v>0.62406892307692308</v>
      </c>
    </row>
    <row r="47" spans="1:2" x14ac:dyDescent="0.4">
      <c r="A47">
        <v>0.54965451691308509</v>
      </c>
      <c r="B47">
        <v>0.63604038461538459</v>
      </c>
    </row>
    <row r="48" spans="1:2" x14ac:dyDescent="0.4">
      <c r="A48">
        <v>0.56186906173337592</v>
      </c>
      <c r="B48">
        <v>0.64790646153846154</v>
      </c>
    </row>
    <row r="49" spans="1:2" x14ac:dyDescent="0.4">
      <c r="A49">
        <v>0.57408360655366664</v>
      </c>
      <c r="B49">
        <v>0.65966669230769226</v>
      </c>
    </row>
    <row r="50" spans="1:2" x14ac:dyDescent="0.4">
      <c r="A50">
        <v>0.58629815137395747</v>
      </c>
      <c r="B50">
        <v>0.6713206153846154</v>
      </c>
    </row>
    <row r="51" spans="1:2" x14ac:dyDescent="0.4">
      <c r="A51">
        <v>0.59851269619424818</v>
      </c>
      <c r="B51">
        <v>0.68286776923076919</v>
      </c>
    </row>
    <row r="52" spans="1:2" x14ac:dyDescent="0.4">
      <c r="A52">
        <v>0.61072724101453901</v>
      </c>
      <c r="B52">
        <v>0.69430769230769229</v>
      </c>
    </row>
    <row r="53" spans="1:2" x14ac:dyDescent="0.4">
      <c r="A53">
        <v>0.62294178583482973</v>
      </c>
      <c r="B53">
        <v>0.70563992307692314</v>
      </c>
    </row>
    <row r="54" spans="1:2" x14ac:dyDescent="0.4">
      <c r="A54">
        <v>0.63515633065512056</v>
      </c>
      <c r="B54">
        <v>0.71686399999999995</v>
      </c>
    </row>
    <row r="55" spans="1:2" x14ac:dyDescent="0.4">
      <c r="A55">
        <v>0.64737087547541139</v>
      </c>
      <c r="B55">
        <v>0.72797946153846149</v>
      </c>
    </row>
    <row r="56" spans="1:2" x14ac:dyDescent="0.4">
      <c r="A56">
        <v>0.65958542029570211</v>
      </c>
      <c r="B56">
        <v>0.73898584615384622</v>
      </c>
    </row>
    <row r="57" spans="1:2" x14ac:dyDescent="0.4">
      <c r="A57">
        <v>0.67179996511599294</v>
      </c>
      <c r="B57">
        <v>0.74988269230769233</v>
      </c>
    </row>
    <row r="58" spans="1:2" x14ac:dyDescent="0.4">
      <c r="A58">
        <v>0.68401450993628365</v>
      </c>
      <c r="B58">
        <v>0.76066953846153851</v>
      </c>
    </row>
    <row r="59" spans="1:2" x14ac:dyDescent="0.4">
      <c r="A59">
        <v>0.69622905475657448</v>
      </c>
      <c r="B59">
        <v>0.77134592307692307</v>
      </c>
    </row>
    <row r="60" spans="1:2" x14ac:dyDescent="0.4">
      <c r="A60">
        <v>0.7084435995768652</v>
      </c>
      <c r="B60">
        <v>0.78191138461538456</v>
      </c>
    </row>
    <row r="61" spans="1:2" x14ac:dyDescent="0.4">
      <c r="A61">
        <v>0.72065814439715603</v>
      </c>
      <c r="B61">
        <v>0.79236546153846155</v>
      </c>
    </row>
    <row r="62" spans="1:2" x14ac:dyDescent="0.4">
      <c r="A62">
        <v>0.73287268921744675</v>
      </c>
      <c r="B62">
        <v>0.80270769230769234</v>
      </c>
    </row>
    <row r="63" spans="1:2" x14ac:dyDescent="0.4">
      <c r="A63">
        <v>0.74508723403773758</v>
      </c>
      <c r="B63">
        <v>0.81293761538461551</v>
      </c>
    </row>
    <row r="64" spans="1:2" x14ac:dyDescent="0.4">
      <c r="A64">
        <v>0.75730177885802841</v>
      </c>
      <c r="B64">
        <v>0.82305476923076926</v>
      </c>
    </row>
    <row r="65" spans="1:2" x14ac:dyDescent="0.4">
      <c r="A65">
        <v>0.76951632367831913</v>
      </c>
      <c r="B65">
        <v>0.83305869230769225</v>
      </c>
    </row>
    <row r="66" spans="1:2" x14ac:dyDescent="0.4">
      <c r="A66">
        <v>0.78173086849860995</v>
      </c>
      <c r="B66">
        <v>0.84294892307692304</v>
      </c>
    </row>
    <row r="67" spans="1:2" x14ac:dyDescent="0.4">
      <c r="A67">
        <v>0.79394541331890067</v>
      </c>
      <c r="B67">
        <v>0.85272499999999996</v>
      </c>
    </row>
    <row r="68" spans="1:2" x14ac:dyDescent="0.4">
      <c r="A68">
        <v>0.8061599581391915</v>
      </c>
      <c r="B68">
        <v>0.86238646153846144</v>
      </c>
    </row>
    <row r="69" spans="1:2" x14ac:dyDescent="0.4">
      <c r="A69">
        <v>0.81837450295948222</v>
      </c>
      <c r="B69">
        <v>0.87193284615384603</v>
      </c>
    </row>
    <row r="70" spans="1:2" x14ac:dyDescent="0.4">
      <c r="A70">
        <v>0.83058904777977305</v>
      </c>
      <c r="B70">
        <v>0.88136369230769218</v>
      </c>
    </row>
    <row r="71" spans="1:2" x14ac:dyDescent="0.4">
      <c r="A71">
        <v>0.84280359260006377</v>
      </c>
      <c r="B71">
        <v>0.89067853846153855</v>
      </c>
    </row>
    <row r="72" spans="1:2" x14ac:dyDescent="0.4">
      <c r="A72">
        <v>0.8550181374203546</v>
      </c>
      <c r="B72">
        <v>0.89987692307692313</v>
      </c>
    </row>
    <row r="73" spans="1:2" x14ac:dyDescent="0.4">
      <c r="A73">
        <v>0.86723268224064542</v>
      </c>
      <c r="B73">
        <v>0.9089583846153847</v>
      </c>
    </row>
    <row r="74" spans="1:2" x14ac:dyDescent="0.4">
      <c r="A74">
        <v>0.87944722706093614</v>
      </c>
      <c r="B74">
        <v>0.91792246153846158</v>
      </c>
    </row>
    <row r="75" spans="1:2" x14ac:dyDescent="0.4">
      <c r="A75">
        <v>0.89166177188122697</v>
      </c>
      <c r="B75">
        <v>0.92676869230769232</v>
      </c>
    </row>
    <row r="76" spans="1:2" x14ac:dyDescent="0.4">
      <c r="A76">
        <v>0.90387631670151769</v>
      </c>
      <c r="B76">
        <v>0.93549661538461526</v>
      </c>
    </row>
    <row r="77" spans="1:2" x14ac:dyDescent="0.4">
      <c r="A77">
        <v>0.91609086152180852</v>
      </c>
      <c r="B77">
        <v>0.94410576923076917</v>
      </c>
    </row>
    <row r="78" spans="1:2" x14ac:dyDescent="0.4">
      <c r="A78">
        <v>0.92830540634209924</v>
      </c>
      <c r="B78">
        <v>0.95259569230769248</v>
      </c>
    </row>
    <row r="79" spans="1:2" x14ac:dyDescent="0.4">
      <c r="A79">
        <v>0.94051995116239007</v>
      </c>
      <c r="B79">
        <v>0.96096592307692319</v>
      </c>
    </row>
    <row r="80" spans="1:2" x14ac:dyDescent="0.4">
      <c r="A80">
        <v>0.95273449598268078</v>
      </c>
      <c r="B80">
        <v>0.96921600000000008</v>
      </c>
    </row>
    <row r="81" spans="1:2" x14ac:dyDescent="0.4">
      <c r="A81">
        <v>0.96494904080297161</v>
      </c>
      <c r="B81">
        <v>0.97734546153846158</v>
      </c>
    </row>
    <row r="82" spans="1:2" x14ac:dyDescent="0.4">
      <c r="A82">
        <v>0.97716358562326244</v>
      </c>
      <c r="B82">
        <v>0.98535384615384614</v>
      </c>
    </row>
    <row r="83" spans="1:2" x14ac:dyDescent="0.4">
      <c r="A83">
        <v>0.98937813044355316</v>
      </c>
      <c r="B83">
        <v>0.99324069230769219</v>
      </c>
    </row>
    <row r="84" spans="1:2" x14ac:dyDescent="0.4">
      <c r="A84">
        <v>1.001592675263844</v>
      </c>
      <c r="B84">
        <v>1.0010055384615384</v>
      </c>
    </row>
    <row r="85" spans="1:2" x14ac:dyDescent="0.4">
      <c r="A85">
        <v>1.0138072200841348</v>
      </c>
      <c r="B85">
        <v>1.008647923076923</v>
      </c>
    </row>
    <row r="86" spans="1:2" x14ac:dyDescent="0.4">
      <c r="A86">
        <v>1.0260217649044254</v>
      </c>
      <c r="B86">
        <v>1.0161673846153845</v>
      </c>
    </row>
    <row r="87" spans="1:2" x14ac:dyDescent="0.4">
      <c r="A87">
        <v>1.0382363097247163</v>
      </c>
      <c r="B87">
        <v>1.0235634615384617</v>
      </c>
    </row>
    <row r="88" spans="1:2" x14ac:dyDescent="0.4">
      <c r="A88">
        <v>1.0504508545450071</v>
      </c>
      <c r="B88">
        <v>1.0308356923076925</v>
      </c>
    </row>
    <row r="89" spans="1:2" x14ac:dyDescent="0.4">
      <c r="A89">
        <v>1.0626653993652979</v>
      </c>
      <c r="B89">
        <v>1.0379836153846154</v>
      </c>
    </row>
    <row r="90" spans="1:2" x14ac:dyDescent="0.4">
      <c r="A90">
        <v>1.0748799441855887</v>
      </c>
      <c r="B90">
        <v>1.0450067692307692</v>
      </c>
    </row>
    <row r="91" spans="1:2" x14ac:dyDescent="0.4">
      <c r="A91">
        <v>1.0870944890058793</v>
      </c>
      <c r="B91">
        <v>1.0519046923076925</v>
      </c>
    </row>
    <row r="92" spans="1:2" x14ac:dyDescent="0.4">
      <c r="A92">
        <v>1.0993090338261702</v>
      </c>
      <c r="B92">
        <v>1.0586769230769231</v>
      </c>
    </row>
    <row r="93" spans="1:2" x14ac:dyDescent="0.4">
      <c r="A93">
        <v>1.111523578646461</v>
      </c>
      <c r="B93">
        <v>1.0653229999999998</v>
      </c>
    </row>
    <row r="94" spans="1:2" x14ac:dyDescent="0.4">
      <c r="A94">
        <v>1.1237381234667518</v>
      </c>
      <c r="B94">
        <v>1.0718424615384614</v>
      </c>
    </row>
    <row r="95" spans="1:2" x14ac:dyDescent="0.4">
      <c r="A95">
        <v>1.1359526682870424</v>
      </c>
      <c r="B95">
        <v>1.0782348461538462</v>
      </c>
    </row>
    <row r="96" spans="1:2" x14ac:dyDescent="0.4">
      <c r="A96">
        <v>1.1481672131073333</v>
      </c>
      <c r="B96">
        <v>1.0844996923076924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curves_11_逆関数を求めたい</vt:lpstr>
      <vt:lpstr>補間用</vt:lpstr>
      <vt:lpstr>メッシュ用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2021-03-17T04:14:18Z</dcterms:created>
  <dcterms:modified xsi:type="dcterms:W3CDTF">2021-03-17T07:05:33Z</dcterms:modified>
</cp:coreProperties>
</file>