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\Pictures\解読用\座標見るよう\"/>
    </mc:Choice>
  </mc:AlternateContent>
  <xr:revisionPtr revIDLastSave="0" documentId="13_ncr:1_{9FD8DB64-A2C5-4D00-9F50-EDCE8E3DA436}" xr6:coauthVersionLast="45" xr6:coauthVersionMax="45" xr10:uidLastSave="{00000000-0000-0000-0000-000000000000}"/>
  <bookViews>
    <workbookView xWindow="2340" yWindow="1170" windowWidth="20055" windowHeight="20430" activeTab="2" xr2:uid="{00000000-000D-0000-FFFF-FFFF00000000}"/>
  </bookViews>
  <sheets>
    <sheet name="curves_21_逆関数を求めたい" sheetId="1" r:id="rId1"/>
    <sheet name="補間用" sheetId="2" r:id="rId2"/>
    <sheet name="メッシュ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2" i="2"/>
  <c r="S15" i="2"/>
  <c r="V10" i="2"/>
  <c r="V12" i="2"/>
  <c r="V14" i="2"/>
  <c r="V17" i="2"/>
  <c r="V18" i="2"/>
  <c r="V26" i="2"/>
  <c r="V28" i="2"/>
  <c r="V30" i="2"/>
  <c r="V33" i="2"/>
  <c r="V34" i="2"/>
  <c r="V42" i="2"/>
  <c r="V44" i="2"/>
  <c r="V46" i="2"/>
  <c r="V49" i="2"/>
  <c r="V50" i="2"/>
  <c r="V58" i="2"/>
  <c r="V60" i="2"/>
  <c r="V62" i="2"/>
  <c r="V65" i="2"/>
  <c r="V66" i="2"/>
  <c r="V74" i="2"/>
  <c r="V76" i="2"/>
  <c r="V78" i="2"/>
  <c r="V81" i="2"/>
  <c r="V82" i="2"/>
  <c r="V90" i="2"/>
  <c r="V92" i="2"/>
  <c r="V94" i="2"/>
  <c r="V2" i="2"/>
  <c r="P3" i="2"/>
  <c r="V3" i="2" s="1"/>
  <c r="P4" i="2"/>
  <c r="V4" i="2" s="1"/>
  <c r="P5" i="2"/>
  <c r="V5" i="2" s="1"/>
  <c r="P6" i="2"/>
  <c r="V6" i="2" s="1"/>
  <c r="P7" i="2"/>
  <c r="V7" i="2" s="1"/>
  <c r="P8" i="2"/>
  <c r="V8" i="2" s="1"/>
  <c r="P9" i="2"/>
  <c r="V9" i="2" s="1"/>
  <c r="P10" i="2"/>
  <c r="P11" i="2"/>
  <c r="V11" i="2" s="1"/>
  <c r="P12" i="2"/>
  <c r="P13" i="2"/>
  <c r="V13" i="2" s="1"/>
  <c r="P14" i="2"/>
  <c r="P15" i="2"/>
  <c r="V15" i="2" s="1"/>
  <c r="P16" i="2"/>
  <c r="V16" i="2" s="1"/>
  <c r="P17" i="2"/>
  <c r="P18" i="2"/>
  <c r="P19" i="2"/>
  <c r="V19" i="2" s="1"/>
  <c r="P20" i="2"/>
  <c r="V20" i="2" s="1"/>
  <c r="P21" i="2"/>
  <c r="V21" i="2" s="1"/>
  <c r="P22" i="2"/>
  <c r="V22" i="2" s="1"/>
  <c r="P23" i="2"/>
  <c r="V23" i="2" s="1"/>
  <c r="P24" i="2"/>
  <c r="V24" i="2" s="1"/>
  <c r="P25" i="2"/>
  <c r="V25" i="2" s="1"/>
  <c r="P26" i="2"/>
  <c r="P27" i="2"/>
  <c r="V27" i="2" s="1"/>
  <c r="P28" i="2"/>
  <c r="P29" i="2"/>
  <c r="V29" i="2" s="1"/>
  <c r="P30" i="2"/>
  <c r="P31" i="2"/>
  <c r="V31" i="2" s="1"/>
  <c r="P32" i="2"/>
  <c r="V32" i="2" s="1"/>
  <c r="P33" i="2"/>
  <c r="P34" i="2"/>
  <c r="P35" i="2"/>
  <c r="V35" i="2" s="1"/>
  <c r="P36" i="2"/>
  <c r="V36" i="2" s="1"/>
  <c r="P37" i="2"/>
  <c r="V37" i="2" s="1"/>
  <c r="P38" i="2"/>
  <c r="V38" i="2" s="1"/>
  <c r="P39" i="2"/>
  <c r="V39" i="2" s="1"/>
  <c r="P40" i="2"/>
  <c r="V40" i="2" s="1"/>
  <c r="P41" i="2"/>
  <c r="V41" i="2" s="1"/>
  <c r="P42" i="2"/>
  <c r="P43" i="2"/>
  <c r="V43" i="2" s="1"/>
  <c r="P44" i="2"/>
  <c r="P45" i="2"/>
  <c r="V45" i="2" s="1"/>
  <c r="P46" i="2"/>
  <c r="P47" i="2"/>
  <c r="V47" i="2" s="1"/>
  <c r="P48" i="2"/>
  <c r="V48" i="2" s="1"/>
  <c r="P49" i="2"/>
  <c r="P50" i="2"/>
  <c r="P51" i="2"/>
  <c r="V51" i="2" s="1"/>
  <c r="P52" i="2"/>
  <c r="V52" i="2" s="1"/>
  <c r="P53" i="2"/>
  <c r="V53" i="2" s="1"/>
  <c r="P54" i="2"/>
  <c r="V54" i="2" s="1"/>
  <c r="P55" i="2"/>
  <c r="V55" i="2" s="1"/>
  <c r="P56" i="2"/>
  <c r="V56" i="2" s="1"/>
  <c r="P57" i="2"/>
  <c r="V57" i="2" s="1"/>
  <c r="P58" i="2"/>
  <c r="P59" i="2"/>
  <c r="V59" i="2" s="1"/>
  <c r="P60" i="2"/>
  <c r="P61" i="2"/>
  <c r="V61" i="2" s="1"/>
  <c r="P62" i="2"/>
  <c r="P63" i="2"/>
  <c r="V63" i="2" s="1"/>
  <c r="P64" i="2"/>
  <c r="V64" i="2" s="1"/>
  <c r="P65" i="2"/>
  <c r="P66" i="2"/>
  <c r="P67" i="2"/>
  <c r="V67" i="2" s="1"/>
  <c r="P68" i="2"/>
  <c r="V68" i="2" s="1"/>
  <c r="P69" i="2"/>
  <c r="V69" i="2" s="1"/>
  <c r="P70" i="2"/>
  <c r="V70" i="2" s="1"/>
  <c r="P71" i="2"/>
  <c r="V71" i="2" s="1"/>
  <c r="P72" i="2"/>
  <c r="V72" i="2" s="1"/>
  <c r="P73" i="2"/>
  <c r="V73" i="2" s="1"/>
  <c r="P74" i="2"/>
  <c r="P75" i="2"/>
  <c r="V75" i="2" s="1"/>
  <c r="P76" i="2"/>
  <c r="P77" i="2"/>
  <c r="V77" i="2" s="1"/>
  <c r="P78" i="2"/>
  <c r="P79" i="2"/>
  <c r="V79" i="2" s="1"/>
  <c r="P80" i="2"/>
  <c r="V80" i="2" s="1"/>
  <c r="P81" i="2"/>
  <c r="P82" i="2"/>
  <c r="P83" i="2"/>
  <c r="V83" i="2" s="1"/>
  <c r="P84" i="2"/>
  <c r="V84" i="2" s="1"/>
  <c r="P85" i="2"/>
  <c r="V85" i="2" s="1"/>
  <c r="P86" i="2"/>
  <c r="V86" i="2" s="1"/>
  <c r="P87" i="2"/>
  <c r="V87" i="2" s="1"/>
  <c r="P88" i="2"/>
  <c r="V88" i="2" s="1"/>
  <c r="P89" i="2"/>
  <c r="V89" i="2" s="1"/>
  <c r="P90" i="2"/>
  <c r="P91" i="2"/>
  <c r="V91" i="2" s="1"/>
  <c r="P92" i="2"/>
  <c r="P93" i="2"/>
  <c r="V93" i="2" s="1"/>
  <c r="P94" i="2"/>
  <c r="P95" i="2"/>
  <c r="V95" i="2" s="1"/>
  <c r="P96" i="2"/>
  <c r="V96" i="2" s="1"/>
  <c r="P2" i="2"/>
  <c r="J60" i="2" l="1"/>
  <c r="I60" i="2"/>
  <c r="J59" i="2"/>
  <c r="I59" i="2"/>
  <c r="J58" i="2"/>
  <c r="I58" i="2"/>
  <c r="J57" i="2"/>
  <c r="I57" i="2"/>
  <c r="J56" i="2"/>
  <c r="I56" i="2"/>
  <c r="J55" i="2"/>
  <c r="I55" i="2"/>
  <c r="J54" i="2"/>
  <c r="I54" i="2"/>
  <c r="J53" i="2"/>
  <c r="I53" i="2"/>
  <c r="J52" i="2"/>
  <c r="I52" i="2"/>
  <c r="J51" i="2"/>
  <c r="I51" i="2"/>
  <c r="K51" i="2" s="1"/>
  <c r="J50" i="2"/>
  <c r="I50" i="2"/>
  <c r="J49" i="2"/>
  <c r="I49" i="2"/>
  <c r="J48" i="2"/>
  <c r="I48" i="2"/>
  <c r="J47" i="2"/>
  <c r="I47" i="2"/>
  <c r="J46" i="2"/>
  <c r="I46" i="2"/>
  <c r="J45" i="2"/>
  <c r="I45" i="2"/>
  <c r="J44" i="2"/>
  <c r="I44" i="2"/>
  <c r="J43" i="2"/>
  <c r="I43" i="2"/>
  <c r="J42" i="2"/>
  <c r="I42" i="2"/>
  <c r="J41" i="2"/>
  <c r="I41" i="2"/>
  <c r="J40" i="2"/>
  <c r="I40" i="2"/>
  <c r="J39" i="2"/>
  <c r="I39" i="2"/>
  <c r="J38" i="2"/>
  <c r="I38" i="2"/>
  <c r="J37" i="2"/>
  <c r="I37" i="2"/>
  <c r="J36" i="2"/>
  <c r="I36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  <c r="K6" i="2" l="1"/>
  <c r="K14" i="2"/>
  <c r="K38" i="2"/>
  <c r="K32" i="2"/>
  <c r="K34" i="2"/>
  <c r="K58" i="2"/>
  <c r="K45" i="2"/>
  <c r="K9" i="2"/>
  <c r="K17" i="2"/>
  <c r="K42" i="2"/>
  <c r="K60" i="2"/>
  <c r="K5" i="2"/>
  <c r="K21" i="2"/>
  <c r="K47" i="2"/>
  <c r="K27" i="2"/>
  <c r="K48" i="2"/>
  <c r="K49" i="2"/>
  <c r="K2" i="2"/>
  <c r="K11" i="2"/>
  <c r="K8" i="2"/>
  <c r="K24" i="2"/>
  <c r="K35" i="2"/>
  <c r="K20" i="2"/>
  <c r="K36" i="2"/>
  <c r="K15" i="2"/>
  <c r="K31" i="2"/>
  <c r="K57" i="2"/>
  <c r="K10" i="2"/>
  <c r="K26" i="2"/>
  <c r="K44" i="2"/>
  <c r="K19" i="2"/>
  <c r="K29" i="2"/>
  <c r="K40" i="2"/>
  <c r="K50" i="2"/>
  <c r="K4" i="2"/>
  <c r="K25" i="2"/>
  <c r="K30" i="2"/>
  <c r="K12" i="2"/>
  <c r="K7" i="2"/>
  <c r="K46" i="2"/>
  <c r="K16" i="2"/>
  <c r="K53" i="2"/>
  <c r="K54" i="2"/>
  <c r="K59" i="2"/>
  <c r="K23" i="2"/>
  <c r="K39" i="2"/>
  <c r="K13" i="2"/>
  <c r="K28" i="2"/>
  <c r="K43" i="2"/>
  <c r="K55" i="2"/>
  <c r="K3" i="2"/>
  <c r="K18" i="2"/>
  <c r="K22" i="2"/>
  <c r="K33" i="2"/>
  <c r="K37" i="2"/>
  <c r="K41" i="2"/>
  <c r="K52" i="2"/>
  <c r="K56" i="2"/>
</calcChain>
</file>

<file path=xl/sharedStrings.xml><?xml version="1.0" encoding="utf-8"?>
<sst xmlns="http://schemas.openxmlformats.org/spreadsheetml/2006/main" count="33" uniqueCount="28">
  <si>
    <t xml:space="preserve"> </t>
  </si>
  <si>
    <t>Area</t>
  </si>
  <si>
    <t>Mean</t>
  </si>
  <si>
    <t>Min</t>
  </si>
  <si>
    <t>Max</t>
  </si>
  <si>
    <t>X</t>
  </si>
  <si>
    <t>Y</t>
  </si>
  <si>
    <t>XY</t>
  </si>
  <si>
    <t>[0-421]</t>
    <phoneticPr fontId="18"/>
  </si>
  <si>
    <t>[0-383]</t>
    <phoneticPr fontId="18"/>
  </si>
  <si>
    <t>↓</t>
    <phoneticPr fontId="18"/>
  </si>
  <si>
    <t>[0-40]</t>
    <phoneticPr fontId="18"/>
  </si>
  <si>
    <t>[1-1.5]</t>
    <phoneticPr fontId="18"/>
  </si>
  <si>
    <t>画像のピクセル数</t>
    <rPh sb="0" eb="2">
      <t>ガゾウ</t>
    </rPh>
    <rPh sb="7" eb="8">
      <t>スウ</t>
    </rPh>
    <phoneticPr fontId="18"/>
  </si>
  <si>
    <t>グラフの値</t>
    <rPh sb="4" eb="5">
      <t>アタイ</t>
    </rPh>
    <phoneticPr fontId="18"/>
  </si>
  <si>
    <t>X_変換</t>
    <rPh sb="2" eb="4">
      <t>ヘンカン</t>
    </rPh>
    <phoneticPr fontId="18"/>
  </si>
  <si>
    <t>Y_変換</t>
    <rPh sb="2" eb="4">
      <t>ヘンカン</t>
    </rPh>
    <phoneticPr fontId="18"/>
  </si>
  <si>
    <t>XY_変換</t>
    <rPh sb="3" eb="5">
      <t>ヘンカン</t>
    </rPh>
    <phoneticPr fontId="18"/>
  </si>
  <si>
    <t>XY_補間前</t>
    <rPh sb="3" eb="5">
      <t>ホカン</t>
    </rPh>
    <rPh sb="5" eb="6">
      <t>マエ</t>
    </rPh>
    <phoneticPr fontId="18"/>
  </si>
  <si>
    <t>X_補間前</t>
    <rPh sb="2" eb="4">
      <t>ホカン</t>
    </rPh>
    <rPh sb="4" eb="5">
      <t>マエ</t>
    </rPh>
    <phoneticPr fontId="18"/>
  </si>
  <si>
    <t>XY_補間後</t>
    <rPh sb="3" eb="5">
      <t>ホカン</t>
    </rPh>
    <rPh sb="5" eb="6">
      <t>アト</t>
    </rPh>
    <phoneticPr fontId="18"/>
  </si>
  <si>
    <t>X_補間後</t>
    <rPh sb="2" eb="4">
      <t>ホカン</t>
    </rPh>
    <rPh sb="4" eb="5">
      <t>アト</t>
    </rPh>
    <phoneticPr fontId="18"/>
  </si>
  <si>
    <t>X:レンズの中心からの距離</t>
    <rPh sb="6" eb="8">
      <t>チュウシン</t>
    </rPh>
    <rPh sb="11" eb="13">
      <t>キョリ</t>
    </rPh>
    <phoneticPr fontId="18"/>
  </si>
  <si>
    <t>Y:倍率</t>
    <rPh sb="2" eb="4">
      <t>バイリツ</t>
    </rPh>
    <phoneticPr fontId="18"/>
  </si>
  <si>
    <t>データ数</t>
    <rPh sb="3" eb="4">
      <t>スウ</t>
    </rPh>
    <phoneticPr fontId="18"/>
  </si>
  <si>
    <t>間隔</t>
    <rPh sb="0" eb="2">
      <t>カンカク</t>
    </rPh>
    <phoneticPr fontId="18"/>
  </si>
  <si>
    <t>21mmなので</t>
    <phoneticPr fontId="18"/>
  </si>
  <si>
    <t>レンズの半径を見える範囲の最大に変更</t>
    <rPh sb="4" eb="6">
      <t>ハンケイ</t>
    </rPh>
    <rPh sb="7" eb="8">
      <t>ミ</t>
    </rPh>
    <rPh sb="10" eb="12">
      <t>ハンイ</t>
    </rPh>
    <rPh sb="13" eb="15">
      <t>サイダイ</t>
    </rPh>
    <rPh sb="16" eb="18">
      <t>ヘンコウ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</si>
</sst>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補間用!$N$1</c:f>
              <c:strCache>
                <c:ptCount val="1"/>
                <c:pt idx="0">
                  <c:v>X_補間前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0"/>
            <c:dispEq val="1"/>
            <c:trendlineLbl>
              <c:layout>
                <c:manualLayout>
                  <c:x val="-4.1574225765943919E-2"/>
                  <c:y val="2.074549249916509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補間用!$M$2:$M$96</c:f>
              <c:numCache>
                <c:formatCode>General</c:formatCode>
                <c:ptCount val="95"/>
                <c:pt idx="0">
                  <c:v>0.36425991962441773</c:v>
                </c:pt>
                <c:pt idx="1">
                  <c:v>0.84051848588775946</c:v>
                </c:pt>
                <c:pt idx="2">
                  <c:v>1.2851720694851869</c:v>
                </c:pt>
                <c:pt idx="3">
                  <c:v>1.8270361504065296</c:v>
                </c:pt>
                <c:pt idx="4">
                  <c:v>2.49428992266331</c:v>
                </c:pt>
                <c:pt idx="5">
                  <c:v>3.259692375979113</c:v>
                </c:pt>
                <c:pt idx="6">
                  <c:v>3.9962536185756896</c:v>
                </c:pt>
                <c:pt idx="7">
                  <c:v>4.8242011746246343</c:v>
                </c:pt>
                <c:pt idx="8">
                  <c:v>5.0811723299616114</c:v>
                </c:pt>
                <c:pt idx="9">
                  <c:v>5.9834612975447001</c:v>
                </c:pt>
                <c:pt idx="10">
                  <c:v>6.6274514242478757</c:v>
                </c:pt>
                <c:pt idx="11">
                  <c:v>7.3139271644660555</c:v>
                </c:pt>
                <c:pt idx="12">
                  <c:v>8.1315639748702271</c:v>
                </c:pt>
                <c:pt idx="13">
                  <c:v>8.9128895517944979</c:v>
                </c:pt>
                <c:pt idx="14">
                  <c:v>9.7772911554610129</c:v>
                </c:pt>
                <c:pt idx="15">
                  <c:v>10.278070179790749</c:v>
                </c:pt>
                <c:pt idx="16">
                  <c:v>11.06199870865712</c:v>
                </c:pt>
                <c:pt idx="17">
                  <c:v>12.013927564111311</c:v>
                </c:pt>
                <c:pt idx="18">
                  <c:v>12.984910290679284</c:v>
                </c:pt>
                <c:pt idx="19">
                  <c:v>13.494136179555081</c:v>
                </c:pt>
                <c:pt idx="20">
                  <c:v>14.556268551192918</c:v>
                </c:pt>
                <c:pt idx="21">
                  <c:v>15.214243533052599</c:v>
                </c:pt>
                <c:pt idx="22">
                  <c:v>15.973561642986052</c:v>
                </c:pt>
                <c:pt idx="23">
                  <c:v>16.603278902029857</c:v>
                </c:pt>
                <c:pt idx="24">
                  <c:v>17.290330045335303</c:v>
                </c:pt>
                <c:pt idx="25">
                  <c:v>17.852868031480437</c:v>
                </c:pt>
                <c:pt idx="26">
                  <c:v>18.429086844080054</c:v>
                </c:pt>
                <c:pt idx="27">
                  <c:v>18.973389542491766</c:v>
                </c:pt>
                <c:pt idx="28">
                  <c:v>19.510711317700615</c:v>
                </c:pt>
                <c:pt idx="29">
                  <c:v>20.141318150245283</c:v>
                </c:pt>
                <c:pt idx="30">
                  <c:v>20.772785485261377</c:v>
                </c:pt>
                <c:pt idx="31">
                  <c:v>21.287856294536819</c:v>
                </c:pt>
                <c:pt idx="32">
                  <c:v>21.961592906358725</c:v>
                </c:pt>
                <c:pt idx="33">
                  <c:v>22.531135072530279</c:v>
                </c:pt>
                <c:pt idx="34">
                  <c:v>23.060962336349487</c:v>
                </c:pt>
                <c:pt idx="35">
                  <c:v>23.603966528779544</c:v>
                </c:pt>
                <c:pt idx="36">
                  <c:v>24.102209088146463</c:v>
                </c:pt>
                <c:pt idx="37">
                  <c:v>24.608579907344819</c:v>
                </c:pt>
                <c:pt idx="38">
                  <c:v>25.091666770030329</c:v>
                </c:pt>
                <c:pt idx="39">
                  <c:v>25.607778322159721</c:v>
                </c:pt>
                <c:pt idx="40">
                  <c:v>26.185694882878639</c:v>
                </c:pt>
                <c:pt idx="41">
                  <c:v>26.560687905831571</c:v>
                </c:pt>
                <c:pt idx="42">
                  <c:v>26.854875095352973</c:v>
                </c:pt>
                <c:pt idx="43">
                  <c:v>27.314191546299686</c:v>
                </c:pt>
                <c:pt idx="44">
                  <c:v>27.670743846244491</c:v>
                </c:pt>
                <c:pt idx="45">
                  <c:v>28.03383325167604</c:v>
                </c:pt>
                <c:pt idx="46">
                  <c:v>28.279045291888639</c:v>
                </c:pt>
                <c:pt idx="47">
                  <c:v>28.533586244860242</c:v>
                </c:pt>
                <c:pt idx="48">
                  <c:v>28.771542020428793</c:v>
                </c:pt>
                <c:pt idx="49">
                  <c:v>29.025332014413028</c:v>
                </c:pt>
                <c:pt idx="50">
                  <c:v>29.275489664667614</c:v>
                </c:pt>
                <c:pt idx="51">
                  <c:v>29.484507067717665</c:v>
                </c:pt>
                <c:pt idx="52">
                  <c:v>29.740333688904325</c:v>
                </c:pt>
                <c:pt idx="53">
                  <c:v>30.01919225566381</c:v>
                </c:pt>
                <c:pt idx="54">
                  <c:v>30.232039142784494</c:v>
                </c:pt>
                <c:pt idx="55">
                  <c:v>30.48304980681332</c:v>
                </c:pt>
                <c:pt idx="56">
                  <c:v>30.694745364946076</c:v>
                </c:pt>
                <c:pt idx="57">
                  <c:v>30.866438357013948</c:v>
                </c:pt>
                <c:pt idx="58">
                  <c:v>31.078785203078581</c:v>
                </c:pt>
              </c:numCache>
            </c:numRef>
          </c:xVal>
          <c:yVal>
            <c:numRef>
              <c:f>補間用!$N$2:$N$96</c:f>
              <c:numCache>
                <c:formatCode>General</c:formatCode>
                <c:ptCount val="95"/>
                <c:pt idx="0">
                  <c:v>0.36418052256532063</c:v>
                </c:pt>
                <c:pt idx="1">
                  <c:v>0.83923990498812351</c:v>
                </c:pt>
                <c:pt idx="2">
                  <c:v>1.2826603325415677</c:v>
                </c:pt>
                <c:pt idx="3">
                  <c:v>1.8210926365795725</c:v>
                </c:pt>
                <c:pt idx="4">
                  <c:v>2.4861757719714968</c:v>
                </c:pt>
                <c:pt idx="5">
                  <c:v>3.2462707838479812</c:v>
                </c:pt>
                <c:pt idx="6">
                  <c:v>3.9746318289786222</c:v>
                </c:pt>
                <c:pt idx="7">
                  <c:v>4.7980997624703088</c:v>
                </c:pt>
                <c:pt idx="8">
                  <c:v>5.0514964370546327</c:v>
                </c:pt>
                <c:pt idx="9">
                  <c:v>5.9382422802850359</c:v>
                </c:pt>
                <c:pt idx="10">
                  <c:v>6.5716864608076015</c:v>
                </c:pt>
                <c:pt idx="11">
                  <c:v>7.236769596199526</c:v>
                </c:pt>
                <c:pt idx="12">
                  <c:v>8.0285035629453674</c:v>
                </c:pt>
                <c:pt idx="13">
                  <c:v>8.7885985748218527</c:v>
                </c:pt>
                <c:pt idx="14">
                  <c:v>9.6120665083135393</c:v>
                </c:pt>
                <c:pt idx="15">
                  <c:v>10.087125890736342</c:v>
                </c:pt>
                <c:pt idx="16">
                  <c:v>10.847220902612827</c:v>
                </c:pt>
                <c:pt idx="17">
                  <c:v>11.765605700712589</c:v>
                </c:pt>
                <c:pt idx="18">
                  <c:v>12.684085510688837</c:v>
                </c:pt>
                <c:pt idx="19">
                  <c:v>13.159144893111639</c:v>
                </c:pt>
                <c:pt idx="20">
                  <c:v>14.140902612826602</c:v>
                </c:pt>
                <c:pt idx="21">
                  <c:v>14.742707838479811</c:v>
                </c:pt>
                <c:pt idx="22">
                  <c:v>15.439429928741093</c:v>
                </c:pt>
                <c:pt idx="23">
                  <c:v>15.997624703087887</c:v>
                </c:pt>
                <c:pt idx="24">
                  <c:v>16.61520190023753</c:v>
                </c:pt>
                <c:pt idx="25">
                  <c:v>17.102137767220903</c:v>
                </c:pt>
                <c:pt idx="26">
                  <c:v>17.612826603325416</c:v>
                </c:pt>
                <c:pt idx="27">
                  <c:v>18.087885985748219</c:v>
                </c:pt>
                <c:pt idx="28">
                  <c:v>18.551068883610451</c:v>
                </c:pt>
                <c:pt idx="29">
                  <c:v>19.085510688836106</c:v>
                </c:pt>
                <c:pt idx="30">
                  <c:v>19.608076009501186</c:v>
                </c:pt>
                <c:pt idx="31">
                  <c:v>20.035629453681711</c:v>
                </c:pt>
                <c:pt idx="32">
                  <c:v>20.593824228028502</c:v>
                </c:pt>
                <c:pt idx="33">
                  <c:v>21.057007125890735</c:v>
                </c:pt>
                <c:pt idx="34">
                  <c:v>21.49643705463183</c:v>
                </c:pt>
                <c:pt idx="35">
                  <c:v>21.935866983372922</c:v>
                </c:pt>
                <c:pt idx="36">
                  <c:v>22.327790973871736</c:v>
                </c:pt>
                <c:pt idx="37">
                  <c:v>22.731591448931116</c:v>
                </c:pt>
                <c:pt idx="38">
                  <c:v>23.11163895486936</c:v>
                </c:pt>
                <c:pt idx="39">
                  <c:v>23.4916864608076</c:v>
                </c:pt>
                <c:pt idx="40">
                  <c:v>23.942992874109265</c:v>
                </c:pt>
                <c:pt idx="41">
                  <c:v>24.228028503562946</c:v>
                </c:pt>
                <c:pt idx="42">
                  <c:v>24.441805225653205</c:v>
                </c:pt>
                <c:pt idx="43">
                  <c:v>24.786223277909738</c:v>
                </c:pt>
                <c:pt idx="44">
                  <c:v>25.035629453681711</c:v>
                </c:pt>
                <c:pt idx="45">
                  <c:v>25.296912114014251</c:v>
                </c:pt>
                <c:pt idx="46">
                  <c:v>25.475059382422803</c:v>
                </c:pt>
                <c:pt idx="47">
                  <c:v>25.659097387173396</c:v>
                </c:pt>
                <c:pt idx="48">
                  <c:v>25.831353919239906</c:v>
                </c:pt>
                <c:pt idx="49">
                  <c:v>26.015391923990499</c:v>
                </c:pt>
                <c:pt idx="50">
                  <c:v>26.193634204275536</c:v>
                </c:pt>
                <c:pt idx="51">
                  <c:v>26.347933491686458</c:v>
                </c:pt>
                <c:pt idx="52">
                  <c:v>26.532066508313541</c:v>
                </c:pt>
                <c:pt idx="53">
                  <c:v>26.739952494061757</c:v>
                </c:pt>
                <c:pt idx="54">
                  <c:v>26.900237529691211</c:v>
                </c:pt>
                <c:pt idx="55">
                  <c:v>27.078384798099762</c:v>
                </c:pt>
                <c:pt idx="56">
                  <c:v>27.238764845605701</c:v>
                </c:pt>
                <c:pt idx="57">
                  <c:v>27.363420427553443</c:v>
                </c:pt>
                <c:pt idx="58">
                  <c:v>27.517814726840854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2F-44E2-9D17-7F3747667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706848"/>
        <c:axId val="892962016"/>
      </c:scatterChart>
      <c:valAx>
        <c:axId val="120170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2962016"/>
        <c:crosses val="autoZero"/>
        <c:crossBetween val="midCat"/>
      </c:valAx>
      <c:valAx>
        <c:axId val="8929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170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補間用!$P$1</c:f>
              <c:strCache>
                <c:ptCount val="1"/>
                <c:pt idx="0">
                  <c:v>X_補間後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補間用!$O$2:$O$96</c:f>
              <c:numCache>
                <c:formatCode>General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補間用!$P$2:$P$96</c:f>
              <c:numCache>
                <c:formatCode>General</c:formatCode>
                <c:ptCount val="95"/>
                <c:pt idx="0">
                  <c:v>0</c:v>
                </c:pt>
                <c:pt idx="1">
                  <c:v>0.50103750000000002</c:v>
                </c:pt>
                <c:pt idx="2">
                  <c:v>1.0016</c:v>
                </c:pt>
                <c:pt idx="3">
                  <c:v>1.5016125</c:v>
                </c:pt>
                <c:pt idx="4">
                  <c:v>2.0009999999999999</c:v>
                </c:pt>
                <c:pt idx="5">
                  <c:v>2.4996874999999998</c:v>
                </c:pt>
                <c:pt idx="6">
                  <c:v>2.9975999999999998</c:v>
                </c:pt>
                <c:pt idx="7">
                  <c:v>3.4946625</c:v>
                </c:pt>
                <c:pt idx="8">
                  <c:v>3.9907999999999997</c:v>
                </c:pt>
                <c:pt idx="9">
                  <c:v>4.4859374999999995</c:v>
                </c:pt>
                <c:pt idx="10">
                  <c:v>4.9799999999999995</c:v>
                </c:pt>
                <c:pt idx="11">
                  <c:v>5.4729124999999996</c:v>
                </c:pt>
                <c:pt idx="12">
                  <c:v>5.9645999999999999</c:v>
                </c:pt>
                <c:pt idx="13">
                  <c:v>6.4549874999999997</c:v>
                </c:pt>
                <c:pt idx="14">
                  <c:v>6.944</c:v>
                </c:pt>
                <c:pt idx="15">
                  <c:v>7.4315625000000001</c:v>
                </c:pt>
                <c:pt idx="16">
                  <c:v>7.9175999999999993</c:v>
                </c:pt>
                <c:pt idx="17">
                  <c:v>8.4020375000000005</c:v>
                </c:pt>
                <c:pt idx="18">
                  <c:v>8.8847999999999985</c:v>
                </c:pt>
                <c:pt idx="19">
                  <c:v>9.3658125000000005</c:v>
                </c:pt>
                <c:pt idx="20">
                  <c:v>9.8449999999999989</c:v>
                </c:pt>
                <c:pt idx="21">
                  <c:v>10.3222875</c:v>
                </c:pt>
                <c:pt idx="22">
                  <c:v>10.797599999999999</c:v>
                </c:pt>
                <c:pt idx="23">
                  <c:v>11.270862499999998</c:v>
                </c:pt>
                <c:pt idx="24">
                  <c:v>11.741999999999999</c:v>
                </c:pt>
                <c:pt idx="25">
                  <c:v>12.2109375</c:v>
                </c:pt>
                <c:pt idx="26">
                  <c:v>12.677599999999998</c:v>
                </c:pt>
                <c:pt idx="27">
                  <c:v>13.1419125</c:v>
                </c:pt>
                <c:pt idx="28">
                  <c:v>13.6038</c:v>
                </c:pt>
                <c:pt idx="29">
                  <c:v>14.0631875</c:v>
                </c:pt>
                <c:pt idx="30">
                  <c:v>14.52</c:v>
                </c:pt>
                <c:pt idx="31">
                  <c:v>14.974162499999998</c:v>
                </c:pt>
                <c:pt idx="32">
                  <c:v>15.425599999999999</c:v>
                </c:pt>
                <c:pt idx="33">
                  <c:v>15.874237499999998</c:v>
                </c:pt>
                <c:pt idx="34">
                  <c:v>16.32</c:v>
                </c:pt>
                <c:pt idx="35">
                  <c:v>16.762812499999999</c:v>
                </c:pt>
                <c:pt idx="36">
                  <c:v>17.202599999999997</c:v>
                </c:pt>
                <c:pt idx="37">
                  <c:v>17.639287500000002</c:v>
                </c:pt>
                <c:pt idx="38">
                  <c:v>18.072800000000001</c:v>
                </c:pt>
                <c:pt idx="39">
                  <c:v>18.503062499999999</c:v>
                </c:pt>
                <c:pt idx="40">
                  <c:v>18.929999999999996</c:v>
                </c:pt>
                <c:pt idx="41">
                  <c:v>19.353537499999998</c:v>
                </c:pt>
                <c:pt idx="42">
                  <c:v>19.773599999999998</c:v>
                </c:pt>
                <c:pt idx="43">
                  <c:v>20.190112499999998</c:v>
                </c:pt>
                <c:pt idx="44">
                  <c:v>20.603000000000002</c:v>
                </c:pt>
                <c:pt idx="45">
                  <c:v>21.0121875</c:v>
                </c:pt>
                <c:pt idx="46">
                  <c:v>21.417599999999997</c:v>
                </c:pt>
                <c:pt idx="47">
                  <c:v>21.819162500000001</c:v>
                </c:pt>
                <c:pt idx="48">
                  <c:v>22.216799999999999</c:v>
                </c:pt>
                <c:pt idx="49">
                  <c:v>22.610437499999996</c:v>
                </c:pt>
                <c:pt idx="50">
                  <c:v>23</c:v>
                </c:pt>
                <c:pt idx="51">
                  <c:v>23.385412499999997</c:v>
                </c:pt>
                <c:pt idx="52">
                  <c:v>23.766599999999997</c:v>
                </c:pt>
                <c:pt idx="53">
                  <c:v>24.143487499999999</c:v>
                </c:pt>
                <c:pt idx="54">
                  <c:v>24.515999999999998</c:v>
                </c:pt>
                <c:pt idx="55">
                  <c:v>24.884062499999999</c:v>
                </c:pt>
                <c:pt idx="56">
                  <c:v>25.247599999999998</c:v>
                </c:pt>
                <c:pt idx="57">
                  <c:v>25.606537499999998</c:v>
                </c:pt>
                <c:pt idx="58">
                  <c:v>25.960799999999999</c:v>
                </c:pt>
                <c:pt idx="59">
                  <c:v>26.310312499999995</c:v>
                </c:pt>
                <c:pt idx="60">
                  <c:v>26.654999999999998</c:v>
                </c:pt>
                <c:pt idx="61">
                  <c:v>26.994787499999997</c:v>
                </c:pt>
                <c:pt idx="62">
                  <c:v>27.329599999999996</c:v>
                </c:pt>
                <c:pt idx="63">
                  <c:v>27.6593625</c:v>
                </c:pt>
                <c:pt idx="64">
                  <c:v>27.983999999999998</c:v>
                </c:pt>
                <c:pt idx="65">
                  <c:v>28.303437499999998</c:v>
                </c:pt>
                <c:pt idx="66">
                  <c:v>28.617599999999996</c:v>
                </c:pt>
                <c:pt idx="67">
                  <c:v>28.926412499999994</c:v>
                </c:pt>
                <c:pt idx="68">
                  <c:v>29.229800000000001</c:v>
                </c:pt>
                <c:pt idx="69">
                  <c:v>29.527687499999999</c:v>
                </c:pt>
                <c:pt idx="70">
                  <c:v>29.819999999999997</c:v>
                </c:pt>
                <c:pt idx="71">
                  <c:v>30.106662499999999</c:v>
                </c:pt>
                <c:pt idx="72">
                  <c:v>30.387599999999996</c:v>
                </c:pt>
                <c:pt idx="73">
                  <c:v>30.662737499999995</c:v>
                </c:pt>
                <c:pt idx="74">
                  <c:v>30.932000000000002</c:v>
                </c:pt>
                <c:pt idx="75">
                  <c:v>31.1953125</c:v>
                </c:pt>
                <c:pt idx="76">
                  <c:v>31.452599999999997</c:v>
                </c:pt>
                <c:pt idx="77">
                  <c:v>31.703787499999997</c:v>
                </c:pt>
                <c:pt idx="78">
                  <c:v>31.948799999999995</c:v>
                </c:pt>
                <c:pt idx="79">
                  <c:v>32.187562499999999</c:v>
                </c:pt>
                <c:pt idx="80">
                  <c:v>32.419999999999995</c:v>
                </c:pt>
                <c:pt idx="81">
                  <c:v>32.646037499999998</c:v>
                </c:pt>
                <c:pt idx="82">
                  <c:v>32.865600000000001</c:v>
                </c:pt>
                <c:pt idx="83">
                  <c:v>33.078612499999998</c:v>
                </c:pt>
                <c:pt idx="84">
                  <c:v>33.284999999999997</c:v>
                </c:pt>
                <c:pt idx="85">
                  <c:v>33.484687499999993</c:v>
                </c:pt>
                <c:pt idx="86">
                  <c:v>33.677599999999998</c:v>
                </c:pt>
                <c:pt idx="87">
                  <c:v>33.863662500000004</c:v>
                </c:pt>
                <c:pt idx="88">
                  <c:v>34.0428</c:v>
                </c:pt>
                <c:pt idx="89">
                  <c:v>34.214937499999998</c:v>
                </c:pt>
                <c:pt idx="90">
                  <c:v>34.379999999999995</c:v>
                </c:pt>
                <c:pt idx="91">
                  <c:v>34.537912499999997</c:v>
                </c:pt>
                <c:pt idx="92">
                  <c:v>34.688599999999994</c:v>
                </c:pt>
                <c:pt idx="93">
                  <c:v>34.831987499999997</c:v>
                </c:pt>
                <c:pt idx="94">
                  <c:v>34.967999999999996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8A-45A6-91CE-9FC15C92B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456640"/>
        <c:axId val="893006112"/>
      </c:scatterChart>
      <c:valAx>
        <c:axId val="182345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3006112"/>
        <c:crosses val="autoZero"/>
        <c:crossBetween val="midCat"/>
      </c:valAx>
      <c:valAx>
        <c:axId val="89300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345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メッシュ用!$B$1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メッシュ用!$A$2:$A$139</c:f>
              <c:numCache>
                <c:formatCode>General</c:formatCode>
                <c:ptCount val="138"/>
                <c:pt idx="0">
                  <c:v>0</c:v>
                </c:pt>
                <c:pt idx="1">
                  <c:v>1.5996209896418045E-2</c:v>
                </c:pt>
                <c:pt idx="2">
                  <c:v>3.199241979283609E-2</c:v>
                </c:pt>
                <c:pt idx="3">
                  <c:v>4.7988629689254138E-2</c:v>
                </c:pt>
                <c:pt idx="4">
                  <c:v>6.3984839585672179E-2</c:v>
                </c:pt>
                <c:pt idx="5">
                  <c:v>7.9981049482090227E-2</c:v>
                </c:pt>
                <c:pt idx="6">
                  <c:v>9.5977259378508276E-2</c:v>
                </c:pt>
                <c:pt idx="7">
                  <c:v>0.11197346927492632</c:v>
                </c:pt>
                <c:pt idx="8">
                  <c:v>0.12796967917134436</c:v>
                </c:pt>
                <c:pt idx="9">
                  <c:v>0.14396588906776242</c:v>
                </c:pt>
                <c:pt idx="10">
                  <c:v>0.15996209896418045</c:v>
                </c:pt>
                <c:pt idx="11">
                  <c:v>0.17595830886059852</c:v>
                </c:pt>
                <c:pt idx="12">
                  <c:v>0.19195451875701655</c:v>
                </c:pt>
                <c:pt idx="13">
                  <c:v>0.20795072865343459</c:v>
                </c:pt>
                <c:pt idx="14">
                  <c:v>0.22394693854985265</c:v>
                </c:pt>
                <c:pt idx="15">
                  <c:v>0.23994314844627068</c:v>
                </c:pt>
                <c:pt idx="16">
                  <c:v>0.25593935834268872</c:v>
                </c:pt>
                <c:pt idx="17">
                  <c:v>0.27193556823910681</c:v>
                </c:pt>
                <c:pt idx="18">
                  <c:v>0.28793177813552484</c:v>
                </c:pt>
                <c:pt idx="19">
                  <c:v>0.30392798803194288</c:v>
                </c:pt>
                <c:pt idx="20">
                  <c:v>0.31992419792836091</c:v>
                </c:pt>
                <c:pt idx="21">
                  <c:v>0.33592040782477894</c:v>
                </c:pt>
                <c:pt idx="22">
                  <c:v>0.35191661772119703</c:v>
                </c:pt>
                <c:pt idx="23">
                  <c:v>0.36791282761761507</c:v>
                </c:pt>
                <c:pt idx="24">
                  <c:v>0.3839090375140331</c:v>
                </c:pt>
                <c:pt idx="25">
                  <c:v>0.39990524741045114</c:v>
                </c:pt>
                <c:pt idx="26">
                  <c:v>0.41590145730686917</c:v>
                </c:pt>
                <c:pt idx="27">
                  <c:v>0.43189766720328726</c:v>
                </c:pt>
                <c:pt idx="28">
                  <c:v>0.4478938770997053</c:v>
                </c:pt>
                <c:pt idx="29">
                  <c:v>0.46389008699612333</c:v>
                </c:pt>
                <c:pt idx="30">
                  <c:v>0.47988629689254136</c:v>
                </c:pt>
                <c:pt idx="31">
                  <c:v>0.4958825067889594</c:v>
                </c:pt>
                <c:pt idx="32">
                  <c:v>0.51187871668537743</c:v>
                </c:pt>
                <c:pt idx="33">
                  <c:v>0.52787492658179547</c:v>
                </c:pt>
                <c:pt idx="34">
                  <c:v>0.54387113647821361</c:v>
                </c:pt>
                <c:pt idx="35">
                  <c:v>0.55986734637463165</c:v>
                </c:pt>
                <c:pt idx="36">
                  <c:v>0.57586355627104968</c:v>
                </c:pt>
                <c:pt idx="37">
                  <c:v>0.59185976616746772</c:v>
                </c:pt>
                <c:pt idx="38">
                  <c:v>0.60785597606388575</c:v>
                </c:pt>
                <c:pt idx="39">
                  <c:v>0.62385218596030378</c:v>
                </c:pt>
                <c:pt idx="40">
                  <c:v>0.63984839585672182</c:v>
                </c:pt>
                <c:pt idx="41">
                  <c:v>0.65584460575313985</c:v>
                </c:pt>
                <c:pt idx="42">
                  <c:v>0.67184081564955789</c:v>
                </c:pt>
                <c:pt idx="43">
                  <c:v>0.68783702554597592</c:v>
                </c:pt>
                <c:pt idx="44">
                  <c:v>0.70383323544239407</c:v>
                </c:pt>
                <c:pt idx="45">
                  <c:v>0.7198294453388121</c:v>
                </c:pt>
                <c:pt idx="46">
                  <c:v>0.73582565523523014</c:v>
                </c:pt>
                <c:pt idx="47">
                  <c:v>0.75182186513164817</c:v>
                </c:pt>
                <c:pt idx="48">
                  <c:v>0.7678180750280662</c:v>
                </c:pt>
                <c:pt idx="49">
                  <c:v>0.78381428492448424</c:v>
                </c:pt>
                <c:pt idx="50">
                  <c:v>0.79981049482090227</c:v>
                </c:pt>
                <c:pt idx="51">
                  <c:v>0.81580670471732031</c:v>
                </c:pt>
                <c:pt idx="52">
                  <c:v>0.83180291461373834</c:v>
                </c:pt>
                <c:pt idx="53">
                  <c:v>0.84779912451015649</c:v>
                </c:pt>
                <c:pt idx="54">
                  <c:v>0.86379533440657452</c:v>
                </c:pt>
                <c:pt idx="55">
                  <c:v>0.87979154430299256</c:v>
                </c:pt>
                <c:pt idx="56">
                  <c:v>0.89578775419941059</c:v>
                </c:pt>
                <c:pt idx="57">
                  <c:v>0.91178396409582863</c:v>
                </c:pt>
                <c:pt idx="58">
                  <c:v>0.92778017399224666</c:v>
                </c:pt>
                <c:pt idx="59">
                  <c:v>0.94377638388866469</c:v>
                </c:pt>
                <c:pt idx="60">
                  <c:v>0.95977259378508273</c:v>
                </c:pt>
                <c:pt idx="61">
                  <c:v>0.97576880368150076</c:v>
                </c:pt>
                <c:pt idx="62">
                  <c:v>0.9917650135779188</c:v>
                </c:pt>
                <c:pt idx="63">
                  <c:v>1.0077612234743369</c:v>
                </c:pt>
                <c:pt idx="64">
                  <c:v>1.0237574333707549</c:v>
                </c:pt>
                <c:pt idx="65">
                  <c:v>1.039753643267173</c:v>
                </c:pt>
                <c:pt idx="66">
                  <c:v>1.0557498531635909</c:v>
                </c:pt>
                <c:pt idx="67">
                  <c:v>1.0717460630600091</c:v>
                </c:pt>
                <c:pt idx="68">
                  <c:v>1.0877422729564272</c:v>
                </c:pt>
                <c:pt idx="69">
                  <c:v>1.1037384828528451</c:v>
                </c:pt>
                <c:pt idx="70">
                  <c:v>1.1197346927492633</c:v>
                </c:pt>
                <c:pt idx="71">
                  <c:v>1.1357309026456812</c:v>
                </c:pt>
                <c:pt idx="72">
                  <c:v>1.1517271125420994</c:v>
                </c:pt>
                <c:pt idx="73">
                  <c:v>1.1677233224385173</c:v>
                </c:pt>
                <c:pt idx="74">
                  <c:v>1.1837195323349354</c:v>
                </c:pt>
                <c:pt idx="75">
                  <c:v>1.1997157422313534</c:v>
                </c:pt>
                <c:pt idx="76">
                  <c:v>1.2157119521277715</c:v>
                </c:pt>
                <c:pt idx="77">
                  <c:v>1.2317081620241896</c:v>
                </c:pt>
                <c:pt idx="78">
                  <c:v>1.2477043719206076</c:v>
                </c:pt>
                <c:pt idx="79">
                  <c:v>1.2637005818170257</c:v>
                </c:pt>
                <c:pt idx="80">
                  <c:v>1.2796967917134436</c:v>
                </c:pt>
                <c:pt idx="81">
                  <c:v>1.2956930016098618</c:v>
                </c:pt>
                <c:pt idx="82">
                  <c:v>1.3116892115062797</c:v>
                </c:pt>
                <c:pt idx="83">
                  <c:v>1.3276854214026979</c:v>
                </c:pt>
                <c:pt idx="84">
                  <c:v>1.3436816312991158</c:v>
                </c:pt>
                <c:pt idx="85">
                  <c:v>1.3596778411955339</c:v>
                </c:pt>
                <c:pt idx="86">
                  <c:v>1.3756740510919518</c:v>
                </c:pt>
                <c:pt idx="87">
                  <c:v>1.39167026098837</c:v>
                </c:pt>
                <c:pt idx="88">
                  <c:v>1.4076664708847881</c:v>
                </c:pt>
                <c:pt idx="89">
                  <c:v>1.4236626807812061</c:v>
                </c:pt>
                <c:pt idx="90">
                  <c:v>1.4396588906776242</c:v>
                </c:pt>
                <c:pt idx="91">
                  <c:v>1.4556551005740421</c:v>
                </c:pt>
                <c:pt idx="92">
                  <c:v>1.4716513104704603</c:v>
                </c:pt>
                <c:pt idx="93">
                  <c:v>1.4876475203668782</c:v>
                </c:pt>
                <c:pt idx="94">
                  <c:v>1.5036437302632963</c:v>
                </c:pt>
              </c:numCache>
            </c:numRef>
          </c:xVal>
          <c:yVal>
            <c:numRef>
              <c:f>メッシュ用!$B$2:$B$139</c:f>
              <c:numCache>
                <c:formatCode>General</c:formatCode>
                <c:ptCount val="138"/>
                <c:pt idx="0">
                  <c:v>0</c:v>
                </c:pt>
                <c:pt idx="1">
                  <c:v>1.8219545454545457E-2</c:v>
                </c:pt>
                <c:pt idx="2">
                  <c:v>3.642181818181818E-2</c:v>
                </c:pt>
                <c:pt idx="3">
                  <c:v>5.4604090909090908E-2</c:v>
                </c:pt>
                <c:pt idx="4">
                  <c:v>7.2763636363636364E-2</c:v>
                </c:pt>
                <c:pt idx="5">
                  <c:v>9.0897727272727269E-2</c:v>
                </c:pt>
                <c:pt idx="6">
                  <c:v>0.10900363636363636</c:v>
                </c:pt>
                <c:pt idx="7">
                  <c:v>0.12707863636363637</c:v>
                </c:pt>
                <c:pt idx="8">
                  <c:v>0.14512</c:v>
                </c:pt>
                <c:pt idx="9">
                  <c:v>0.16312499999999999</c:v>
                </c:pt>
                <c:pt idx="10">
                  <c:v>0.18109090909090908</c:v>
                </c:pt>
                <c:pt idx="11">
                  <c:v>0.199015</c:v>
                </c:pt>
                <c:pt idx="12">
                  <c:v>0.21689454545454545</c:v>
                </c:pt>
                <c:pt idx="13">
                  <c:v>0.23472681818181818</c:v>
                </c:pt>
                <c:pt idx="14">
                  <c:v>0.25250909090909091</c:v>
                </c:pt>
                <c:pt idx="15">
                  <c:v>0.27023863636363638</c:v>
                </c:pt>
                <c:pt idx="16">
                  <c:v>0.28791272727272726</c:v>
                </c:pt>
                <c:pt idx="17">
                  <c:v>0.30552863636363636</c:v>
                </c:pt>
                <c:pt idx="18">
                  <c:v>0.3230836363636363</c:v>
                </c:pt>
                <c:pt idx="19">
                  <c:v>0.34057500000000002</c:v>
                </c:pt>
                <c:pt idx="20">
                  <c:v>0.35799999999999998</c:v>
                </c:pt>
                <c:pt idx="21">
                  <c:v>0.3753559090909091</c:v>
                </c:pt>
                <c:pt idx="22">
                  <c:v>0.39263999999999999</c:v>
                </c:pt>
                <c:pt idx="23">
                  <c:v>0.40984954545454538</c:v>
                </c:pt>
                <c:pt idx="24">
                  <c:v>0.42698181818181813</c:v>
                </c:pt>
                <c:pt idx="25">
                  <c:v>0.44403409090909091</c:v>
                </c:pt>
                <c:pt idx="26">
                  <c:v>0.46100363636363628</c:v>
                </c:pt>
                <c:pt idx="27">
                  <c:v>0.47788772727272727</c:v>
                </c:pt>
                <c:pt idx="28">
                  <c:v>0.49468363636363633</c:v>
                </c:pt>
                <c:pt idx="29">
                  <c:v>0.51138863636363641</c:v>
                </c:pt>
                <c:pt idx="30">
                  <c:v>0.52800000000000002</c:v>
                </c:pt>
                <c:pt idx="31">
                  <c:v>0.54451499999999997</c:v>
                </c:pt>
                <c:pt idx="32">
                  <c:v>0.56093090909090904</c:v>
                </c:pt>
                <c:pt idx="33">
                  <c:v>0.5772449999999999</c:v>
                </c:pt>
                <c:pt idx="34">
                  <c:v>0.59345454545454546</c:v>
                </c:pt>
                <c:pt idx="35">
                  <c:v>0.60955681818181817</c:v>
                </c:pt>
                <c:pt idx="36">
                  <c:v>0.62554909090909083</c:v>
                </c:pt>
                <c:pt idx="37">
                  <c:v>0.64142863636363645</c:v>
                </c:pt>
                <c:pt idx="38">
                  <c:v>0.65719272727272726</c:v>
                </c:pt>
                <c:pt idx="39">
                  <c:v>0.67283863636363628</c:v>
                </c:pt>
                <c:pt idx="40">
                  <c:v>0.68836363636363618</c:v>
                </c:pt>
                <c:pt idx="41">
                  <c:v>0.70376499999999997</c:v>
                </c:pt>
                <c:pt idx="42">
                  <c:v>0.7190399999999999</c:v>
                </c:pt>
                <c:pt idx="43">
                  <c:v>0.73418590909090897</c:v>
                </c:pt>
                <c:pt idx="44">
                  <c:v>0.74920000000000009</c:v>
                </c:pt>
                <c:pt idx="45">
                  <c:v>0.76407954545454548</c:v>
                </c:pt>
                <c:pt idx="46">
                  <c:v>0.77882181818181806</c:v>
                </c:pt>
                <c:pt idx="47">
                  <c:v>0.79342409090909094</c:v>
                </c:pt>
                <c:pt idx="48">
                  <c:v>0.80788363636363636</c:v>
                </c:pt>
                <c:pt idx="49">
                  <c:v>0.82219772727272711</c:v>
                </c:pt>
                <c:pt idx="50">
                  <c:v>0.83636363636363631</c:v>
                </c:pt>
                <c:pt idx="51">
                  <c:v>0.85037863636363631</c:v>
                </c:pt>
                <c:pt idx="52">
                  <c:v>0.8642399999999999</c:v>
                </c:pt>
                <c:pt idx="53">
                  <c:v>0.87794499999999998</c:v>
                </c:pt>
                <c:pt idx="54">
                  <c:v>0.891490909090909</c:v>
                </c:pt>
                <c:pt idx="55">
                  <c:v>0.90487499999999998</c:v>
                </c:pt>
                <c:pt idx="56">
                  <c:v>0.91809454545454539</c:v>
                </c:pt>
                <c:pt idx="57">
                  <c:v>0.9311468181818181</c:v>
                </c:pt>
                <c:pt idx="58">
                  <c:v>0.94402909090909082</c:v>
                </c:pt>
                <c:pt idx="59">
                  <c:v>0.95673863636363621</c:v>
                </c:pt>
                <c:pt idx="60">
                  <c:v>0.96927272727272717</c:v>
                </c:pt>
                <c:pt idx="61">
                  <c:v>0.98162863636363629</c:v>
                </c:pt>
                <c:pt idx="62">
                  <c:v>0.99380363636363622</c:v>
                </c:pt>
                <c:pt idx="63">
                  <c:v>1.005795</c:v>
                </c:pt>
                <c:pt idx="64">
                  <c:v>1.0175999999999998</c:v>
                </c:pt>
                <c:pt idx="65">
                  <c:v>1.029215909090909</c:v>
                </c:pt>
                <c:pt idx="66">
                  <c:v>1.0406399999999998</c:v>
                </c:pt>
                <c:pt idx="67">
                  <c:v>1.0518695454545453</c:v>
                </c:pt>
                <c:pt idx="68">
                  <c:v>1.0629018181818182</c:v>
                </c:pt>
                <c:pt idx="69">
                  <c:v>1.0737340909090909</c:v>
                </c:pt>
                <c:pt idx="70">
                  <c:v>1.0843636363636362</c:v>
                </c:pt>
                <c:pt idx="71">
                  <c:v>1.0947877272727273</c:v>
                </c:pt>
                <c:pt idx="72">
                  <c:v>1.1050036363636362</c:v>
                </c:pt>
                <c:pt idx="73">
                  <c:v>1.1150086363636362</c:v>
                </c:pt>
                <c:pt idx="74">
                  <c:v>1.1248</c:v>
                </c:pt>
                <c:pt idx="75">
                  <c:v>1.1343749999999999</c:v>
                </c:pt>
                <c:pt idx="76">
                  <c:v>1.1437309090909089</c:v>
                </c:pt>
                <c:pt idx="77">
                  <c:v>1.1528649999999998</c:v>
                </c:pt>
                <c:pt idx="78">
                  <c:v>1.1617745454545452</c:v>
                </c:pt>
                <c:pt idx="79">
                  <c:v>1.1704568181818182</c:v>
                </c:pt>
                <c:pt idx="80">
                  <c:v>1.1789090909090907</c:v>
                </c:pt>
                <c:pt idx="81">
                  <c:v>1.1871286363636364</c:v>
                </c:pt>
                <c:pt idx="82">
                  <c:v>1.1951127272727273</c:v>
                </c:pt>
                <c:pt idx="83">
                  <c:v>1.2028586363636362</c:v>
                </c:pt>
                <c:pt idx="84">
                  <c:v>1.2103636363636363</c:v>
                </c:pt>
                <c:pt idx="85">
                  <c:v>1.2176249999999997</c:v>
                </c:pt>
                <c:pt idx="86">
                  <c:v>1.22464</c:v>
                </c:pt>
                <c:pt idx="87">
                  <c:v>1.2314059090909093</c:v>
                </c:pt>
                <c:pt idx="88">
                  <c:v>1.2379199999999999</c:v>
                </c:pt>
                <c:pt idx="89">
                  <c:v>1.2441795454545455</c:v>
                </c:pt>
                <c:pt idx="90">
                  <c:v>1.2501818181818181</c:v>
                </c:pt>
                <c:pt idx="91">
                  <c:v>1.2559240909090907</c:v>
                </c:pt>
                <c:pt idx="92">
                  <c:v>1.2614036363636361</c:v>
                </c:pt>
                <c:pt idx="93">
                  <c:v>1.2666177272727273</c:v>
                </c:pt>
                <c:pt idx="94">
                  <c:v>1.2715636363636362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91-489A-A061-24D9AD2C2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522816"/>
        <c:axId val="892989056"/>
      </c:scatterChart>
      <c:valAx>
        <c:axId val="107252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2989056"/>
        <c:crosses val="autoZero"/>
        <c:crossBetween val="midCat"/>
      </c:valAx>
      <c:valAx>
        <c:axId val="89298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252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930088</xdr:colOff>
      <xdr:row>2</xdr:row>
      <xdr:rowOff>22412</xdr:rowOff>
    </xdr:from>
    <xdr:to>
      <xdr:col>13</xdr:col>
      <xdr:colOff>207309</xdr:colOff>
      <xdr:row>23</xdr:row>
      <xdr:rowOff>194982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6DA9316-DD0E-4ACF-9B90-F6D5732B9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997323</xdr:colOff>
      <xdr:row>23</xdr:row>
      <xdr:rowOff>190500</xdr:rowOff>
    </xdr:from>
    <xdr:to>
      <xdr:col>13</xdr:col>
      <xdr:colOff>168089</xdr:colOff>
      <xdr:row>46</xdr:row>
      <xdr:rowOff>212912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5E98354-8929-4F7F-8FA6-6D12C8BBA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33336</xdr:colOff>
      <xdr:row>5</xdr:row>
      <xdr:rowOff>219075</xdr:rowOff>
    </xdr:from>
    <xdr:to>
      <xdr:col>12</xdr:col>
      <xdr:colOff>590549</xdr:colOff>
      <xdr:row>27</xdr:row>
      <xdr:rowOff>142875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D511FC8-3D21-4181-9821-459A07A8F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workbookViewId="0">
      <selection activeCell="I36" sqref="I36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0</v>
      </c>
      <c r="C2">
        <v>37</v>
      </c>
      <c r="D2">
        <v>37</v>
      </c>
      <c r="E2">
        <v>37</v>
      </c>
      <c r="F2">
        <v>3.8330000000000002</v>
      </c>
      <c r="G2">
        <v>0.16700000000000001</v>
      </c>
    </row>
    <row r="3" spans="1:7" x14ac:dyDescent="0.4">
      <c r="A3">
        <v>2</v>
      </c>
      <c r="B3">
        <v>0</v>
      </c>
      <c r="C3">
        <v>119</v>
      </c>
      <c r="D3">
        <v>119</v>
      </c>
      <c r="E3">
        <v>119</v>
      </c>
      <c r="F3">
        <v>8.8330000000000002</v>
      </c>
      <c r="G3">
        <v>1.167</v>
      </c>
    </row>
    <row r="4" spans="1:7" x14ac:dyDescent="0.4">
      <c r="A4">
        <v>3</v>
      </c>
      <c r="B4">
        <v>0</v>
      </c>
      <c r="C4">
        <v>118</v>
      </c>
      <c r="D4">
        <v>118</v>
      </c>
      <c r="E4">
        <v>118</v>
      </c>
      <c r="F4">
        <v>13.5</v>
      </c>
      <c r="G4">
        <v>1.5</v>
      </c>
    </row>
    <row r="5" spans="1:7" x14ac:dyDescent="0.4">
      <c r="A5">
        <v>4</v>
      </c>
      <c r="B5">
        <v>0</v>
      </c>
      <c r="C5">
        <v>248</v>
      </c>
      <c r="D5">
        <v>248</v>
      </c>
      <c r="E5">
        <v>248</v>
      </c>
      <c r="F5">
        <v>19.167000000000002</v>
      </c>
      <c r="G5">
        <v>2.5</v>
      </c>
    </row>
    <row r="6" spans="1:7" x14ac:dyDescent="0.4">
      <c r="A6">
        <v>5</v>
      </c>
      <c r="B6">
        <v>0</v>
      </c>
      <c r="C6">
        <v>146</v>
      </c>
      <c r="D6">
        <v>146</v>
      </c>
      <c r="E6">
        <v>146</v>
      </c>
      <c r="F6">
        <v>26.167000000000002</v>
      </c>
      <c r="G6">
        <v>2.5</v>
      </c>
    </row>
    <row r="7" spans="1:7" x14ac:dyDescent="0.4">
      <c r="A7">
        <v>6</v>
      </c>
      <c r="B7">
        <v>0</v>
      </c>
      <c r="C7">
        <v>224</v>
      </c>
      <c r="D7">
        <v>224</v>
      </c>
      <c r="E7">
        <v>224</v>
      </c>
      <c r="F7">
        <v>34.167000000000002</v>
      </c>
      <c r="G7">
        <v>3.1669999999999998</v>
      </c>
    </row>
    <row r="8" spans="1:7" x14ac:dyDescent="0.4">
      <c r="A8">
        <v>7</v>
      </c>
      <c r="B8">
        <v>0</v>
      </c>
      <c r="C8">
        <v>252</v>
      </c>
      <c r="D8">
        <v>252</v>
      </c>
      <c r="E8">
        <v>252</v>
      </c>
      <c r="F8">
        <v>41.832999999999998</v>
      </c>
      <c r="G8">
        <v>4.1669999999999998</v>
      </c>
    </row>
    <row r="9" spans="1:7" x14ac:dyDescent="0.4">
      <c r="A9">
        <v>8</v>
      </c>
      <c r="B9">
        <v>0</v>
      </c>
      <c r="C9">
        <v>127</v>
      </c>
      <c r="D9">
        <v>127</v>
      </c>
      <c r="E9">
        <v>127</v>
      </c>
      <c r="F9">
        <v>50.5</v>
      </c>
      <c r="G9">
        <v>4.1669999999999998</v>
      </c>
    </row>
    <row r="10" spans="1:7" x14ac:dyDescent="0.4">
      <c r="A10">
        <v>9</v>
      </c>
      <c r="B10">
        <v>0</v>
      </c>
      <c r="C10">
        <v>255</v>
      </c>
      <c r="D10">
        <v>255</v>
      </c>
      <c r="E10">
        <v>255</v>
      </c>
      <c r="F10">
        <v>53.167000000000002</v>
      </c>
      <c r="G10">
        <v>4.5</v>
      </c>
    </row>
    <row r="11" spans="1:7" x14ac:dyDescent="0.4">
      <c r="A11">
        <v>10</v>
      </c>
      <c r="B11">
        <v>0</v>
      </c>
      <c r="C11">
        <v>255</v>
      </c>
      <c r="D11">
        <v>255</v>
      </c>
      <c r="E11">
        <v>255</v>
      </c>
      <c r="F11">
        <v>62.5</v>
      </c>
      <c r="G11">
        <v>5.8330000000000002</v>
      </c>
    </row>
    <row r="12" spans="1:7" x14ac:dyDescent="0.4">
      <c r="A12">
        <v>11</v>
      </c>
      <c r="B12">
        <v>0</v>
      </c>
      <c r="C12">
        <v>255</v>
      </c>
      <c r="D12">
        <v>255</v>
      </c>
      <c r="E12">
        <v>255</v>
      </c>
      <c r="F12">
        <v>69.167000000000002</v>
      </c>
      <c r="G12">
        <v>6.5</v>
      </c>
    </row>
    <row r="13" spans="1:7" x14ac:dyDescent="0.4">
      <c r="A13">
        <v>12</v>
      </c>
      <c r="B13">
        <v>0</v>
      </c>
      <c r="C13">
        <v>129</v>
      </c>
      <c r="D13">
        <v>129</v>
      </c>
      <c r="E13">
        <v>129</v>
      </c>
      <c r="F13">
        <v>76.167000000000002</v>
      </c>
      <c r="G13">
        <v>8.1669999999999998</v>
      </c>
    </row>
    <row r="14" spans="1:7" x14ac:dyDescent="0.4">
      <c r="A14">
        <v>13</v>
      </c>
      <c r="B14">
        <v>0</v>
      </c>
      <c r="C14">
        <v>127</v>
      </c>
      <c r="D14">
        <v>127</v>
      </c>
      <c r="E14">
        <v>127</v>
      </c>
      <c r="F14">
        <v>84.5</v>
      </c>
      <c r="G14">
        <v>9.8330000000000002</v>
      </c>
    </row>
    <row r="15" spans="1:7" x14ac:dyDescent="0.4">
      <c r="A15">
        <v>14</v>
      </c>
      <c r="B15">
        <v>0</v>
      </c>
      <c r="C15">
        <v>125</v>
      </c>
      <c r="D15">
        <v>125</v>
      </c>
      <c r="E15">
        <v>125</v>
      </c>
      <c r="F15">
        <v>92.5</v>
      </c>
      <c r="G15">
        <v>10.833</v>
      </c>
    </row>
    <row r="16" spans="1:7" x14ac:dyDescent="0.4">
      <c r="A16">
        <v>15</v>
      </c>
      <c r="B16">
        <v>0</v>
      </c>
      <c r="C16">
        <v>255</v>
      </c>
      <c r="D16">
        <v>255</v>
      </c>
      <c r="E16">
        <v>255</v>
      </c>
      <c r="F16">
        <v>101.167</v>
      </c>
      <c r="G16">
        <v>13.167</v>
      </c>
    </row>
    <row r="17" spans="1:7" x14ac:dyDescent="0.4">
      <c r="A17">
        <v>16</v>
      </c>
      <c r="B17">
        <v>0</v>
      </c>
      <c r="C17">
        <v>255</v>
      </c>
      <c r="D17">
        <v>255</v>
      </c>
      <c r="E17">
        <v>255</v>
      </c>
      <c r="F17">
        <v>106.167</v>
      </c>
      <c r="G17">
        <v>14.5</v>
      </c>
    </row>
    <row r="18" spans="1:7" x14ac:dyDescent="0.4">
      <c r="A18">
        <v>17</v>
      </c>
      <c r="B18">
        <v>0</v>
      </c>
      <c r="C18">
        <v>171</v>
      </c>
      <c r="D18">
        <v>171</v>
      </c>
      <c r="E18">
        <v>171</v>
      </c>
      <c r="F18">
        <v>114.167</v>
      </c>
      <c r="G18">
        <v>15.167</v>
      </c>
    </row>
    <row r="19" spans="1:7" x14ac:dyDescent="0.4">
      <c r="A19">
        <v>18</v>
      </c>
      <c r="B19">
        <v>0</v>
      </c>
      <c r="C19">
        <v>255</v>
      </c>
      <c r="D19">
        <v>255</v>
      </c>
      <c r="E19">
        <v>255</v>
      </c>
      <c r="F19">
        <v>123.833</v>
      </c>
      <c r="G19">
        <v>16.167000000000002</v>
      </c>
    </row>
    <row r="20" spans="1:7" x14ac:dyDescent="0.4">
      <c r="A20">
        <v>19</v>
      </c>
      <c r="B20">
        <v>0</v>
      </c>
      <c r="C20">
        <v>128</v>
      </c>
      <c r="D20">
        <v>128</v>
      </c>
      <c r="E20">
        <v>128</v>
      </c>
      <c r="F20">
        <v>133.5</v>
      </c>
      <c r="G20">
        <v>18.167000000000002</v>
      </c>
    </row>
    <row r="21" spans="1:7" x14ac:dyDescent="0.4">
      <c r="A21">
        <v>20</v>
      </c>
      <c r="B21">
        <v>0</v>
      </c>
      <c r="C21">
        <v>160</v>
      </c>
      <c r="D21">
        <v>160</v>
      </c>
      <c r="E21">
        <v>160</v>
      </c>
      <c r="F21">
        <v>138.5</v>
      </c>
      <c r="G21">
        <v>19.5</v>
      </c>
    </row>
    <row r="22" spans="1:7" x14ac:dyDescent="0.4">
      <c r="A22">
        <v>21</v>
      </c>
      <c r="B22">
        <v>0</v>
      </c>
      <c r="C22">
        <v>140</v>
      </c>
      <c r="D22">
        <v>140</v>
      </c>
      <c r="E22">
        <v>140</v>
      </c>
      <c r="F22">
        <v>148.833</v>
      </c>
      <c r="G22">
        <v>22.5</v>
      </c>
    </row>
    <row r="23" spans="1:7" x14ac:dyDescent="0.4">
      <c r="A23">
        <v>22</v>
      </c>
      <c r="B23">
        <v>0</v>
      </c>
      <c r="C23">
        <v>159</v>
      </c>
      <c r="D23">
        <v>159</v>
      </c>
      <c r="E23">
        <v>159</v>
      </c>
      <c r="F23">
        <v>155.167</v>
      </c>
      <c r="G23">
        <v>24.5</v>
      </c>
    </row>
    <row r="24" spans="1:7" x14ac:dyDescent="0.4">
      <c r="A24">
        <v>23</v>
      </c>
      <c r="B24">
        <v>0</v>
      </c>
      <c r="C24">
        <v>197</v>
      </c>
      <c r="D24">
        <v>197</v>
      </c>
      <c r="E24">
        <v>197</v>
      </c>
      <c r="F24">
        <v>162.5</v>
      </c>
      <c r="G24">
        <v>26.5</v>
      </c>
    </row>
    <row r="25" spans="1:7" x14ac:dyDescent="0.4">
      <c r="A25">
        <v>24</v>
      </c>
      <c r="B25">
        <v>0</v>
      </c>
      <c r="C25">
        <v>127</v>
      </c>
      <c r="D25">
        <v>127</v>
      </c>
      <c r="E25">
        <v>127</v>
      </c>
      <c r="F25">
        <v>168.375</v>
      </c>
      <c r="G25">
        <v>29</v>
      </c>
    </row>
    <row r="26" spans="1:7" x14ac:dyDescent="0.4">
      <c r="A26">
        <v>25</v>
      </c>
      <c r="B26">
        <v>0</v>
      </c>
      <c r="C26">
        <v>128</v>
      </c>
      <c r="D26">
        <v>128</v>
      </c>
      <c r="E26">
        <v>128</v>
      </c>
      <c r="F26">
        <v>174.875</v>
      </c>
      <c r="G26">
        <v>31.125</v>
      </c>
    </row>
    <row r="27" spans="1:7" x14ac:dyDescent="0.4">
      <c r="A27">
        <v>26</v>
      </c>
      <c r="B27">
        <v>0</v>
      </c>
      <c r="C27">
        <v>166</v>
      </c>
      <c r="D27">
        <v>166</v>
      </c>
      <c r="E27">
        <v>166</v>
      </c>
      <c r="F27">
        <v>180</v>
      </c>
      <c r="G27">
        <v>33.625</v>
      </c>
    </row>
    <row r="28" spans="1:7" x14ac:dyDescent="0.4">
      <c r="A28">
        <v>27</v>
      </c>
      <c r="B28">
        <v>0</v>
      </c>
      <c r="C28">
        <v>174</v>
      </c>
      <c r="D28">
        <v>174</v>
      </c>
      <c r="E28">
        <v>174</v>
      </c>
      <c r="F28">
        <v>185.375</v>
      </c>
      <c r="G28">
        <v>35.5</v>
      </c>
    </row>
    <row r="29" spans="1:7" x14ac:dyDescent="0.4">
      <c r="A29">
        <v>28</v>
      </c>
      <c r="B29">
        <v>0</v>
      </c>
      <c r="C29">
        <v>200</v>
      </c>
      <c r="D29">
        <v>200</v>
      </c>
      <c r="E29">
        <v>200</v>
      </c>
      <c r="F29">
        <v>190.375</v>
      </c>
      <c r="G29">
        <v>37.5</v>
      </c>
    </row>
    <row r="30" spans="1:7" x14ac:dyDescent="0.4">
      <c r="A30">
        <v>29</v>
      </c>
      <c r="B30">
        <v>0</v>
      </c>
      <c r="C30">
        <v>230</v>
      </c>
      <c r="D30">
        <v>230</v>
      </c>
      <c r="E30">
        <v>230</v>
      </c>
      <c r="F30">
        <v>195.25</v>
      </c>
      <c r="G30">
        <v>39.625</v>
      </c>
    </row>
    <row r="31" spans="1:7" x14ac:dyDescent="0.4">
      <c r="A31">
        <v>30</v>
      </c>
      <c r="B31">
        <v>0</v>
      </c>
      <c r="C31">
        <v>146</v>
      </c>
      <c r="D31">
        <v>146</v>
      </c>
      <c r="E31">
        <v>146</v>
      </c>
      <c r="F31">
        <v>200.875</v>
      </c>
      <c r="G31">
        <v>42.375</v>
      </c>
    </row>
    <row r="32" spans="1:7" x14ac:dyDescent="0.4">
      <c r="A32">
        <v>31</v>
      </c>
      <c r="B32">
        <v>0</v>
      </c>
      <c r="C32">
        <v>138</v>
      </c>
      <c r="D32">
        <v>138</v>
      </c>
      <c r="E32">
        <v>138</v>
      </c>
      <c r="F32">
        <v>206.375</v>
      </c>
      <c r="G32">
        <v>45.5</v>
      </c>
    </row>
    <row r="33" spans="1:7" x14ac:dyDescent="0.4">
      <c r="A33">
        <v>32</v>
      </c>
      <c r="B33">
        <v>0</v>
      </c>
      <c r="C33">
        <v>136</v>
      </c>
      <c r="D33">
        <v>136</v>
      </c>
      <c r="E33">
        <v>136</v>
      </c>
      <c r="F33">
        <v>210.875</v>
      </c>
      <c r="G33">
        <v>47.875</v>
      </c>
    </row>
    <row r="34" spans="1:7" x14ac:dyDescent="0.4">
      <c r="A34">
        <v>33</v>
      </c>
      <c r="B34">
        <v>0</v>
      </c>
      <c r="C34">
        <v>144</v>
      </c>
      <c r="D34">
        <v>144</v>
      </c>
      <c r="E34">
        <v>144</v>
      </c>
      <c r="F34">
        <v>216.75</v>
      </c>
      <c r="G34">
        <v>50.875</v>
      </c>
    </row>
    <row r="35" spans="1:7" x14ac:dyDescent="0.4">
      <c r="A35">
        <v>34</v>
      </c>
      <c r="B35">
        <v>0</v>
      </c>
      <c r="C35">
        <v>127</v>
      </c>
      <c r="D35">
        <v>127</v>
      </c>
      <c r="E35">
        <v>127</v>
      </c>
      <c r="F35">
        <v>221.625</v>
      </c>
      <c r="G35">
        <v>53.625</v>
      </c>
    </row>
    <row r="36" spans="1:7" x14ac:dyDescent="0.4">
      <c r="A36">
        <v>35</v>
      </c>
      <c r="B36">
        <v>0</v>
      </c>
      <c r="C36">
        <v>191</v>
      </c>
      <c r="D36">
        <v>191</v>
      </c>
      <c r="E36">
        <v>191</v>
      </c>
      <c r="F36">
        <v>226.25</v>
      </c>
      <c r="G36">
        <v>55.75</v>
      </c>
    </row>
    <row r="37" spans="1:7" x14ac:dyDescent="0.4">
      <c r="A37">
        <v>36</v>
      </c>
      <c r="B37">
        <v>0</v>
      </c>
      <c r="C37">
        <v>127</v>
      </c>
      <c r="D37">
        <v>127</v>
      </c>
      <c r="E37">
        <v>127</v>
      </c>
      <c r="F37">
        <v>230.875</v>
      </c>
      <c r="G37">
        <v>58.25</v>
      </c>
    </row>
    <row r="38" spans="1:7" x14ac:dyDescent="0.4">
      <c r="A38">
        <v>37</v>
      </c>
      <c r="B38">
        <v>0</v>
      </c>
      <c r="C38">
        <v>215</v>
      </c>
      <c r="D38">
        <v>215</v>
      </c>
      <c r="E38">
        <v>215</v>
      </c>
      <c r="F38">
        <v>235</v>
      </c>
      <c r="G38">
        <v>60.875</v>
      </c>
    </row>
    <row r="39" spans="1:7" x14ac:dyDescent="0.4">
      <c r="A39">
        <v>38</v>
      </c>
      <c r="B39">
        <v>0</v>
      </c>
      <c r="C39">
        <v>148</v>
      </c>
      <c r="D39">
        <v>148</v>
      </c>
      <c r="E39">
        <v>148</v>
      </c>
      <c r="F39">
        <v>239.25</v>
      </c>
      <c r="G39">
        <v>63.25</v>
      </c>
    </row>
    <row r="40" spans="1:7" x14ac:dyDescent="0.4">
      <c r="A40">
        <v>39</v>
      </c>
      <c r="B40">
        <v>0</v>
      </c>
      <c r="C40">
        <v>210</v>
      </c>
      <c r="D40">
        <v>210</v>
      </c>
      <c r="E40">
        <v>210</v>
      </c>
      <c r="F40">
        <v>243.25</v>
      </c>
      <c r="G40">
        <v>65.625</v>
      </c>
    </row>
    <row r="41" spans="1:7" x14ac:dyDescent="0.4">
      <c r="A41">
        <v>40</v>
      </c>
      <c r="B41">
        <v>0</v>
      </c>
      <c r="C41">
        <v>139</v>
      </c>
      <c r="D41">
        <v>139</v>
      </c>
      <c r="E41">
        <v>139</v>
      </c>
      <c r="F41">
        <v>247.25</v>
      </c>
      <c r="G41">
        <v>69</v>
      </c>
    </row>
    <row r="42" spans="1:7" x14ac:dyDescent="0.4">
      <c r="A42">
        <v>41</v>
      </c>
      <c r="B42">
        <v>0</v>
      </c>
      <c r="C42">
        <v>219</v>
      </c>
      <c r="D42">
        <v>219</v>
      </c>
      <c r="E42">
        <v>219</v>
      </c>
      <c r="F42">
        <v>252</v>
      </c>
      <c r="G42">
        <v>71.75</v>
      </c>
    </row>
    <row r="43" spans="1:7" x14ac:dyDescent="0.4">
      <c r="A43">
        <v>42</v>
      </c>
      <c r="B43">
        <v>0</v>
      </c>
      <c r="C43">
        <v>231</v>
      </c>
      <c r="D43">
        <v>231</v>
      </c>
      <c r="E43">
        <v>231</v>
      </c>
      <c r="F43">
        <v>255</v>
      </c>
      <c r="G43">
        <v>73.75</v>
      </c>
    </row>
    <row r="44" spans="1:7" x14ac:dyDescent="0.4">
      <c r="A44">
        <v>43</v>
      </c>
      <c r="B44">
        <v>0</v>
      </c>
      <c r="C44">
        <v>166</v>
      </c>
      <c r="D44">
        <v>166</v>
      </c>
      <c r="E44">
        <v>166</v>
      </c>
      <c r="F44">
        <v>257.25</v>
      </c>
      <c r="G44">
        <v>75.625</v>
      </c>
    </row>
    <row r="45" spans="1:7" x14ac:dyDescent="0.4">
      <c r="A45">
        <v>44</v>
      </c>
      <c r="B45">
        <v>0</v>
      </c>
      <c r="C45">
        <v>127</v>
      </c>
      <c r="D45">
        <v>127</v>
      </c>
      <c r="E45">
        <v>127</v>
      </c>
      <c r="F45">
        <v>260.875</v>
      </c>
      <c r="G45">
        <v>78.125</v>
      </c>
    </row>
    <row r="46" spans="1:7" x14ac:dyDescent="0.4">
      <c r="A46">
        <v>45</v>
      </c>
      <c r="B46">
        <v>0</v>
      </c>
      <c r="C46">
        <v>130</v>
      </c>
      <c r="D46">
        <v>130</v>
      </c>
      <c r="E46">
        <v>130</v>
      </c>
      <c r="F46">
        <v>263.5</v>
      </c>
      <c r="G46">
        <v>80.625</v>
      </c>
    </row>
    <row r="47" spans="1:7" x14ac:dyDescent="0.4">
      <c r="A47">
        <v>46</v>
      </c>
      <c r="B47">
        <v>0</v>
      </c>
      <c r="C47">
        <v>150</v>
      </c>
      <c r="D47">
        <v>150</v>
      </c>
      <c r="E47">
        <v>150</v>
      </c>
      <c r="F47">
        <v>266.25</v>
      </c>
      <c r="G47">
        <v>82.875</v>
      </c>
    </row>
    <row r="48" spans="1:7" x14ac:dyDescent="0.4">
      <c r="A48">
        <v>47</v>
      </c>
      <c r="B48">
        <v>0</v>
      </c>
      <c r="C48">
        <v>127</v>
      </c>
      <c r="D48">
        <v>127</v>
      </c>
      <c r="E48">
        <v>127</v>
      </c>
      <c r="F48">
        <v>268.125</v>
      </c>
      <c r="G48">
        <v>84.311999999999998</v>
      </c>
    </row>
    <row r="49" spans="1:7" x14ac:dyDescent="0.4">
      <c r="A49">
        <v>48</v>
      </c>
      <c r="B49">
        <v>0</v>
      </c>
      <c r="C49">
        <v>162</v>
      </c>
      <c r="D49">
        <v>162</v>
      </c>
      <c r="E49">
        <v>162</v>
      </c>
      <c r="F49">
        <v>270.06200000000001</v>
      </c>
      <c r="G49">
        <v>85.811999999999998</v>
      </c>
    </row>
    <row r="50" spans="1:7" x14ac:dyDescent="0.4">
      <c r="A50">
        <v>49</v>
      </c>
      <c r="B50">
        <v>0</v>
      </c>
      <c r="C50">
        <v>154</v>
      </c>
      <c r="D50">
        <v>154</v>
      </c>
      <c r="E50">
        <v>154</v>
      </c>
      <c r="F50">
        <v>271.875</v>
      </c>
      <c r="G50">
        <v>87.188000000000002</v>
      </c>
    </row>
    <row r="51" spans="1:7" x14ac:dyDescent="0.4">
      <c r="A51">
        <v>50</v>
      </c>
      <c r="B51">
        <v>0</v>
      </c>
      <c r="C51">
        <v>127</v>
      </c>
      <c r="D51">
        <v>127</v>
      </c>
      <c r="E51">
        <v>127</v>
      </c>
      <c r="F51">
        <v>273.81200000000001</v>
      </c>
      <c r="G51">
        <v>88.625</v>
      </c>
    </row>
    <row r="52" spans="1:7" x14ac:dyDescent="0.4">
      <c r="A52">
        <v>51</v>
      </c>
      <c r="B52">
        <v>0</v>
      </c>
      <c r="C52">
        <v>149</v>
      </c>
      <c r="D52">
        <v>149</v>
      </c>
      <c r="E52">
        <v>149</v>
      </c>
      <c r="F52">
        <v>275.68799999999999</v>
      </c>
      <c r="G52">
        <v>90.125</v>
      </c>
    </row>
    <row r="53" spans="1:7" x14ac:dyDescent="0.4">
      <c r="A53">
        <v>52</v>
      </c>
      <c r="B53">
        <v>0</v>
      </c>
      <c r="C53">
        <v>127</v>
      </c>
      <c r="D53">
        <v>127</v>
      </c>
      <c r="E53">
        <v>127</v>
      </c>
      <c r="F53">
        <v>277.31200000000001</v>
      </c>
      <c r="G53">
        <v>91.188000000000002</v>
      </c>
    </row>
    <row r="54" spans="1:7" x14ac:dyDescent="0.4">
      <c r="A54">
        <v>53</v>
      </c>
      <c r="B54">
        <v>0</v>
      </c>
      <c r="C54">
        <v>150</v>
      </c>
      <c r="D54">
        <v>150</v>
      </c>
      <c r="E54">
        <v>150</v>
      </c>
      <c r="F54">
        <v>279.25</v>
      </c>
      <c r="G54">
        <v>92.625</v>
      </c>
    </row>
    <row r="55" spans="1:7" x14ac:dyDescent="0.4">
      <c r="A55">
        <v>54</v>
      </c>
      <c r="B55">
        <v>0</v>
      </c>
      <c r="C55">
        <v>197</v>
      </c>
      <c r="D55">
        <v>197</v>
      </c>
      <c r="E55">
        <v>197</v>
      </c>
      <c r="F55">
        <v>281.43799999999999</v>
      </c>
      <c r="G55">
        <v>93.938000000000002</v>
      </c>
    </row>
    <row r="56" spans="1:7" x14ac:dyDescent="0.4">
      <c r="A56">
        <v>55</v>
      </c>
      <c r="B56">
        <v>0</v>
      </c>
      <c r="C56">
        <v>238</v>
      </c>
      <c r="D56">
        <v>238</v>
      </c>
      <c r="E56">
        <v>238</v>
      </c>
      <c r="F56">
        <v>283.125</v>
      </c>
      <c r="G56">
        <v>94.875</v>
      </c>
    </row>
    <row r="57" spans="1:7" x14ac:dyDescent="0.4">
      <c r="A57">
        <v>56</v>
      </c>
      <c r="B57">
        <v>0</v>
      </c>
      <c r="C57">
        <v>150</v>
      </c>
      <c r="D57">
        <v>150</v>
      </c>
      <c r="E57">
        <v>150</v>
      </c>
      <c r="F57">
        <v>285</v>
      </c>
      <c r="G57">
        <v>96.311999999999998</v>
      </c>
    </row>
    <row r="58" spans="1:7" x14ac:dyDescent="0.4">
      <c r="A58">
        <v>57</v>
      </c>
      <c r="B58">
        <v>0</v>
      </c>
      <c r="C58">
        <v>127</v>
      </c>
      <c r="D58">
        <v>127</v>
      </c>
      <c r="E58">
        <v>127</v>
      </c>
      <c r="F58">
        <v>286.68799999999999</v>
      </c>
      <c r="G58">
        <v>97.188000000000002</v>
      </c>
    </row>
    <row r="59" spans="1:7" x14ac:dyDescent="0.4">
      <c r="A59">
        <v>58</v>
      </c>
      <c r="B59">
        <v>0</v>
      </c>
      <c r="C59">
        <v>128</v>
      </c>
      <c r="D59">
        <v>128</v>
      </c>
      <c r="E59">
        <v>128</v>
      </c>
      <c r="F59">
        <v>288</v>
      </c>
      <c r="G59">
        <v>98.061999999999998</v>
      </c>
    </row>
    <row r="60" spans="1:7" x14ac:dyDescent="0.4">
      <c r="A60">
        <v>59</v>
      </c>
      <c r="B60">
        <v>0</v>
      </c>
      <c r="C60">
        <v>146</v>
      </c>
      <c r="D60">
        <v>146</v>
      </c>
      <c r="E60">
        <v>146</v>
      </c>
      <c r="F60">
        <v>289.625</v>
      </c>
      <c r="G60">
        <v>99.125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E1BD-3066-4B8A-A73C-5B9EE3DFC1C9}">
  <dimension ref="A1:V96"/>
  <sheetViews>
    <sheetView topLeftCell="J1" zoomScale="85" zoomScaleNormal="85" workbookViewId="0">
      <selection activeCell="R10" sqref="R10:S15"/>
    </sheetView>
  </sheetViews>
  <sheetFormatPr defaultRowHeight="18.75" x14ac:dyDescent="0.4"/>
  <cols>
    <col min="2" max="2" width="16.75" customWidth="1"/>
    <col min="6" max="7" width="9" style="1"/>
    <col min="13" max="16" width="15.625" customWidth="1"/>
    <col min="19" max="19" width="8" customWidth="1"/>
  </cols>
  <sheetData>
    <row r="1" spans="1:22" x14ac:dyDescent="0.4">
      <c r="A1" t="s">
        <v>22</v>
      </c>
      <c r="C1" t="s">
        <v>5</v>
      </c>
      <c r="D1" t="s">
        <v>6</v>
      </c>
      <c r="F1" s="4" t="s">
        <v>13</v>
      </c>
      <c r="G1" s="4"/>
      <c r="I1" s="1" t="s">
        <v>15</v>
      </c>
      <c r="J1" s="1" t="s">
        <v>16</v>
      </c>
      <c r="K1" s="1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U1" s="1" t="s">
        <v>7</v>
      </c>
      <c r="V1" s="1" t="s">
        <v>5</v>
      </c>
    </row>
    <row r="2" spans="1:22" x14ac:dyDescent="0.4">
      <c r="A2" t="s">
        <v>23</v>
      </c>
      <c r="C2">
        <v>3.8330000000000002</v>
      </c>
      <c r="D2">
        <v>0.16700000000000001</v>
      </c>
      <c r="F2" s="1" t="s">
        <v>8</v>
      </c>
      <c r="G2" s="1" t="s">
        <v>9</v>
      </c>
      <c r="I2">
        <f>(C2)*40/421</f>
        <v>0.36418052256532063</v>
      </c>
      <c r="J2">
        <f>1+(D2)*0.5/383</f>
        <v>1.0002180156657963</v>
      </c>
      <c r="K2">
        <f>I2*J2</f>
        <v>0.36425991962441773</v>
      </c>
      <c r="M2">
        <v>0.36425991962441773</v>
      </c>
      <c r="N2">
        <v>0.36418052256532063</v>
      </c>
      <c r="O2">
        <v>0</v>
      </c>
      <c r="P2">
        <f xml:space="preserve"> -1*(10)^(-4)*(O2)^3 - 0.0008*(O2)^2 + 1.0025*(O2)</f>
        <v>0</v>
      </c>
      <c r="U2">
        <f>O2/31.2574043</f>
        <v>0</v>
      </c>
      <c r="V2">
        <f>P2/27.5</f>
        <v>0</v>
      </c>
    </row>
    <row r="3" spans="1:22" x14ac:dyDescent="0.4">
      <c r="C3">
        <v>8.8330000000000002</v>
      </c>
      <c r="D3">
        <v>1.167</v>
      </c>
      <c r="F3" s="4" t="s">
        <v>10</v>
      </c>
      <c r="G3" s="4"/>
      <c r="I3">
        <f t="shared" ref="I3:I60" si="0">(C3)*40/421</f>
        <v>0.83923990498812351</v>
      </c>
      <c r="J3">
        <f t="shared" ref="J3:J60" si="1">1+(D3)*0.5/383</f>
        <v>1.001523498694517</v>
      </c>
      <c r="K3">
        <f t="shared" ref="K3:K60" si="2">I3*J3</f>
        <v>0.84051848588775946</v>
      </c>
      <c r="M3">
        <v>0.84051848588775946</v>
      </c>
      <c r="N3">
        <v>0.83923990498812351</v>
      </c>
      <c r="O3">
        <v>0.5</v>
      </c>
      <c r="P3">
        <f t="shared" ref="P3:P66" si="3" xml:space="preserve"> -1*(10)^(-4)*(O3)^3 - 0.0008*(O3)^2 + 1.0025*(O3)</f>
        <v>0.50103750000000002</v>
      </c>
      <c r="U3">
        <f t="shared" ref="U3:U66" si="4">O3/31.2574043</f>
        <v>1.5996209896418045E-2</v>
      </c>
      <c r="V3">
        <f t="shared" ref="V3:V66" si="5">P3/27.5</f>
        <v>1.8219545454545457E-2</v>
      </c>
    </row>
    <row r="4" spans="1:22" x14ac:dyDescent="0.4">
      <c r="C4">
        <v>13.5</v>
      </c>
      <c r="D4">
        <v>1.5</v>
      </c>
      <c r="F4" s="1" t="s">
        <v>11</v>
      </c>
      <c r="G4" s="1" t="s">
        <v>12</v>
      </c>
      <c r="I4">
        <f t="shared" si="0"/>
        <v>1.2826603325415677</v>
      </c>
      <c r="J4">
        <f t="shared" si="1"/>
        <v>1.0019582245430809</v>
      </c>
      <c r="K4">
        <f t="shared" si="2"/>
        <v>1.2851720694851869</v>
      </c>
      <c r="M4">
        <v>1.2851720694851869</v>
      </c>
      <c r="N4">
        <v>1.2826603325415677</v>
      </c>
      <c r="O4">
        <v>1</v>
      </c>
      <c r="P4">
        <f t="shared" si="3"/>
        <v>1.0016</v>
      </c>
      <c r="U4">
        <f t="shared" si="4"/>
        <v>3.199241979283609E-2</v>
      </c>
      <c r="V4">
        <f t="shared" si="5"/>
        <v>3.642181818181818E-2</v>
      </c>
    </row>
    <row r="5" spans="1:22" x14ac:dyDescent="0.4">
      <c r="C5">
        <v>19.167000000000002</v>
      </c>
      <c r="D5">
        <v>2.5</v>
      </c>
      <c r="F5" s="4" t="s">
        <v>14</v>
      </c>
      <c r="G5" s="4"/>
      <c r="I5">
        <f t="shared" si="0"/>
        <v>1.8210926365795725</v>
      </c>
      <c r="J5">
        <f t="shared" si="1"/>
        <v>1.0032637075718016</v>
      </c>
      <c r="K5">
        <f t="shared" si="2"/>
        <v>1.8270361504065296</v>
      </c>
      <c r="M5">
        <v>1.8270361504065296</v>
      </c>
      <c r="N5">
        <v>1.8210926365795725</v>
      </c>
      <c r="O5">
        <v>1.5</v>
      </c>
      <c r="P5">
        <f t="shared" si="3"/>
        <v>1.5016125</v>
      </c>
      <c r="T5" s="3"/>
      <c r="U5">
        <f t="shared" si="4"/>
        <v>4.7988629689254138E-2</v>
      </c>
      <c r="V5">
        <f t="shared" si="5"/>
        <v>5.4604090909090908E-2</v>
      </c>
    </row>
    <row r="6" spans="1:22" x14ac:dyDescent="0.4">
      <c r="C6">
        <v>26.167000000000002</v>
      </c>
      <c r="D6">
        <v>2.5</v>
      </c>
      <c r="I6">
        <f t="shared" si="0"/>
        <v>2.4861757719714968</v>
      </c>
      <c r="J6">
        <f t="shared" si="1"/>
        <v>1.0032637075718016</v>
      </c>
      <c r="K6">
        <f t="shared" si="2"/>
        <v>2.49428992266331</v>
      </c>
      <c r="M6">
        <v>2.49428992266331</v>
      </c>
      <c r="N6">
        <v>2.4861757719714968</v>
      </c>
      <c r="O6">
        <v>2</v>
      </c>
      <c r="P6">
        <f t="shared" si="3"/>
        <v>2.0009999999999999</v>
      </c>
      <c r="T6" s="3"/>
      <c r="U6">
        <f t="shared" si="4"/>
        <v>6.3984839585672179E-2</v>
      </c>
      <c r="V6">
        <f t="shared" si="5"/>
        <v>7.2763636363636364E-2</v>
      </c>
    </row>
    <row r="7" spans="1:22" x14ac:dyDescent="0.4">
      <c r="C7">
        <v>34.167000000000002</v>
      </c>
      <c r="D7">
        <v>3.1669999999999998</v>
      </c>
      <c r="I7">
        <f t="shared" si="0"/>
        <v>3.2462707838479812</v>
      </c>
      <c r="J7">
        <f t="shared" si="1"/>
        <v>1.0041344647519583</v>
      </c>
      <c r="K7">
        <f t="shared" si="2"/>
        <v>3.259692375979113</v>
      </c>
      <c r="M7">
        <v>3.259692375979113</v>
      </c>
      <c r="N7">
        <v>3.2462707838479812</v>
      </c>
      <c r="O7">
        <v>2.5</v>
      </c>
      <c r="P7">
        <f t="shared" si="3"/>
        <v>2.4996874999999998</v>
      </c>
      <c r="U7">
        <f t="shared" si="4"/>
        <v>7.9981049482090227E-2</v>
      </c>
      <c r="V7">
        <f t="shared" si="5"/>
        <v>9.0897727272727269E-2</v>
      </c>
    </row>
    <row r="8" spans="1:22" x14ac:dyDescent="0.4">
      <c r="C8">
        <v>41.832999999999998</v>
      </c>
      <c r="D8">
        <v>4.1669999999999998</v>
      </c>
      <c r="I8">
        <f t="shared" si="0"/>
        <v>3.9746318289786222</v>
      </c>
      <c r="J8">
        <f t="shared" si="1"/>
        <v>1.0054399477806788</v>
      </c>
      <c r="K8">
        <f t="shared" si="2"/>
        <v>3.9962536185756896</v>
      </c>
      <c r="M8">
        <v>3.9962536185756896</v>
      </c>
      <c r="N8">
        <v>3.9746318289786222</v>
      </c>
      <c r="O8">
        <v>3</v>
      </c>
      <c r="P8">
        <f t="shared" si="3"/>
        <v>2.9975999999999998</v>
      </c>
      <c r="U8">
        <f t="shared" si="4"/>
        <v>9.5977259378508276E-2</v>
      </c>
      <c r="V8">
        <f t="shared" si="5"/>
        <v>0.10900363636363636</v>
      </c>
    </row>
    <row r="9" spans="1:22" x14ac:dyDescent="0.4">
      <c r="C9">
        <v>50.5</v>
      </c>
      <c r="D9">
        <v>4.1669999999999998</v>
      </c>
      <c r="I9">
        <f t="shared" si="0"/>
        <v>4.7980997624703088</v>
      </c>
      <c r="J9">
        <f t="shared" si="1"/>
        <v>1.0054399477806788</v>
      </c>
      <c r="K9">
        <f t="shared" si="2"/>
        <v>4.8242011746246343</v>
      </c>
      <c r="M9">
        <v>4.8242011746246343</v>
      </c>
      <c r="N9">
        <v>4.7980997624703088</v>
      </c>
      <c r="O9">
        <v>3.5</v>
      </c>
      <c r="P9">
        <f t="shared" si="3"/>
        <v>3.4946625</v>
      </c>
      <c r="U9">
        <f t="shared" si="4"/>
        <v>0.11197346927492632</v>
      </c>
      <c r="V9">
        <f t="shared" si="5"/>
        <v>0.12707863636363637</v>
      </c>
    </row>
    <row r="10" spans="1:22" x14ac:dyDescent="0.4">
      <c r="C10">
        <v>53.167000000000002</v>
      </c>
      <c r="D10">
        <v>4.5</v>
      </c>
      <c r="I10">
        <f t="shared" si="0"/>
        <v>5.0514964370546327</v>
      </c>
      <c r="J10">
        <f t="shared" si="1"/>
        <v>1.0058746736292428</v>
      </c>
      <c r="K10">
        <f t="shared" si="2"/>
        <v>5.0811723299616114</v>
      </c>
      <c r="M10">
        <v>5.0811723299616114</v>
      </c>
      <c r="N10">
        <v>5.0514964370546327</v>
      </c>
      <c r="O10">
        <v>4</v>
      </c>
      <c r="P10">
        <f t="shared" si="3"/>
        <v>3.9907999999999997</v>
      </c>
      <c r="R10" s="4" t="s">
        <v>26</v>
      </c>
      <c r="S10" s="4"/>
      <c r="U10">
        <f t="shared" si="4"/>
        <v>0.12796967917134436</v>
      </c>
      <c r="V10">
        <f t="shared" si="5"/>
        <v>0.14512</v>
      </c>
    </row>
    <row r="11" spans="1:22" x14ac:dyDescent="0.4">
      <c r="C11">
        <v>62.5</v>
      </c>
      <c r="D11">
        <v>5.8330000000000002</v>
      </c>
      <c r="I11">
        <f t="shared" si="0"/>
        <v>5.9382422802850359</v>
      </c>
      <c r="J11">
        <f t="shared" si="1"/>
        <v>1.0076148825065274</v>
      </c>
      <c r="K11">
        <f t="shared" si="2"/>
        <v>5.9834612975447001</v>
      </c>
      <c r="M11">
        <v>5.9834612975447001</v>
      </c>
      <c r="N11">
        <v>5.9382422802850359</v>
      </c>
      <c r="O11">
        <v>4.5</v>
      </c>
      <c r="P11">
        <f t="shared" si="3"/>
        <v>4.4859374999999995</v>
      </c>
      <c r="R11" s="5" t="s">
        <v>27</v>
      </c>
      <c r="S11" s="5"/>
      <c r="U11">
        <f t="shared" si="4"/>
        <v>0.14396588906776242</v>
      </c>
      <c r="V11">
        <f t="shared" si="5"/>
        <v>0.16312499999999999</v>
      </c>
    </row>
    <row r="12" spans="1:22" x14ac:dyDescent="0.4">
      <c r="C12">
        <v>69.167000000000002</v>
      </c>
      <c r="D12">
        <v>6.5</v>
      </c>
      <c r="I12">
        <f t="shared" si="0"/>
        <v>6.5716864608076015</v>
      </c>
      <c r="J12">
        <f t="shared" si="1"/>
        <v>1.0084856396866841</v>
      </c>
      <c r="K12">
        <f t="shared" si="2"/>
        <v>6.6274514242478757</v>
      </c>
      <c r="M12">
        <v>6.6274514242478757</v>
      </c>
      <c r="N12">
        <v>6.5716864608076015</v>
      </c>
      <c r="O12">
        <v>5</v>
      </c>
      <c r="P12">
        <f t="shared" si="3"/>
        <v>4.9799999999999995</v>
      </c>
      <c r="R12" s="5"/>
      <c r="S12" s="5"/>
      <c r="U12">
        <f t="shared" si="4"/>
        <v>0.15996209896418045</v>
      </c>
      <c r="V12">
        <f t="shared" si="5"/>
        <v>0.18109090909090908</v>
      </c>
    </row>
    <row r="13" spans="1:22" x14ac:dyDescent="0.4">
      <c r="C13">
        <v>76.167000000000002</v>
      </c>
      <c r="D13">
        <v>8.1669999999999998</v>
      </c>
      <c r="I13">
        <f t="shared" si="0"/>
        <v>7.236769596199526</v>
      </c>
      <c r="J13">
        <f t="shared" si="1"/>
        <v>1.0106618798955613</v>
      </c>
      <c r="K13">
        <f t="shared" si="2"/>
        <v>7.3139271644660555</v>
      </c>
      <c r="M13">
        <v>7.3139271644660555</v>
      </c>
      <c r="N13">
        <v>7.236769596199526</v>
      </c>
      <c r="O13">
        <v>5.5</v>
      </c>
      <c r="P13">
        <f t="shared" si="3"/>
        <v>5.4729124999999996</v>
      </c>
      <c r="R13" s="4">
        <v>27.5</v>
      </c>
      <c r="S13" s="4"/>
      <c r="U13">
        <f t="shared" si="4"/>
        <v>0.17595830886059852</v>
      </c>
      <c r="V13">
        <f t="shared" si="5"/>
        <v>0.199015</v>
      </c>
    </row>
    <row r="14" spans="1:22" x14ac:dyDescent="0.4">
      <c r="C14">
        <v>84.5</v>
      </c>
      <c r="D14">
        <v>9.8330000000000002</v>
      </c>
      <c r="I14">
        <f t="shared" si="0"/>
        <v>8.0285035629453674</v>
      </c>
      <c r="J14">
        <f t="shared" si="1"/>
        <v>1.01283681462141</v>
      </c>
      <c r="K14">
        <f t="shared" si="2"/>
        <v>8.1315639748702271</v>
      </c>
      <c r="M14">
        <v>8.1315639748702271</v>
      </c>
      <c r="N14">
        <v>8.0285035629453674</v>
      </c>
      <c r="O14">
        <v>6</v>
      </c>
      <c r="P14">
        <f t="shared" si="3"/>
        <v>5.9645999999999999</v>
      </c>
      <c r="R14" s="4"/>
      <c r="S14" s="4"/>
      <c r="U14">
        <f t="shared" si="4"/>
        <v>0.19195451875701655</v>
      </c>
      <c r="V14">
        <f t="shared" si="5"/>
        <v>0.21689454545454545</v>
      </c>
    </row>
    <row r="15" spans="1:22" x14ac:dyDescent="0.4">
      <c r="C15">
        <v>92.5</v>
      </c>
      <c r="D15">
        <v>10.833</v>
      </c>
      <c r="I15">
        <f t="shared" si="0"/>
        <v>8.7885985748218527</v>
      </c>
      <c r="J15">
        <f t="shared" si="1"/>
        <v>1.0141422976501306</v>
      </c>
      <c r="K15">
        <f t="shared" si="2"/>
        <v>8.9128895517944979</v>
      </c>
      <c r="M15">
        <v>8.9128895517944979</v>
      </c>
      <c r="N15">
        <v>8.7885985748218527</v>
      </c>
      <c r="O15">
        <v>6.5</v>
      </c>
      <c r="P15">
        <f t="shared" si="3"/>
        <v>6.4549874999999997</v>
      </c>
      <c r="R15">
        <v>31.257404300000001</v>
      </c>
      <c r="S15">
        <f xml:space="preserve"> -1*(10)^(-4)*(R15)^3 - 0.0008*(R15)^2 + 1.0025*(R15)</f>
        <v>27.499999996863057</v>
      </c>
      <c r="U15">
        <f t="shared" si="4"/>
        <v>0.20795072865343459</v>
      </c>
      <c r="V15">
        <f t="shared" si="5"/>
        <v>0.23472681818181818</v>
      </c>
    </row>
    <row r="16" spans="1:22" x14ac:dyDescent="0.4">
      <c r="C16">
        <v>101.167</v>
      </c>
      <c r="D16">
        <v>13.167</v>
      </c>
      <c r="I16">
        <f t="shared" si="0"/>
        <v>9.6120665083135393</v>
      </c>
      <c r="J16">
        <f t="shared" si="1"/>
        <v>1.0171892950391646</v>
      </c>
      <c r="K16">
        <f t="shared" si="2"/>
        <v>9.7772911554610129</v>
      </c>
      <c r="M16">
        <v>9.7772911554610129</v>
      </c>
      <c r="N16">
        <v>9.6120665083135393</v>
      </c>
      <c r="O16">
        <v>7</v>
      </c>
      <c r="P16">
        <f t="shared" si="3"/>
        <v>6.944</v>
      </c>
      <c r="U16">
        <f t="shared" si="4"/>
        <v>0.22394693854985265</v>
      </c>
      <c r="V16">
        <f t="shared" si="5"/>
        <v>0.25250909090909091</v>
      </c>
    </row>
    <row r="17" spans="3:22" x14ac:dyDescent="0.4">
      <c r="C17">
        <v>106.167</v>
      </c>
      <c r="D17">
        <v>14.5</v>
      </c>
      <c r="I17">
        <f t="shared" si="0"/>
        <v>10.087125890736342</v>
      </c>
      <c r="J17">
        <f t="shared" si="1"/>
        <v>1.018929503916449</v>
      </c>
      <c r="K17">
        <f t="shared" si="2"/>
        <v>10.278070179790749</v>
      </c>
      <c r="M17">
        <v>10.278070179790749</v>
      </c>
      <c r="N17">
        <v>10.087125890736342</v>
      </c>
      <c r="O17">
        <v>7.5</v>
      </c>
      <c r="P17">
        <f t="shared" si="3"/>
        <v>7.4315625000000001</v>
      </c>
      <c r="U17">
        <f t="shared" si="4"/>
        <v>0.23994314844627068</v>
      </c>
      <c r="V17">
        <f t="shared" si="5"/>
        <v>0.27023863636363638</v>
      </c>
    </row>
    <row r="18" spans="3:22" x14ac:dyDescent="0.4">
      <c r="C18">
        <v>114.167</v>
      </c>
      <c r="D18">
        <v>15.167</v>
      </c>
      <c r="I18">
        <f t="shared" si="0"/>
        <v>10.847220902612827</v>
      </c>
      <c r="J18">
        <f t="shared" si="1"/>
        <v>1.0198002610966057</v>
      </c>
      <c r="K18">
        <f t="shared" si="2"/>
        <v>11.06199870865712</v>
      </c>
      <c r="M18">
        <v>11.06199870865712</v>
      </c>
      <c r="N18">
        <v>10.847220902612827</v>
      </c>
      <c r="O18">
        <v>8</v>
      </c>
      <c r="P18">
        <f t="shared" si="3"/>
        <v>7.9175999999999993</v>
      </c>
      <c r="U18">
        <f t="shared" si="4"/>
        <v>0.25593935834268872</v>
      </c>
      <c r="V18">
        <f t="shared" si="5"/>
        <v>0.28791272727272726</v>
      </c>
    </row>
    <row r="19" spans="3:22" x14ac:dyDescent="0.4">
      <c r="C19">
        <v>123.833</v>
      </c>
      <c r="D19">
        <v>16.167000000000002</v>
      </c>
      <c r="I19">
        <f t="shared" si="0"/>
        <v>11.765605700712589</v>
      </c>
      <c r="J19">
        <f t="shared" si="1"/>
        <v>1.0211057441253264</v>
      </c>
      <c r="K19">
        <f t="shared" si="2"/>
        <v>12.013927564111311</v>
      </c>
      <c r="M19">
        <v>12.013927564111311</v>
      </c>
      <c r="N19">
        <v>11.765605700712589</v>
      </c>
      <c r="O19">
        <v>8.5</v>
      </c>
      <c r="P19">
        <f t="shared" si="3"/>
        <v>8.4020375000000005</v>
      </c>
      <c r="U19">
        <f t="shared" si="4"/>
        <v>0.27193556823910681</v>
      </c>
      <c r="V19">
        <f t="shared" si="5"/>
        <v>0.30552863636363636</v>
      </c>
    </row>
    <row r="20" spans="3:22" x14ac:dyDescent="0.4">
      <c r="C20">
        <v>133.5</v>
      </c>
      <c r="D20">
        <v>18.167000000000002</v>
      </c>
      <c r="I20">
        <f t="shared" si="0"/>
        <v>12.684085510688837</v>
      </c>
      <c r="J20">
        <f t="shared" si="1"/>
        <v>1.0237167101827676</v>
      </c>
      <c r="K20">
        <f t="shared" si="2"/>
        <v>12.984910290679284</v>
      </c>
      <c r="M20">
        <v>12.984910290679284</v>
      </c>
      <c r="N20">
        <v>12.684085510688837</v>
      </c>
      <c r="O20">
        <v>9</v>
      </c>
      <c r="P20">
        <f t="shared" si="3"/>
        <v>8.8847999999999985</v>
      </c>
      <c r="U20">
        <f t="shared" si="4"/>
        <v>0.28793177813552484</v>
      </c>
      <c r="V20">
        <f t="shared" si="5"/>
        <v>0.3230836363636363</v>
      </c>
    </row>
    <row r="21" spans="3:22" x14ac:dyDescent="0.4">
      <c r="C21">
        <v>138.5</v>
      </c>
      <c r="D21">
        <v>19.5</v>
      </c>
      <c r="I21">
        <f t="shared" si="0"/>
        <v>13.159144893111639</v>
      </c>
      <c r="J21">
        <f t="shared" si="1"/>
        <v>1.0254569190600522</v>
      </c>
      <c r="K21">
        <f t="shared" si="2"/>
        <v>13.494136179555081</v>
      </c>
      <c r="M21">
        <v>13.494136179555081</v>
      </c>
      <c r="N21">
        <v>13.159144893111639</v>
      </c>
      <c r="O21">
        <v>9.5</v>
      </c>
      <c r="P21">
        <f t="shared" si="3"/>
        <v>9.3658125000000005</v>
      </c>
      <c r="U21">
        <f t="shared" si="4"/>
        <v>0.30392798803194288</v>
      </c>
      <c r="V21">
        <f t="shared" si="5"/>
        <v>0.34057500000000002</v>
      </c>
    </row>
    <row r="22" spans="3:22" x14ac:dyDescent="0.4">
      <c r="C22">
        <v>148.833</v>
      </c>
      <c r="D22">
        <v>22.5</v>
      </c>
      <c r="I22">
        <f t="shared" si="0"/>
        <v>14.140902612826602</v>
      </c>
      <c r="J22">
        <f t="shared" si="1"/>
        <v>1.0293733681462141</v>
      </c>
      <c r="K22">
        <f t="shared" si="2"/>
        <v>14.556268551192918</v>
      </c>
      <c r="M22">
        <v>14.556268551192918</v>
      </c>
      <c r="N22">
        <v>14.140902612826602</v>
      </c>
      <c r="O22">
        <v>10</v>
      </c>
      <c r="P22">
        <f t="shared" si="3"/>
        <v>9.8449999999999989</v>
      </c>
      <c r="U22">
        <f t="shared" si="4"/>
        <v>0.31992419792836091</v>
      </c>
      <c r="V22">
        <f t="shared" si="5"/>
        <v>0.35799999999999998</v>
      </c>
    </row>
    <row r="23" spans="3:22" x14ac:dyDescent="0.4">
      <c r="C23">
        <v>155.167</v>
      </c>
      <c r="D23">
        <v>24.5</v>
      </c>
      <c r="I23">
        <f t="shared" si="0"/>
        <v>14.742707838479811</v>
      </c>
      <c r="J23">
        <f t="shared" si="1"/>
        <v>1.0319843342036554</v>
      </c>
      <c r="K23">
        <f t="shared" si="2"/>
        <v>15.214243533052599</v>
      </c>
      <c r="M23">
        <v>15.214243533052599</v>
      </c>
      <c r="N23">
        <v>14.742707838479811</v>
      </c>
      <c r="O23">
        <v>10.5</v>
      </c>
      <c r="P23">
        <f t="shared" si="3"/>
        <v>10.3222875</v>
      </c>
      <c r="U23">
        <f t="shared" si="4"/>
        <v>0.33592040782477894</v>
      </c>
      <c r="V23">
        <f t="shared" si="5"/>
        <v>0.3753559090909091</v>
      </c>
    </row>
    <row r="24" spans="3:22" x14ac:dyDescent="0.4">
      <c r="C24">
        <v>162.5</v>
      </c>
      <c r="D24">
        <v>26.5</v>
      </c>
      <c r="I24">
        <f t="shared" si="0"/>
        <v>15.439429928741093</v>
      </c>
      <c r="J24">
        <f t="shared" si="1"/>
        <v>1.0345953002610966</v>
      </c>
      <c r="K24">
        <f t="shared" si="2"/>
        <v>15.973561642986052</v>
      </c>
      <c r="M24">
        <v>15.973561642986052</v>
      </c>
      <c r="N24">
        <v>15.439429928741093</v>
      </c>
      <c r="O24">
        <v>11</v>
      </c>
      <c r="P24">
        <f t="shared" si="3"/>
        <v>10.797599999999999</v>
      </c>
      <c r="U24">
        <f t="shared" si="4"/>
        <v>0.35191661772119703</v>
      </c>
      <c r="V24">
        <f t="shared" si="5"/>
        <v>0.39263999999999999</v>
      </c>
    </row>
    <row r="25" spans="3:22" x14ac:dyDescent="0.4">
      <c r="C25">
        <v>168.375</v>
      </c>
      <c r="D25">
        <v>29</v>
      </c>
      <c r="I25">
        <f t="shared" si="0"/>
        <v>15.997624703087887</v>
      </c>
      <c r="J25">
        <f t="shared" si="1"/>
        <v>1.0378590078328982</v>
      </c>
      <c r="K25">
        <f t="shared" si="2"/>
        <v>16.603278902029857</v>
      </c>
      <c r="M25">
        <v>16.603278902029857</v>
      </c>
      <c r="N25">
        <v>15.997624703087887</v>
      </c>
      <c r="O25">
        <v>11.5</v>
      </c>
      <c r="P25">
        <f t="shared" si="3"/>
        <v>11.270862499999998</v>
      </c>
      <c r="U25">
        <f t="shared" si="4"/>
        <v>0.36791282761761507</v>
      </c>
      <c r="V25">
        <f t="shared" si="5"/>
        <v>0.40984954545454538</v>
      </c>
    </row>
    <row r="26" spans="3:22" x14ac:dyDescent="0.4">
      <c r="C26">
        <v>174.875</v>
      </c>
      <c r="D26">
        <v>31.125</v>
      </c>
      <c r="I26">
        <f t="shared" si="0"/>
        <v>16.61520190023753</v>
      </c>
      <c r="J26">
        <f t="shared" si="1"/>
        <v>1.0406331592689295</v>
      </c>
      <c r="K26">
        <f t="shared" si="2"/>
        <v>17.290330045335303</v>
      </c>
      <c r="M26">
        <v>17.290330045335303</v>
      </c>
      <c r="N26">
        <v>16.61520190023753</v>
      </c>
      <c r="O26">
        <v>12</v>
      </c>
      <c r="P26">
        <f t="shared" si="3"/>
        <v>11.741999999999999</v>
      </c>
      <c r="U26">
        <f t="shared" si="4"/>
        <v>0.3839090375140331</v>
      </c>
      <c r="V26">
        <f t="shared" si="5"/>
        <v>0.42698181818181813</v>
      </c>
    </row>
    <row r="27" spans="3:22" x14ac:dyDescent="0.4">
      <c r="C27">
        <v>180</v>
      </c>
      <c r="D27">
        <v>33.625</v>
      </c>
      <c r="I27">
        <f t="shared" si="0"/>
        <v>17.102137767220903</v>
      </c>
      <c r="J27">
        <f t="shared" si="1"/>
        <v>1.0438968668407311</v>
      </c>
      <c r="K27">
        <f t="shared" si="2"/>
        <v>17.852868031480437</v>
      </c>
      <c r="M27">
        <v>17.852868031480437</v>
      </c>
      <c r="N27">
        <v>17.102137767220903</v>
      </c>
      <c r="O27">
        <v>12.5</v>
      </c>
      <c r="P27">
        <f t="shared" si="3"/>
        <v>12.2109375</v>
      </c>
      <c r="U27">
        <f t="shared" si="4"/>
        <v>0.39990524741045114</v>
      </c>
      <c r="V27">
        <f t="shared" si="5"/>
        <v>0.44403409090909091</v>
      </c>
    </row>
    <row r="28" spans="3:22" x14ac:dyDescent="0.4">
      <c r="C28">
        <v>185.375</v>
      </c>
      <c r="D28">
        <v>35.5</v>
      </c>
      <c r="I28">
        <f t="shared" si="0"/>
        <v>17.612826603325416</v>
      </c>
      <c r="J28">
        <f t="shared" si="1"/>
        <v>1.0463446475195823</v>
      </c>
      <c r="K28">
        <f t="shared" si="2"/>
        <v>18.429086844080054</v>
      </c>
      <c r="M28">
        <v>18.429086844080054</v>
      </c>
      <c r="N28">
        <v>17.612826603325416</v>
      </c>
      <c r="O28">
        <v>13</v>
      </c>
      <c r="P28">
        <f t="shared" si="3"/>
        <v>12.677599999999998</v>
      </c>
      <c r="U28">
        <f t="shared" si="4"/>
        <v>0.41590145730686917</v>
      </c>
      <c r="V28">
        <f t="shared" si="5"/>
        <v>0.46100363636363628</v>
      </c>
    </row>
    <row r="29" spans="3:22" x14ac:dyDescent="0.4">
      <c r="C29">
        <v>190.375</v>
      </c>
      <c r="D29">
        <v>37.5</v>
      </c>
      <c r="I29">
        <f t="shared" si="0"/>
        <v>18.087885985748219</v>
      </c>
      <c r="J29">
        <f t="shared" si="1"/>
        <v>1.0489556135770235</v>
      </c>
      <c r="K29">
        <f t="shared" si="2"/>
        <v>18.973389542491766</v>
      </c>
      <c r="M29">
        <v>18.973389542491766</v>
      </c>
      <c r="N29">
        <v>18.087885985748219</v>
      </c>
      <c r="O29">
        <v>13.5</v>
      </c>
      <c r="P29">
        <f t="shared" si="3"/>
        <v>13.1419125</v>
      </c>
      <c r="U29">
        <f t="shared" si="4"/>
        <v>0.43189766720328726</v>
      </c>
      <c r="V29">
        <f t="shared" si="5"/>
        <v>0.47788772727272727</v>
      </c>
    </row>
    <row r="30" spans="3:22" x14ac:dyDescent="0.4">
      <c r="C30">
        <v>195.25</v>
      </c>
      <c r="D30">
        <v>39.625</v>
      </c>
      <c r="I30">
        <f t="shared" si="0"/>
        <v>18.551068883610451</v>
      </c>
      <c r="J30">
        <f t="shared" si="1"/>
        <v>1.0517297650130548</v>
      </c>
      <c r="K30">
        <f t="shared" si="2"/>
        <v>19.510711317700615</v>
      </c>
      <c r="M30">
        <v>19.510711317700615</v>
      </c>
      <c r="N30">
        <v>18.551068883610451</v>
      </c>
      <c r="O30">
        <v>14</v>
      </c>
      <c r="P30">
        <f t="shared" si="3"/>
        <v>13.6038</v>
      </c>
      <c r="U30">
        <f t="shared" si="4"/>
        <v>0.4478938770997053</v>
      </c>
      <c r="V30">
        <f t="shared" si="5"/>
        <v>0.49468363636363633</v>
      </c>
    </row>
    <row r="31" spans="3:22" x14ac:dyDescent="0.4">
      <c r="C31">
        <v>200.875</v>
      </c>
      <c r="D31">
        <v>42.375</v>
      </c>
      <c r="I31">
        <f t="shared" si="0"/>
        <v>19.085510688836106</v>
      </c>
      <c r="J31">
        <f t="shared" si="1"/>
        <v>1.0553198433420365</v>
      </c>
      <c r="K31">
        <f t="shared" si="2"/>
        <v>20.141318150245283</v>
      </c>
      <c r="M31">
        <v>20.141318150245283</v>
      </c>
      <c r="N31">
        <v>19.085510688836106</v>
      </c>
      <c r="O31">
        <v>14.5</v>
      </c>
      <c r="P31">
        <f t="shared" si="3"/>
        <v>14.0631875</v>
      </c>
      <c r="U31">
        <f t="shared" si="4"/>
        <v>0.46389008699612333</v>
      </c>
      <c r="V31">
        <f t="shared" si="5"/>
        <v>0.51138863636363641</v>
      </c>
    </row>
    <row r="32" spans="3:22" x14ac:dyDescent="0.4">
      <c r="C32">
        <v>206.375</v>
      </c>
      <c r="D32">
        <v>45.5</v>
      </c>
      <c r="I32">
        <f t="shared" si="0"/>
        <v>19.608076009501186</v>
      </c>
      <c r="J32">
        <f t="shared" si="1"/>
        <v>1.0593994778067886</v>
      </c>
      <c r="K32">
        <f t="shared" si="2"/>
        <v>20.772785485261377</v>
      </c>
      <c r="M32">
        <v>20.772785485261377</v>
      </c>
      <c r="N32">
        <v>19.608076009501186</v>
      </c>
      <c r="O32">
        <v>15</v>
      </c>
      <c r="P32">
        <f t="shared" si="3"/>
        <v>14.52</v>
      </c>
      <c r="U32">
        <f t="shared" si="4"/>
        <v>0.47988629689254136</v>
      </c>
      <c r="V32">
        <f t="shared" si="5"/>
        <v>0.52800000000000002</v>
      </c>
    </row>
    <row r="33" spans="3:22" x14ac:dyDescent="0.4">
      <c r="C33">
        <v>210.875</v>
      </c>
      <c r="D33">
        <v>47.875</v>
      </c>
      <c r="I33">
        <f t="shared" si="0"/>
        <v>20.035629453681711</v>
      </c>
      <c r="J33">
        <f t="shared" si="1"/>
        <v>1.0625</v>
      </c>
      <c r="K33">
        <f t="shared" si="2"/>
        <v>21.287856294536819</v>
      </c>
      <c r="M33">
        <v>21.287856294536819</v>
      </c>
      <c r="N33">
        <v>20.035629453681711</v>
      </c>
      <c r="O33">
        <v>15.5</v>
      </c>
      <c r="P33">
        <f t="shared" si="3"/>
        <v>14.974162499999998</v>
      </c>
      <c r="U33">
        <f t="shared" si="4"/>
        <v>0.4958825067889594</v>
      </c>
      <c r="V33">
        <f t="shared" si="5"/>
        <v>0.54451499999999997</v>
      </c>
    </row>
    <row r="34" spans="3:22" x14ac:dyDescent="0.4">
      <c r="C34">
        <v>216.75</v>
      </c>
      <c r="D34">
        <v>50.875</v>
      </c>
      <c r="I34">
        <f t="shared" si="0"/>
        <v>20.593824228028502</v>
      </c>
      <c r="J34">
        <f t="shared" si="1"/>
        <v>1.0664164490861618</v>
      </c>
      <c r="K34">
        <f t="shared" si="2"/>
        <v>21.961592906358725</v>
      </c>
      <c r="M34">
        <v>21.961592906358725</v>
      </c>
      <c r="N34">
        <v>20.593824228028502</v>
      </c>
      <c r="O34">
        <v>16</v>
      </c>
      <c r="P34">
        <f t="shared" si="3"/>
        <v>15.425599999999999</v>
      </c>
      <c r="U34">
        <f t="shared" si="4"/>
        <v>0.51187871668537743</v>
      </c>
      <c r="V34">
        <f t="shared" si="5"/>
        <v>0.56093090909090904</v>
      </c>
    </row>
    <row r="35" spans="3:22" x14ac:dyDescent="0.4">
      <c r="C35">
        <v>221.625</v>
      </c>
      <c r="D35">
        <v>53.625</v>
      </c>
      <c r="I35">
        <f t="shared" si="0"/>
        <v>21.057007125890735</v>
      </c>
      <c r="J35">
        <f t="shared" si="1"/>
        <v>1.0700065274151436</v>
      </c>
      <c r="K35">
        <f t="shared" si="2"/>
        <v>22.531135072530279</v>
      </c>
      <c r="M35">
        <v>22.531135072530279</v>
      </c>
      <c r="N35">
        <v>21.057007125890735</v>
      </c>
      <c r="O35">
        <v>16.5</v>
      </c>
      <c r="P35">
        <f t="shared" si="3"/>
        <v>15.874237499999998</v>
      </c>
      <c r="U35">
        <f t="shared" si="4"/>
        <v>0.52787492658179547</v>
      </c>
      <c r="V35">
        <f t="shared" si="5"/>
        <v>0.5772449999999999</v>
      </c>
    </row>
    <row r="36" spans="3:22" x14ac:dyDescent="0.4">
      <c r="C36">
        <v>226.25</v>
      </c>
      <c r="D36">
        <v>55.75</v>
      </c>
      <c r="I36">
        <f t="shared" si="0"/>
        <v>21.49643705463183</v>
      </c>
      <c r="J36">
        <f t="shared" si="1"/>
        <v>1.0727806788511749</v>
      </c>
      <c r="K36">
        <f t="shared" si="2"/>
        <v>23.060962336349487</v>
      </c>
      <c r="M36">
        <v>23.060962336349487</v>
      </c>
      <c r="N36">
        <v>21.49643705463183</v>
      </c>
      <c r="O36">
        <v>17</v>
      </c>
      <c r="P36">
        <f t="shared" si="3"/>
        <v>16.32</v>
      </c>
      <c r="U36">
        <f t="shared" si="4"/>
        <v>0.54387113647821361</v>
      </c>
      <c r="V36">
        <f t="shared" si="5"/>
        <v>0.59345454545454546</v>
      </c>
    </row>
    <row r="37" spans="3:22" x14ac:dyDescent="0.4">
      <c r="C37">
        <v>230.875</v>
      </c>
      <c r="D37">
        <v>58.25</v>
      </c>
      <c r="I37">
        <f t="shared" si="0"/>
        <v>21.935866983372922</v>
      </c>
      <c r="J37">
        <f t="shared" si="1"/>
        <v>1.0760443864229765</v>
      </c>
      <c r="K37">
        <f t="shared" si="2"/>
        <v>23.603966528779544</v>
      </c>
      <c r="M37">
        <v>23.603966528779544</v>
      </c>
      <c r="N37">
        <v>21.935866983372922</v>
      </c>
      <c r="O37">
        <v>17.5</v>
      </c>
      <c r="P37">
        <f t="shared" si="3"/>
        <v>16.762812499999999</v>
      </c>
      <c r="U37">
        <f t="shared" si="4"/>
        <v>0.55986734637463165</v>
      </c>
      <c r="V37">
        <f t="shared" si="5"/>
        <v>0.60955681818181817</v>
      </c>
    </row>
    <row r="38" spans="3:22" x14ac:dyDescent="0.4">
      <c r="C38">
        <v>235</v>
      </c>
      <c r="D38">
        <v>60.875</v>
      </c>
      <c r="I38">
        <f t="shared" si="0"/>
        <v>22.327790973871736</v>
      </c>
      <c r="J38">
        <f t="shared" si="1"/>
        <v>1.0794712793733681</v>
      </c>
      <c r="K38">
        <f t="shared" si="2"/>
        <v>24.102209088146463</v>
      </c>
      <c r="M38">
        <v>24.102209088146463</v>
      </c>
      <c r="N38">
        <v>22.327790973871736</v>
      </c>
      <c r="O38">
        <v>18</v>
      </c>
      <c r="P38">
        <f t="shared" si="3"/>
        <v>17.202599999999997</v>
      </c>
      <c r="U38">
        <f t="shared" si="4"/>
        <v>0.57586355627104968</v>
      </c>
      <c r="V38">
        <f t="shared" si="5"/>
        <v>0.62554909090909083</v>
      </c>
    </row>
    <row r="39" spans="3:22" x14ac:dyDescent="0.4">
      <c r="C39">
        <v>239.25</v>
      </c>
      <c r="D39">
        <v>63.25</v>
      </c>
      <c r="I39">
        <f t="shared" si="0"/>
        <v>22.731591448931116</v>
      </c>
      <c r="J39">
        <f t="shared" si="1"/>
        <v>1.0825718015665797</v>
      </c>
      <c r="K39">
        <f t="shared" si="2"/>
        <v>24.608579907344819</v>
      </c>
      <c r="M39">
        <v>24.608579907344819</v>
      </c>
      <c r="N39">
        <v>22.731591448931116</v>
      </c>
      <c r="O39">
        <v>18.5</v>
      </c>
      <c r="P39">
        <f t="shared" si="3"/>
        <v>17.639287500000002</v>
      </c>
      <c r="U39">
        <f t="shared" si="4"/>
        <v>0.59185976616746772</v>
      </c>
      <c r="V39">
        <f t="shared" si="5"/>
        <v>0.64142863636363645</v>
      </c>
    </row>
    <row r="40" spans="3:22" x14ac:dyDescent="0.4">
      <c r="C40">
        <v>243.25</v>
      </c>
      <c r="D40">
        <v>65.625</v>
      </c>
      <c r="I40">
        <f t="shared" si="0"/>
        <v>23.11163895486936</v>
      </c>
      <c r="J40">
        <f t="shared" si="1"/>
        <v>1.0856723237597912</v>
      </c>
      <c r="K40">
        <f t="shared" si="2"/>
        <v>25.091666770030329</v>
      </c>
      <c r="M40">
        <v>25.091666770030329</v>
      </c>
      <c r="N40">
        <v>23.11163895486936</v>
      </c>
      <c r="O40">
        <v>19</v>
      </c>
      <c r="P40">
        <f t="shared" si="3"/>
        <v>18.072800000000001</v>
      </c>
      <c r="U40">
        <f t="shared" si="4"/>
        <v>0.60785597606388575</v>
      </c>
      <c r="V40">
        <f t="shared" si="5"/>
        <v>0.65719272727272726</v>
      </c>
    </row>
    <row r="41" spans="3:22" x14ac:dyDescent="0.4">
      <c r="C41">
        <v>247.25</v>
      </c>
      <c r="D41">
        <v>69</v>
      </c>
      <c r="I41">
        <f t="shared" si="0"/>
        <v>23.4916864608076</v>
      </c>
      <c r="J41">
        <f t="shared" si="1"/>
        <v>1.0900783289817233</v>
      </c>
      <c r="K41">
        <f t="shared" si="2"/>
        <v>25.607778322159721</v>
      </c>
      <c r="M41">
        <v>25.607778322159721</v>
      </c>
      <c r="N41">
        <v>23.4916864608076</v>
      </c>
      <c r="O41">
        <v>19.5</v>
      </c>
      <c r="P41">
        <f t="shared" si="3"/>
        <v>18.503062499999999</v>
      </c>
      <c r="U41">
        <f t="shared" si="4"/>
        <v>0.62385218596030378</v>
      </c>
      <c r="V41">
        <f t="shared" si="5"/>
        <v>0.67283863636363628</v>
      </c>
    </row>
    <row r="42" spans="3:22" x14ac:dyDescent="0.4">
      <c r="C42">
        <v>252</v>
      </c>
      <c r="D42">
        <v>71.75</v>
      </c>
      <c r="I42">
        <f t="shared" si="0"/>
        <v>23.942992874109265</v>
      </c>
      <c r="J42">
        <f t="shared" si="1"/>
        <v>1.093668407310705</v>
      </c>
      <c r="K42">
        <f t="shared" si="2"/>
        <v>26.185694882878639</v>
      </c>
      <c r="M42">
        <v>26.185694882878639</v>
      </c>
      <c r="N42">
        <v>23.942992874109265</v>
      </c>
      <c r="O42">
        <v>20</v>
      </c>
      <c r="P42">
        <f t="shared" si="3"/>
        <v>18.929999999999996</v>
      </c>
      <c r="U42">
        <f t="shared" si="4"/>
        <v>0.63984839585672182</v>
      </c>
      <c r="V42">
        <f t="shared" si="5"/>
        <v>0.68836363636363618</v>
      </c>
    </row>
    <row r="43" spans="3:22" x14ac:dyDescent="0.4">
      <c r="C43">
        <v>255</v>
      </c>
      <c r="D43">
        <v>73.75</v>
      </c>
      <c r="I43">
        <f t="shared" si="0"/>
        <v>24.228028503562946</v>
      </c>
      <c r="J43">
        <f t="shared" si="1"/>
        <v>1.0962793733681462</v>
      </c>
      <c r="K43">
        <f t="shared" si="2"/>
        <v>26.560687905831571</v>
      </c>
      <c r="M43">
        <v>26.560687905831571</v>
      </c>
      <c r="N43">
        <v>24.228028503562946</v>
      </c>
      <c r="O43">
        <v>20.5</v>
      </c>
      <c r="P43">
        <f t="shared" si="3"/>
        <v>19.353537499999998</v>
      </c>
      <c r="U43">
        <f t="shared" si="4"/>
        <v>0.65584460575313985</v>
      </c>
      <c r="V43">
        <f t="shared" si="5"/>
        <v>0.70376499999999997</v>
      </c>
    </row>
    <row r="44" spans="3:22" x14ac:dyDescent="0.4">
      <c r="C44">
        <v>257.25</v>
      </c>
      <c r="D44">
        <v>75.625</v>
      </c>
      <c r="I44">
        <f t="shared" si="0"/>
        <v>24.441805225653205</v>
      </c>
      <c r="J44">
        <f t="shared" si="1"/>
        <v>1.0987271540469974</v>
      </c>
      <c r="K44">
        <f t="shared" si="2"/>
        <v>26.854875095352973</v>
      </c>
      <c r="M44">
        <v>26.854875095352973</v>
      </c>
      <c r="N44">
        <v>24.441805225653205</v>
      </c>
      <c r="O44">
        <v>21</v>
      </c>
      <c r="P44">
        <f t="shared" si="3"/>
        <v>19.773599999999998</v>
      </c>
      <c r="U44">
        <f t="shared" si="4"/>
        <v>0.67184081564955789</v>
      </c>
      <c r="V44">
        <f t="shared" si="5"/>
        <v>0.7190399999999999</v>
      </c>
    </row>
    <row r="45" spans="3:22" x14ac:dyDescent="0.4">
      <c r="C45">
        <v>260.875</v>
      </c>
      <c r="D45">
        <v>78.125</v>
      </c>
      <c r="I45">
        <f t="shared" si="0"/>
        <v>24.786223277909738</v>
      </c>
      <c r="J45">
        <f t="shared" si="1"/>
        <v>1.101990861618799</v>
      </c>
      <c r="K45">
        <f t="shared" si="2"/>
        <v>27.314191546299686</v>
      </c>
      <c r="M45">
        <v>27.314191546299686</v>
      </c>
      <c r="N45">
        <v>24.786223277909738</v>
      </c>
      <c r="O45">
        <v>21.5</v>
      </c>
      <c r="P45">
        <f t="shared" si="3"/>
        <v>20.190112499999998</v>
      </c>
      <c r="U45">
        <f t="shared" si="4"/>
        <v>0.68783702554597592</v>
      </c>
      <c r="V45">
        <f t="shared" si="5"/>
        <v>0.73418590909090897</v>
      </c>
    </row>
    <row r="46" spans="3:22" x14ac:dyDescent="0.4">
      <c r="C46">
        <v>263.5</v>
      </c>
      <c r="D46">
        <v>80.625</v>
      </c>
      <c r="I46">
        <f t="shared" si="0"/>
        <v>25.035629453681711</v>
      </c>
      <c r="J46">
        <f t="shared" si="1"/>
        <v>1.1052545691906006</v>
      </c>
      <c r="K46">
        <f t="shared" si="2"/>
        <v>27.670743846244491</v>
      </c>
      <c r="M46">
        <v>27.670743846244491</v>
      </c>
      <c r="N46">
        <v>25.035629453681711</v>
      </c>
      <c r="O46">
        <v>22</v>
      </c>
      <c r="P46">
        <f t="shared" si="3"/>
        <v>20.603000000000002</v>
      </c>
      <c r="U46">
        <f t="shared" si="4"/>
        <v>0.70383323544239407</v>
      </c>
      <c r="V46">
        <f t="shared" si="5"/>
        <v>0.74920000000000009</v>
      </c>
    </row>
    <row r="47" spans="3:22" x14ac:dyDescent="0.4">
      <c r="C47">
        <v>266.25</v>
      </c>
      <c r="D47">
        <v>82.875</v>
      </c>
      <c r="I47">
        <f t="shared" si="0"/>
        <v>25.296912114014251</v>
      </c>
      <c r="J47">
        <f t="shared" si="1"/>
        <v>1.1081919060052219</v>
      </c>
      <c r="K47">
        <f t="shared" si="2"/>
        <v>28.03383325167604</v>
      </c>
      <c r="M47">
        <v>28.03383325167604</v>
      </c>
      <c r="N47">
        <v>25.296912114014251</v>
      </c>
      <c r="O47">
        <v>22.5</v>
      </c>
      <c r="P47">
        <f t="shared" si="3"/>
        <v>21.0121875</v>
      </c>
      <c r="U47">
        <f t="shared" si="4"/>
        <v>0.7198294453388121</v>
      </c>
      <c r="V47">
        <f t="shared" si="5"/>
        <v>0.76407954545454548</v>
      </c>
    </row>
    <row r="48" spans="3:22" x14ac:dyDescent="0.4">
      <c r="C48">
        <v>268.125</v>
      </c>
      <c r="D48">
        <v>84.311999999999998</v>
      </c>
      <c r="I48">
        <f t="shared" si="0"/>
        <v>25.475059382422803</v>
      </c>
      <c r="J48">
        <f t="shared" si="1"/>
        <v>1.1100678851174934</v>
      </c>
      <c r="K48">
        <f t="shared" si="2"/>
        <v>28.279045291888639</v>
      </c>
      <c r="M48">
        <v>28.279045291888639</v>
      </c>
      <c r="N48">
        <v>25.475059382422803</v>
      </c>
      <c r="O48">
        <v>23</v>
      </c>
      <c r="P48">
        <f t="shared" si="3"/>
        <v>21.417599999999997</v>
      </c>
      <c r="U48">
        <f t="shared" si="4"/>
        <v>0.73582565523523014</v>
      </c>
      <c r="V48">
        <f t="shared" si="5"/>
        <v>0.77882181818181806</v>
      </c>
    </row>
    <row r="49" spans="3:22" x14ac:dyDescent="0.4">
      <c r="C49">
        <v>270.06200000000001</v>
      </c>
      <c r="D49">
        <v>85.811999999999998</v>
      </c>
      <c r="I49">
        <f t="shared" si="0"/>
        <v>25.659097387173396</v>
      </c>
      <c r="J49">
        <f t="shared" si="1"/>
        <v>1.1120261096605744</v>
      </c>
      <c r="K49">
        <f t="shared" si="2"/>
        <v>28.533586244860242</v>
      </c>
      <c r="M49">
        <v>28.533586244860242</v>
      </c>
      <c r="N49">
        <v>25.659097387173396</v>
      </c>
      <c r="O49">
        <v>23.5</v>
      </c>
      <c r="P49">
        <f t="shared" si="3"/>
        <v>21.819162500000001</v>
      </c>
      <c r="U49">
        <f t="shared" si="4"/>
        <v>0.75182186513164817</v>
      </c>
      <c r="V49">
        <f t="shared" si="5"/>
        <v>0.79342409090909094</v>
      </c>
    </row>
    <row r="50" spans="3:22" x14ac:dyDescent="0.4">
      <c r="C50">
        <v>271.875</v>
      </c>
      <c r="D50">
        <v>87.188000000000002</v>
      </c>
      <c r="I50">
        <f t="shared" si="0"/>
        <v>25.831353919239906</v>
      </c>
      <c r="J50">
        <f t="shared" si="1"/>
        <v>1.1138224543080939</v>
      </c>
      <c r="K50">
        <f t="shared" si="2"/>
        <v>28.771542020428793</v>
      </c>
      <c r="M50">
        <v>28.771542020428793</v>
      </c>
      <c r="N50">
        <v>25.831353919239906</v>
      </c>
      <c r="O50">
        <v>24</v>
      </c>
      <c r="P50">
        <f t="shared" si="3"/>
        <v>22.216799999999999</v>
      </c>
      <c r="U50">
        <f t="shared" si="4"/>
        <v>0.7678180750280662</v>
      </c>
      <c r="V50">
        <f t="shared" si="5"/>
        <v>0.80788363636363636</v>
      </c>
    </row>
    <row r="51" spans="3:22" x14ac:dyDescent="0.4">
      <c r="C51">
        <v>273.81200000000001</v>
      </c>
      <c r="D51">
        <v>88.625</v>
      </c>
      <c r="I51">
        <f t="shared" si="0"/>
        <v>26.015391923990499</v>
      </c>
      <c r="J51">
        <f t="shared" si="1"/>
        <v>1.1156984334203655</v>
      </c>
      <c r="K51">
        <f t="shared" si="2"/>
        <v>29.025332014413028</v>
      </c>
      <c r="M51">
        <v>29.025332014413028</v>
      </c>
      <c r="N51">
        <v>26.015391923990499</v>
      </c>
      <c r="O51">
        <v>24.5</v>
      </c>
      <c r="P51">
        <f t="shared" si="3"/>
        <v>22.610437499999996</v>
      </c>
      <c r="U51">
        <f t="shared" si="4"/>
        <v>0.78381428492448424</v>
      </c>
      <c r="V51">
        <f t="shared" si="5"/>
        <v>0.82219772727272711</v>
      </c>
    </row>
    <row r="52" spans="3:22" x14ac:dyDescent="0.4">
      <c r="C52">
        <v>275.68799999999999</v>
      </c>
      <c r="D52">
        <v>90.125</v>
      </c>
      <c r="I52">
        <f t="shared" si="0"/>
        <v>26.193634204275536</v>
      </c>
      <c r="J52">
        <f t="shared" si="1"/>
        <v>1.1176566579634464</v>
      </c>
      <c r="K52">
        <f t="shared" si="2"/>
        <v>29.275489664667614</v>
      </c>
      <c r="M52">
        <v>29.275489664667614</v>
      </c>
      <c r="N52">
        <v>26.193634204275536</v>
      </c>
      <c r="O52">
        <v>25</v>
      </c>
      <c r="P52">
        <f t="shared" si="3"/>
        <v>23</v>
      </c>
      <c r="U52">
        <f t="shared" si="4"/>
        <v>0.79981049482090227</v>
      </c>
      <c r="V52">
        <f t="shared" si="5"/>
        <v>0.83636363636363631</v>
      </c>
    </row>
    <row r="53" spans="3:22" x14ac:dyDescent="0.4">
      <c r="C53">
        <v>277.31200000000001</v>
      </c>
      <c r="D53">
        <v>91.188000000000002</v>
      </c>
      <c r="I53">
        <f t="shared" si="0"/>
        <v>26.347933491686458</v>
      </c>
      <c r="J53">
        <f t="shared" si="1"/>
        <v>1.1190443864229764</v>
      </c>
      <c r="K53">
        <f t="shared" si="2"/>
        <v>29.484507067717665</v>
      </c>
      <c r="M53">
        <v>29.484507067717665</v>
      </c>
      <c r="N53">
        <v>26.347933491686458</v>
      </c>
      <c r="O53">
        <v>25.5</v>
      </c>
      <c r="P53">
        <f t="shared" si="3"/>
        <v>23.385412499999997</v>
      </c>
      <c r="U53">
        <f t="shared" si="4"/>
        <v>0.81580670471732031</v>
      </c>
      <c r="V53">
        <f t="shared" si="5"/>
        <v>0.85037863636363631</v>
      </c>
    </row>
    <row r="54" spans="3:22" x14ac:dyDescent="0.4">
      <c r="C54">
        <v>279.25</v>
      </c>
      <c r="D54">
        <v>92.625</v>
      </c>
      <c r="I54">
        <f t="shared" si="0"/>
        <v>26.532066508313541</v>
      </c>
      <c r="J54">
        <f t="shared" si="1"/>
        <v>1.120920365535248</v>
      </c>
      <c r="K54">
        <f t="shared" si="2"/>
        <v>29.740333688904325</v>
      </c>
      <c r="M54">
        <v>29.740333688904325</v>
      </c>
      <c r="N54">
        <v>26.532066508313541</v>
      </c>
      <c r="O54">
        <v>26</v>
      </c>
      <c r="P54">
        <f t="shared" si="3"/>
        <v>23.766599999999997</v>
      </c>
      <c r="U54">
        <f t="shared" si="4"/>
        <v>0.83180291461373834</v>
      </c>
      <c r="V54">
        <f t="shared" si="5"/>
        <v>0.8642399999999999</v>
      </c>
    </row>
    <row r="55" spans="3:22" x14ac:dyDescent="0.4">
      <c r="C55">
        <v>281.43799999999999</v>
      </c>
      <c r="D55">
        <v>93.938000000000002</v>
      </c>
      <c r="I55">
        <f t="shared" si="0"/>
        <v>26.739952494061757</v>
      </c>
      <c r="J55">
        <f t="shared" si="1"/>
        <v>1.1226344647519582</v>
      </c>
      <c r="K55">
        <f t="shared" si="2"/>
        <v>30.01919225566381</v>
      </c>
      <c r="M55">
        <v>30.01919225566381</v>
      </c>
      <c r="N55">
        <v>26.739952494061757</v>
      </c>
      <c r="O55">
        <v>26.5</v>
      </c>
      <c r="P55">
        <f t="shared" si="3"/>
        <v>24.143487499999999</v>
      </c>
      <c r="U55">
        <f t="shared" si="4"/>
        <v>0.84779912451015649</v>
      </c>
      <c r="V55">
        <f t="shared" si="5"/>
        <v>0.87794499999999998</v>
      </c>
    </row>
    <row r="56" spans="3:22" x14ac:dyDescent="0.4">
      <c r="C56">
        <v>283.125</v>
      </c>
      <c r="D56">
        <v>94.875</v>
      </c>
      <c r="I56">
        <f t="shared" si="0"/>
        <v>26.900237529691211</v>
      </c>
      <c r="J56">
        <f t="shared" si="1"/>
        <v>1.1238577023498695</v>
      </c>
      <c r="K56">
        <f t="shared" si="2"/>
        <v>30.232039142784494</v>
      </c>
      <c r="M56">
        <v>30.232039142784494</v>
      </c>
      <c r="N56">
        <v>26.900237529691211</v>
      </c>
      <c r="O56">
        <v>27</v>
      </c>
      <c r="P56">
        <f t="shared" si="3"/>
        <v>24.515999999999998</v>
      </c>
      <c r="U56">
        <f t="shared" si="4"/>
        <v>0.86379533440657452</v>
      </c>
      <c r="V56">
        <f t="shared" si="5"/>
        <v>0.891490909090909</v>
      </c>
    </row>
    <row r="57" spans="3:22" x14ac:dyDescent="0.4">
      <c r="C57">
        <v>285</v>
      </c>
      <c r="D57">
        <v>96.311999999999998</v>
      </c>
      <c r="I57">
        <f t="shared" si="0"/>
        <v>27.078384798099762</v>
      </c>
      <c r="J57">
        <f t="shared" si="1"/>
        <v>1.125733681462141</v>
      </c>
      <c r="K57">
        <f t="shared" si="2"/>
        <v>30.48304980681332</v>
      </c>
      <c r="M57">
        <v>30.48304980681332</v>
      </c>
      <c r="N57">
        <v>27.078384798099762</v>
      </c>
      <c r="O57">
        <v>27.5</v>
      </c>
      <c r="P57">
        <f t="shared" si="3"/>
        <v>24.884062499999999</v>
      </c>
      <c r="U57">
        <f t="shared" si="4"/>
        <v>0.87979154430299256</v>
      </c>
      <c r="V57">
        <f t="shared" si="5"/>
        <v>0.90487499999999998</v>
      </c>
    </row>
    <row r="58" spans="3:22" x14ac:dyDescent="0.4">
      <c r="C58">
        <v>286.68799999999999</v>
      </c>
      <c r="D58">
        <v>97.188000000000002</v>
      </c>
      <c r="I58">
        <f t="shared" si="0"/>
        <v>27.238764845605701</v>
      </c>
      <c r="J58">
        <f t="shared" si="1"/>
        <v>1.1268772845953003</v>
      </c>
      <c r="K58">
        <f t="shared" si="2"/>
        <v>30.694745364946076</v>
      </c>
      <c r="M58">
        <v>30.694745364946076</v>
      </c>
      <c r="N58">
        <v>27.238764845605701</v>
      </c>
      <c r="O58">
        <v>28</v>
      </c>
      <c r="P58">
        <f t="shared" si="3"/>
        <v>25.247599999999998</v>
      </c>
      <c r="U58">
        <f t="shared" si="4"/>
        <v>0.89578775419941059</v>
      </c>
      <c r="V58">
        <f t="shared" si="5"/>
        <v>0.91809454545454539</v>
      </c>
    </row>
    <row r="59" spans="3:22" x14ac:dyDescent="0.4">
      <c r="C59">
        <v>288</v>
      </c>
      <c r="D59">
        <v>98.061999999999998</v>
      </c>
      <c r="I59">
        <f t="shared" si="0"/>
        <v>27.363420427553443</v>
      </c>
      <c r="J59">
        <f t="shared" si="1"/>
        <v>1.1280182767624021</v>
      </c>
      <c r="K59">
        <f t="shared" si="2"/>
        <v>30.866438357013948</v>
      </c>
      <c r="M59">
        <v>30.866438357013948</v>
      </c>
      <c r="N59">
        <v>27.363420427553443</v>
      </c>
      <c r="O59">
        <v>28.5</v>
      </c>
      <c r="P59">
        <f t="shared" si="3"/>
        <v>25.606537499999998</v>
      </c>
      <c r="U59">
        <f t="shared" si="4"/>
        <v>0.91178396409582863</v>
      </c>
      <c r="V59">
        <f t="shared" si="5"/>
        <v>0.9311468181818181</v>
      </c>
    </row>
    <row r="60" spans="3:22" x14ac:dyDescent="0.4">
      <c r="C60">
        <v>289.625</v>
      </c>
      <c r="D60">
        <v>99.125</v>
      </c>
      <c r="I60">
        <f t="shared" si="0"/>
        <v>27.517814726840854</v>
      </c>
      <c r="J60">
        <f t="shared" si="1"/>
        <v>1.1294060052219321</v>
      </c>
      <c r="K60">
        <f t="shared" si="2"/>
        <v>31.078785203078581</v>
      </c>
      <c r="M60">
        <v>31.078785203078581</v>
      </c>
      <c r="N60">
        <v>27.517814726840854</v>
      </c>
      <c r="O60">
        <v>29</v>
      </c>
      <c r="P60">
        <f t="shared" si="3"/>
        <v>25.960799999999999</v>
      </c>
      <c r="U60">
        <f t="shared" si="4"/>
        <v>0.92778017399224666</v>
      </c>
      <c r="V60">
        <f t="shared" si="5"/>
        <v>0.94402909090909082</v>
      </c>
    </row>
    <row r="61" spans="3:22" x14ac:dyDescent="0.4">
      <c r="O61">
        <v>29.5</v>
      </c>
      <c r="P61">
        <f t="shared" si="3"/>
        <v>26.310312499999995</v>
      </c>
      <c r="U61">
        <f t="shared" si="4"/>
        <v>0.94377638388866469</v>
      </c>
      <c r="V61">
        <f t="shared" si="5"/>
        <v>0.95673863636363621</v>
      </c>
    </row>
    <row r="62" spans="3:22" x14ac:dyDescent="0.4">
      <c r="O62">
        <v>30</v>
      </c>
      <c r="P62">
        <f t="shared" si="3"/>
        <v>26.654999999999998</v>
      </c>
      <c r="U62">
        <f t="shared" si="4"/>
        <v>0.95977259378508273</v>
      </c>
      <c r="V62">
        <f t="shared" si="5"/>
        <v>0.96927272727272717</v>
      </c>
    </row>
    <row r="63" spans="3:22" x14ac:dyDescent="0.4">
      <c r="O63">
        <v>30.5</v>
      </c>
      <c r="P63">
        <f t="shared" si="3"/>
        <v>26.994787499999997</v>
      </c>
      <c r="U63">
        <f t="shared" si="4"/>
        <v>0.97576880368150076</v>
      </c>
      <c r="V63">
        <f t="shared" si="5"/>
        <v>0.98162863636363629</v>
      </c>
    </row>
    <row r="64" spans="3:22" x14ac:dyDescent="0.4">
      <c r="O64">
        <v>31</v>
      </c>
      <c r="P64">
        <f t="shared" si="3"/>
        <v>27.329599999999996</v>
      </c>
      <c r="U64">
        <f t="shared" si="4"/>
        <v>0.9917650135779188</v>
      </c>
      <c r="V64">
        <f t="shared" si="5"/>
        <v>0.99380363636363622</v>
      </c>
    </row>
    <row r="65" spans="6:22" x14ac:dyDescent="0.4">
      <c r="O65">
        <v>31.5</v>
      </c>
      <c r="P65">
        <f t="shared" si="3"/>
        <v>27.6593625</v>
      </c>
      <c r="U65">
        <f t="shared" si="4"/>
        <v>1.0077612234743369</v>
      </c>
      <c r="V65">
        <f t="shared" si="5"/>
        <v>1.005795</v>
      </c>
    </row>
    <row r="66" spans="6:22" x14ac:dyDescent="0.4">
      <c r="O66">
        <v>32</v>
      </c>
      <c r="P66">
        <f t="shared" si="3"/>
        <v>27.983999999999998</v>
      </c>
      <c r="U66">
        <f t="shared" si="4"/>
        <v>1.0237574333707549</v>
      </c>
      <c r="V66">
        <f t="shared" si="5"/>
        <v>1.0175999999999998</v>
      </c>
    </row>
    <row r="67" spans="6:22" x14ac:dyDescent="0.4">
      <c r="O67">
        <v>32.5</v>
      </c>
      <c r="P67">
        <f t="shared" ref="P67:P96" si="6" xml:space="preserve"> -1*(10)^(-4)*(O67)^3 - 0.0008*(O67)^2 + 1.0025*(O67)</f>
        <v>28.303437499999998</v>
      </c>
      <c r="U67">
        <f t="shared" ref="U67:U96" si="7">O67/31.2574043</f>
        <v>1.039753643267173</v>
      </c>
      <c r="V67">
        <f t="shared" ref="V67:V96" si="8">P67/27.5</f>
        <v>1.029215909090909</v>
      </c>
    </row>
    <row r="68" spans="6:22" x14ac:dyDescent="0.4">
      <c r="O68">
        <v>33</v>
      </c>
      <c r="P68">
        <f t="shared" si="6"/>
        <v>28.617599999999996</v>
      </c>
      <c r="U68">
        <f t="shared" si="7"/>
        <v>1.0557498531635909</v>
      </c>
      <c r="V68">
        <f t="shared" si="8"/>
        <v>1.0406399999999998</v>
      </c>
    </row>
    <row r="69" spans="6:22" x14ac:dyDescent="0.4">
      <c r="O69">
        <v>33.5</v>
      </c>
      <c r="P69">
        <f t="shared" si="6"/>
        <v>28.926412499999994</v>
      </c>
      <c r="U69">
        <f t="shared" si="7"/>
        <v>1.0717460630600091</v>
      </c>
      <c r="V69">
        <f t="shared" si="8"/>
        <v>1.0518695454545453</v>
      </c>
    </row>
    <row r="70" spans="6:22" x14ac:dyDescent="0.4">
      <c r="F70"/>
      <c r="G70"/>
      <c r="O70">
        <v>34</v>
      </c>
      <c r="P70">
        <f t="shared" si="6"/>
        <v>29.229800000000001</v>
      </c>
      <c r="U70">
        <f t="shared" si="7"/>
        <v>1.0877422729564272</v>
      </c>
      <c r="V70">
        <f t="shared" si="8"/>
        <v>1.0629018181818182</v>
      </c>
    </row>
    <row r="71" spans="6:22" x14ac:dyDescent="0.4">
      <c r="F71"/>
      <c r="G71"/>
      <c r="O71">
        <v>34.5</v>
      </c>
      <c r="P71">
        <f t="shared" si="6"/>
        <v>29.527687499999999</v>
      </c>
      <c r="U71">
        <f t="shared" si="7"/>
        <v>1.1037384828528451</v>
      </c>
      <c r="V71">
        <f t="shared" si="8"/>
        <v>1.0737340909090909</v>
      </c>
    </row>
    <row r="72" spans="6:22" x14ac:dyDescent="0.4">
      <c r="O72">
        <v>35</v>
      </c>
      <c r="P72">
        <f t="shared" si="6"/>
        <v>29.819999999999997</v>
      </c>
      <c r="U72">
        <f t="shared" si="7"/>
        <v>1.1197346927492633</v>
      </c>
      <c r="V72">
        <f t="shared" si="8"/>
        <v>1.0843636363636362</v>
      </c>
    </row>
    <row r="73" spans="6:22" x14ac:dyDescent="0.4">
      <c r="O73">
        <v>35.5</v>
      </c>
      <c r="P73">
        <f t="shared" si="6"/>
        <v>30.106662499999999</v>
      </c>
      <c r="U73">
        <f t="shared" si="7"/>
        <v>1.1357309026456812</v>
      </c>
      <c r="V73">
        <f t="shared" si="8"/>
        <v>1.0947877272727273</v>
      </c>
    </row>
    <row r="74" spans="6:22" x14ac:dyDescent="0.4">
      <c r="O74">
        <v>36</v>
      </c>
      <c r="P74">
        <f t="shared" si="6"/>
        <v>30.387599999999996</v>
      </c>
      <c r="U74">
        <f t="shared" si="7"/>
        <v>1.1517271125420994</v>
      </c>
      <c r="V74">
        <f t="shared" si="8"/>
        <v>1.1050036363636362</v>
      </c>
    </row>
    <row r="75" spans="6:22" x14ac:dyDescent="0.4">
      <c r="O75">
        <v>36.5</v>
      </c>
      <c r="P75">
        <f t="shared" si="6"/>
        <v>30.662737499999995</v>
      </c>
      <c r="U75">
        <f t="shared" si="7"/>
        <v>1.1677233224385173</v>
      </c>
      <c r="V75">
        <f t="shared" si="8"/>
        <v>1.1150086363636362</v>
      </c>
    </row>
    <row r="76" spans="6:22" x14ac:dyDescent="0.4">
      <c r="O76">
        <v>37</v>
      </c>
      <c r="P76">
        <f t="shared" si="6"/>
        <v>30.932000000000002</v>
      </c>
      <c r="U76">
        <f t="shared" si="7"/>
        <v>1.1837195323349354</v>
      </c>
      <c r="V76">
        <f t="shared" si="8"/>
        <v>1.1248</v>
      </c>
    </row>
    <row r="77" spans="6:22" x14ac:dyDescent="0.4">
      <c r="O77">
        <v>37.5</v>
      </c>
      <c r="P77">
        <f t="shared" si="6"/>
        <v>31.1953125</v>
      </c>
      <c r="U77">
        <f t="shared" si="7"/>
        <v>1.1997157422313534</v>
      </c>
      <c r="V77">
        <f t="shared" si="8"/>
        <v>1.1343749999999999</v>
      </c>
    </row>
    <row r="78" spans="6:22" x14ac:dyDescent="0.4">
      <c r="O78">
        <v>38</v>
      </c>
      <c r="P78">
        <f t="shared" si="6"/>
        <v>31.452599999999997</v>
      </c>
      <c r="U78">
        <f t="shared" si="7"/>
        <v>1.2157119521277715</v>
      </c>
      <c r="V78">
        <f t="shared" si="8"/>
        <v>1.1437309090909089</v>
      </c>
    </row>
    <row r="79" spans="6:22" x14ac:dyDescent="0.4">
      <c r="O79">
        <v>38.5</v>
      </c>
      <c r="P79">
        <f t="shared" si="6"/>
        <v>31.703787499999997</v>
      </c>
      <c r="U79">
        <f t="shared" si="7"/>
        <v>1.2317081620241896</v>
      </c>
      <c r="V79">
        <f t="shared" si="8"/>
        <v>1.1528649999999998</v>
      </c>
    </row>
    <row r="80" spans="6:22" x14ac:dyDescent="0.4">
      <c r="O80">
        <v>39</v>
      </c>
      <c r="P80">
        <f t="shared" si="6"/>
        <v>31.948799999999995</v>
      </c>
      <c r="U80">
        <f t="shared" si="7"/>
        <v>1.2477043719206076</v>
      </c>
      <c r="V80">
        <f t="shared" si="8"/>
        <v>1.1617745454545452</v>
      </c>
    </row>
    <row r="81" spans="15:22" x14ac:dyDescent="0.4">
      <c r="O81">
        <v>39.5</v>
      </c>
      <c r="P81">
        <f t="shared" si="6"/>
        <v>32.187562499999999</v>
      </c>
      <c r="U81">
        <f t="shared" si="7"/>
        <v>1.2637005818170257</v>
      </c>
      <c r="V81">
        <f t="shared" si="8"/>
        <v>1.1704568181818182</v>
      </c>
    </row>
    <row r="82" spans="15:22" x14ac:dyDescent="0.4">
      <c r="O82">
        <v>40</v>
      </c>
      <c r="P82">
        <f t="shared" si="6"/>
        <v>32.419999999999995</v>
      </c>
      <c r="U82">
        <f t="shared" si="7"/>
        <v>1.2796967917134436</v>
      </c>
      <c r="V82">
        <f t="shared" si="8"/>
        <v>1.1789090909090907</v>
      </c>
    </row>
    <row r="83" spans="15:22" x14ac:dyDescent="0.4">
      <c r="O83">
        <v>40.5</v>
      </c>
      <c r="P83">
        <f t="shared" si="6"/>
        <v>32.646037499999998</v>
      </c>
      <c r="U83">
        <f t="shared" si="7"/>
        <v>1.2956930016098618</v>
      </c>
      <c r="V83">
        <f t="shared" si="8"/>
        <v>1.1871286363636364</v>
      </c>
    </row>
    <row r="84" spans="15:22" x14ac:dyDescent="0.4">
      <c r="O84">
        <v>41</v>
      </c>
      <c r="P84">
        <f t="shared" si="6"/>
        <v>32.865600000000001</v>
      </c>
      <c r="U84">
        <f t="shared" si="7"/>
        <v>1.3116892115062797</v>
      </c>
      <c r="V84">
        <f t="shared" si="8"/>
        <v>1.1951127272727273</v>
      </c>
    </row>
    <row r="85" spans="15:22" x14ac:dyDescent="0.4">
      <c r="O85">
        <v>41.5</v>
      </c>
      <c r="P85">
        <f t="shared" si="6"/>
        <v>33.078612499999998</v>
      </c>
      <c r="U85">
        <f t="shared" si="7"/>
        <v>1.3276854214026979</v>
      </c>
      <c r="V85">
        <f t="shared" si="8"/>
        <v>1.2028586363636362</v>
      </c>
    </row>
    <row r="86" spans="15:22" x14ac:dyDescent="0.4">
      <c r="O86">
        <v>42</v>
      </c>
      <c r="P86">
        <f t="shared" si="6"/>
        <v>33.284999999999997</v>
      </c>
      <c r="U86">
        <f t="shared" si="7"/>
        <v>1.3436816312991158</v>
      </c>
      <c r="V86">
        <f t="shared" si="8"/>
        <v>1.2103636363636363</v>
      </c>
    </row>
    <row r="87" spans="15:22" x14ac:dyDescent="0.4">
      <c r="O87">
        <v>42.5</v>
      </c>
      <c r="P87">
        <f t="shared" si="6"/>
        <v>33.484687499999993</v>
      </c>
      <c r="U87">
        <f t="shared" si="7"/>
        <v>1.3596778411955339</v>
      </c>
      <c r="V87">
        <f t="shared" si="8"/>
        <v>1.2176249999999997</v>
      </c>
    </row>
    <row r="88" spans="15:22" x14ac:dyDescent="0.4">
      <c r="O88">
        <v>43</v>
      </c>
      <c r="P88">
        <f t="shared" si="6"/>
        <v>33.677599999999998</v>
      </c>
      <c r="U88">
        <f t="shared" si="7"/>
        <v>1.3756740510919518</v>
      </c>
      <c r="V88">
        <f t="shared" si="8"/>
        <v>1.22464</v>
      </c>
    </row>
    <row r="89" spans="15:22" x14ac:dyDescent="0.4">
      <c r="O89">
        <v>43.5</v>
      </c>
      <c r="P89">
        <f t="shared" si="6"/>
        <v>33.863662500000004</v>
      </c>
      <c r="U89">
        <f t="shared" si="7"/>
        <v>1.39167026098837</v>
      </c>
      <c r="V89">
        <f t="shared" si="8"/>
        <v>1.2314059090909093</v>
      </c>
    </row>
    <row r="90" spans="15:22" x14ac:dyDescent="0.4">
      <c r="O90">
        <v>44</v>
      </c>
      <c r="P90">
        <f t="shared" si="6"/>
        <v>34.0428</v>
      </c>
      <c r="U90">
        <f t="shared" si="7"/>
        <v>1.4076664708847881</v>
      </c>
      <c r="V90">
        <f t="shared" si="8"/>
        <v>1.2379199999999999</v>
      </c>
    </row>
    <row r="91" spans="15:22" x14ac:dyDescent="0.4">
      <c r="O91">
        <v>44.5</v>
      </c>
      <c r="P91">
        <f t="shared" si="6"/>
        <v>34.214937499999998</v>
      </c>
      <c r="U91">
        <f t="shared" si="7"/>
        <v>1.4236626807812061</v>
      </c>
      <c r="V91">
        <f t="shared" si="8"/>
        <v>1.2441795454545455</v>
      </c>
    </row>
    <row r="92" spans="15:22" x14ac:dyDescent="0.4">
      <c r="O92">
        <v>45</v>
      </c>
      <c r="P92">
        <f t="shared" si="6"/>
        <v>34.379999999999995</v>
      </c>
      <c r="U92">
        <f t="shared" si="7"/>
        <v>1.4396588906776242</v>
      </c>
      <c r="V92">
        <f t="shared" si="8"/>
        <v>1.2501818181818181</v>
      </c>
    </row>
    <row r="93" spans="15:22" x14ac:dyDescent="0.4">
      <c r="O93">
        <v>45.5</v>
      </c>
      <c r="P93">
        <f t="shared" si="6"/>
        <v>34.537912499999997</v>
      </c>
      <c r="U93">
        <f t="shared" si="7"/>
        <v>1.4556551005740421</v>
      </c>
      <c r="V93">
        <f t="shared" si="8"/>
        <v>1.2559240909090907</v>
      </c>
    </row>
    <row r="94" spans="15:22" x14ac:dyDescent="0.4">
      <c r="O94">
        <v>46</v>
      </c>
      <c r="P94">
        <f t="shared" si="6"/>
        <v>34.688599999999994</v>
      </c>
      <c r="U94">
        <f t="shared" si="7"/>
        <v>1.4716513104704603</v>
      </c>
      <c r="V94">
        <f t="shared" si="8"/>
        <v>1.2614036363636361</v>
      </c>
    </row>
    <row r="95" spans="15:22" x14ac:dyDescent="0.4">
      <c r="O95">
        <v>46.5</v>
      </c>
      <c r="P95">
        <f t="shared" si="6"/>
        <v>34.831987499999997</v>
      </c>
      <c r="U95">
        <f t="shared" si="7"/>
        <v>1.4876475203668782</v>
      </c>
      <c r="V95">
        <f t="shared" si="8"/>
        <v>1.2666177272727273</v>
      </c>
    </row>
    <row r="96" spans="15:22" x14ac:dyDescent="0.4">
      <c r="O96">
        <v>47</v>
      </c>
      <c r="P96">
        <f t="shared" si="6"/>
        <v>34.967999999999996</v>
      </c>
      <c r="U96">
        <f t="shared" si="7"/>
        <v>1.5036437302632963</v>
      </c>
      <c r="V96">
        <f t="shared" si="8"/>
        <v>1.2715636363636362</v>
      </c>
    </row>
  </sheetData>
  <mergeCells count="7">
    <mergeCell ref="R13:S13"/>
    <mergeCell ref="F3:G3"/>
    <mergeCell ref="R14:S14"/>
    <mergeCell ref="F1:G1"/>
    <mergeCell ref="F5:G5"/>
    <mergeCell ref="R10:S10"/>
    <mergeCell ref="R11:S12"/>
  </mergeCells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CD3-F807-4C09-8EE9-83BEFA84CBD4}">
  <dimension ref="A1:F96"/>
  <sheetViews>
    <sheetView tabSelected="1" zoomScale="70" zoomScaleNormal="70" workbookViewId="0">
      <selection activeCell="C1" sqref="C1:F1048576"/>
    </sheetView>
  </sheetViews>
  <sheetFormatPr defaultRowHeight="18.75" x14ac:dyDescent="0.4"/>
  <cols>
    <col min="6" max="6" width="18" customWidth="1"/>
  </cols>
  <sheetData>
    <row r="1" spans="1:6" x14ac:dyDescent="0.4">
      <c r="A1" t="s">
        <v>7</v>
      </c>
      <c r="B1" t="s">
        <v>5</v>
      </c>
    </row>
    <row r="2" spans="1:6" x14ac:dyDescent="0.4">
      <c r="A2">
        <v>0</v>
      </c>
      <c r="B2">
        <v>0</v>
      </c>
      <c r="E2" t="s">
        <v>24</v>
      </c>
      <c r="F2">
        <v>95</v>
      </c>
    </row>
    <row r="3" spans="1:6" x14ac:dyDescent="0.4">
      <c r="A3">
        <v>1.5996209896418045E-2</v>
      </c>
      <c r="B3">
        <v>1.8219545454545457E-2</v>
      </c>
      <c r="E3" t="s">
        <v>25</v>
      </c>
      <c r="F3">
        <v>1.5996209896418045E-2</v>
      </c>
    </row>
    <row r="4" spans="1:6" x14ac:dyDescent="0.4">
      <c r="A4">
        <v>3.199241979283609E-2</v>
      </c>
      <c r="B4">
        <v>3.642181818181818E-2</v>
      </c>
    </row>
    <row r="5" spans="1:6" x14ac:dyDescent="0.4">
      <c r="A5">
        <v>4.7988629689254138E-2</v>
      </c>
      <c r="B5">
        <v>5.4604090909090908E-2</v>
      </c>
    </row>
    <row r="6" spans="1:6" x14ac:dyDescent="0.4">
      <c r="A6">
        <v>6.3984839585672179E-2</v>
      </c>
      <c r="B6">
        <v>7.2763636363636364E-2</v>
      </c>
    </row>
    <row r="7" spans="1:6" x14ac:dyDescent="0.4">
      <c r="A7">
        <v>7.9981049482090227E-2</v>
      </c>
      <c r="B7">
        <v>9.0897727272727269E-2</v>
      </c>
    </row>
    <row r="8" spans="1:6" x14ac:dyDescent="0.4">
      <c r="A8">
        <v>9.5977259378508276E-2</v>
      </c>
      <c r="B8">
        <v>0.10900363636363636</v>
      </c>
    </row>
    <row r="9" spans="1:6" x14ac:dyDescent="0.4">
      <c r="A9">
        <v>0.11197346927492632</v>
      </c>
      <c r="B9">
        <v>0.12707863636363637</v>
      </c>
    </row>
    <row r="10" spans="1:6" x14ac:dyDescent="0.4">
      <c r="A10">
        <v>0.12796967917134436</v>
      </c>
      <c r="B10">
        <v>0.14512</v>
      </c>
    </row>
    <row r="11" spans="1:6" x14ac:dyDescent="0.4">
      <c r="A11">
        <v>0.14396588906776242</v>
      </c>
      <c r="B11">
        <v>0.16312499999999999</v>
      </c>
    </row>
    <row r="12" spans="1:6" x14ac:dyDescent="0.4">
      <c r="A12">
        <v>0.15996209896418045</v>
      </c>
      <c r="B12">
        <v>0.18109090909090908</v>
      </c>
    </row>
    <row r="13" spans="1:6" x14ac:dyDescent="0.4">
      <c r="A13">
        <v>0.17595830886059852</v>
      </c>
      <c r="B13">
        <v>0.199015</v>
      </c>
    </row>
    <row r="14" spans="1:6" x14ac:dyDescent="0.4">
      <c r="A14">
        <v>0.19195451875701655</v>
      </c>
      <c r="B14">
        <v>0.21689454545454545</v>
      </c>
    </row>
    <row r="15" spans="1:6" x14ac:dyDescent="0.4">
      <c r="A15">
        <v>0.20795072865343459</v>
      </c>
      <c r="B15">
        <v>0.23472681818181818</v>
      </c>
    </row>
    <row r="16" spans="1:6" x14ac:dyDescent="0.4">
      <c r="A16">
        <v>0.22394693854985265</v>
      </c>
      <c r="B16">
        <v>0.25250909090909091</v>
      </c>
    </row>
    <row r="17" spans="1:2" x14ac:dyDescent="0.4">
      <c r="A17">
        <v>0.23994314844627068</v>
      </c>
      <c r="B17">
        <v>0.27023863636363638</v>
      </c>
    </row>
    <row r="18" spans="1:2" x14ac:dyDescent="0.4">
      <c r="A18">
        <v>0.25593935834268872</v>
      </c>
      <c r="B18">
        <v>0.28791272727272726</v>
      </c>
    </row>
    <row r="19" spans="1:2" x14ac:dyDescent="0.4">
      <c r="A19">
        <v>0.27193556823910681</v>
      </c>
      <c r="B19">
        <v>0.30552863636363636</v>
      </c>
    </row>
    <row r="20" spans="1:2" x14ac:dyDescent="0.4">
      <c r="A20">
        <v>0.28793177813552484</v>
      </c>
      <c r="B20">
        <v>0.3230836363636363</v>
      </c>
    </row>
    <row r="21" spans="1:2" x14ac:dyDescent="0.4">
      <c r="A21">
        <v>0.30392798803194288</v>
      </c>
      <c r="B21">
        <v>0.34057500000000002</v>
      </c>
    </row>
    <row r="22" spans="1:2" x14ac:dyDescent="0.4">
      <c r="A22">
        <v>0.31992419792836091</v>
      </c>
      <c r="B22">
        <v>0.35799999999999998</v>
      </c>
    </row>
    <row r="23" spans="1:2" x14ac:dyDescent="0.4">
      <c r="A23">
        <v>0.33592040782477894</v>
      </c>
      <c r="B23">
        <v>0.3753559090909091</v>
      </c>
    </row>
    <row r="24" spans="1:2" x14ac:dyDescent="0.4">
      <c r="A24">
        <v>0.35191661772119703</v>
      </c>
      <c r="B24">
        <v>0.39263999999999999</v>
      </c>
    </row>
    <row r="25" spans="1:2" x14ac:dyDescent="0.4">
      <c r="A25">
        <v>0.36791282761761507</v>
      </c>
      <c r="B25">
        <v>0.40984954545454538</v>
      </c>
    </row>
    <row r="26" spans="1:2" x14ac:dyDescent="0.4">
      <c r="A26">
        <v>0.3839090375140331</v>
      </c>
      <c r="B26">
        <v>0.42698181818181813</v>
      </c>
    </row>
    <row r="27" spans="1:2" x14ac:dyDescent="0.4">
      <c r="A27">
        <v>0.39990524741045114</v>
      </c>
      <c r="B27">
        <v>0.44403409090909091</v>
      </c>
    </row>
    <row r="28" spans="1:2" x14ac:dyDescent="0.4">
      <c r="A28">
        <v>0.41590145730686917</v>
      </c>
      <c r="B28">
        <v>0.46100363636363628</v>
      </c>
    </row>
    <row r="29" spans="1:2" x14ac:dyDescent="0.4">
      <c r="A29">
        <v>0.43189766720328726</v>
      </c>
      <c r="B29">
        <v>0.47788772727272727</v>
      </c>
    </row>
    <row r="30" spans="1:2" x14ac:dyDescent="0.4">
      <c r="A30">
        <v>0.4478938770997053</v>
      </c>
      <c r="B30">
        <v>0.49468363636363633</v>
      </c>
    </row>
    <row r="31" spans="1:2" x14ac:dyDescent="0.4">
      <c r="A31">
        <v>0.46389008699612333</v>
      </c>
      <c r="B31">
        <v>0.51138863636363641</v>
      </c>
    </row>
    <row r="32" spans="1:2" x14ac:dyDescent="0.4">
      <c r="A32">
        <v>0.47988629689254136</v>
      </c>
      <c r="B32">
        <v>0.52800000000000002</v>
      </c>
    </row>
    <row r="33" spans="1:2" x14ac:dyDescent="0.4">
      <c r="A33">
        <v>0.4958825067889594</v>
      </c>
      <c r="B33">
        <v>0.54451499999999997</v>
      </c>
    </row>
    <row r="34" spans="1:2" x14ac:dyDescent="0.4">
      <c r="A34">
        <v>0.51187871668537743</v>
      </c>
      <c r="B34">
        <v>0.56093090909090904</v>
      </c>
    </row>
    <row r="35" spans="1:2" x14ac:dyDescent="0.4">
      <c r="A35">
        <v>0.52787492658179547</v>
      </c>
      <c r="B35">
        <v>0.5772449999999999</v>
      </c>
    </row>
    <row r="36" spans="1:2" x14ac:dyDescent="0.4">
      <c r="A36">
        <v>0.54387113647821361</v>
      </c>
      <c r="B36">
        <v>0.59345454545454546</v>
      </c>
    </row>
    <row r="37" spans="1:2" x14ac:dyDescent="0.4">
      <c r="A37">
        <v>0.55986734637463165</v>
      </c>
      <c r="B37">
        <v>0.60955681818181817</v>
      </c>
    </row>
    <row r="38" spans="1:2" x14ac:dyDescent="0.4">
      <c r="A38">
        <v>0.57586355627104968</v>
      </c>
      <c r="B38">
        <v>0.62554909090909083</v>
      </c>
    </row>
    <row r="39" spans="1:2" x14ac:dyDescent="0.4">
      <c r="A39">
        <v>0.59185976616746772</v>
      </c>
      <c r="B39">
        <v>0.64142863636363645</v>
      </c>
    </row>
    <row r="40" spans="1:2" x14ac:dyDescent="0.4">
      <c r="A40">
        <v>0.60785597606388575</v>
      </c>
      <c r="B40">
        <v>0.65719272727272726</v>
      </c>
    </row>
    <row r="41" spans="1:2" x14ac:dyDescent="0.4">
      <c r="A41">
        <v>0.62385218596030378</v>
      </c>
      <c r="B41">
        <v>0.67283863636363628</v>
      </c>
    </row>
    <row r="42" spans="1:2" x14ac:dyDescent="0.4">
      <c r="A42">
        <v>0.63984839585672182</v>
      </c>
      <c r="B42">
        <v>0.68836363636363618</v>
      </c>
    </row>
    <row r="43" spans="1:2" x14ac:dyDescent="0.4">
      <c r="A43">
        <v>0.65584460575313985</v>
      </c>
      <c r="B43">
        <v>0.70376499999999997</v>
      </c>
    </row>
    <row r="44" spans="1:2" x14ac:dyDescent="0.4">
      <c r="A44">
        <v>0.67184081564955789</v>
      </c>
      <c r="B44">
        <v>0.7190399999999999</v>
      </c>
    </row>
    <row r="45" spans="1:2" x14ac:dyDescent="0.4">
      <c r="A45">
        <v>0.68783702554597592</v>
      </c>
      <c r="B45">
        <v>0.73418590909090897</v>
      </c>
    </row>
    <row r="46" spans="1:2" x14ac:dyDescent="0.4">
      <c r="A46">
        <v>0.70383323544239407</v>
      </c>
      <c r="B46">
        <v>0.74920000000000009</v>
      </c>
    </row>
    <row r="47" spans="1:2" x14ac:dyDescent="0.4">
      <c r="A47">
        <v>0.7198294453388121</v>
      </c>
      <c r="B47">
        <v>0.76407954545454548</v>
      </c>
    </row>
    <row r="48" spans="1:2" x14ac:dyDescent="0.4">
      <c r="A48">
        <v>0.73582565523523014</v>
      </c>
      <c r="B48">
        <v>0.77882181818181806</v>
      </c>
    </row>
    <row r="49" spans="1:2" x14ac:dyDescent="0.4">
      <c r="A49">
        <v>0.75182186513164817</v>
      </c>
      <c r="B49">
        <v>0.79342409090909094</v>
      </c>
    </row>
    <row r="50" spans="1:2" x14ac:dyDescent="0.4">
      <c r="A50">
        <v>0.7678180750280662</v>
      </c>
      <c r="B50">
        <v>0.80788363636363636</v>
      </c>
    </row>
    <row r="51" spans="1:2" x14ac:dyDescent="0.4">
      <c r="A51">
        <v>0.78381428492448424</v>
      </c>
      <c r="B51">
        <v>0.82219772727272711</v>
      </c>
    </row>
    <row r="52" spans="1:2" x14ac:dyDescent="0.4">
      <c r="A52">
        <v>0.79981049482090227</v>
      </c>
      <c r="B52">
        <v>0.83636363636363631</v>
      </c>
    </row>
    <row r="53" spans="1:2" x14ac:dyDescent="0.4">
      <c r="A53">
        <v>0.81580670471732031</v>
      </c>
      <c r="B53">
        <v>0.85037863636363631</v>
      </c>
    </row>
    <row r="54" spans="1:2" x14ac:dyDescent="0.4">
      <c r="A54">
        <v>0.83180291461373834</v>
      </c>
      <c r="B54">
        <v>0.8642399999999999</v>
      </c>
    </row>
    <row r="55" spans="1:2" x14ac:dyDescent="0.4">
      <c r="A55">
        <v>0.84779912451015649</v>
      </c>
      <c r="B55">
        <v>0.87794499999999998</v>
      </c>
    </row>
    <row r="56" spans="1:2" x14ac:dyDescent="0.4">
      <c r="A56">
        <v>0.86379533440657452</v>
      </c>
      <c r="B56">
        <v>0.891490909090909</v>
      </c>
    </row>
    <row r="57" spans="1:2" x14ac:dyDescent="0.4">
      <c r="A57">
        <v>0.87979154430299256</v>
      </c>
      <c r="B57">
        <v>0.90487499999999998</v>
      </c>
    </row>
    <row r="58" spans="1:2" x14ac:dyDescent="0.4">
      <c r="A58">
        <v>0.89578775419941059</v>
      </c>
      <c r="B58">
        <v>0.91809454545454539</v>
      </c>
    </row>
    <row r="59" spans="1:2" x14ac:dyDescent="0.4">
      <c r="A59">
        <v>0.91178396409582863</v>
      </c>
      <c r="B59">
        <v>0.9311468181818181</v>
      </c>
    </row>
    <row r="60" spans="1:2" x14ac:dyDescent="0.4">
      <c r="A60">
        <v>0.92778017399224666</v>
      </c>
      <c r="B60">
        <v>0.94402909090909082</v>
      </c>
    </row>
    <row r="61" spans="1:2" x14ac:dyDescent="0.4">
      <c r="A61">
        <v>0.94377638388866469</v>
      </c>
      <c r="B61">
        <v>0.95673863636363621</v>
      </c>
    </row>
    <row r="62" spans="1:2" x14ac:dyDescent="0.4">
      <c r="A62">
        <v>0.95977259378508273</v>
      </c>
      <c r="B62">
        <v>0.96927272727272717</v>
      </c>
    </row>
    <row r="63" spans="1:2" x14ac:dyDescent="0.4">
      <c r="A63">
        <v>0.97576880368150076</v>
      </c>
      <c r="B63">
        <v>0.98162863636363629</v>
      </c>
    </row>
    <row r="64" spans="1:2" x14ac:dyDescent="0.4">
      <c r="A64">
        <v>0.9917650135779188</v>
      </c>
      <c r="B64">
        <v>0.99380363636363622</v>
      </c>
    </row>
    <row r="65" spans="1:2" x14ac:dyDescent="0.4">
      <c r="A65">
        <v>1.0077612234743369</v>
      </c>
      <c r="B65">
        <v>1.005795</v>
      </c>
    </row>
    <row r="66" spans="1:2" x14ac:dyDescent="0.4">
      <c r="A66">
        <v>1.0237574333707549</v>
      </c>
      <c r="B66">
        <v>1.0175999999999998</v>
      </c>
    </row>
    <row r="67" spans="1:2" x14ac:dyDescent="0.4">
      <c r="A67">
        <v>1.039753643267173</v>
      </c>
      <c r="B67">
        <v>1.029215909090909</v>
      </c>
    </row>
    <row r="68" spans="1:2" x14ac:dyDescent="0.4">
      <c r="A68">
        <v>1.0557498531635909</v>
      </c>
      <c r="B68">
        <v>1.0406399999999998</v>
      </c>
    </row>
    <row r="69" spans="1:2" x14ac:dyDescent="0.4">
      <c r="A69">
        <v>1.0717460630600091</v>
      </c>
      <c r="B69">
        <v>1.0518695454545453</v>
      </c>
    </row>
    <row r="70" spans="1:2" x14ac:dyDescent="0.4">
      <c r="A70">
        <v>1.0877422729564272</v>
      </c>
      <c r="B70">
        <v>1.0629018181818182</v>
      </c>
    </row>
    <row r="71" spans="1:2" x14ac:dyDescent="0.4">
      <c r="A71">
        <v>1.1037384828528451</v>
      </c>
      <c r="B71">
        <v>1.0737340909090909</v>
      </c>
    </row>
    <row r="72" spans="1:2" x14ac:dyDescent="0.4">
      <c r="A72">
        <v>1.1197346927492633</v>
      </c>
      <c r="B72">
        <v>1.0843636363636362</v>
      </c>
    </row>
    <row r="73" spans="1:2" x14ac:dyDescent="0.4">
      <c r="A73">
        <v>1.1357309026456812</v>
      </c>
      <c r="B73">
        <v>1.0947877272727273</v>
      </c>
    </row>
    <row r="74" spans="1:2" x14ac:dyDescent="0.4">
      <c r="A74">
        <v>1.1517271125420994</v>
      </c>
      <c r="B74">
        <v>1.1050036363636362</v>
      </c>
    </row>
    <row r="75" spans="1:2" x14ac:dyDescent="0.4">
      <c r="A75">
        <v>1.1677233224385173</v>
      </c>
      <c r="B75">
        <v>1.1150086363636362</v>
      </c>
    </row>
    <row r="76" spans="1:2" x14ac:dyDescent="0.4">
      <c r="A76">
        <v>1.1837195323349354</v>
      </c>
      <c r="B76">
        <v>1.1248</v>
      </c>
    </row>
    <row r="77" spans="1:2" x14ac:dyDescent="0.4">
      <c r="A77">
        <v>1.1997157422313534</v>
      </c>
      <c r="B77">
        <v>1.1343749999999999</v>
      </c>
    </row>
    <row r="78" spans="1:2" x14ac:dyDescent="0.4">
      <c r="A78">
        <v>1.2157119521277715</v>
      </c>
      <c r="B78">
        <v>1.1437309090909089</v>
      </c>
    </row>
    <row r="79" spans="1:2" x14ac:dyDescent="0.4">
      <c r="A79">
        <v>1.2317081620241896</v>
      </c>
      <c r="B79">
        <v>1.1528649999999998</v>
      </c>
    </row>
    <row r="80" spans="1:2" x14ac:dyDescent="0.4">
      <c r="A80">
        <v>1.2477043719206076</v>
      </c>
      <c r="B80">
        <v>1.1617745454545452</v>
      </c>
    </row>
    <row r="81" spans="1:2" x14ac:dyDescent="0.4">
      <c r="A81">
        <v>1.2637005818170257</v>
      </c>
      <c r="B81">
        <v>1.1704568181818182</v>
      </c>
    </row>
    <row r="82" spans="1:2" x14ac:dyDescent="0.4">
      <c r="A82">
        <v>1.2796967917134436</v>
      </c>
      <c r="B82">
        <v>1.1789090909090907</v>
      </c>
    </row>
    <row r="83" spans="1:2" x14ac:dyDescent="0.4">
      <c r="A83">
        <v>1.2956930016098618</v>
      </c>
      <c r="B83">
        <v>1.1871286363636364</v>
      </c>
    </row>
    <row r="84" spans="1:2" x14ac:dyDescent="0.4">
      <c r="A84">
        <v>1.3116892115062797</v>
      </c>
      <c r="B84">
        <v>1.1951127272727273</v>
      </c>
    </row>
    <row r="85" spans="1:2" x14ac:dyDescent="0.4">
      <c r="A85">
        <v>1.3276854214026979</v>
      </c>
      <c r="B85">
        <v>1.2028586363636362</v>
      </c>
    </row>
    <row r="86" spans="1:2" x14ac:dyDescent="0.4">
      <c r="A86">
        <v>1.3436816312991158</v>
      </c>
      <c r="B86">
        <v>1.2103636363636363</v>
      </c>
    </row>
    <row r="87" spans="1:2" x14ac:dyDescent="0.4">
      <c r="A87">
        <v>1.3596778411955339</v>
      </c>
      <c r="B87">
        <v>1.2176249999999997</v>
      </c>
    </row>
    <row r="88" spans="1:2" x14ac:dyDescent="0.4">
      <c r="A88">
        <v>1.3756740510919518</v>
      </c>
      <c r="B88">
        <v>1.22464</v>
      </c>
    </row>
    <row r="89" spans="1:2" x14ac:dyDescent="0.4">
      <c r="A89">
        <v>1.39167026098837</v>
      </c>
      <c r="B89">
        <v>1.2314059090909093</v>
      </c>
    </row>
    <row r="90" spans="1:2" x14ac:dyDescent="0.4">
      <c r="A90">
        <v>1.4076664708847881</v>
      </c>
      <c r="B90">
        <v>1.2379199999999999</v>
      </c>
    </row>
    <row r="91" spans="1:2" x14ac:dyDescent="0.4">
      <c r="A91">
        <v>1.4236626807812061</v>
      </c>
      <c r="B91">
        <v>1.2441795454545455</v>
      </c>
    </row>
    <row r="92" spans="1:2" x14ac:dyDescent="0.4">
      <c r="A92">
        <v>1.4396588906776242</v>
      </c>
      <c r="B92">
        <v>1.2501818181818181</v>
      </c>
    </row>
    <row r="93" spans="1:2" x14ac:dyDescent="0.4">
      <c r="A93">
        <v>1.4556551005740421</v>
      </c>
      <c r="B93">
        <v>1.2559240909090907</v>
      </c>
    </row>
    <row r="94" spans="1:2" x14ac:dyDescent="0.4">
      <c r="A94">
        <v>1.4716513104704603</v>
      </c>
      <c r="B94">
        <v>1.2614036363636361</v>
      </c>
    </row>
    <row r="95" spans="1:2" x14ac:dyDescent="0.4">
      <c r="A95">
        <v>1.4876475203668782</v>
      </c>
      <c r="B95">
        <v>1.2666177272727273</v>
      </c>
    </row>
    <row r="96" spans="1:2" x14ac:dyDescent="0.4">
      <c r="A96">
        <v>1.5036437302632963</v>
      </c>
      <c r="B96">
        <v>1.2715636363636362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curves_21_逆関数を求めたい</vt:lpstr>
      <vt:lpstr>補間用</vt:lpstr>
      <vt:lpstr>メッシュ用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2021-03-17T04:14:30Z</dcterms:created>
  <dcterms:modified xsi:type="dcterms:W3CDTF">2021-03-17T07:05:33Z</dcterms:modified>
</cp:coreProperties>
</file>