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60" yWindow="-80" windowWidth="27640" windowHeight="21140" tabRatio="500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22"/>
  <c r="J9"/>
  <c r="K9"/>
  <c r="H9"/>
  <c r="G9"/>
  <c r="C8"/>
  <c r="J8"/>
  <c r="K8"/>
  <c r="H8"/>
  <c r="G8"/>
  <c r="C7"/>
  <c r="J7"/>
  <c r="K7"/>
  <c r="H7"/>
  <c r="G7"/>
  <c r="C6"/>
  <c r="J6"/>
  <c r="K6"/>
  <c r="H6"/>
  <c r="G6"/>
  <c r="D9"/>
  <c r="C12"/>
  <c r="C13"/>
  <c r="C14"/>
  <c r="E9"/>
  <c r="D8"/>
  <c r="E8"/>
  <c r="E7"/>
  <c r="E6"/>
  <c r="C9" i="18"/>
  <c r="J9"/>
  <c r="K9"/>
  <c r="H9"/>
  <c r="G9"/>
  <c r="C8"/>
  <c r="J8"/>
  <c r="K8"/>
  <c r="H8"/>
  <c r="G8"/>
  <c r="C7"/>
  <c r="J7"/>
  <c r="K7"/>
  <c r="H7"/>
  <c r="G7"/>
  <c r="C6"/>
  <c r="J6"/>
  <c r="K6"/>
  <c r="H6"/>
  <c r="G6"/>
  <c r="D6"/>
  <c r="C12"/>
  <c r="C13"/>
  <c r="C14"/>
  <c r="E6"/>
  <c r="D9"/>
  <c r="E9"/>
  <c r="D8"/>
  <c r="E8"/>
  <c r="E7"/>
  <c r="C9" i="21"/>
  <c r="J9"/>
  <c r="K9"/>
  <c r="H9"/>
  <c r="G9"/>
  <c r="C8"/>
  <c r="J8"/>
  <c r="K8"/>
  <c r="H8"/>
  <c r="G8"/>
  <c r="C7"/>
  <c r="J7"/>
  <c r="K7"/>
  <c r="H7"/>
  <c r="G7"/>
  <c r="C6"/>
  <c r="J6"/>
  <c r="K6"/>
  <c r="H6"/>
  <c r="G6"/>
  <c r="D9"/>
  <c r="C12"/>
  <c r="C13"/>
  <c r="C14"/>
  <c r="E9"/>
  <c r="D8"/>
  <c r="E8"/>
  <c r="D7"/>
  <c r="E7"/>
  <c r="E6"/>
  <c r="C9" i="19"/>
  <c r="J9"/>
  <c r="C8"/>
  <c r="J8"/>
  <c r="C7"/>
  <c r="J7"/>
  <c r="C6"/>
  <c r="J6"/>
  <c r="K9"/>
  <c r="K8"/>
  <c r="K7"/>
  <c r="K6"/>
  <c r="H9"/>
  <c r="G9"/>
  <c r="H8"/>
  <c r="G8"/>
  <c r="H7"/>
  <c r="G7"/>
  <c r="H6"/>
  <c r="G6"/>
  <c r="C12"/>
  <c r="C13"/>
  <c r="C14"/>
  <c r="E9"/>
  <c r="E8"/>
  <c r="D7"/>
  <c r="E7"/>
  <c r="D6"/>
  <c r="E6"/>
  <c r="C9" i="20"/>
  <c r="J9"/>
  <c r="K9"/>
  <c r="H9"/>
  <c r="G9"/>
  <c r="C8"/>
  <c r="J8"/>
  <c r="K8"/>
  <c r="H8"/>
  <c r="G8"/>
  <c r="C7"/>
  <c r="J7"/>
  <c r="K7"/>
  <c r="H7"/>
  <c r="G7"/>
  <c r="C6"/>
  <c r="J6"/>
  <c r="K6"/>
  <c r="H6"/>
  <c r="G6"/>
  <c r="C12"/>
  <c r="C13"/>
  <c r="C14"/>
  <c r="E9"/>
  <c r="D8"/>
  <c r="E8"/>
  <c r="D7"/>
  <c r="E7"/>
  <c r="D6"/>
  <c r="E6"/>
</calcChain>
</file>

<file path=xl/sharedStrings.xml><?xml version="1.0" encoding="utf-8"?>
<sst xmlns="http://schemas.openxmlformats.org/spreadsheetml/2006/main" count="135" uniqueCount="60">
  <si>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</si>
  <si>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</si>
  <si>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</si>
  <si>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</si>
  <si>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</si>
  <si>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</si>
  <si>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</si>
  <si>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</si>
  <si>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</si>
  <si>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</si>
  <si>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</si>
  <si>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</si>
  <si>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</si>
  <si>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</si>
  <si>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</si>
  <si>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</si>
  <si>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</si>
  <si>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</si>
  <si>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</si>
  <si>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</si>
  <si>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</si>
  <si>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</si>
  <si>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</si>
  <si>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</si>
  <si>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</si>
  <si>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</si>
  <si>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</si>
  <si>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</si>
  <si>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</si>
  <si>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</si>
  <si>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</si>
  <si>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</si>
  <si>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</si>
  <si>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</si>
  <si>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</si>
  <si>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Pairs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</si>
  <si>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</si>
  <si>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</si>
  <si>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</si>
  <si>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</si>
  <si>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</si>
  <si>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</si>
  <si>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Stop</t>
    <phoneticPr fontId="1"/>
  </si>
  <si>
    <t>sell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</si>
  <si>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</si>
  <si>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</si>
  <si>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</si>
  <si>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</si>
  <si>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</si>
  <si>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</si>
  <si>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</si>
  <si>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</si>
  <si>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</si>
  <si>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buy</t>
    <phoneticPr fontId="1"/>
  </si>
  <si>
    <t>buy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</si>
  <si>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</si>
  <si>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</si>
  <si>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</si>
  <si>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</si>
  <si>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sell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</si>
</sst>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0"/>
  <sheetViews>
    <sheetView tabSelected="1" zoomScale="125" workbookViewId="0">
      <selection sqref="A1:B20"/>
    </sheetView>
  </sheetViews>
  <sheetFormatPr baseColWidth="12" defaultColWidth="14.83203125" defaultRowHeight="24" customHeight="1"/>
  <cols>
    <col min="1" max="16384" width="14.83203125" style="1"/>
  </cols>
  <sheetData>
    <row r="1" spans="1:2" ht="24" customHeight="1">
      <c r="A1" t="s">
        <v>28</v>
      </c>
      <c r="B1">
        <v>0.85800000000000398</v>
      </c>
    </row>
    <row r="2" spans="1:2" ht="24" customHeight="1">
      <c r="A2" t="s">
        <v>18</v>
      </c>
      <c r="B2">
        <v>1.2710000000000099</v>
      </c>
    </row>
    <row r="3" spans="1:2" ht="24" customHeight="1">
      <c r="A3" t="s">
        <v>19</v>
      </c>
      <c r="B3">
        <v>0.96100000000001096</v>
      </c>
    </row>
    <row r="4" spans="1:2" ht="24" customHeight="1">
      <c r="A4" t="s">
        <v>22</v>
      </c>
      <c r="B4">
        <v>1.77799999999999</v>
      </c>
    </row>
    <row r="5" spans="1:2" ht="24" customHeight="1">
      <c r="A5" t="s">
        <v>23</v>
      </c>
      <c r="B5">
        <v>1.1909999999999801</v>
      </c>
    </row>
    <row r="6" spans="1:2" ht="24" customHeight="1">
      <c r="A6" t="s">
        <v>13</v>
      </c>
      <c r="B6">
        <v>0.89999999999999103</v>
      </c>
    </row>
    <row r="7" spans="1:2" ht="24" customHeight="1">
      <c r="A7" t="s">
        <v>26</v>
      </c>
      <c r="B7">
        <v>1.1000000000000101</v>
      </c>
    </row>
    <row r="8" spans="1:2" ht="24" customHeight="1">
      <c r="A8" t="s">
        <v>10</v>
      </c>
      <c r="B8">
        <v>0.76600000000000501</v>
      </c>
    </row>
    <row r="9" spans="1:2" ht="24" customHeight="1">
      <c r="A9" t="s">
        <v>12</v>
      </c>
      <c r="B9">
        <v>0.65300000000000302</v>
      </c>
    </row>
    <row r="10" spans="1:2" ht="24" customHeight="1">
      <c r="A10" t="s">
        <v>27</v>
      </c>
      <c r="B10">
        <v>0.85800000000000298</v>
      </c>
    </row>
    <row r="11" spans="1:2" ht="24" customHeight="1">
      <c r="A11" t="s">
        <v>25</v>
      </c>
      <c r="B11">
        <v>0.80299999999999805</v>
      </c>
    </row>
    <row r="12" spans="1:2" ht="24" customHeight="1">
      <c r="A12" t="s">
        <v>17</v>
      </c>
      <c r="B12">
        <v>0.79000000000000103</v>
      </c>
    </row>
    <row r="13" spans="1:2" ht="24" customHeight="1">
      <c r="A13" t="s">
        <v>24</v>
      </c>
      <c r="B13">
        <v>0.79000000000000603</v>
      </c>
    </row>
    <row r="14" spans="1:2" ht="24" customHeight="1">
      <c r="A14" t="s">
        <v>14</v>
      </c>
      <c r="B14">
        <v>0.83500000000000796</v>
      </c>
    </row>
    <row r="15" spans="1:2" ht="24" customHeight="1">
      <c r="A15" t="s">
        <v>16</v>
      </c>
      <c r="B15">
        <v>0.66999999999999205</v>
      </c>
    </row>
    <row r="16" spans="1:2" ht="24" customHeight="1">
      <c r="A16" t="s">
        <v>21</v>
      </c>
      <c r="B16">
        <v>1.234</v>
      </c>
    </row>
    <row r="17" spans="1:2" ht="24" customHeight="1">
      <c r="A17" t="s">
        <v>9</v>
      </c>
      <c r="B17">
        <v>0.70700000000000196</v>
      </c>
    </row>
    <row r="18" spans="1:2" ht="24" customHeight="1">
      <c r="A18" t="s">
        <v>11</v>
      </c>
      <c r="B18">
        <v>0.869999999999993</v>
      </c>
    </row>
    <row r="19" spans="1:2" ht="24" customHeight="1">
      <c r="A19" t="s">
        <v>15</v>
      </c>
      <c r="B19">
        <v>1.427</v>
      </c>
    </row>
    <row r="20" spans="1:2" ht="24" customHeight="1">
      <c r="A20" t="s">
        <v>20</v>
      </c>
      <c r="B20">
        <v>1.96399999999998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3780635</v>
      </c>
      <c r="B2" s="1">
        <v>87.9</v>
      </c>
      <c r="D2" s="1">
        <v>115.1</v>
      </c>
      <c r="E2" s="1">
        <v>152.4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9</v>
      </c>
      <c r="B6" s="2" t="s">
        <v>43</v>
      </c>
      <c r="C6" s="2">
        <f>VLOOKUP(A6,master!$A$1:$B$20,2,0)</f>
        <v>0.70700000000000196</v>
      </c>
      <c r="D6" s="2">
        <f>$D$2</f>
        <v>115.1</v>
      </c>
      <c r="E6" s="5">
        <f t="shared" ref="E6:E9" si="0">$A$2*(1/C6)*(100/D6)/100*$C$14</f>
        <v>6968.8524952780554</v>
      </c>
      <c r="F6" s="2">
        <v>0.76429899999999995</v>
      </c>
      <c r="G6" s="2">
        <f>F6+J6</f>
        <v>0.75722899999999993</v>
      </c>
      <c r="H6" s="2">
        <f>F6+K6</f>
        <v>0.77136899999999997</v>
      </c>
      <c r="J6" s="7">
        <f>IF(B6="buy",C6/L6,C6/L6*(-1))</f>
        <v>-7.0700000000000198E-3</v>
      </c>
      <c r="K6" s="7">
        <f>J6*(-1)</f>
        <v>7.0700000000000198E-3</v>
      </c>
      <c r="L6" s="1">
        <v>100</v>
      </c>
    </row>
    <row r="7" spans="1:12" ht="30" customHeight="1">
      <c r="A7" s="2" t="s">
        <v>13</v>
      </c>
      <c r="B7" s="2" t="s">
        <v>55</v>
      </c>
      <c r="C7" s="2">
        <f>VLOOKUP(A7,master!$A$1:$B$20,2,0)</f>
        <v>0.89999999999999103</v>
      </c>
      <c r="D7" s="2">
        <v>100</v>
      </c>
      <c r="E7" s="5">
        <f t="shared" si="0"/>
        <v>6301.0583333333961</v>
      </c>
      <c r="F7" s="2">
        <v>88.932500000000005</v>
      </c>
      <c r="G7" s="2">
        <f t="shared" ref="G7:G9" si="1">F7+J7</f>
        <v>89.832499999999996</v>
      </c>
      <c r="H7" s="2">
        <f t="shared" ref="H7:H9" si="2">F7+K7</f>
        <v>88.032500000000013</v>
      </c>
      <c r="J7" s="7">
        <f t="shared" ref="J7:J9" si="3">IF(B7="buy",C7/L7,C7/L7*(-1))</f>
        <v>0.89999999999999103</v>
      </c>
      <c r="K7" s="7">
        <f t="shared" ref="K7:K9" si="4">J7*(-1)</f>
        <v>-0.89999999999999103</v>
      </c>
      <c r="L7" s="1">
        <v>1</v>
      </c>
    </row>
    <row r="8" spans="1:12" ht="30" customHeight="1">
      <c r="A8" s="2" t="s">
        <v>17</v>
      </c>
      <c r="B8" s="2" t="s">
        <v>56</v>
      </c>
      <c r="C8" s="2">
        <f>VLOOKUP(A8,master!$A$1:$B$20,2,0)</f>
        <v>0.79000000000000103</v>
      </c>
      <c r="D8" s="2">
        <f>$E$2</f>
        <v>152.4</v>
      </c>
      <c r="E8" s="5">
        <f t="shared" si="0"/>
        <v>4710.2499252466796</v>
      </c>
      <c r="F8" s="2">
        <v>0.889876</v>
      </c>
      <c r="G8" s="2">
        <f t="shared" si="1"/>
        <v>0.88197599999999998</v>
      </c>
      <c r="H8" s="2">
        <f t="shared" si="2"/>
        <v>0.89777600000000002</v>
      </c>
      <c r="J8" s="7">
        <f t="shared" si="3"/>
        <v>-7.9000000000000112E-3</v>
      </c>
      <c r="K8" s="7">
        <f t="shared" si="4"/>
        <v>7.9000000000000112E-3</v>
      </c>
      <c r="L8" s="1">
        <v>100</v>
      </c>
    </row>
    <row r="9" spans="1:12" ht="30" customHeight="1">
      <c r="A9" s="2" t="s">
        <v>20</v>
      </c>
      <c r="B9" s="2" t="s">
        <v>57</v>
      </c>
      <c r="C9" s="2">
        <f>VLOOKUP(A9,master!$A$1:$B$20,2,0)</f>
        <v>1.96399999999998</v>
      </c>
      <c r="D9" s="2">
        <f>$B$2</f>
        <v>87.9</v>
      </c>
      <c r="E9" s="5">
        <f t="shared" si="0"/>
        <v>3284.9264578105895</v>
      </c>
      <c r="F9" s="2">
        <v>1.7331490000000001</v>
      </c>
      <c r="G9" s="2">
        <f t="shared" si="1"/>
        <v>1.7135090000000002</v>
      </c>
      <c r="H9" s="2">
        <f t="shared" si="2"/>
        <v>1.7527889999999999</v>
      </c>
      <c r="J9" s="7">
        <f t="shared" si="3"/>
        <v>-1.96399999999998E-2</v>
      </c>
      <c r="K9" s="7">
        <f t="shared" si="4"/>
        <v>1.96399999999998E-2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K7" sqref="K7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3774636</v>
      </c>
      <c r="D2" s="1">
        <v>114.8</v>
      </c>
      <c r="G2" s="1">
        <v>110.8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16</v>
      </c>
      <c r="B6" s="2" t="s">
        <v>52</v>
      </c>
      <c r="C6" s="2">
        <f>VLOOKUP(A6,master!$A$1:$B$20,2,0)</f>
        <v>0.66999999999999205</v>
      </c>
      <c r="D6" s="2">
        <f>$D$2</f>
        <v>114.8</v>
      </c>
      <c r="E6" s="5">
        <f>$A$2*(1/C6)*(100/D6)/100*$C$14</f>
        <v>7361.2174320038312</v>
      </c>
      <c r="F6" s="2">
        <v>1.179278</v>
      </c>
      <c r="G6" s="2">
        <f>F6+J6</f>
        <v>1.1725780000000001</v>
      </c>
      <c r="H6" s="2">
        <f>F6+K6</f>
        <v>1.185978</v>
      </c>
      <c r="J6" s="7">
        <f>IF(B6="buy",C6/L6,C6/L6*(-1))</f>
        <v>-6.6999999999999204E-3</v>
      </c>
      <c r="K6" s="7">
        <f>J6*(-1)</f>
        <v>6.6999999999999204E-3</v>
      </c>
      <c r="L6" s="1">
        <v>100</v>
      </c>
    </row>
    <row r="7" spans="1:12" ht="30" customHeight="1">
      <c r="A7" s="2" t="s">
        <v>19</v>
      </c>
      <c r="B7" s="2" t="s">
        <v>44</v>
      </c>
      <c r="C7" s="2">
        <f>VLOOKUP(A7,master!$A$1:$B$20,2,0)</f>
        <v>0.96100000000001096</v>
      </c>
      <c r="D7" s="2">
        <f>$G$2</f>
        <v>110.8</v>
      </c>
      <c r="E7" s="5">
        <f>$A$2*(1/C7)*(100/D7)/100*$C$14</f>
        <v>5317.4472289318956</v>
      </c>
      <c r="F7" s="2">
        <v>1.2222660000000001</v>
      </c>
      <c r="G7" s="2">
        <f t="shared" ref="G7:G9" si="0">F7+J7</f>
        <v>1.212656</v>
      </c>
      <c r="H7" s="2">
        <f t="shared" ref="H7:H9" si="1">F7+K7</f>
        <v>1.2318760000000002</v>
      </c>
      <c r="J7" s="7">
        <f t="shared" ref="J7:J9" si="2">IF(B7="buy",C7/L7,C7/L7*(-1))</f>
        <v>-9.6100000000001098E-3</v>
      </c>
      <c r="K7" s="7">
        <f t="shared" ref="K7:K9" si="3">J7*(-1)</f>
        <v>9.6100000000001098E-3</v>
      </c>
      <c r="L7" s="1">
        <v>100</v>
      </c>
    </row>
    <row r="8" spans="1:12" ht="30" customHeight="1">
      <c r="A8" s="2" t="s">
        <v>22</v>
      </c>
      <c r="B8" s="2" t="s">
        <v>47</v>
      </c>
      <c r="C8" s="2">
        <f>VLOOKUP(A8,master!$A$1:$B$20,2,0)</f>
        <v>1.77799999999999</v>
      </c>
      <c r="D8" s="2">
        <v>100</v>
      </c>
      <c r="E8" s="5">
        <f>$A$2*(1/C8)*(100/D8)/100*$C$14</f>
        <v>3184.4510686164408</v>
      </c>
      <c r="F8" s="2">
        <v>152.3655</v>
      </c>
      <c r="G8" s="2">
        <f t="shared" si="0"/>
        <v>150.58750000000001</v>
      </c>
      <c r="H8" s="2">
        <f t="shared" si="1"/>
        <v>154.14349999999999</v>
      </c>
      <c r="J8" s="7">
        <f t="shared" si="2"/>
        <v>-1.77799999999999</v>
      </c>
      <c r="K8" s="7">
        <f t="shared" si="3"/>
        <v>1.77799999999999</v>
      </c>
      <c r="L8" s="1">
        <v>1</v>
      </c>
    </row>
    <row r="9" spans="1:12" ht="30" customHeight="1">
      <c r="A9" s="2" t="s">
        <v>28</v>
      </c>
      <c r="B9" s="2" t="s">
        <v>53</v>
      </c>
      <c r="C9" s="2">
        <f>VLOOKUP(A9,master!$A$1:$B$20,2,0)</f>
        <v>0.85800000000000398</v>
      </c>
      <c r="D9" s="2">
        <v>100</v>
      </c>
      <c r="E9" s="5">
        <f>$A$2*(1/C9)*(100/D9)/100*$C$14</f>
        <v>6599.0139860139552</v>
      </c>
      <c r="F9" s="2">
        <v>110.7483</v>
      </c>
      <c r="G9" s="2">
        <f t="shared" si="0"/>
        <v>111.6063</v>
      </c>
      <c r="H9" s="2">
        <f t="shared" si="1"/>
        <v>109.8903</v>
      </c>
      <c r="J9" s="7">
        <f t="shared" si="2"/>
        <v>0.85800000000000398</v>
      </c>
      <c r="K9" s="7">
        <f t="shared" si="3"/>
        <v>-0.85800000000000398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5">
        <v>3774780</v>
      </c>
      <c r="D2" s="1">
        <v>114.9</v>
      </c>
      <c r="F2" s="1">
        <v>80.5</v>
      </c>
      <c r="G2" s="1">
        <v>110.8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11</v>
      </c>
      <c r="B6" s="2" t="s">
        <v>58</v>
      </c>
      <c r="C6" s="2">
        <f>VLOOKUP(A6,master!$A$1:$B$20,2,0)</f>
        <v>0.869999999999993</v>
      </c>
      <c r="D6" s="2">
        <f>$F$2</f>
        <v>80.5</v>
      </c>
      <c r="E6" s="5">
        <f>$A$2*(1/C6)*(100/D6)/100*$C$14</f>
        <v>8084.7718997644688</v>
      </c>
      <c r="F6" s="2">
        <v>1.09677</v>
      </c>
      <c r="G6" s="2">
        <f>F6+J6</f>
        <v>1.0880700000000001</v>
      </c>
      <c r="H6" s="2">
        <f>F6+K6</f>
        <v>1.10547</v>
      </c>
      <c r="J6" s="7">
        <f>IF(B6="buy",C6/L6,C6/L6*(-1))</f>
        <v>-8.69999999999993E-3</v>
      </c>
      <c r="K6" s="7">
        <f>J6*(-1)</f>
        <v>8.69999999999993E-3</v>
      </c>
      <c r="L6" s="1">
        <v>100</v>
      </c>
    </row>
    <row r="7" spans="1:12" ht="30" customHeight="1">
      <c r="A7" s="2" t="s">
        <v>12</v>
      </c>
      <c r="B7" s="2" t="s">
        <v>43</v>
      </c>
      <c r="C7" s="2">
        <f>VLOOKUP(A7,master!$A$1:$B$20,2,0)</f>
        <v>0.65300000000000302</v>
      </c>
      <c r="D7" s="2">
        <f>$G$2</f>
        <v>110.8</v>
      </c>
      <c r="E7" s="5">
        <f>$A$2*(1/C7)*(100/D7)/100*$C$14</f>
        <v>7825.8219492373082</v>
      </c>
      <c r="F7" s="2">
        <v>0.79658200000000001</v>
      </c>
      <c r="G7" s="2">
        <f t="shared" ref="G7:G9" si="0">F7+J7</f>
        <v>0.79005199999999998</v>
      </c>
      <c r="H7" s="2">
        <f t="shared" ref="H7:H9" si="1">F7+K7</f>
        <v>0.80311200000000005</v>
      </c>
      <c r="J7" s="7">
        <f t="shared" ref="J7:J9" si="2">IF(B7="buy",C7/L7,C7/L7*(-1))</f>
        <v>-6.5300000000000306E-3</v>
      </c>
      <c r="K7" s="7">
        <f t="shared" ref="K7:K9" si="3">J7*(-1)</f>
        <v>6.5300000000000306E-3</v>
      </c>
      <c r="L7" s="1">
        <v>100</v>
      </c>
    </row>
    <row r="8" spans="1:12" ht="30" customHeight="1">
      <c r="A8" s="2" t="s">
        <v>21</v>
      </c>
      <c r="B8" s="2" t="s">
        <v>48</v>
      </c>
      <c r="C8" s="2">
        <f>VLOOKUP(A8,master!$A$1:$B$20,2,0)</f>
        <v>1.234</v>
      </c>
      <c r="D8" s="2">
        <f>$D$2</f>
        <v>114.9</v>
      </c>
      <c r="E8" s="5">
        <f>$A$2*(1/C8)*(100/D8)/100*$C$14</f>
        <v>3993.4450787309938</v>
      </c>
      <c r="F8" s="6">
        <v>1.3299179999999999</v>
      </c>
      <c r="G8" s="2">
        <f t="shared" si="0"/>
        <v>1.3175779999999999</v>
      </c>
      <c r="H8" s="2">
        <f t="shared" si="1"/>
        <v>1.342258</v>
      </c>
      <c r="J8" s="7">
        <f t="shared" si="2"/>
        <v>-1.234E-2</v>
      </c>
      <c r="K8" s="7">
        <f t="shared" si="3"/>
        <v>1.234E-2</v>
      </c>
      <c r="L8" s="1">
        <v>100</v>
      </c>
    </row>
    <row r="9" spans="1:12" ht="30" customHeight="1">
      <c r="A9" s="2" t="s">
        <v>24</v>
      </c>
      <c r="B9" s="2" t="s">
        <v>43</v>
      </c>
      <c r="C9" s="2">
        <f>VLOOKUP(A9,master!$A$1:$B$20,2,0)</f>
        <v>0.79000000000000603</v>
      </c>
      <c r="D9" s="2">
        <v>100</v>
      </c>
      <c r="E9" s="5">
        <f>$A$2*(1/C9)*(100/D9)/100*$C$14</f>
        <v>7167.3037974682993</v>
      </c>
      <c r="F9" s="2">
        <v>80.491299999999995</v>
      </c>
      <c r="G9" s="2">
        <f t="shared" si="0"/>
        <v>79.701299999999989</v>
      </c>
      <c r="H9" s="2">
        <f t="shared" si="1"/>
        <v>81.281300000000002</v>
      </c>
      <c r="J9" s="7">
        <f t="shared" si="2"/>
        <v>-0.79000000000000603</v>
      </c>
      <c r="K9" s="7">
        <f t="shared" si="3"/>
        <v>0.79000000000000603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3762888</v>
      </c>
      <c r="B2" s="1">
        <v>89</v>
      </c>
      <c r="C2" s="1">
        <v>89.4</v>
      </c>
      <c r="G2" s="1">
        <v>111.2</v>
      </c>
    </row>
    <row r="5" spans="1:12" ht="24" customHeight="1">
      <c r="A5" s="3" t="s">
        <v>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10</v>
      </c>
      <c r="B6" s="2" t="s">
        <v>49</v>
      </c>
      <c r="C6" s="2">
        <f>VLOOKUP(A6,master!$A$1:$B$20,2,0)</f>
        <v>0.76600000000000501</v>
      </c>
      <c r="D6" s="2">
        <v>100</v>
      </c>
      <c r="E6" s="5">
        <f>$A$2*(1/C6)*(100/D6)/100*$C$14</f>
        <v>7368.5796344647024</v>
      </c>
      <c r="F6" s="2">
        <v>88.945099999999996</v>
      </c>
      <c r="G6" s="2">
        <f>F6+J6</f>
        <v>88.179099999999991</v>
      </c>
      <c r="H6" s="2">
        <f>F6+K6</f>
        <v>89.711100000000002</v>
      </c>
      <c r="J6" s="7">
        <f>IF(B6="buy",C6/L6,C6/L6*(-1))</f>
        <v>-0.76600000000000501</v>
      </c>
      <c r="K6" s="7">
        <f>J6*(-1)</f>
        <v>0.76600000000000501</v>
      </c>
      <c r="L6" s="1">
        <v>1</v>
      </c>
    </row>
    <row r="7" spans="1:12" ht="30" customHeight="1">
      <c r="A7" s="2" t="s">
        <v>15</v>
      </c>
      <c r="B7" s="2" t="s">
        <v>50</v>
      </c>
      <c r="C7" s="2">
        <f>VLOOKUP(A7,master!$A$1:$B$20,2,0)</f>
        <v>1.427</v>
      </c>
      <c r="D7" s="2">
        <f>$B$2</f>
        <v>89</v>
      </c>
      <c r="E7" s="5">
        <f>$A$2*(1/C7)*(100/D7)/100*$C$14</f>
        <v>4444.2509232065377</v>
      </c>
      <c r="F7" s="2">
        <v>1.532</v>
      </c>
      <c r="G7" s="2">
        <f t="shared" ref="G7:G9" si="0">F7+J7</f>
        <v>1.54627</v>
      </c>
      <c r="H7" s="2">
        <f t="shared" ref="H7:H9" si="1">F7+K7</f>
        <v>1.51773</v>
      </c>
      <c r="J7" s="7">
        <f t="shared" ref="J7:J9" si="2">IF(B7="buy",C7/L7,C7/L7*(-1))</f>
        <v>1.427E-2</v>
      </c>
      <c r="K7" s="7">
        <f t="shared" ref="K7:K9" si="3">J7*(-1)</f>
        <v>-1.427E-2</v>
      </c>
      <c r="L7" s="1">
        <v>100</v>
      </c>
    </row>
    <row r="8" spans="1:12" ht="30" customHeight="1">
      <c r="A8" s="2" t="s">
        <v>25</v>
      </c>
      <c r="B8" s="2" t="s">
        <v>49</v>
      </c>
      <c r="C8" s="2">
        <f>VLOOKUP(A8,master!$A$1:$B$20,2,0)</f>
        <v>0.80299999999999805</v>
      </c>
      <c r="D8" s="2">
        <f>$G$2</f>
        <v>111.2</v>
      </c>
      <c r="E8" s="5">
        <f>$A$2*(1/C8)*(100/D8)/100*$C$14</f>
        <v>6321.0935610167062</v>
      </c>
      <c r="F8" s="2">
        <v>0.73014599999999996</v>
      </c>
      <c r="G8" s="2">
        <f t="shared" si="0"/>
        <v>0.72211599999999998</v>
      </c>
      <c r="H8" s="2">
        <f t="shared" si="1"/>
        <v>0.73817599999999994</v>
      </c>
      <c r="J8" s="7">
        <f t="shared" si="2"/>
        <v>-8.0299999999999799E-3</v>
      </c>
      <c r="K8" s="7">
        <f t="shared" si="3"/>
        <v>8.0299999999999799E-3</v>
      </c>
      <c r="L8" s="1">
        <v>100</v>
      </c>
    </row>
    <row r="9" spans="1:12" ht="30" customHeight="1">
      <c r="A9" s="2" t="s">
        <v>26</v>
      </c>
      <c r="B9" s="2" t="s">
        <v>45</v>
      </c>
      <c r="C9" s="2">
        <f>VLOOKUP(A9,master!$A$1:$B$20,2,0)</f>
        <v>1.1000000000000101</v>
      </c>
      <c r="D9" s="2">
        <f>$C$2</f>
        <v>89.4</v>
      </c>
      <c r="E9" s="5">
        <f>$A$2*(1/C9)*(100/D9)/100*$C$14</f>
        <v>5739.6095179987269</v>
      </c>
      <c r="F9" s="2">
        <v>1.2442</v>
      </c>
      <c r="G9" s="2">
        <f t="shared" si="0"/>
        <v>1.2552000000000001</v>
      </c>
      <c r="H9" s="2">
        <f t="shared" si="1"/>
        <v>1.2331999999999999</v>
      </c>
      <c r="J9" s="7">
        <f t="shared" si="2"/>
        <v>1.10000000000001E-2</v>
      </c>
      <c r="K9" s="7">
        <f t="shared" si="3"/>
        <v>-1.10000000000001E-2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3762879</v>
      </c>
      <c r="D2" s="1">
        <v>115.6</v>
      </c>
      <c r="G2" s="1">
        <v>110.8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14</v>
      </c>
      <c r="B6" s="2" t="s">
        <v>59</v>
      </c>
      <c r="C6" s="2">
        <f>VLOOKUP(A6,master!$A$1:$B$20,2,0)</f>
        <v>0.83500000000000796</v>
      </c>
      <c r="D6" s="2">
        <v>100</v>
      </c>
      <c r="E6" s="5">
        <f>$A$2*(1/C6)*(100/D6)/100*$C$14</f>
        <v>6759.6628742514322</v>
      </c>
      <c r="F6" s="2">
        <v>115.6018</v>
      </c>
      <c r="G6" s="2">
        <f>F6+J6</f>
        <v>114.76679999999999</v>
      </c>
      <c r="H6" s="2">
        <f>F6+K6</f>
        <v>116.43680000000001</v>
      </c>
      <c r="J6" s="7">
        <f>IF(B6="buy",C6/L6,C6/L6*(-1))</f>
        <v>-0.83500000000000796</v>
      </c>
      <c r="K6" s="7">
        <f>J6*(-1)</f>
        <v>0.83500000000000796</v>
      </c>
      <c r="L6" s="1">
        <v>1</v>
      </c>
    </row>
    <row r="7" spans="1:12" ht="30" customHeight="1">
      <c r="A7" s="2" t="s">
        <v>18</v>
      </c>
      <c r="B7" s="2" t="s">
        <v>51</v>
      </c>
      <c r="C7" s="2">
        <f>VLOOKUP(A7,master!$A$1:$B$20,2,0)</f>
        <v>1.2710000000000099</v>
      </c>
      <c r="D7" s="2">
        <v>100</v>
      </c>
      <c r="E7" s="5">
        <f t="shared" ref="E7:E9" si="0">$A$2*(1/C7)*(100/D7)/100*$C$14</f>
        <v>4440.8485444531516</v>
      </c>
      <c r="F7" s="2">
        <v>135.85919999999999</v>
      </c>
      <c r="G7" s="2">
        <f t="shared" ref="G7:G9" si="1">F7+J7</f>
        <v>134.58819999999997</v>
      </c>
      <c r="H7" s="2">
        <f t="shared" ref="H7:H9" si="2">F7+K7</f>
        <v>137.1302</v>
      </c>
      <c r="J7" s="7">
        <f t="shared" ref="J7:J9" si="3">IF(B7="buy",C7/L7,C7/L7*(-1))</f>
        <v>-1.2710000000000099</v>
      </c>
      <c r="K7" s="7">
        <f t="shared" ref="K7:K9" si="4">J7*(-1)</f>
        <v>1.2710000000000099</v>
      </c>
      <c r="L7" s="1">
        <v>1</v>
      </c>
    </row>
    <row r="8" spans="1:12" ht="30" customHeight="1">
      <c r="A8" s="2" t="s">
        <v>23</v>
      </c>
      <c r="B8" s="2" t="s">
        <v>46</v>
      </c>
      <c r="C8" s="2">
        <f>VLOOKUP(A8,master!$A$1:$B$20,2,0)</f>
        <v>1.1909999999999801</v>
      </c>
      <c r="D8" s="2">
        <f>$G$2</f>
        <v>110.8</v>
      </c>
      <c r="E8" s="5">
        <f t="shared" si="0"/>
        <v>4277.2042575635669</v>
      </c>
      <c r="F8" s="2">
        <v>1.3886400000000001</v>
      </c>
      <c r="G8" s="2">
        <f t="shared" si="1"/>
        <v>1.3767300000000002</v>
      </c>
      <c r="H8" s="2">
        <f t="shared" si="2"/>
        <v>1.40055</v>
      </c>
      <c r="J8" s="7">
        <f t="shared" si="3"/>
        <v>-1.1909999999999801E-2</v>
      </c>
      <c r="K8" s="7">
        <f t="shared" si="4"/>
        <v>1.1909999999999801E-2</v>
      </c>
      <c r="L8" s="1">
        <v>100</v>
      </c>
    </row>
    <row r="9" spans="1:12" ht="30" customHeight="1">
      <c r="A9" s="2" t="s">
        <v>27</v>
      </c>
      <c r="B9" s="2" t="s">
        <v>54</v>
      </c>
      <c r="C9" s="2">
        <f>VLOOKUP(A9,master!$A$1:$B$20,2,0)</f>
        <v>0.85800000000000298</v>
      </c>
      <c r="D9" s="2">
        <f>$D$2</f>
        <v>115.6</v>
      </c>
      <c r="E9" s="5">
        <f t="shared" si="0"/>
        <v>5690.709161081114</v>
      </c>
      <c r="F9" s="2">
        <v>0.95826</v>
      </c>
      <c r="G9" s="2">
        <f t="shared" si="1"/>
        <v>0.96684000000000003</v>
      </c>
      <c r="H9" s="2">
        <f t="shared" si="2"/>
        <v>0.94967999999999997</v>
      </c>
      <c r="J9" s="7">
        <f t="shared" si="3"/>
        <v>8.5800000000000303E-3</v>
      </c>
      <c r="K9" s="7">
        <f t="shared" si="4"/>
        <v>-8.5800000000000303E-3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heetCalcPr fullCalcOnLoad="1"/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2018-01-20T11:03:42Z</dcterms:modified>
</cp:coreProperties>
</file>