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900" yWindow="-80" windowWidth="31140" windowHeight="21140" tabRatio="500" activeTab="5"/>
  </bookViews>
  <sheets>
    <sheet name="master" sheetId="7" r:id="rId1"/>
    <sheet name="monday" sheetId="18" r:id="rId2"/>
    <sheet name="tuesday" sheetId="19" r:id="rId3"/>
    <sheet name="wednesday" sheetId="20" r:id="rId4"/>
    <sheet name="thursday" sheetId="21" r:id="rId5"/>
    <sheet name="friday" sheetId="22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" i="22"/>
  <c r="D8"/>
  <c r="H6"/>
  <c r="G6"/>
  <c r="E6"/>
  <c r="H9"/>
  <c r="G9"/>
  <c r="E9"/>
  <c r="H7"/>
  <c r="G7"/>
  <c r="E7"/>
  <c r="H8"/>
  <c r="G8"/>
  <c r="E8"/>
  <c r="D9" i="18"/>
  <c r="D8"/>
  <c r="D6"/>
  <c r="H8"/>
  <c r="G8"/>
  <c r="E8"/>
  <c r="H7"/>
  <c r="G7"/>
  <c r="E7"/>
  <c r="H6"/>
  <c r="G6"/>
  <c r="E6"/>
  <c r="E9"/>
  <c r="G9"/>
  <c r="H9"/>
  <c r="D9" i="21"/>
  <c r="D8"/>
  <c r="D7"/>
  <c r="H6"/>
  <c r="G6"/>
  <c r="E6"/>
  <c r="H9"/>
  <c r="G9"/>
  <c r="E9"/>
  <c r="H8"/>
  <c r="G8"/>
  <c r="E8"/>
  <c r="H7"/>
  <c r="G7"/>
  <c r="E7"/>
  <c r="D7" i="19"/>
  <c r="D6"/>
  <c r="H7"/>
  <c r="G7"/>
  <c r="E7"/>
  <c r="H9"/>
  <c r="G9"/>
  <c r="E9"/>
  <c r="H6"/>
  <c r="G6"/>
  <c r="E6"/>
  <c r="H8"/>
  <c r="G8"/>
  <c r="E8"/>
  <c r="D8" i="20"/>
  <c r="D7"/>
  <c r="D6"/>
  <c r="H9"/>
  <c r="G9"/>
  <c r="E9"/>
  <c r="H6"/>
  <c r="G6"/>
  <c r="E6"/>
  <c r="H7"/>
  <c r="G7"/>
  <c r="E7"/>
  <c r="H8"/>
  <c r="G8"/>
  <c r="E8"/>
</calcChain>
</file>

<file path=xl/sharedStrings.xml><?xml version="1.0" encoding="utf-8"?>
<sst xmlns="http://schemas.openxmlformats.org/spreadsheetml/2006/main" count="116" uniqueCount="44">
  <si>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</si>
  <si>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</si>
  <si>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</si>
  <si>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</si>
  <si>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</si>
  <si>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</si>
  <si>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</si>
  <si>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</si>
  <si>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</si>
  <si>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</si>
  <si>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</si>
  <si>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</si>
  <si>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</si>
  <si>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</si>
  <si>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</si>
  <si>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</si>
  <si>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</si>
  <si>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</si>
  <si>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</si>
  <si>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</si>
  <si>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</si>
  <si>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</si>
  <si>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</si>
  <si>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</si>
  <si>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</si>
  <si>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</si>
  <si>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</si>
  <si>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</si>
  <si>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</si>
  <si>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AUDJPY</t>
    <phoneticPr fontId="1"/>
  </si>
  <si>
    <t>CADJPY</t>
    <phoneticPr fontId="1"/>
  </si>
  <si>
    <t>CHFJPY</t>
    <phoneticPr fontId="1"/>
  </si>
  <si>
    <t>GBPJPY</t>
    <phoneticPr fontId="1"/>
  </si>
  <si>
    <t>USDJPY</t>
    <phoneticPr fontId="1"/>
  </si>
  <si>
    <t>NZDJPY</t>
    <phoneticPr fontId="1"/>
  </si>
  <si>
    <t>Pairs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</si>
  <si>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</si>
  <si>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</si>
  <si>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</si>
  <si>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</si>
  <si>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</si>
  <si>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</si>
  <si>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Stop</t>
    <phoneticPr fontId="1"/>
  </si>
  <si>
    <t>buy</t>
    <phoneticPr fontId="1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</si>
</sst>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0_ "/>
  </numFmts>
  <fonts count="5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2"/>
      <color indexed="25"/>
      <name val="ＭＳ ゴシック"/>
      <charset val="128"/>
    </font>
    <font>
      <sz val="12"/>
      <color indexed="28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5"/>
  <sheetViews>
    <sheetView topLeftCell="A3" zoomScale="125" workbookViewId="0">
      <selection activeCell="A20" sqref="A20:H21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8" ht="24" customHeight="1">
      <c r="A2" s="4">
        <v>4000000</v>
      </c>
      <c r="B2" s="1">
        <v>85.33</v>
      </c>
      <c r="C2" s="1">
        <v>88.35</v>
      </c>
      <c r="D2" s="1">
        <v>114.86</v>
      </c>
      <c r="E2" s="1">
        <v>151.13</v>
      </c>
      <c r="F2" s="1">
        <v>77.19</v>
      </c>
      <c r="G2" s="1">
        <v>112.13</v>
      </c>
    </row>
    <row r="5" spans="1:8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8" ht="30" customHeight="1"/>
    <row r="7" spans="1:8" ht="30" customHeight="1"/>
    <row r="8" spans="1:8" s="7" customFormat="1" ht="30" customHeight="1"/>
    <row r="9" spans="1:8" s="7" customFormat="1" ht="30" customHeight="1"/>
    <row r="10" spans="1:8" ht="30" customHeight="1"/>
    <row r="11" spans="1:8" ht="30" customHeight="1"/>
    <row r="12" spans="1:8" s="6" customFormat="1" ht="30" customHeight="1"/>
    <row r="13" spans="1:8" s="6" customFormat="1" ht="30" customHeight="1"/>
    <row r="14" spans="1:8" ht="30" customHeight="1"/>
    <row r="15" spans="1:8" ht="30" customHeight="1"/>
    <row r="16" spans="1:8" ht="30" customHeight="1"/>
    <row r="17" ht="30" customHeight="1"/>
    <row r="18" s="6" customFormat="1" ht="30" customHeight="1"/>
    <row r="19" s="6" customFormat="1" ht="30" customHeight="1"/>
    <row r="20" ht="30" customHeight="1"/>
    <row r="21" ht="30" customHeight="1"/>
    <row r="22" s="7" customFormat="1" ht="30" customHeight="1"/>
    <row r="23" s="7" customFormat="1" ht="30" customHeight="1"/>
    <row r="24" ht="30" customHeight="1"/>
    <row r="25" ht="30" customHeight="1"/>
  </sheetData>
  <sheetCalcPr fullCalcOnLoad="1"/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B2" sqref="B2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8" ht="24" customHeight="1">
      <c r="A2" s="4">
        <v>4056802</v>
      </c>
      <c r="B2" s="1">
        <v>85.24</v>
      </c>
      <c r="D2" s="1">
        <v>114.36</v>
      </c>
      <c r="E2" s="1">
        <v>152.13999999999999</v>
      </c>
    </row>
    <row r="5" spans="1:8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8" ht="30" customHeight="1">
      <c r="A6" s="2" t="s">
        <v>9</v>
      </c>
      <c r="B6" s="2" t="s">
        <v>43</v>
      </c>
      <c r="C6" s="2">
        <v>0.70700000000000196</v>
      </c>
      <c r="D6" s="2">
        <f>$D$2</f>
        <v>114.36</v>
      </c>
      <c r="E6" s="5">
        <f>master!$A$2*(1/C6)*(100/D6)/400</f>
        <v>12368.198294870677</v>
      </c>
      <c r="F6" s="2"/>
      <c r="G6" s="2">
        <f>IF(B6="buy",F6+(C6/100),F6-(C6/100))</f>
        <v>7.0700000000000198E-3</v>
      </c>
      <c r="H6" s="2">
        <f>IF(B6="buy",F6-(C6/100),F6+(C6/100))</f>
        <v>-7.0700000000000198E-3</v>
      </c>
    </row>
    <row r="7" spans="1:8" ht="30" customHeight="1">
      <c r="A7" s="2" t="s">
        <v>13</v>
      </c>
      <c r="B7" s="2"/>
      <c r="C7" s="2">
        <v>0.91299999999999604</v>
      </c>
      <c r="D7" s="2">
        <v>100</v>
      </c>
      <c r="E7" s="5">
        <f>master!$A$2*(1/C7)*(100/D7)/400</f>
        <v>10952.902519167626</v>
      </c>
      <c r="F7" s="2"/>
      <c r="G7" s="2">
        <f>IF(B7="buy",F7+C7,F7-C7)</f>
        <v>-0.91299999999999604</v>
      </c>
      <c r="H7" s="2">
        <f>IF(B7="buy",F7-C7,F7+C7)</f>
        <v>0.91299999999999604</v>
      </c>
    </row>
    <row r="8" spans="1:8" ht="30" customHeight="1">
      <c r="A8" s="2" t="s">
        <v>17</v>
      </c>
      <c r="B8" s="2"/>
      <c r="C8" s="2">
        <v>0.90099999999999603</v>
      </c>
      <c r="D8" s="2">
        <f>$E$2</f>
        <v>152.13999999999999</v>
      </c>
      <c r="E8" s="5">
        <f>master!$A$2*(1/C8)*(100/D8)/400</f>
        <v>7295.1091983010883</v>
      </c>
      <c r="F8" s="2"/>
      <c r="G8" s="2">
        <f>IF(B8="buy",F8+(C8/100),F8-(C8/100))</f>
        <v>-9.0099999999999607E-3</v>
      </c>
      <c r="H8" s="2">
        <f>IF(B8="buy",F8-(C8/100),F8+(C8/100))</f>
        <v>9.0099999999999607E-3</v>
      </c>
    </row>
    <row r="9" spans="1:8" ht="30" customHeight="1">
      <c r="A9" s="2" t="s">
        <v>20</v>
      </c>
      <c r="B9" s="2" t="s">
        <v>43</v>
      </c>
      <c r="C9" s="2">
        <v>2.0270000000000001</v>
      </c>
      <c r="D9" s="2">
        <f>$B$2</f>
        <v>85.24</v>
      </c>
      <c r="E9" s="5">
        <f>master!$A$2*(1/C9)*(100/D9)/400</f>
        <v>5787.6573345708111</v>
      </c>
      <c r="F9" s="2"/>
      <c r="G9" s="2">
        <f>IF(B9="buy",F9+(C9/100),F9-(C9/100))</f>
        <v>2.027E-2</v>
      </c>
      <c r="H9" s="2">
        <f>IF(B9="buy",F9-(C9/100),F9+(C9/100))</f>
        <v>-2.027E-2</v>
      </c>
    </row>
  </sheetData>
  <sheetCalcPr fullCalcOnLoad="1"/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G2" sqref="G2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8" ht="24" customHeight="1">
      <c r="A2" s="4">
        <v>4036368</v>
      </c>
      <c r="D2" s="1">
        <v>114.36</v>
      </c>
      <c r="G2" s="1">
        <v>113.5</v>
      </c>
    </row>
    <row r="5" spans="1:8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8" ht="30" customHeight="1">
      <c r="A6" s="2" t="s">
        <v>16</v>
      </c>
      <c r="B6" s="2"/>
      <c r="C6" s="2">
        <v>0.71499999999999897</v>
      </c>
      <c r="D6" s="2">
        <f>$D$2</f>
        <v>114.36</v>
      </c>
      <c r="E6" s="5">
        <f>master!$A$2*(1/C6)*(100/D6)/400</f>
        <v>12229.812859403643</v>
      </c>
      <c r="F6" s="2"/>
      <c r="G6" s="2">
        <f>IF(B6="buy",F6+(C6/100),F6-(C6/100))</f>
        <v>-7.1499999999999897E-3</v>
      </c>
      <c r="H6" s="2">
        <f>IF(B6="buy",F6-(C6/100),F6+(C6/100))</f>
        <v>7.1499999999999897E-3</v>
      </c>
    </row>
    <row r="7" spans="1:8" ht="30" customHeight="1">
      <c r="A7" s="2" t="s">
        <v>19</v>
      </c>
      <c r="B7" s="2" t="s">
        <v>43</v>
      </c>
      <c r="C7" s="2">
        <v>0.89900000000000502</v>
      </c>
      <c r="D7" s="2">
        <f>$G$2</f>
        <v>113.5</v>
      </c>
      <c r="E7" s="5">
        <f>master!$A$2*(1/C7)*(100/D7)/400</f>
        <v>9800.4145575357288</v>
      </c>
      <c r="F7" s="2"/>
      <c r="G7" s="2">
        <f>IF(B7="buy",F7+(C7/100),F7-(C7/100))</f>
        <v>8.99000000000005E-3</v>
      </c>
      <c r="H7" s="2">
        <f>IF(B7="buy",F7-(C7/100),F7+(C7/100))</f>
        <v>-8.99000000000005E-3</v>
      </c>
    </row>
    <row r="8" spans="1:8" ht="30" customHeight="1">
      <c r="A8" s="2" t="s">
        <v>22</v>
      </c>
      <c r="B8" s="2"/>
      <c r="C8" s="2">
        <v>1.8619999999999901</v>
      </c>
      <c r="D8" s="2">
        <v>100</v>
      </c>
      <c r="E8" s="5">
        <f>master!$A$2*(1/C8)*(100/D8)/400</f>
        <v>5370.569280343745</v>
      </c>
      <c r="F8" s="2"/>
      <c r="G8" s="2">
        <f>IF(B8="buy",F8+(C8/100),F8-(C8/100))</f>
        <v>-1.8619999999999901E-2</v>
      </c>
      <c r="H8" s="2">
        <f>IF(B8="buy",F8-(C8/100),F8+(C8/100))</f>
        <v>1.8619999999999901E-2</v>
      </c>
    </row>
    <row r="9" spans="1:8" ht="30" customHeight="1">
      <c r="A9" s="2" t="s">
        <v>28</v>
      </c>
      <c r="B9" s="2" t="s">
        <v>43</v>
      </c>
      <c r="C9" s="2">
        <v>0.97899999999999898</v>
      </c>
      <c r="D9" s="2">
        <v>100</v>
      </c>
      <c r="E9" s="5">
        <f>master!$A$2*(1/C9)*(100/D9)/400</f>
        <v>10214.504596527078</v>
      </c>
      <c r="F9" s="2"/>
      <c r="G9" s="2">
        <f>IF(B9="buy",F9+C9,F9-C9)</f>
        <v>0.97899999999999898</v>
      </c>
      <c r="H9" s="2">
        <f>IF(B9="buy",F9-C9,F9+C9)</f>
        <v>-0.97899999999999898</v>
      </c>
    </row>
  </sheetData>
  <sheetCalcPr fullCalcOnLoad="1"/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D2" sqref="D2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8" ht="24" customHeight="1">
      <c r="A2" s="4">
        <v>3958178</v>
      </c>
      <c r="D2" s="1">
        <v>114.36</v>
      </c>
      <c r="F2" s="1">
        <v>77.62</v>
      </c>
      <c r="G2" s="1">
        <v>113.5</v>
      </c>
    </row>
    <row r="5" spans="1:8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8" ht="30" customHeight="1">
      <c r="A6" s="2" t="s">
        <v>11</v>
      </c>
      <c r="B6" s="2"/>
      <c r="C6" s="2">
        <v>1.0449999999999999</v>
      </c>
      <c r="D6" s="2">
        <f>$F$2</f>
        <v>77.62</v>
      </c>
      <c r="E6" s="5">
        <f>master!$A$2*(1/C6)*(100/D6)/400</f>
        <v>12328.495220858827</v>
      </c>
      <c r="F6" s="2"/>
      <c r="G6" s="2">
        <f>IF(B6="buy",F6+(C6/100),F6-(C6/100))</f>
        <v>-1.0449999999999999E-2</v>
      </c>
      <c r="H6" s="2">
        <f>IF(B6="buy",F6-(C6/100),F6+(C6/100))</f>
        <v>1.0449999999999999E-2</v>
      </c>
    </row>
    <row r="7" spans="1:8" ht="30" customHeight="1">
      <c r="A7" s="2" t="s">
        <v>12</v>
      </c>
      <c r="B7" s="2"/>
      <c r="C7" s="2">
        <v>0.73699999999999799</v>
      </c>
      <c r="D7" s="2">
        <f>$G$2</f>
        <v>113.5</v>
      </c>
      <c r="E7" s="5">
        <f>master!$A$2*(1/C7)*(100/D7)/400</f>
        <v>11954.644080359149</v>
      </c>
      <c r="F7" s="2"/>
      <c r="G7" s="2">
        <f>IF(B7="buy",F7+(C7/100),F7-(C7/100))</f>
        <v>-7.3699999999999799E-3</v>
      </c>
      <c r="H7" s="2">
        <f>IF(B7="buy",F7-(C7/100),F7+(C7/100))</f>
        <v>7.3699999999999799E-3</v>
      </c>
    </row>
    <row r="8" spans="1:8" ht="30" customHeight="1">
      <c r="A8" s="2" t="s">
        <v>21</v>
      </c>
      <c r="B8" s="2"/>
      <c r="C8" s="2">
        <v>1.4550000000000001</v>
      </c>
      <c r="D8" s="2">
        <f>$D$2</f>
        <v>114.36</v>
      </c>
      <c r="E8" s="5">
        <f>master!$A$2*(1/C8)*(100/D8)/400</f>
        <v>6009.8393089165584</v>
      </c>
      <c r="F8" s="2"/>
      <c r="G8" s="2">
        <f>IF(B8="buy",F8+(C8/100),F8-(C8/100))</f>
        <v>-1.455E-2</v>
      </c>
      <c r="H8" s="2">
        <f>IF(B8="buy",F8-(C8/100),F8+(C8/100))</f>
        <v>1.455E-2</v>
      </c>
    </row>
    <row r="9" spans="1:8" ht="30" customHeight="1">
      <c r="A9" s="2" t="s">
        <v>24</v>
      </c>
      <c r="B9" s="2"/>
      <c r="C9" s="2">
        <v>0.85500000000000398</v>
      </c>
      <c r="D9" s="2">
        <v>100</v>
      </c>
      <c r="E9" s="5">
        <f>master!$A$2*(1/C9)*(100/D9)/400</f>
        <v>11695.906432748483</v>
      </c>
      <c r="F9" s="2"/>
      <c r="G9" s="2">
        <f>IF(B9="buy",F9+(C9/100),F9-(C9/100))</f>
        <v>-8.5500000000000402E-3</v>
      </c>
      <c r="H9" s="2">
        <f>IF(B9="buy",F9-(C9/100),F9+(C9/100))</f>
        <v>8.5500000000000402E-3</v>
      </c>
    </row>
  </sheetData>
  <sheetCalcPr fullCalcOnLoad="1"/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G2" sqref="G2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8" ht="24" customHeight="1">
      <c r="A2" s="4">
        <v>3968238</v>
      </c>
      <c r="B2" s="1">
        <v>85.24</v>
      </c>
      <c r="C2" s="1">
        <v>88.3</v>
      </c>
      <c r="G2" s="1">
        <v>113.5</v>
      </c>
    </row>
    <row r="5" spans="1:8" ht="24" customHeight="1">
      <c r="A5" s="3" t="s">
        <v>7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8</v>
      </c>
    </row>
    <row r="6" spans="1:8" ht="30" customHeight="1">
      <c r="A6" s="2" t="s">
        <v>10</v>
      </c>
      <c r="B6" s="2" t="s">
        <v>43</v>
      </c>
      <c r="C6" s="2">
        <v>0.83700000000000296</v>
      </c>
      <c r="D6" s="2">
        <v>100</v>
      </c>
      <c r="E6" s="5">
        <f>master!$A$2*(1/C6)*(100/D6)/400</f>
        <v>11947.43130226997</v>
      </c>
      <c r="F6" s="2"/>
      <c r="G6" s="2">
        <f>IF(B6="buy",F6+(C6/100),F6-(C6/100))</f>
        <v>8.3700000000000302E-3</v>
      </c>
      <c r="H6" s="2">
        <f>IF(B6="buy",F6-(C6/100),F6+(C6/100))</f>
        <v>-8.3700000000000302E-3</v>
      </c>
    </row>
    <row r="7" spans="1:8" ht="30" customHeight="1">
      <c r="A7" s="2" t="s">
        <v>15</v>
      </c>
      <c r="B7" s="2"/>
      <c r="C7" s="2">
        <v>1.427</v>
      </c>
      <c r="D7" s="2">
        <f>$B$2</f>
        <v>85.24</v>
      </c>
      <c r="E7" s="5">
        <f>master!$A$2*(1/C7)*(100/D7)/400</f>
        <v>8221.1502573055604</v>
      </c>
      <c r="F7" s="2"/>
      <c r="G7" s="2">
        <f>IF(B7="buy",F7+(C7/100),F7-(C7/100))</f>
        <v>-1.427E-2</v>
      </c>
      <c r="H7" s="2">
        <f>IF(B7="buy",F7-(C7/100),F7+(C7/100))</f>
        <v>1.427E-2</v>
      </c>
    </row>
    <row r="8" spans="1:8" ht="30" customHeight="1">
      <c r="A8" s="2" t="s">
        <v>25</v>
      </c>
      <c r="B8" s="2"/>
      <c r="C8" s="2">
        <v>0.80599999999999505</v>
      </c>
      <c r="D8" s="2">
        <f>$G$2</f>
        <v>113.5</v>
      </c>
      <c r="E8" s="5">
        <f>master!$A$2*(1/C8)*(100/D8)/400</f>
        <v>10931.231621866904</v>
      </c>
      <c r="F8" s="2"/>
      <c r="G8" s="2">
        <f>IF(B8="buy",F8+(C8/100),F8-(C8/100))</f>
        <v>-8.0599999999999509E-3</v>
      </c>
      <c r="H8" s="2">
        <f>IF(B8="buy",F8-(C8/100),F8+(C8/100))</f>
        <v>8.0599999999999509E-3</v>
      </c>
    </row>
    <row r="9" spans="1:8" ht="30" customHeight="1">
      <c r="A9" s="2" t="s">
        <v>26</v>
      </c>
      <c r="B9" s="2"/>
      <c r="C9" s="2">
        <v>1.07099999999999</v>
      </c>
      <c r="D9" s="2">
        <f>$C$2</f>
        <v>88.3</v>
      </c>
      <c r="E9" s="5">
        <f>master!$A$2*(1/C9)*(100/D9)/400</f>
        <v>10574.25612751717</v>
      </c>
      <c r="F9" s="2"/>
      <c r="G9" s="2">
        <f>IF(B9="buy",F9+(C9/100),F9-(C9/100))</f>
        <v>-1.07099999999999E-2</v>
      </c>
      <c r="H9" s="2">
        <f>IF(B9="buy",F9-(C9/100),F9+(C9/100))</f>
        <v>1.07099999999999E-2</v>
      </c>
    </row>
  </sheetData>
  <sheetCalcPr fullCalcOnLoad="1"/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tabSelected="1" zoomScale="125" workbookViewId="0">
      <selection activeCell="J8" sqref="J8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8" ht="24" customHeight="1">
      <c r="A2" s="4">
        <v>3978138</v>
      </c>
      <c r="D2" s="1">
        <v>114.36</v>
      </c>
      <c r="G2" s="1">
        <v>113.5</v>
      </c>
    </row>
    <row r="5" spans="1:8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8" ht="30" customHeight="1">
      <c r="A6" s="2" t="s">
        <v>14</v>
      </c>
      <c r="B6" s="2"/>
      <c r="C6" s="2">
        <v>0.81700000000000705</v>
      </c>
      <c r="D6" s="2">
        <v>100</v>
      </c>
      <c r="E6" s="5">
        <f>master!$A$2*(1/C6)*(100/D6)/400</f>
        <v>12239.902080783248</v>
      </c>
      <c r="F6" s="2"/>
      <c r="G6" s="2">
        <f>IF(B6="buy",F6+(C6/100),F6-(C6/100))</f>
        <v>-8.1700000000000713E-3</v>
      </c>
      <c r="H6" s="2">
        <f>IF(B6="buy",F6-(C6/100),F6+(C6/100))</f>
        <v>8.1700000000000713E-3</v>
      </c>
    </row>
    <row r="7" spans="1:8" ht="30" customHeight="1">
      <c r="A7" s="2" t="s">
        <v>18</v>
      </c>
      <c r="B7" s="2" t="s">
        <v>43</v>
      </c>
      <c r="C7" s="2">
        <v>1.143</v>
      </c>
      <c r="D7" s="2">
        <v>100</v>
      </c>
      <c r="E7" s="5">
        <f>master!$A$2*(1/C7)*(100/D7)/400</f>
        <v>8748.906386701663</v>
      </c>
      <c r="F7" s="2"/>
      <c r="G7" s="2">
        <f>IF(B7="buy",F7+C7,F7-C7)</f>
        <v>1.143</v>
      </c>
      <c r="H7" s="2">
        <f>IF(B7="buy",F7-C7,F7+C7)</f>
        <v>-1.143</v>
      </c>
    </row>
    <row r="8" spans="1:8" ht="30" customHeight="1">
      <c r="A8" s="2" t="s">
        <v>23</v>
      </c>
      <c r="B8" s="2"/>
      <c r="C8" s="2">
        <v>1.425</v>
      </c>
      <c r="D8" s="2">
        <f>$G$2</f>
        <v>113.5</v>
      </c>
      <c r="E8" s="5">
        <f>master!$A$2*(1/C8)*(100/D8)/400</f>
        <v>6182.8580261225743</v>
      </c>
      <c r="F8" s="2"/>
      <c r="G8" s="2">
        <f>IF(B8="buy",F8+C8,F8-C8)</f>
        <v>-1.425</v>
      </c>
      <c r="H8" s="2">
        <f>IF(B8="buy",F8-C8,F8+C8)</f>
        <v>1.425</v>
      </c>
    </row>
    <row r="9" spans="1:8" ht="30" customHeight="1">
      <c r="A9" s="2" t="s">
        <v>27</v>
      </c>
      <c r="B9" s="2"/>
      <c r="C9" s="2">
        <v>0.82699999999999996</v>
      </c>
      <c r="D9" s="2">
        <f>$D$2</f>
        <v>114.36</v>
      </c>
      <c r="E9" s="5">
        <f>master!$A$2*(1/C9)*(100/D9)/400</f>
        <v>10573.538324635541</v>
      </c>
      <c r="F9" s="2"/>
      <c r="G9" s="2">
        <f>IF(B9="buy",F9+(C9/100),F9-(C9/100))</f>
        <v>-8.2699999999999996E-3</v>
      </c>
      <c r="H9" s="2">
        <f>IF(B9="buy",F9-(C9/100),F9+(C9/100))</f>
        <v>8.2699999999999996E-3</v>
      </c>
    </row>
  </sheetData>
  <sheetCalcPr fullCalcOnLoad="1"/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master</vt:lpstr>
      <vt:lpstr>monday</vt:lpstr>
      <vt:lpstr>tuesday</vt:lpstr>
      <vt:lpstr>wednesday</vt:lpstr>
      <vt:lpstr>thursday</vt:lpstr>
      <vt:lpstr>friday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2017-12-09T13:28:39Z</dcterms:modified>
</cp:coreProperties>
</file>