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20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140" yWindow="-80" windowWidth="27220" windowHeight="21140" tabRatio="742" firstSheet="4" activeTab="20"/>
  </bookViews>
  <sheets>
    <sheet name="master" sheetId="7" r:id="rId1"/>
    <sheet name="euraud" sheetId="27" r:id="rId2"/>
    <sheet name="gbpaud" sheetId="34" r:id="rId3"/>
    <sheet name="usdcad" sheetId="28" r:id="rId4"/>
    <sheet name="audchf" sheetId="29" r:id="rId5"/>
    <sheet name="eurchf" sheetId="37" r:id="rId6"/>
    <sheet name="gbpchf" sheetId="36" r:id="rId7"/>
    <sheet name="usdchf" sheetId="35" r:id="rId8"/>
    <sheet name="eurgbp" sheetId="30" r:id="rId9"/>
    <sheet name="audjpy" sheetId="38" r:id="rId10"/>
    <sheet name="cadjpy" sheetId="39" r:id="rId11"/>
    <sheet name="chfjpy" sheetId="40" r:id="rId12"/>
    <sheet name="eurjpy" sheetId="41" r:id="rId13"/>
    <sheet name="gbpjpy" sheetId="42" r:id="rId14"/>
    <sheet name="nzdjpy" sheetId="43" r:id="rId15"/>
    <sheet name="usdjpy" sheetId="32" r:id="rId16"/>
    <sheet name="audnzd" sheetId="31" r:id="rId17"/>
    <sheet name="audusd" sheetId="33" r:id="rId18"/>
    <sheet name="eurusd" sheetId="44" r:id="rId19"/>
    <sheet name="gbpusd" sheetId="45" r:id="rId20"/>
    <sheet name="nzdusd" sheetId="46" r:id="rId2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" i="29"/>
  <c r="J3"/>
  <c r="F5"/>
  <c r="H5"/>
  <c r="G5"/>
  <c r="F4"/>
  <c r="H4"/>
  <c r="G4"/>
  <c r="E3"/>
  <c r="C3" i="38"/>
  <c r="J3"/>
  <c r="F5"/>
  <c r="H5"/>
  <c r="G5"/>
  <c r="F4"/>
  <c r="H4"/>
  <c r="G4"/>
  <c r="E3"/>
  <c r="C3" i="31"/>
  <c r="J3"/>
  <c r="F5"/>
  <c r="H5"/>
  <c r="G5"/>
  <c r="F4"/>
  <c r="H4"/>
  <c r="G4"/>
  <c r="E3"/>
  <c r="C3" i="33"/>
  <c r="J3"/>
  <c r="F5"/>
  <c r="H5"/>
  <c r="G5"/>
  <c r="F4"/>
  <c r="H4"/>
  <c r="G4"/>
  <c r="E3"/>
  <c r="C3" i="39"/>
  <c r="J3"/>
  <c r="F5"/>
  <c r="H5"/>
  <c r="G5"/>
  <c r="F4"/>
  <c r="H4"/>
  <c r="G4"/>
  <c r="E3"/>
  <c r="C3" i="40"/>
  <c r="J3"/>
  <c r="F5"/>
  <c r="H5"/>
  <c r="G5"/>
  <c r="F4"/>
  <c r="H4"/>
  <c r="G4"/>
  <c r="E3"/>
  <c r="C3" i="27"/>
  <c r="E3"/>
  <c r="J3"/>
  <c r="F5"/>
  <c r="H5"/>
  <c r="G5"/>
  <c r="F4"/>
  <c r="H4"/>
  <c r="G4"/>
  <c r="C3" i="37"/>
  <c r="J3"/>
  <c r="F5"/>
  <c r="H5"/>
  <c r="G5"/>
  <c r="F4"/>
  <c r="H4"/>
  <c r="G4"/>
  <c r="E3"/>
  <c r="C3" i="30"/>
  <c r="J3"/>
  <c r="F5"/>
  <c r="H5"/>
  <c r="G5"/>
  <c r="F4"/>
  <c r="H4"/>
  <c r="G4"/>
  <c r="E3"/>
  <c r="C3" i="41"/>
  <c r="J3"/>
  <c r="F5"/>
  <c r="H5"/>
  <c r="G5"/>
  <c r="F4"/>
  <c r="H4"/>
  <c r="G4"/>
  <c r="E3"/>
  <c r="C3" i="44"/>
  <c r="J3"/>
  <c r="F5"/>
  <c r="H5"/>
  <c r="G5"/>
  <c r="F4"/>
  <c r="H4"/>
  <c r="G4"/>
  <c r="E3"/>
  <c r="C3" i="34"/>
  <c r="J3"/>
  <c r="F5"/>
  <c r="H5"/>
  <c r="G5"/>
  <c r="F4"/>
  <c r="H4"/>
  <c r="G4"/>
  <c r="E3"/>
  <c r="C3" i="36"/>
  <c r="J3"/>
  <c r="F5"/>
  <c r="H5"/>
  <c r="G5"/>
  <c r="F4"/>
  <c r="H4"/>
  <c r="G4"/>
  <c r="E3"/>
  <c r="C3" i="42"/>
  <c r="J3"/>
  <c r="F5"/>
  <c r="H5"/>
  <c r="G5"/>
  <c r="F4"/>
  <c r="H4"/>
  <c r="G4"/>
  <c r="E3"/>
  <c r="C3" i="45"/>
  <c r="J3"/>
  <c r="F5"/>
  <c r="H5"/>
  <c r="G5"/>
  <c r="F4"/>
  <c r="H4"/>
  <c r="G4"/>
  <c r="E3"/>
  <c r="C3" i="43"/>
  <c r="J3"/>
  <c r="F5"/>
  <c r="H5"/>
  <c r="G5"/>
  <c r="F4"/>
  <c r="H4"/>
  <c r="G4"/>
  <c r="E3"/>
  <c r="C3" i="46"/>
  <c r="J3"/>
  <c r="F5"/>
  <c r="H5"/>
  <c r="G5"/>
  <c r="F4"/>
  <c r="H4"/>
  <c r="G4"/>
  <c r="E3"/>
  <c r="C3" i="28"/>
  <c r="J3"/>
  <c r="F5"/>
  <c r="H5"/>
  <c r="G5"/>
  <c r="F4"/>
  <c r="H4"/>
  <c r="G4"/>
  <c r="E3"/>
  <c r="C3" i="35"/>
  <c r="J3"/>
  <c r="F5"/>
  <c r="H5"/>
  <c r="G5"/>
  <c r="F4"/>
  <c r="H4"/>
  <c r="G4"/>
  <c r="E3"/>
  <c r="C3" i="32"/>
  <c r="J3"/>
  <c r="F5"/>
  <c r="H5"/>
  <c r="G5"/>
  <c r="F4"/>
  <c r="H4"/>
  <c r="G4"/>
  <c r="E3"/>
</calcChain>
</file>

<file path=xl/sharedStrings.xml><?xml version="1.0" encoding="utf-8"?>
<sst xmlns="http://schemas.openxmlformats.org/spreadsheetml/2006/main" count="282" uniqueCount="52">
  <si>
    <t>Amount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</si>
  <si>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</si>
  <si>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</si>
  <si>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</si>
  <si>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</si>
  <si>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</si>
  <si>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</si>
  <si>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Pairs</t>
    <phoneticPr fontId="1"/>
  </si>
  <si>
    <t>Stop</t>
    <phoneticPr fontId="1"/>
  </si>
  <si>
    <t>AUDCHF</t>
  </si>
  <si>
    <t>AUDJPY</t>
  </si>
  <si>
    <t>AUDNZD</t>
  </si>
  <si>
    <t>AUDUSD</t>
  </si>
  <si>
    <t>CADJPY</t>
  </si>
  <si>
    <t>CHFJPY</t>
  </si>
  <si>
    <t>EURAUD</t>
  </si>
  <si>
    <t>EURCHF</t>
  </si>
  <si>
    <t>EURGBP</t>
  </si>
  <si>
    <t>EURJPY</t>
  </si>
  <si>
    <t>EURUSD</t>
  </si>
  <si>
    <t>GBPAUD</t>
  </si>
  <si>
    <t>GBPCHF</t>
  </si>
  <si>
    <t>GBPJPY</t>
  </si>
  <si>
    <t>GBPUSD</t>
  </si>
  <si>
    <t>NZDJPY</t>
  </si>
  <si>
    <t>NZDUSD</t>
  </si>
  <si>
    <t>USDCAD</t>
  </si>
  <si>
    <t>USDCHF</t>
  </si>
  <si>
    <t>USDJPY</t>
  </si>
  <si>
    <t>rate</t>
    <phoneticPr fontId="1"/>
  </si>
  <si>
    <t>EURAUD</t>
    <phoneticPr fontId="1"/>
  </si>
  <si>
    <t>buy</t>
    <phoneticPr fontId="1"/>
  </si>
  <si>
    <t>sell</t>
    <phoneticPr fontId="1"/>
  </si>
  <si>
    <t>GBPAUD</t>
    <phoneticPr fontId="1"/>
  </si>
  <si>
    <t>USDCAD</t>
    <phoneticPr fontId="1"/>
  </si>
  <si>
    <t>AUDCHF</t>
    <phoneticPr fontId="1"/>
  </si>
  <si>
    <t>EURCHF</t>
    <phoneticPr fontId="1"/>
  </si>
  <si>
    <t>GBPCHF</t>
    <phoneticPr fontId="1"/>
  </si>
  <si>
    <t>USDCHF</t>
    <phoneticPr fontId="1"/>
  </si>
  <si>
    <t>EURGBP</t>
    <phoneticPr fontId="1"/>
  </si>
  <si>
    <t>AUDJPY</t>
    <phoneticPr fontId="1"/>
  </si>
  <si>
    <t>CADJPY</t>
    <phoneticPr fontId="1"/>
  </si>
  <si>
    <t>CHFJPY</t>
    <phoneticPr fontId="1"/>
  </si>
  <si>
    <t>EURJPY</t>
    <phoneticPr fontId="1"/>
  </si>
  <si>
    <t>GBPJPY</t>
    <phoneticPr fontId="1"/>
  </si>
  <si>
    <t>NZDJPY</t>
    <phoneticPr fontId="1"/>
  </si>
  <si>
    <t>USDJPY</t>
    <phoneticPr fontId="1"/>
  </si>
  <si>
    <t>AUDNZD</t>
    <phoneticPr fontId="1"/>
  </si>
  <si>
    <t>AUDUSD</t>
    <phoneticPr fontId="1"/>
  </si>
  <si>
    <t>EURUSD</t>
    <phoneticPr fontId="1"/>
  </si>
  <si>
    <t>GBPUSD</t>
    <phoneticPr fontId="1"/>
  </si>
  <si>
    <t>NZDUSD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</si>
</sst>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  <font>
      <sz val="12"/>
      <color indexed="10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3" fillId="0" borderId="1" xfId="0" applyNumberFormat="1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0"/>
  <sheetViews>
    <sheetView zoomScale="125" workbookViewId="0">
      <selection activeCell="D3" sqref="D3"/>
    </sheetView>
  </sheetViews>
  <sheetFormatPr baseColWidth="12" defaultColWidth="14.83203125" defaultRowHeight="24" customHeight="1"/>
  <cols>
    <col min="1" max="16384" width="14.83203125" style="1"/>
  </cols>
  <sheetData>
    <row r="1" spans="1:6" ht="24" customHeight="1">
      <c r="A1" t="s">
        <v>28</v>
      </c>
      <c r="B1">
        <v>1.2189999999999901</v>
      </c>
      <c r="D1" s="3" t="s">
        <v>0</v>
      </c>
      <c r="F1" s="3" t="s">
        <v>29</v>
      </c>
    </row>
    <row r="2" spans="1:6" ht="24" customHeight="1">
      <c r="A2" t="s">
        <v>18</v>
      </c>
      <c r="B2">
        <v>1.86299999999999</v>
      </c>
      <c r="D2" s="4">
        <v>3861949</v>
      </c>
      <c r="F2" s="2">
        <v>0.5</v>
      </c>
    </row>
    <row r="3" spans="1:6" ht="24" customHeight="1">
      <c r="A3" t="s">
        <v>19</v>
      </c>
      <c r="B3">
        <v>1.2970000000000099</v>
      </c>
    </row>
    <row r="4" spans="1:6" ht="24" customHeight="1">
      <c r="A4" t="s">
        <v>22</v>
      </c>
      <c r="B4">
        <v>1.82699999999999</v>
      </c>
    </row>
    <row r="5" spans="1:6" ht="24" customHeight="1">
      <c r="A5" t="s">
        <v>23</v>
      </c>
      <c r="B5">
        <v>1.57499999999999</v>
      </c>
    </row>
    <row r="6" spans="1:6" ht="24" customHeight="1">
      <c r="A6" t="s">
        <v>13</v>
      </c>
      <c r="B6">
        <v>1.35099999999999</v>
      </c>
    </row>
    <row r="7" spans="1:6" ht="24" customHeight="1">
      <c r="A7" t="s">
        <v>26</v>
      </c>
      <c r="B7">
        <v>1.526</v>
      </c>
    </row>
    <row r="8" spans="1:6" ht="24" customHeight="1">
      <c r="A8" t="s">
        <v>10</v>
      </c>
      <c r="B8">
        <v>1.337</v>
      </c>
    </row>
    <row r="9" spans="1:6" ht="24" customHeight="1">
      <c r="A9" t="s">
        <v>12</v>
      </c>
      <c r="B9">
        <v>1.0579999999999901</v>
      </c>
    </row>
    <row r="10" spans="1:6" ht="24" customHeight="1">
      <c r="A10" t="s">
        <v>27</v>
      </c>
      <c r="B10">
        <v>0.88500000000000201</v>
      </c>
    </row>
    <row r="11" spans="1:6" ht="24" customHeight="1">
      <c r="A11" t="s">
        <v>25</v>
      </c>
      <c r="B11">
        <v>0.864999999999993</v>
      </c>
    </row>
    <row r="12" spans="1:6" ht="24" customHeight="1">
      <c r="A12" t="s">
        <v>17</v>
      </c>
      <c r="B12">
        <v>0.82699999999999996</v>
      </c>
    </row>
    <row r="13" spans="1:6" ht="24" customHeight="1">
      <c r="A13" t="s">
        <v>24</v>
      </c>
      <c r="B13">
        <v>1.1379999999999999</v>
      </c>
    </row>
    <row r="14" spans="1:6" ht="24" customHeight="1">
      <c r="A14" t="s">
        <v>14</v>
      </c>
      <c r="B14">
        <v>1.1240000000000001</v>
      </c>
    </row>
    <row r="15" spans="1:6" ht="24" customHeight="1">
      <c r="A15" t="s">
        <v>16</v>
      </c>
      <c r="B15">
        <v>1.0859999999999801</v>
      </c>
    </row>
    <row r="16" spans="1:6" ht="24" customHeight="1">
      <c r="A16" t="s">
        <v>21</v>
      </c>
      <c r="B16">
        <v>1.2649999999999799</v>
      </c>
    </row>
    <row r="17" spans="1:2" ht="24" customHeight="1">
      <c r="A17" t="s">
        <v>9</v>
      </c>
      <c r="B17">
        <v>0.94900000000001095</v>
      </c>
    </row>
    <row r="18" spans="1:2" ht="24" customHeight="1">
      <c r="A18" t="s">
        <v>11</v>
      </c>
      <c r="B18">
        <v>0.878000000000001</v>
      </c>
    </row>
    <row r="19" spans="1:2" ht="24" customHeight="1">
      <c r="A19" t="s">
        <v>15</v>
      </c>
      <c r="B19">
        <v>1.59899999999999</v>
      </c>
    </row>
    <row r="20" spans="1:2" ht="24" customHeight="1">
      <c r="A20" t="s">
        <v>20</v>
      </c>
      <c r="B20">
        <v>2.0329999999999901</v>
      </c>
    </row>
  </sheetData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H5" sqref="H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40</v>
      </c>
      <c r="B3" s="5"/>
      <c r="C3" s="5">
        <f>VLOOKUP(A3,master!$A$1:$B$20,2,0)</f>
        <v>1.337</v>
      </c>
      <c r="D3" s="5">
        <v>100</v>
      </c>
      <c r="E3" s="6">
        <f>master!$D$2*(1/C3)*(100/D3)/100*master!$F$2</f>
        <v>14442.591623036649</v>
      </c>
      <c r="F3" s="9">
        <v>82.31</v>
      </c>
      <c r="G3" s="5"/>
      <c r="H3" s="5"/>
      <c r="J3" s="8">
        <f>C3/L3</f>
        <v>1.337</v>
      </c>
      <c r="K3" s="8"/>
      <c r="L3" s="7">
        <v>1</v>
      </c>
    </row>
    <row r="4" spans="1:12" s="7" customFormat="1" ht="22" customHeight="1">
      <c r="A4" s="5" t="s">
        <v>40</v>
      </c>
      <c r="B4" s="5" t="s">
        <v>31</v>
      </c>
      <c r="C4" s="5"/>
      <c r="D4" s="5"/>
      <c r="E4" s="6"/>
      <c r="F4" s="5">
        <f>F3-J3</f>
        <v>80.972999999999999</v>
      </c>
      <c r="G4" s="5">
        <f>F4+J3</f>
        <v>82.31</v>
      </c>
      <c r="H4" s="5">
        <f>F4-J3</f>
        <v>79.635999999999996</v>
      </c>
      <c r="J4" s="8"/>
      <c r="K4" s="8"/>
    </row>
    <row r="5" spans="1:12" s="7" customFormat="1" ht="22" customHeight="1">
      <c r="A5" s="5" t="s">
        <v>40</v>
      </c>
      <c r="B5" s="5" t="s">
        <v>32</v>
      </c>
      <c r="C5" s="5"/>
      <c r="D5" s="5"/>
      <c r="E5" s="6"/>
      <c r="F5" s="5">
        <f>F3+J3</f>
        <v>83.647000000000006</v>
      </c>
      <c r="G5" s="5">
        <f>F5-J3</f>
        <v>82.31</v>
      </c>
      <c r="H5" s="5">
        <f>F5+J3</f>
        <v>84.984000000000009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H5" sqref="H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41</v>
      </c>
      <c r="B3" s="5"/>
      <c r="C3" s="5">
        <f>VLOOKUP(A3,master!$A$1:$B$20,2,0)</f>
        <v>1.35099999999999</v>
      </c>
      <c r="D3" s="5">
        <v>100</v>
      </c>
      <c r="E3" s="6">
        <f>master!$D$2*(1/C3)*(100/D3)/100*master!$F$2</f>
        <v>14292.927461140001</v>
      </c>
      <c r="F3" s="9">
        <v>85.63</v>
      </c>
      <c r="G3" s="5"/>
      <c r="H3" s="5"/>
      <c r="J3" s="8">
        <f>C3/L3</f>
        <v>1.35099999999999</v>
      </c>
      <c r="K3" s="8"/>
      <c r="L3" s="7">
        <v>1</v>
      </c>
    </row>
    <row r="4" spans="1:12" s="7" customFormat="1" ht="22" customHeight="1">
      <c r="A4" s="5" t="s">
        <v>41</v>
      </c>
      <c r="B4" s="5" t="s">
        <v>31</v>
      </c>
      <c r="C4" s="5"/>
      <c r="D4" s="5"/>
      <c r="E4" s="6"/>
      <c r="F4" s="5">
        <f>F3-J3</f>
        <v>84.279000000000011</v>
      </c>
      <c r="G4" s="5">
        <f>F4+J3</f>
        <v>85.63</v>
      </c>
      <c r="H4" s="5">
        <f>F4-J3</f>
        <v>82.928000000000026</v>
      </c>
      <c r="J4" s="8"/>
      <c r="K4" s="8"/>
    </row>
    <row r="5" spans="1:12" s="7" customFormat="1" ht="22" customHeight="1">
      <c r="A5" s="5" t="s">
        <v>41</v>
      </c>
      <c r="B5" s="5" t="s">
        <v>32</v>
      </c>
      <c r="C5" s="5"/>
      <c r="D5" s="5"/>
      <c r="E5" s="6"/>
      <c r="F5" s="5">
        <f>F3+J3</f>
        <v>86.98099999999998</v>
      </c>
      <c r="G5" s="5">
        <f>F5-J3</f>
        <v>85.63</v>
      </c>
      <c r="H5" s="5">
        <f>F5+J3</f>
        <v>88.331999999999965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I25" sqref="I2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42</v>
      </c>
      <c r="B3" s="5"/>
      <c r="C3" s="5">
        <f>VLOOKUP(A3,master!$A$1:$B$20,2,0)</f>
        <v>1.1240000000000001</v>
      </c>
      <c r="D3" s="5">
        <v>100</v>
      </c>
      <c r="E3" s="6">
        <f>master!$D$2*(1/C3)*(100/D3)/100*master!$F$2</f>
        <v>17179.488434163701</v>
      </c>
      <c r="F3" s="9">
        <v>111.93</v>
      </c>
      <c r="G3" s="5"/>
      <c r="H3" s="5"/>
      <c r="J3" s="8">
        <f>C3/L3</f>
        <v>1.1240000000000001</v>
      </c>
      <c r="K3" s="8"/>
      <c r="L3" s="7">
        <v>1</v>
      </c>
    </row>
    <row r="4" spans="1:12" s="7" customFormat="1" ht="22" customHeight="1">
      <c r="A4" s="5" t="s">
        <v>42</v>
      </c>
      <c r="B4" s="5" t="s">
        <v>31</v>
      </c>
      <c r="C4" s="5"/>
      <c r="D4" s="5"/>
      <c r="E4" s="6"/>
      <c r="F4" s="5">
        <f>F3-J3</f>
        <v>110.80600000000001</v>
      </c>
      <c r="G4" s="5">
        <f>F4+J3</f>
        <v>111.93</v>
      </c>
      <c r="H4" s="5">
        <f>F4-J3</f>
        <v>109.68200000000002</v>
      </c>
      <c r="J4" s="8"/>
      <c r="K4" s="8"/>
    </row>
    <row r="5" spans="1:12" s="7" customFormat="1" ht="22" customHeight="1">
      <c r="A5" s="5" t="s">
        <v>42</v>
      </c>
      <c r="B5" s="5" t="s">
        <v>32</v>
      </c>
      <c r="C5" s="5"/>
      <c r="D5" s="5"/>
      <c r="E5" s="6"/>
      <c r="F5" s="5">
        <f>F3+J3</f>
        <v>113.054</v>
      </c>
      <c r="G5" s="5">
        <f>F5-J3</f>
        <v>111.93</v>
      </c>
      <c r="H5" s="5">
        <f>F5+J3</f>
        <v>114.178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H5" sqref="H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43</v>
      </c>
      <c r="B3" s="5"/>
      <c r="C3" s="5">
        <f>VLOOKUP(A3,master!$A$1:$B$20,2,0)</f>
        <v>1.86299999999999</v>
      </c>
      <c r="D3" s="5">
        <v>100</v>
      </c>
      <c r="E3" s="6">
        <f>master!$D$2*(1/C3)*(100/D3)/100*master!$F$2</f>
        <v>10364.865807836877</v>
      </c>
      <c r="F3" s="9">
        <v>128.72999999999999</v>
      </c>
      <c r="G3" s="5"/>
      <c r="H3" s="5"/>
      <c r="J3" s="8">
        <f>C3/L3</f>
        <v>1.86299999999999</v>
      </c>
      <c r="K3" s="8"/>
      <c r="L3" s="7">
        <v>1</v>
      </c>
    </row>
    <row r="4" spans="1:12" s="7" customFormat="1" ht="22" customHeight="1">
      <c r="A4" s="5" t="s">
        <v>43</v>
      </c>
      <c r="B4" s="5" t="s">
        <v>31</v>
      </c>
      <c r="C4" s="5"/>
      <c r="D4" s="5"/>
      <c r="E4" s="6"/>
      <c r="F4" s="5">
        <f>F3-J3</f>
        <v>126.867</v>
      </c>
      <c r="G4" s="5">
        <f>F4+J3</f>
        <v>128.72999999999999</v>
      </c>
      <c r="H4" s="5">
        <f>F4-J3</f>
        <v>125.00400000000002</v>
      </c>
      <c r="J4" s="8"/>
      <c r="K4" s="8"/>
    </row>
    <row r="5" spans="1:12" s="7" customFormat="1" ht="22" customHeight="1">
      <c r="A5" s="5" t="s">
        <v>43</v>
      </c>
      <c r="B5" s="5" t="s">
        <v>32</v>
      </c>
      <c r="C5" s="5"/>
      <c r="D5" s="5"/>
      <c r="E5" s="6"/>
      <c r="F5" s="5">
        <f>F3+J3</f>
        <v>130.59299999999999</v>
      </c>
      <c r="G5" s="5">
        <f>F5-J3</f>
        <v>128.72999999999999</v>
      </c>
      <c r="H5" s="5">
        <f>F5+J3</f>
        <v>132.45599999999999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H5" sqref="H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44</v>
      </c>
      <c r="B3" s="5"/>
      <c r="C3" s="5">
        <f>VLOOKUP(A3,master!$A$1:$B$20,2,0)</f>
        <v>1.82699999999999</v>
      </c>
      <c r="D3" s="5">
        <v>100</v>
      </c>
      <c r="E3" s="6">
        <f>master!$D$2*(1/C3)*(100/D3)/100*master!$F$2</f>
        <v>10569.099616858295</v>
      </c>
      <c r="F3" s="9">
        <v>144.69999999999999</v>
      </c>
      <c r="G3" s="5"/>
      <c r="H3" s="5"/>
      <c r="J3" s="8">
        <f>C3/L3</f>
        <v>1.82699999999999</v>
      </c>
      <c r="K3" s="8"/>
      <c r="L3" s="7">
        <v>1</v>
      </c>
    </row>
    <row r="4" spans="1:12" s="7" customFormat="1" ht="22" customHeight="1">
      <c r="A4" s="5" t="s">
        <v>44</v>
      </c>
      <c r="B4" s="5" t="s">
        <v>31</v>
      </c>
      <c r="C4" s="5"/>
      <c r="D4" s="5"/>
      <c r="E4" s="6"/>
      <c r="F4" s="5">
        <f>F3-J3</f>
        <v>142.87299999999999</v>
      </c>
      <c r="G4" s="5">
        <f>F4+J3</f>
        <v>144.69999999999999</v>
      </c>
      <c r="H4" s="5">
        <f>F4-J3</f>
        <v>141.04599999999999</v>
      </c>
      <c r="J4" s="8"/>
      <c r="K4" s="8"/>
    </row>
    <row r="5" spans="1:12" s="7" customFormat="1" ht="22" customHeight="1">
      <c r="A5" s="5" t="s">
        <v>44</v>
      </c>
      <c r="B5" s="5" t="s">
        <v>32</v>
      </c>
      <c r="C5" s="5"/>
      <c r="D5" s="5"/>
      <c r="E5" s="6"/>
      <c r="F5" s="5">
        <f>F3+J3</f>
        <v>146.52699999999999</v>
      </c>
      <c r="G5" s="5">
        <f>F5-J3</f>
        <v>144.69999999999999</v>
      </c>
      <c r="H5" s="5">
        <f>F5+J3</f>
        <v>148.35399999999998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H5" sqref="H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45</v>
      </c>
      <c r="B3" s="5"/>
      <c r="C3" s="5">
        <f>VLOOKUP(A3,master!$A$1:$B$20,2,0)</f>
        <v>1.1379999999999999</v>
      </c>
      <c r="D3" s="5">
        <v>100</v>
      </c>
      <c r="E3" s="6">
        <f>master!$D$2*(1/C3)*(100/D3)/100*master!$F$2</f>
        <v>16968.141476274166</v>
      </c>
      <c r="F3" s="9">
        <v>75.08</v>
      </c>
      <c r="G3" s="5"/>
      <c r="H3" s="5"/>
      <c r="J3" s="8">
        <f>C3/L3</f>
        <v>1.1379999999999999</v>
      </c>
      <c r="K3" s="8"/>
      <c r="L3" s="7">
        <v>1</v>
      </c>
    </row>
    <row r="4" spans="1:12" s="7" customFormat="1" ht="22" customHeight="1">
      <c r="A4" s="5" t="s">
        <v>45</v>
      </c>
      <c r="B4" s="5" t="s">
        <v>31</v>
      </c>
      <c r="C4" s="5"/>
      <c r="D4" s="5"/>
      <c r="E4" s="6"/>
      <c r="F4" s="5">
        <f>F3-J3</f>
        <v>73.941999999999993</v>
      </c>
      <c r="G4" s="5">
        <f>F4+J3</f>
        <v>75.08</v>
      </c>
      <c r="H4" s="5">
        <f>F4-J3</f>
        <v>72.803999999999988</v>
      </c>
      <c r="J4" s="8"/>
      <c r="K4" s="8"/>
    </row>
    <row r="5" spans="1:12" s="7" customFormat="1" ht="22" customHeight="1">
      <c r="A5" s="5" t="s">
        <v>45</v>
      </c>
      <c r="B5" s="5" t="s">
        <v>32</v>
      </c>
      <c r="C5" s="5"/>
      <c r="D5" s="5"/>
      <c r="E5" s="6"/>
      <c r="F5" s="5">
        <f>F3+J3</f>
        <v>76.218000000000004</v>
      </c>
      <c r="G5" s="5">
        <f>F5-J3</f>
        <v>75.08</v>
      </c>
      <c r="H5" s="5">
        <f>F5+J3</f>
        <v>77.356000000000009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H5" sqref="H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46</v>
      </c>
      <c r="B3" s="5"/>
      <c r="C3" s="5">
        <f>VLOOKUP(A3,master!$A$1:$B$20,2,0)</f>
        <v>1.2189999999999901</v>
      </c>
      <c r="D3" s="5">
        <v>100</v>
      </c>
      <c r="E3" s="6">
        <f>master!$D$2*(1/C3)*(100/D3)/100*master!$F$2</f>
        <v>15840.643970467725</v>
      </c>
      <c r="F3" s="9">
        <v>111.28</v>
      </c>
      <c r="G3" s="5"/>
      <c r="H3" s="5"/>
      <c r="J3" s="8">
        <f>C3/L3</f>
        <v>1.2189999999999901</v>
      </c>
      <c r="K3" s="8"/>
      <c r="L3" s="7">
        <v>1</v>
      </c>
    </row>
    <row r="4" spans="1:12" s="7" customFormat="1" ht="22" customHeight="1">
      <c r="A4" s="5" t="s">
        <v>46</v>
      </c>
      <c r="B4" s="5" t="s">
        <v>31</v>
      </c>
      <c r="C4" s="5"/>
      <c r="D4" s="5"/>
      <c r="E4" s="6"/>
      <c r="F4" s="5">
        <f>F3-J3</f>
        <v>110.06100000000001</v>
      </c>
      <c r="G4" s="5">
        <f>F4+J3</f>
        <v>111.28</v>
      </c>
      <c r="H4" s="5">
        <f>F4-J3</f>
        <v>108.84200000000001</v>
      </c>
      <c r="J4" s="8"/>
      <c r="K4" s="8"/>
    </row>
    <row r="5" spans="1:12" s="7" customFormat="1" ht="22" customHeight="1">
      <c r="A5" s="5" t="s">
        <v>46</v>
      </c>
      <c r="B5" s="5" t="s">
        <v>32</v>
      </c>
      <c r="C5" s="5"/>
      <c r="D5" s="5"/>
      <c r="E5" s="6"/>
      <c r="F5" s="5">
        <f>F3+J3</f>
        <v>112.499</v>
      </c>
      <c r="G5" s="5">
        <f>F5-J3</f>
        <v>111.28</v>
      </c>
      <c r="H5" s="5">
        <f>F5+J3</f>
        <v>113.71799999999999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E3" sqref="E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47</v>
      </c>
      <c r="B3" s="5"/>
      <c r="C3" s="5">
        <f>VLOOKUP(A3,master!$A$1:$B$20,2,0)</f>
        <v>0.878000000000001</v>
      </c>
      <c r="D3" s="5">
        <v>75</v>
      </c>
      <c r="E3" s="6">
        <f>master!$D$2*(1/C3)*(100/D3)/100*master!$F$2</f>
        <v>29323.834472285456</v>
      </c>
      <c r="F3" s="9">
        <v>1.0961000000000001</v>
      </c>
      <c r="G3" s="5"/>
      <c r="H3" s="5"/>
      <c r="J3" s="8">
        <f>C3/L3</f>
        <v>8.78000000000001E-3</v>
      </c>
      <c r="K3" s="8"/>
      <c r="L3" s="7">
        <v>100</v>
      </c>
    </row>
    <row r="4" spans="1:12" s="7" customFormat="1" ht="22" customHeight="1">
      <c r="A4" s="5" t="s">
        <v>47</v>
      </c>
      <c r="B4" s="5" t="s">
        <v>31</v>
      </c>
      <c r="C4" s="5"/>
      <c r="D4" s="5"/>
      <c r="E4" s="6"/>
      <c r="F4" s="5">
        <f>F3-J3</f>
        <v>1.0873200000000001</v>
      </c>
      <c r="G4" s="5">
        <f>F4+J3</f>
        <v>1.0961000000000001</v>
      </c>
      <c r="H4" s="5">
        <f>F4-J3</f>
        <v>1.0785400000000001</v>
      </c>
      <c r="J4" s="8"/>
      <c r="K4" s="8"/>
    </row>
    <row r="5" spans="1:12" s="7" customFormat="1" ht="22" customHeight="1">
      <c r="A5" s="5" t="s">
        <v>47</v>
      </c>
      <c r="B5" s="5" t="s">
        <v>32</v>
      </c>
      <c r="C5" s="5"/>
      <c r="D5" s="5"/>
      <c r="E5" s="6"/>
      <c r="F5" s="5">
        <f>F3+J3</f>
        <v>1.1048800000000001</v>
      </c>
      <c r="G5" s="5">
        <f>F5-J3</f>
        <v>1.0961000000000001</v>
      </c>
      <c r="H5" s="5">
        <f>F5+J3</f>
        <v>1.1136600000000001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H5" sqref="H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48</v>
      </c>
      <c r="B3" s="5"/>
      <c r="C3" s="5">
        <f>VLOOKUP(A3,master!$A$1:$B$20,2,0)</f>
        <v>1.0579999999999901</v>
      </c>
      <c r="D3" s="5">
        <v>111</v>
      </c>
      <c r="E3" s="6">
        <f>master!$D$2*(1/C3)*(100/D3)/100*master!$F$2</f>
        <v>16442.501575299462</v>
      </c>
      <c r="F3" s="9">
        <v>0.73960000000000004</v>
      </c>
      <c r="G3" s="5"/>
      <c r="H3" s="5"/>
      <c r="J3" s="8">
        <f>C3/L3</f>
        <v>1.05799999999999E-2</v>
      </c>
      <c r="K3" s="8"/>
      <c r="L3" s="7">
        <v>100</v>
      </c>
    </row>
    <row r="4" spans="1:12" s="7" customFormat="1" ht="22" customHeight="1">
      <c r="A4" s="5" t="s">
        <v>48</v>
      </c>
      <c r="B4" s="5" t="s">
        <v>31</v>
      </c>
      <c r="C4" s="5"/>
      <c r="D4" s="5"/>
      <c r="E4" s="6"/>
      <c r="F4" s="5">
        <f>F3-J3</f>
        <v>0.72902000000000011</v>
      </c>
      <c r="G4" s="5">
        <f>F4+J3</f>
        <v>0.73960000000000004</v>
      </c>
      <c r="H4" s="5">
        <f>F4-J3</f>
        <v>0.71844000000000019</v>
      </c>
      <c r="J4" s="8"/>
      <c r="K4" s="8"/>
    </row>
    <row r="5" spans="1:12" s="7" customFormat="1" ht="22" customHeight="1">
      <c r="A5" s="5" t="s">
        <v>48</v>
      </c>
      <c r="B5" s="5" t="s">
        <v>32</v>
      </c>
      <c r="C5" s="5"/>
      <c r="D5" s="5"/>
      <c r="E5" s="6"/>
      <c r="F5" s="5">
        <f>F3+J3</f>
        <v>0.75017999999999996</v>
      </c>
      <c r="G5" s="5">
        <f>F5-J3</f>
        <v>0.73960000000000004</v>
      </c>
      <c r="H5" s="5">
        <f>F5+J3</f>
        <v>0.76075999999999988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H5" sqref="H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49</v>
      </c>
      <c r="B3" s="5"/>
      <c r="C3" s="5">
        <f>VLOOKUP(A3,master!$A$1:$B$20,2,0)</f>
        <v>1.2970000000000099</v>
      </c>
      <c r="D3" s="5">
        <v>111</v>
      </c>
      <c r="E3" s="6">
        <f>master!$D$2*(1/C3)*(100/D3)/100*master!$F$2</f>
        <v>13412.618864045131</v>
      </c>
      <c r="F3" s="9">
        <v>1.1568000000000001</v>
      </c>
      <c r="G3" s="5"/>
      <c r="H3" s="5"/>
      <c r="J3" s="8">
        <f>C3/L3</f>
        <v>1.29700000000001E-2</v>
      </c>
      <c r="K3" s="8"/>
      <c r="L3" s="7">
        <v>100</v>
      </c>
    </row>
    <row r="4" spans="1:12" s="7" customFormat="1" ht="22" customHeight="1">
      <c r="A4" s="5" t="s">
        <v>49</v>
      </c>
      <c r="B4" s="5" t="s">
        <v>31</v>
      </c>
      <c r="C4" s="5"/>
      <c r="D4" s="5"/>
      <c r="E4" s="6"/>
      <c r="F4" s="5">
        <f>F3-J3</f>
        <v>1.1438299999999999</v>
      </c>
      <c r="G4" s="5">
        <f>F4+J3</f>
        <v>1.1568000000000001</v>
      </c>
      <c r="H4" s="5">
        <f>F4-J3</f>
        <v>1.1308599999999998</v>
      </c>
      <c r="J4" s="8"/>
      <c r="K4" s="8"/>
    </row>
    <row r="5" spans="1:12" s="7" customFormat="1" ht="22" customHeight="1">
      <c r="A5" s="5" t="s">
        <v>49</v>
      </c>
      <c r="B5" s="5" t="s">
        <v>32</v>
      </c>
      <c r="C5" s="5"/>
      <c r="D5" s="5"/>
      <c r="E5" s="6"/>
      <c r="F5" s="5">
        <f>F3+J3</f>
        <v>1.1697700000000002</v>
      </c>
      <c r="G5" s="5">
        <f>F5-J3</f>
        <v>1.1568000000000001</v>
      </c>
      <c r="H5" s="5">
        <f>F5+J3</f>
        <v>1.1827400000000003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H5" sqref="H5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30</v>
      </c>
      <c r="B3" s="5"/>
      <c r="C3" s="5">
        <f>VLOOKUP(A3,master!$A$1:$B$20,2,0)</f>
        <v>1.59899999999999</v>
      </c>
      <c r="D3" s="5">
        <v>82</v>
      </c>
      <c r="E3" s="6">
        <f>master!$D$2*(1/C3)*(100/D3)/100*master!$F$2</f>
        <v>14726.997818758768</v>
      </c>
      <c r="F3" s="9">
        <v>1.5638000000000001</v>
      </c>
      <c r="G3" s="5"/>
      <c r="H3" s="5"/>
      <c r="J3" s="8">
        <f>C3/L3</f>
        <v>1.59899999999999E-2</v>
      </c>
      <c r="K3" s="8"/>
      <c r="L3" s="7">
        <v>100</v>
      </c>
    </row>
    <row r="4" spans="1:12" s="7" customFormat="1" ht="22" customHeight="1">
      <c r="A4" s="5" t="s">
        <v>30</v>
      </c>
      <c r="B4" s="5" t="s">
        <v>31</v>
      </c>
      <c r="C4" s="5"/>
      <c r="D4" s="5"/>
      <c r="E4" s="6"/>
      <c r="F4" s="5">
        <f>F3-J3</f>
        <v>1.5478100000000001</v>
      </c>
      <c r="G4" s="5">
        <f>F4+J3</f>
        <v>1.5638000000000001</v>
      </c>
      <c r="H4" s="5">
        <f>F4-J3</f>
        <v>1.5318200000000002</v>
      </c>
      <c r="J4" s="8"/>
      <c r="K4" s="8"/>
    </row>
    <row r="5" spans="1:12" s="7" customFormat="1" ht="22" customHeight="1">
      <c r="A5" s="5" t="s">
        <v>30</v>
      </c>
      <c r="B5" s="5" t="s">
        <v>32</v>
      </c>
      <c r="C5" s="5"/>
      <c r="D5" s="5"/>
      <c r="E5" s="6"/>
      <c r="F5" s="5">
        <f>F3+J3</f>
        <v>1.57979</v>
      </c>
      <c r="G5" s="5">
        <f>F5-J3</f>
        <v>1.5638000000000001</v>
      </c>
      <c r="H5" s="5">
        <f>F5+J3</f>
        <v>1.59578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H5" sqref="H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50</v>
      </c>
      <c r="B3" s="5"/>
      <c r="C3" s="5">
        <f>VLOOKUP(A3,master!$A$1:$B$20,2,0)</f>
        <v>1.57499999999999</v>
      </c>
      <c r="D3" s="5">
        <v>111</v>
      </c>
      <c r="E3" s="6">
        <f>master!$D$2*(1/C3)*(100/D3)/100*master!$F$2</f>
        <v>11045.185185185257</v>
      </c>
      <c r="F3" s="9">
        <v>1.3002</v>
      </c>
      <c r="G3" s="5"/>
      <c r="H3" s="5"/>
      <c r="J3" s="8">
        <f>C3/L3</f>
        <v>1.5749999999999899E-2</v>
      </c>
      <c r="K3" s="8"/>
      <c r="L3" s="7">
        <v>100</v>
      </c>
    </row>
    <row r="4" spans="1:12" s="7" customFormat="1" ht="22" customHeight="1">
      <c r="A4" s="5" t="s">
        <v>50</v>
      </c>
      <c r="B4" s="5" t="s">
        <v>31</v>
      </c>
      <c r="C4" s="5"/>
      <c r="D4" s="5"/>
      <c r="E4" s="6"/>
      <c r="F4" s="5">
        <f>F3-J3</f>
        <v>1.2844500000000001</v>
      </c>
      <c r="G4" s="5">
        <f>F4+J3</f>
        <v>1.3002</v>
      </c>
      <c r="H4" s="5">
        <f>F4-J3</f>
        <v>1.2687000000000002</v>
      </c>
      <c r="J4" s="8"/>
      <c r="K4" s="8"/>
    </row>
    <row r="5" spans="1:12" s="7" customFormat="1" ht="22" customHeight="1">
      <c r="A5" s="5" t="s">
        <v>50</v>
      </c>
      <c r="B5" s="5" t="s">
        <v>32</v>
      </c>
      <c r="C5" s="5"/>
      <c r="D5" s="5"/>
      <c r="E5" s="6"/>
      <c r="F5" s="5">
        <f>F3+J3</f>
        <v>1.31595</v>
      </c>
      <c r="G5" s="5">
        <f>F5-J3</f>
        <v>1.3002</v>
      </c>
      <c r="H5" s="5">
        <f>F5+J3</f>
        <v>1.3316999999999999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tabSelected="1" zoomScale="125" workbookViewId="0">
      <selection activeCell="H10" sqref="H10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51</v>
      </c>
      <c r="B3" s="5"/>
      <c r="C3" s="5">
        <f>VLOOKUP(A3,master!$A$1:$B$20,2,0)</f>
        <v>0.864999999999993</v>
      </c>
      <c r="D3" s="5">
        <v>111</v>
      </c>
      <c r="E3" s="6">
        <f>master!$D$2*(1/C3)*(100/D3)/100*master!$F$2</f>
        <v>20111.175337187062</v>
      </c>
      <c r="F3" s="9">
        <v>0.67459999999999998</v>
      </c>
      <c r="G3" s="5"/>
      <c r="H3" s="5"/>
      <c r="J3" s="8">
        <f>C3/L3</f>
        <v>8.6499999999999303E-3</v>
      </c>
      <c r="K3" s="8"/>
      <c r="L3" s="7">
        <v>100</v>
      </c>
    </row>
    <row r="4" spans="1:12" s="7" customFormat="1" ht="22" customHeight="1">
      <c r="A4" s="5" t="s">
        <v>51</v>
      </c>
      <c r="B4" s="5" t="s">
        <v>31</v>
      </c>
      <c r="C4" s="5"/>
      <c r="D4" s="5"/>
      <c r="E4" s="6"/>
      <c r="F4" s="5">
        <f>F3-J3</f>
        <v>0.66595000000000004</v>
      </c>
      <c r="G4" s="5">
        <f>F4+J3</f>
        <v>0.67459999999999998</v>
      </c>
      <c r="H4" s="5">
        <f>F4-J3</f>
        <v>0.65730000000000011</v>
      </c>
      <c r="J4" s="8"/>
      <c r="K4" s="8"/>
    </row>
    <row r="5" spans="1:12" s="7" customFormat="1" ht="22" customHeight="1">
      <c r="A5" s="5" t="s">
        <v>51</v>
      </c>
      <c r="B5" s="5" t="s">
        <v>32</v>
      </c>
      <c r="C5" s="5"/>
      <c r="D5" s="5"/>
      <c r="E5" s="6"/>
      <c r="F5" s="5">
        <f>F3+J3</f>
        <v>0.68324999999999991</v>
      </c>
      <c r="G5" s="5">
        <f>F5-J3</f>
        <v>0.67459999999999998</v>
      </c>
      <c r="H5" s="5">
        <f>F5+J3</f>
        <v>0.69189999999999985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H5" sqref="H5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33</v>
      </c>
      <c r="B3" s="5"/>
      <c r="C3" s="5">
        <f>VLOOKUP(A3,master!$A$1:$B$20,2,0)</f>
        <v>2.0329999999999901</v>
      </c>
      <c r="D3" s="5">
        <v>82</v>
      </c>
      <c r="E3" s="6">
        <f>master!$D$2*(1/C3)*(100/D3)/100*master!$F$2</f>
        <v>11583.113385241139</v>
      </c>
      <c r="F3" s="9">
        <v>1.7578</v>
      </c>
      <c r="G3" s="5"/>
      <c r="H3" s="5"/>
      <c r="J3" s="8">
        <f>C3/L3</f>
        <v>2.03299999999999E-2</v>
      </c>
      <c r="K3" s="8"/>
      <c r="L3" s="7">
        <v>100</v>
      </c>
    </row>
    <row r="4" spans="1:12" s="7" customFormat="1" ht="22" customHeight="1">
      <c r="A4" s="5" t="s">
        <v>33</v>
      </c>
      <c r="B4" s="5" t="s">
        <v>31</v>
      </c>
      <c r="C4" s="5"/>
      <c r="D4" s="5"/>
      <c r="E4" s="6"/>
      <c r="F4" s="5">
        <f>F3-J3</f>
        <v>1.7374700000000001</v>
      </c>
      <c r="G4" s="5">
        <f>F4+J3</f>
        <v>1.7578</v>
      </c>
      <c r="H4" s="5">
        <f>F4-J3</f>
        <v>1.7171400000000001</v>
      </c>
      <c r="J4" s="8"/>
      <c r="K4" s="8"/>
    </row>
    <row r="5" spans="1:12" s="7" customFormat="1" ht="22" customHeight="1">
      <c r="A5" s="5" t="s">
        <v>33</v>
      </c>
      <c r="B5" s="5" t="s">
        <v>32</v>
      </c>
      <c r="C5" s="5"/>
      <c r="D5" s="5"/>
      <c r="E5" s="6"/>
      <c r="F5" s="5">
        <f>F3+J3</f>
        <v>1.77813</v>
      </c>
      <c r="G5" s="5">
        <f>F5-J3</f>
        <v>1.7578</v>
      </c>
      <c r="H5" s="5">
        <f>F5+J3</f>
        <v>1.7984599999999999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H5" sqref="H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34</v>
      </c>
      <c r="B3" s="5"/>
      <c r="C3" s="5">
        <f>VLOOKUP(A3,master!$A$1:$B$20,2,0)</f>
        <v>1.526</v>
      </c>
      <c r="D3" s="5">
        <v>86</v>
      </c>
      <c r="E3" s="6">
        <f>master!$D$2*(1/C3)*(100/D3)/100*master!$F$2</f>
        <v>14713.756133987627</v>
      </c>
      <c r="F3" s="9">
        <v>1.2991999999999999</v>
      </c>
      <c r="G3" s="5"/>
      <c r="H3" s="5"/>
      <c r="J3" s="8">
        <f>C3/L3</f>
        <v>1.5260000000000001E-2</v>
      </c>
      <c r="K3" s="8"/>
      <c r="L3" s="7">
        <v>100</v>
      </c>
    </row>
    <row r="4" spans="1:12" s="7" customFormat="1" ht="22" customHeight="1">
      <c r="A4" s="5" t="s">
        <v>34</v>
      </c>
      <c r="B4" s="5" t="s">
        <v>31</v>
      </c>
      <c r="C4" s="5"/>
      <c r="D4" s="5"/>
      <c r="E4" s="6"/>
      <c r="F4" s="5">
        <f>F3-J3</f>
        <v>1.2839399999999999</v>
      </c>
      <c r="G4" s="5">
        <f>F4+J3</f>
        <v>1.2991999999999999</v>
      </c>
      <c r="H4" s="5">
        <f>F4-J3</f>
        <v>1.2686799999999998</v>
      </c>
      <c r="J4" s="8"/>
      <c r="K4" s="8"/>
    </row>
    <row r="5" spans="1:12" s="7" customFormat="1" ht="22" customHeight="1">
      <c r="A5" s="5" t="s">
        <v>34</v>
      </c>
      <c r="B5" s="5" t="s">
        <v>32</v>
      </c>
      <c r="C5" s="5"/>
      <c r="D5" s="5"/>
      <c r="E5" s="6"/>
      <c r="F5" s="5">
        <f>F3+J3</f>
        <v>1.31446</v>
      </c>
      <c r="G5" s="5">
        <f>F5-J3</f>
        <v>1.2991999999999999</v>
      </c>
      <c r="H5" s="5">
        <f>F5+J3</f>
        <v>1.32972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H5" sqref="H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35</v>
      </c>
      <c r="B3" s="5"/>
      <c r="C3" s="5">
        <f>VLOOKUP(A3,master!$A$1:$B$20,2,0)</f>
        <v>0.94900000000001095</v>
      </c>
      <c r="D3" s="5">
        <v>112</v>
      </c>
      <c r="E3" s="6">
        <f>master!$D$2*(1/C3)*(100/D3)/100*master!$F$2</f>
        <v>18167.380136986092</v>
      </c>
      <c r="F3" s="9">
        <v>0.73499999999999999</v>
      </c>
      <c r="G3" s="5"/>
      <c r="H3" s="5"/>
      <c r="J3" s="8">
        <f>C3/L3</f>
        <v>9.4900000000001095E-3</v>
      </c>
      <c r="K3" s="8"/>
      <c r="L3" s="7">
        <v>100</v>
      </c>
    </row>
    <row r="4" spans="1:12" s="7" customFormat="1" ht="22" customHeight="1">
      <c r="A4" s="5" t="s">
        <v>35</v>
      </c>
      <c r="B4" s="5" t="s">
        <v>31</v>
      </c>
      <c r="C4" s="5"/>
      <c r="D4" s="5"/>
      <c r="E4" s="6"/>
      <c r="F4" s="5">
        <f>F3-J3</f>
        <v>0.72550999999999988</v>
      </c>
      <c r="G4" s="5">
        <f>F4+J3</f>
        <v>0.73499999999999999</v>
      </c>
      <c r="H4" s="5">
        <f>F4-J3</f>
        <v>0.71601999999999977</v>
      </c>
      <c r="J4" s="8"/>
      <c r="K4" s="8"/>
    </row>
    <row r="5" spans="1:12" s="7" customFormat="1" ht="22" customHeight="1">
      <c r="A5" s="5" t="s">
        <v>35</v>
      </c>
      <c r="B5" s="5" t="s">
        <v>32</v>
      </c>
      <c r="C5" s="5"/>
      <c r="D5" s="5"/>
      <c r="E5" s="6"/>
      <c r="F5" s="5">
        <f>F3+J3</f>
        <v>0.7444900000000001</v>
      </c>
      <c r="G5" s="5">
        <f>F5-J3</f>
        <v>0.73499999999999999</v>
      </c>
      <c r="H5" s="5">
        <f>F5+J3</f>
        <v>0.75398000000000021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H5" sqref="H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36</v>
      </c>
      <c r="B3" s="5"/>
      <c r="C3" s="5">
        <f>VLOOKUP(A3,master!$A$1:$B$20,2,0)</f>
        <v>1.0859999999999801</v>
      </c>
      <c r="D3" s="5">
        <v>112</v>
      </c>
      <c r="E3" s="6">
        <f>master!$D$2*(1/C3)*(100/D3)/100*master!$F$2</f>
        <v>15875.546731123679</v>
      </c>
      <c r="F3" s="9">
        <v>1.1498999999999999</v>
      </c>
      <c r="G3" s="5"/>
      <c r="H3" s="5"/>
      <c r="J3" s="8">
        <f>C3/L3</f>
        <v>1.08599999999998E-2</v>
      </c>
      <c r="K3" s="8"/>
      <c r="L3" s="7">
        <v>100</v>
      </c>
    </row>
    <row r="4" spans="1:12" s="7" customFormat="1" ht="22" customHeight="1">
      <c r="A4" s="5" t="s">
        <v>36</v>
      </c>
      <c r="B4" s="5" t="s">
        <v>31</v>
      </c>
      <c r="C4" s="5"/>
      <c r="D4" s="5"/>
      <c r="E4" s="6"/>
      <c r="F4" s="5">
        <f>F3-J3</f>
        <v>1.1390400000000001</v>
      </c>
      <c r="G4" s="5">
        <f>F4+J3</f>
        <v>1.1498999999999999</v>
      </c>
      <c r="H4" s="5">
        <f>F4-J3</f>
        <v>1.1281800000000002</v>
      </c>
      <c r="J4" s="8"/>
      <c r="K4" s="8"/>
    </row>
    <row r="5" spans="1:12" s="7" customFormat="1" ht="22" customHeight="1">
      <c r="A5" s="5" t="s">
        <v>36</v>
      </c>
      <c r="B5" s="5" t="s">
        <v>32</v>
      </c>
      <c r="C5" s="5"/>
      <c r="D5" s="5"/>
      <c r="E5" s="6"/>
      <c r="F5" s="5">
        <f>F3+J3</f>
        <v>1.1607599999999998</v>
      </c>
      <c r="G5" s="5">
        <f>F5-J3</f>
        <v>1.1498999999999999</v>
      </c>
      <c r="H5" s="5">
        <f>F5+J3</f>
        <v>1.1716199999999997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H5" sqref="H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37</v>
      </c>
      <c r="B3" s="5"/>
      <c r="C3" s="5">
        <f>VLOOKUP(A3,master!$A$1:$B$20,2,0)</f>
        <v>1.2649999999999799</v>
      </c>
      <c r="D3" s="5">
        <v>112</v>
      </c>
      <c r="E3" s="6">
        <f>master!$D$2*(1/C3)*(100/D3)/100*master!$F$2</f>
        <v>13629.125494071362</v>
      </c>
      <c r="F3" s="9">
        <v>1.2925</v>
      </c>
      <c r="G3" s="5"/>
      <c r="H3" s="5"/>
      <c r="J3" s="8">
        <f>C3/L3</f>
        <v>1.2649999999999799E-2</v>
      </c>
      <c r="K3" s="8"/>
      <c r="L3" s="7">
        <v>100</v>
      </c>
    </row>
    <row r="4" spans="1:12" s="7" customFormat="1" ht="22" customHeight="1">
      <c r="A4" s="5" t="s">
        <v>37</v>
      </c>
      <c r="B4" s="5" t="s">
        <v>31</v>
      </c>
      <c r="C4" s="5"/>
      <c r="D4" s="5"/>
      <c r="E4" s="6"/>
      <c r="F4" s="5">
        <f>F3-J3</f>
        <v>1.2798500000000002</v>
      </c>
      <c r="G4" s="5">
        <f>F4+J3</f>
        <v>1.2925</v>
      </c>
      <c r="H4" s="5">
        <f>F4-J3</f>
        <v>1.2672000000000003</v>
      </c>
      <c r="J4" s="8"/>
      <c r="K4" s="8"/>
    </row>
    <row r="5" spans="1:12" s="7" customFormat="1" ht="22" customHeight="1">
      <c r="A5" s="5" t="s">
        <v>37</v>
      </c>
      <c r="B5" s="5" t="s">
        <v>32</v>
      </c>
      <c r="C5" s="5"/>
      <c r="D5" s="5"/>
      <c r="E5" s="6"/>
      <c r="F5" s="5">
        <f>F3+J3</f>
        <v>1.3051499999999998</v>
      </c>
      <c r="G5" s="5">
        <f>F5-J3</f>
        <v>1.2925</v>
      </c>
      <c r="H5" s="5">
        <f>F5+J3</f>
        <v>1.3177999999999996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H5" sqref="H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38</v>
      </c>
      <c r="B3" s="5"/>
      <c r="C3" s="5">
        <f>VLOOKUP(A3,master!$A$1:$B$20,2,0)</f>
        <v>0.88500000000000201</v>
      </c>
      <c r="D3" s="5">
        <v>112</v>
      </c>
      <c r="E3" s="6">
        <f>master!$D$2*(1/C3)*(100/D3)/100*master!$F$2</f>
        <v>19481.179378531029</v>
      </c>
      <c r="F3" s="9">
        <v>0.99399999999999999</v>
      </c>
      <c r="G3" s="5"/>
      <c r="H3" s="5"/>
      <c r="J3" s="8">
        <f>C3/L3</f>
        <v>8.8500000000000193E-3</v>
      </c>
      <c r="K3" s="8"/>
      <c r="L3" s="7">
        <v>100</v>
      </c>
    </row>
    <row r="4" spans="1:12" s="7" customFormat="1" ht="22" customHeight="1">
      <c r="A4" s="5" t="s">
        <v>38</v>
      </c>
      <c r="B4" s="5" t="s">
        <v>31</v>
      </c>
      <c r="C4" s="5"/>
      <c r="D4" s="5"/>
      <c r="E4" s="6"/>
      <c r="F4" s="5">
        <f>F3-J3</f>
        <v>0.98514999999999997</v>
      </c>
      <c r="G4" s="5">
        <f>F4+J3</f>
        <v>0.99399999999999999</v>
      </c>
      <c r="H4" s="5">
        <f>F4-J3</f>
        <v>0.97629999999999995</v>
      </c>
      <c r="J4" s="8"/>
      <c r="K4" s="8"/>
    </row>
    <row r="5" spans="1:12" s="7" customFormat="1" ht="22" customHeight="1">
      <c r="A5" s="5" t="s">
        <v>38</v>
      </c>
      <c r="B5" s="5" t="s">
        <v>32</v>
      </c>
      <c r="C5" s="5"/>
      <c r="D5" s="5"/>
      <c r="E5" s="6"/>
      <c r="F5" s="5">
        <f>F3+J3</f>
        <v>1.00285</v>
      </c>
      <c r="G5" s="5">
        <f>F5-J3</f>
        <v>0.99399999999999999</v>
      </c>
      <c r="H5" s="5">
        <f>F5+J3</f>
        <v>1.0117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H5" sqref="H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39</v>
      </c>
      <c r="B3" s="5"/>
      <c r="C3" s="5">
        <f>VLOOKUP(A3,master!$A$1:$B$20,2,0)</f>
        <v>0.82699999999999996</v>
      </c>
      <c r="D3" s="5">
        <v>145</v>
      </c>
      <c r="E3" s="6">
        <f>master!$D$2*(1/C3)*(100/D3)/100*master!$F$2</f>
        <v>16102.860359421258</v>
      </c>
      <c r="F3" s="9">
        <v>0.88959999999999995</v>
      </c>
      <c r="G3" s="5"/>
      <c r="H3" s="5"/>
      <c r="J3" s="8">
        <f>C3/L3</f>
        <v>8.2699999999999996E-3</v>
      </c>
      <c r="K3" s="8"/>
      <c r="L3" s="7">
        <v>100</v>
      </c>
    </row>
    <row r="4" spans="1:12" s="7" customFormat="1" ht="22" customHeight="1">
      <c r="A4" s="5" t="s">
        <v>39</v>
      </c>
      <c r="B4" s="5" t="s">
        <v>31</v>
      </c>
      <c r="C4" s="5"/>
      <c r="D4" s="5"/>
      <c r="E4" s="6"/>
      <c r="F4" s="5">
        <f>F3-J3</f>
        <v>0.88132999999999995</v>
      </c>
      <c r="G4" s="5">
        <f>F4+J3</f>
        <v>0.88959999999999995</v>
      </c>
      <c r="H4" s="5">
        <f>F4-J3</f>
        <v>0.87305999999999995</v>
      </c>
      <c r="J4" s="8"/>
      <c r="K4" s="8"/>
    </row>
    <row r="5" spans="1:12" s="7" customFormat="1" ht="22" customHeight="1">
      <c r="A5" s="5" t="s">
        <v>39</v>
      </c>
      <c r="B5" s="5" t="s">
        <v>32</v>
      </c>
      <c r="C5" s="5"/>
      <c r="D5" s="5"/>
      <c r="E5" s="6"/>
      <c r="F5" s="5">
        <f>F3+J3</f>
        <v>0.89786999999999995</v>
      </c>
      <c r="G5" s="5">
        <f>F5-J3</f>
        <v>0.88959999999999995</v>
      </c>
      <c r="H5" s="5">
        <f>F5+J3</f>
        <v>0.90613999999999995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master</vt:lpstr>
      <vt:lpstr>euraud</vt:lpstr>
      <vt:lpstr>gbpaud</vt:lpstr>
      <vt:lpstr>usdcad</vt:lpstr>
      <vt:lpstr>audchf</vt:lpstr>
      <vt:lpstr>eurchf</vt:lpstr>
      <vt:lpstr>gbpchf</vt:lpstr>
      <vt:lpstr>usdchf</vt:lpstr>
      <vt:lpstr>eurgbp</vt:lpstr>
      <vt:lpstr>audjpy</vt:lpstr>
      <vt:lpstr>cadjpy</vt:lpstr>
      <vt:lpstr>chfjpy</vt:lpstr>
      <vt:lpstr>eurjpy</vt:lpstr>
      <vt:lpstr>gbpjpy</vt:lpstr>
      <vt:lpstr>nzdjpy</vt:lpstr>
      <vt:lpstr>usdjpy</vt:lpstr>
      <vt:lpstr>audnzd</vt:lpstr>
      <vt:lpstr>audusd</vt:lpstr>
      <vt:lpstr>eurusd</vt:lpstr>
      <vt:lpstr>gbpusd</vt:lpstr>
      <vt:lpstr>nzdusd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2018-08-04T13:28:13Z</dcterms:modified>
</cp:coreProperties>
</file>