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cnhind-my.sharepoint.com/personal/tavinder_arora_cnhind_com/Documents/Desktop/attachmentscnh/34_GLOBAL_EX/CHEX_Productivity/"/>
    </mc:Choice>
  </mc:AlternateContent>
  <xr:revisionPtr revIDLastSave="677" documentId="11_F25DC773A252ABDACC10481CA11D73AE5ADE58F7" xr6:coauthVersionLast="47" xr6:coauthVersionMax="47" xr10:uidLastSave="{22249197-87C7-4280-A717-8B9AD9C5EC52}"/>
  <bookViews>
    <workbookView xWindow="-110" yWindow="-110" windowWidth="19420" windowHeight="11500" xr2:uid="{00000000-000D-0000-FFFF-FFFF00000000}"/>
  </bookViews>
  <sheets>
    <sheet name="tool interface" sheetId="4" r:id="rId1"/>
    <sheet name="EXCAVATORS - BKT Data" sheetId="1" r:id="rId2"/>
    <sheet name="cycle time &amp; corrections" sheetId="6" r:id="rId3"/>
    <sheet name="material and filling rate" sheetId="3" r:id="rId4"/>
    <sheet name="CX160E (2)" sheetId="5" state="hidden" r:id="rId5"/>
  </sheets>
  <definedNames>
    <definedName name="_xlnm._FilterDatabase" localSheetId="3" hidden="1">'material and filling rate'!$A$1:$C$87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6" i="4" l="1"/>
  <c r="P17" i="4"/>
  <c r="P24" i="4"/>
  <c r="P11" i="4"/>
  <c r="D41" i="3"/>
  <c r="P27" i="4" l="1"/>
  <c r="P28" i="4" s="1"/>
  <c r="P30" i="4" s="1"/>
  <c r="P32" i="4" s="1"/>
  <c r="P29" i="4"/>
  <c r="P31" i="4" s="1"/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MUCI FRANCESCO</author>
  </authors>
  <commentList>
    <comment ref="I2" authorId="0" shapeId="0" xr:uid="{4FCC7779-25CE-420B-8807-8829B4CC36F2}">
      <text>
        <r>
          <rPr>
            <b/>
            <sz val="9"/>
            <color indexed="81"/>
            <rFont val="Tahoma"/>
            <charset val="1"/>
          </rPr>
          <t>MUCI FRANCESCO:</t>
        </r>
        <r>
          <rPr>
            <sz val="9"/>
            <color indexed="81"/>
            <rFont val="Tahoma"/>
            <charset val="1"/>
          </rPr>
          <t xml:space="preserve">
Working mode: SP (max output)
Arm: 2,62m
Bucket: 600lt (940 mm) Direct Fit
Ground digging (load factor 70% max)</t>
        </r>
      </text>
    </comment>
    <comment ref="I12" authorId="0" shapeId="0" xr:uid="{2F0F63BF-5C0E-401F-99E1-2364E3B445BC}">
      <text>
        <r>
          <rPr>
            <b/>
            <sz val="9"/>
            <color indexed="81"/>
            <rFont val="Tahoma"/>
            <charset val="1"/>
          </rPr>
          <t>MUCI FRANCESCO:</t>
        </r>
        <r>
          <rPr>
            <sz val="9"/>
            <color indexed="81"/>
            <rFont val="Tahoma"/>
            <charset val="1"/>
          </rPr>
          <t xml:space="preserve">
Working mode: SP (max output)
Arm: 2,53m
Bucket: 2800lt (1940 mm) Direct Fit
Ground digging (load factor 70% max)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MUCI FRANCESCO</author>
  </authors>
  <commentList>
    <comment ref="I2" authorId="0" shapeId="0" xr:uid="{A41B6921-A330-4201-BDA3-9AD7DE8A9337}">
      <text>
        <r>
          <rPr>
            <b/>
            <sz val="9"/>
            <color indexed="81"/>
            <rFont val="Tahoma"/>
            <charset val="1"/>
          </rPr>
          <t>MUCI FRANCESCO:</t>
        </r>
        <r>
          <rPr>
            <sz val="9"/>
            <color indexed="81"/>
            <rFont val="Tahoma"/>
            <charset val="1"/>
          </rPr>
          <t xml:space="preserve">
Working Condition:
- SP Mode
- 2,62 arm
- 600 lt (90 mm) bkt
- dig ground 70% load factor)</t>
        </r>
      </text>
    </comment>
  </commentList>
</comments>
</file>

<file path=xl/sharedStrings.xml><?xml version="1.0" encoding="utf-8"?>
<sst xmlns="http://schemas.openxmlformats.org/spreadsheetml/2006/main" count="904" uniqueCount="236">
  <si>
    <t>BUCKET TYPE</t>
  </si>
  <si>
    <t>MODEL</t>
  </si>
  <si>
    <t>Capacity (ISO7451 heaped)</t>
  </si>
  <si>
    <t>Width</t>
  </si>
  <si>
    <t>Weight</t>
  </si>
  <si>
    <t>0.24 m³</t>
  </si>
  <si>
    <t>450 mm</t>
  </si>
  <si>
    <t>350 kg</t>
  </si>
  <si>
    <t>0.36 m³</t>
  </si>
  <si>
    <t>600 mm</t>
  </si>
  <si>
    <t>390 kg</t>
  </si>
  <si>
    <t>0.50 m³</t>
  </si>
  <si>
    <t>750 mm</t>
  </si>
  <si>
    <t>440 kg</t>
  </si>
  <si>
    <t>0.62 m³</t>
  </si>
  <si>
    <t>900 mm</t>
  </si>
  <si>
    <t>480 kg</t>
  </si>
  <si>
    <t>0.70 m³</t>
  </si>
  <si>
    <t>1000 mm</t>
  </si>
  <si>
    <t>500 kg</t>
  </si>
  <si>
    <t>0.78 m³</t>
  </si>
  <si>
    <t>1100 mm</t>
  </si>
  <si>
    <t>540 kg</t>
  </si>
  <si>
    <t>0.87 m³</t>
  </si>
  <si>
    <t>1200 mm</t>
  </si>
  <si>
    <t>570 kg</t>
  </si>
  <si>
    <t>1.00 m³</t>
  </si>
  <si>
    <t>1350 mm</t>
  </si>
  <si>
    <t>630 kg</t>
  </si>
  <si>
    <t>ARM 
(m)</t>
  </si>
  <si>
    <t>CX160E</t>
  </si>
  <si>
    <t>DF</t>
  </si>
  <si>
    <t>GP</t>
  </si>
  <si>
    <t>NA</t>
  </si>
  <si>
    <t>HD</t>
  </si>
  <si>
    <t>0.26 m³</t>
  </si>
  <si>
    <t>420 kg</t>
  </si>
  <si>
    <t>0.38 m³</t>
  </si>
  <si>
    <t>0.51 m³</t>
  </si>
  <si>
    <t>550 kg</t>
  </si>
  <si>
    <t>0.65 m³</t>
  </si>
  <si>
    <t>620 kg</t>
  </si>
  <si>
    <t>660 kg</t>
  </si>
  <si>
    <t>0.75 m³</t>
  </si>
  <si>
    <t>1050 mm</t>
  </si>
  <si>
    <t>680 kg</t>
  </si>
  <si>
    <t>700 kg</t>
  </si>
  <si>
    <t>0.91 m³</t>
  </si>
  <si>
    <t>740 kg</t>
  </si>
  <si>
    <t>1300 mm</t>
  </si>
  <si>
    <t>800 kg</t>
  </si>
  <si>
    <t>QC</t>
  </si>
  <si>
    <t>STD CYCLE TIME (s)</t>
  </si>
  <si>
    <t>MAX MAT DENSITY
(kg/m3)</t>
  </si>
  <si>
    <t>LINK</t>
  </si>
  <si>
    <t>Straw (loose)</t>
  </si>
  <si>
    <t>Hay (loose)</t>
  </si>
  <si>
    <t>Snow (fresh)</t>
  </si>
  <si>
    <t>Wood chips</t>
  </si>
  <si>
    <t>Expanded clay (LECA)</t>
  </si>
  <si>
    <t>Rubber chips</t>
  </si>
  <si>
    <t>Coke</t>
  </si>
  <si>
    <t>Compost</t>
  </si>
  <si>
    <t>Plastic pellets</t>
  </si>
  <si>
    <t>Animal feed (pellets/mix)</t>
  </si>
  <si>
    <t>Paper (shredded, loose)</t>
  </si>
  <si>
    <t>Domestic Waste</t>
  </si>
  <si>
    <t>Sugar beet</t>
  </si>
  <si>
    <t>Wood pellets</t>
  </si>
  <si>
    <t>Wheat</t>
  </si>
  <si>
    <t>Grain (wheat, corn)</t>
  </si>
  <si>
    <t>Compost (dry)</t>
  </si>
  <si>
    <t>Coal (bitumous)</t>
  </si>
  <si>
    <t>Coal (loose bulk)</t>
  </si>
  <si>
    <t>Paper (recovered, cardboard)</t>
  </si>
  <si>
    <t>Bulky Waste</t>
  </si>
  <si>
    <t>Compost (wet)</t>
  </si>
  <si>
    <t>Coal (anthracite)</t>
  </si>
  <si>
    <t>Fertiliser</t>
  </si>
  <si>
    <t>Earth (dry)</t>
  </si>
  <si>
    <t>Gravel and clay (dry)</t>
  </si>
  <si>
    <t>Clay (dry)</t>
  </si>
  <si>
    <t>Cement</t>
  </si>
  <si>
    <t>Sand (dry)</t>
  </si>
  <si>
    <t>Limestone (crushed)</t>
  </si>
  <si>
    <t>Asphalt</t>
  </si>
  <si>
    <t>Limestone</t>
  </si>
  <si>
    <t>Rocks (76 mm and larger)</t>
  </si>
  <si>
    <t>Gravel and clay (wet)</t>
  </si>
  <si>
    <t>Gravel (dry)</t>
  </si>
  <si>
    <t>Clay (natural)</t>
  </si>
  <si>
    <t>Earth (wet)</t>
  </si>
  <si>
    <t>Clay (wet)</t>
  </si>
  <si>
    <t>Sand and Gravel (dry)</t>
  </si>
  <si>
    <t>Sand (moist)</t>
  </si>
  <si>
    <t>Slag (broken)</t>
  </si>
  <si>
    <t>Aggregate (25-76 mm)</t>
  </si>
  <si>
    <t>Gravel (wet)</t>
  </si>
  <si>
    <t>Sand (wet)</t>
  </si>
  <si>
    <t>Sand and Gravel (wet)</t>
  </si>
  <si>
    <t>Filling rate %</t>
  </si>
  <si>
    <t>Material</t>
  </si>
  <si>
    <t>SNo</t>
  </si>
  <si>
    <r>
      <t>Density (t/m</t>
    </r>
    <r>
      <rPr>
        <b/>
        <vertAlign val="superscript"/>
        <sz val="10"/>
        <color theme="0"/>
        <rFont val="Gill Sans MT"/>
        <family val="2"/>
      </rPr>
      <t>3</t>
    </r>
    <r>
      <rPr>
        <b/>
        <sz val="10"/>
        <color theme="0"/>
        <rFont val="Gill Sans MT"/>
        <family val="2"/>
      </rPr>
      <t>)</t>
    </r>
  </si>
  <si>
    <t>Fixed-500</t>
  </si>
  <si>
    <t>Fixed-600</t>
  </si>
  <si>
    <t>Fixed-700</t>
  </si>
  <si>
    <t>Fixed-800</t>
  </si>
  <si>
    <t>Fixed-900</t>
  </si>
  <si>
    <t>Fixed-1000</t>
  </si>
  <si>
    <t>Fixed-1100</t>
  </si>
  <si>
    <t>Fixed-1200</t>
  </si>
  <si>
    <t>Fixed-1300</t>
  </si>
  <si>
    <t>Salt (dry)</t>
  </si>
  <si>
    <t>Fixed-1400</t>
  </si>
  <si>
    <t>Bauxite</t>
  </si>
  <si>
    <t>Fixed-1500</t>
  </si>
  <si>
    <t>Sandstone</t>
  </si>
  <si>
    <t>Rocks 25% earth 75%</t>
  </si>
  <si>
    <t>Gypsum crushed</t>
  </si>
  <si>
    <t>Sand and clay loose</t>
  </si>
  <si>
    <t>Stone crushed</t>
  </si>
  <si>
    <t>Fixed-1600</t>
  </si>
  <si>
    <t>Granite broken</t>
  </si>
  <si>
    <t>Fixed-1700</t>
  </si>
  <si>
    <t>Rocks 50% earth 50%</t>
  </si>
  <si>
    <t>Fixed-1800</t>
  </si>
  <si>
    <t>Fixed-1900</t>
  </si>
  <si>
    <t>Basalt</t>
  </si>
  <si>
    <t>Rocks 75% earth 25%</t>
  </si>
  <si>
    <t>Fixed-2000</t>
  </si>
  <si>
    <t>Gravel wet</t>
  </si>
  <si>
    <t>Fixed-2100</t>
  </si>
  <si>
    <t>Fixed-2200</t>
  </si>
  <si>
    <t>Fixed-2300</t>
  </si>
  <si>
    <t>Fixed-2400</t>
  </si>
  <si>
    <t>Fixed-2500</t>
  </si>
  <si>
    <t>Fixed-2600</t>
  </si>
  <si>
    <t>Fixed-2700</t>
  </si>
  <si>
    <t>Fixed-2800</t>
  </si>
  <si>
    <t>Fixed-2900</t>
  </si>
  <si>
    <t>Fixed-3000</t>
  </si>
  <si>
    <r>
      <t>Density (kg/m</t>
    </r>
    <r>
      <rPr>
        <b/>
        <vertAlign val="superscript"/>
        <sz val="10"/>
        <color theme="0"/>
        <rFont val="Gill Sans MT"/>
        <family val="2"/>
      </rPr>
      <t>3</t>
    </r>
    <r>
      <rPr>
        <b/>
        <sz val="10"/>
        <color theme="0"/>
        <rFont val="Gill Sans MT"/>
        <family val="2"/>
      </rPr>
      <t>)</t>
    </r>
  </si>
  <si>
    <t>Stockpiled or sand, free flowing</t>
  </si>
  <si>
    <t>Earth and loam, clay/sand mixture</t>
  </si>
  <si>
    <t>Stiff clay</t>
  </si>
  <si>
    <t>Bank gravel</t>
  </si>
  <si>
    <t>Rocks and boulders</t>
  </si>
  <si>
    <t>Correction - Material Type</t>
  </si>
  <si>
    <t>Correction - Work Condition</t>
  </si>
  <si>
    <t>No obstruction, open excavation</t>
  </si>
  <si>
    <t>Narrow trench, few obstruction</t>
  </si>
  <si>
    <t>Some obstructions (trench box)</t>
  </si>
  <si>
    <t>Many obstructions (complex shoring)</t>
  </si>
  <si>
    <t>Correction - Swing Angle</t>
  </si>
  <si>
    <t>&lt;45°</t>
  </si>
  <si>
    <t>&gt;45°</t>
  </si>
  <si>
    <t>&gt;90°</t>
  </si>
  <si>
    <t>&gt;135°</t>
  </si>
  <si>
    <t>&gt;180°</t>
  </si>
  <si>
    <t>&gt;225°</t>
  </si>
  <si>
    <t>Correction - Digging Depth</t>
  </si>
  <si>
    <t>MAX=100% of the maximum digging depth</t>
  </si>
  <si>
    <t>HIGH=75% of the maximum digging depth</t>
  </si>
  <si>
    <t>MED=50% of the maximum digging depth</t>
  </si>
  <si>
    <t>LOW=25% of the maximum digging depth</t>
  </si>
  <si>
    <t>Correction – Dump Condition</t>
  </si>
  <si>
    <t>On ground beside trench</t>
  </si>
  <si>
    <t>Truck loading - below excavator</t>
  </si>
  <si>
    <t>Truck loading - next to excavator</t>
  </si>
  <si>
    <t>Small target</t>
  </si>
  <si>
    <t>Extreme reach</t>
  </si>
  <si>
    <t>Model</t>
  </si>
  <si>
    <t>Arm (m)</t>
  </si>
  <si>
    <t xml:space="preserve">Job Application </t>
  </si>
  <si>
    <t xml:space="preserve">Landscaping &amp; Utility – (Light) </t>
  </si>
  <si>
    <t>Quick Coupler</t>
  </si>
  <si>
    <t>NO</t>
  </si>
  <si>
    <t>Bucket Type</t>
  </si>
  <si>
    <t>General Purpose</t>
  </si>
  <si>
    <t>Bucket Capacity (m3)</t>
  </si>
  <si>
    <t>Filling Factor</t>
  </si>
  <si>
    <t>Standard Cycle Time (s)</t>
  </si>
  <si>
    <t>Corrected Cycle Time</t>
  </si>
  <si>
    <t>Bucket Width (mm)</t>
  </si>
  <si>
    <t>Bucket weight (kg)</t>
  </si>
  <si>
    <t>Max Material Density (kg/m3)</t>
  </si>
  <si>
    <t>Job Efficiency</t>
  </si>
  <si>
    <t>Job Efficiency (min/h)</t>
  </si>
  <si>
    <t>Daily Working Hours</t>
  </si>
  <si>
    <t>Yearly Working Days</t>
  </si>
  <si>
    <t>Material Density (t/m3)</t>
  </si>
  <si>
    <t>Cycles per Hour</t>
  </si>
  <si>
    <t>Hourly Productivity (m3/h)</t>
  </si>
  <si>
    <t>Hourly Productivity (t/h)</t>
  </si>
  <si>
    <t>Daily Productivity (m3/day)</t>
  </si>
  <si>
    <t>Daily Productivity (t/day)</t>
  </si>
  <si>
    <t>Annual Productivity (m3/y)</t>
  </si>
  <si>
    <t>Annual Productivity (t/y)</t>
  </si>
  <si>
    <t>Load per Cycle (ton/cycle)</t>
  </si>
  <si>
    <t>Topsoil (dry)</t>
  </si>
  <si>
    <t>Topsoil (moist)</t>
  </si>
  <si>
    <t>GOOD</t>
  </si>
  <si>
    <t>Optimum</t>
  </si>
  <si>
    <t>Good</t>
  </si>
  <si>
    <t>Average</t>
  </si>
  <si>
    <t>Low</t>
  </si>
  <si>
    <t>Bad</t>
  </si>
  <si>
    <t>STANDARD CYCLE TIME (s)</t>
  </si>
  <si>
    <t>t/h</t>
  </si>
  <si>
    <t>m3/h</t>
  </si>
  <si>
    <t>t/y</t>
  </si>
  <si>
    <t>m3/y</t>
  </si>
  <si>
    <t>m3/day</t>
  </si>
  <si>
    <t>t/day</t>
  </si>
  <si>
    <t>Granite (loose)</t>
  </si>
  <si>
    <t>CX500D</t>
  </si>
  <si>
    <t>ROCK</t>
  </si>
  <si>
    <t>X-ROCK</t>
  </si>
  <si>
    <t>Width
(mm)</t>
  </si>
  <si>
    <t>Weight
(kg)</t>
  </si>
  <si>
    <t>Capacity (m³) (ISO7451 heaped)</t>
  </si>
  <si>
    <t>0.24</t>
  </si>
  <si>
    <t>0.36</t>
  </si>
  <si>
    <t>0.50</t>
  </si>
  <si>
    <t>0.62</t>
  </si>
  <si>
    <t>0.70</t>
  </si>
  <si>
    <t>0.78</t>
  </si>
  <si>
    <t>0.87</t>
  </si>
  <si>
    <t>1.00</t>
  </si>
  <si>
    <t>0.26</t>
  </si>
  <si>
    <t>0.38</t>
  </si>
  <si>
    <t>0.51</t>
  </si>
  <si>
    <t>0.65</t>
  </si>
  <si>
    <t>0.75</t>
  </si>
  <si>
    <t>0.91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</si>
</sst>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name val="Arial"/>
      <family val="2"/>
    </font>
    <font>
      <sz val="10"/>
      <name val="Gill Sans MT"/>
      <family val="2"/>
    </font>
    <font>
      <b/>
      <sz val="10"/>
      <color theme="0"/>
      <name val="Gill Sans MT"/>
      <family val="2"/>
    </font>
    <font>
      <b/>
      <vertAlign val="superscript"/>
      <sz val="10"/>
      <color theme="0"/>
      <name val="Gill Sans MT"/>
      <family val="2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8"/>
      <color rgb="FF000000"/>
      <name val="Arial"/>
      <family val="2"/>
    </font>
    <font>
      <b/>
      <sz val="14"/>
      <color rgb="FF00B05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53">
    <xf numFmtId="0" fontId="0" fillId="0" borderId="0" xfId="0"/>
    <xf numFmtId="0" fontId="0" fillId="0" borderId="2" xfId="0" applyBorder="1" applyAlignment="1">
      <alignment horizontal="center" vertical="center"/>
    </xf>
    <xf numFmtId="0" fontId="6" fillId="3" borderId="1" xfId="1" applyFont="1" applyFill="1" applyBorder="1" applyAlignment="1">
      <alignment horizontal="center"/>
    </xf>
    <xf numFmtId="0" fontId="6" fillId="3" borderId="1" xfId="1" applyFont="1" applyFill="1" applyBorder="1" applyAlignment="1">
      <alignment horizontal="center" vertical="center"/>
    </xf>
    <xf numFmtId="1" fontId="5" fillId="0" borderId="1" xfId="1" applyNumberFormat="1" applyFont="1" applyBorder="1" applyAlignment="1">
      <alignment horizontal="center" vertical="center"/>
    </xf>
    <xf numFmtId="2" fontId="5" fillId="0" borderId="1" xfId="1" applyNumberFormat="1" applyFont="1" applyBorder="1" applyAlignment="1">
      <alignment horizontal="left"/>
    </xf>
    <xf numFmtId="2" fontId="5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textRotation="90" wrapText="1" readingOrder="1"/>
    </xf>
    <xf numFmtId="0" fontId="9" fillId="5" borderId="1" xfId="0" applyFont="1" applyFill="1" applyBorder="1" applyAlignment="1">
      <alignment horizontal="center" vertical="center" textRotation="90" wrapText="1" readingOrder="1"/>
    </xf>
    <xf numFmtId="0" fontId="9" fillId="6" borderId="1" xfId="0" applyFont="1" applyFill="1" applyBorder="1" applyAlignment="1">
      <alignment horizontal="center" vertical="center" textRotation="90" wrapText="1" readingOrder="1"/>
    </xf>
    <xf numFmtId="0" fontId="9" fillId="7" borderId="1" xfId="0" applyFont="1" applyFill="1" applyBorder="1" applyAlignment="1">
      <alignment horizontal="center" vertical="center" textRotation="90" wrapText="1" readingOrder="1"/>
    </xf>
    <xf numFmtId="0" fontId="9" fillId="8" borderId="1" xfId="0" applyFont="1" applyFill="1" applyBorder="1" applyAlignment="1">
      <alignment horizontal="center" vertical="center" textRotation="90" wrapText="1" readingOrder="1"/>
    </xf>
    <xf numFmtId="2" fontId="5" fillId="9" borderId="1" xfId="1" applyNumberFormat="1" applyFont="1" applyFill="1" applyBorder="1" applyAlignment="1">
      <alignment horizontal="center" vertical="center"/>
    </xf>
    <xf numFmtId="0" fontId="0" fillId="8" borderId="1" xfId="0" applyFill="1" applyBorder="1"/>
    <xf numFmtId="0" fontId="0" fillId="9" borderId="1" xfId="0" applyFill="1" applyBorder="1"/>
    <xf numFmtId="0" fontId="0" fillId="6" borderId="1" xfId="0" applyFill="1" applyBorder="1"/>
    <xf numFmtId="0" fontId="0" fillId="7" borderId="1" xfId="0" applyFill="1" applyBorder="1"/>
    <xf numFmtId="0" fontId="11" fillId="9" borderId="1" xfId="0" applyFont="1" applyFill="1" applyBorder="1"/>
    <xf numFmtId="0" fontId="11" fillId="7" borderId="1" xfId="0" applyFont="1" applyFill="1" applyBorder="1"/>
    <xf numFmtId="0" fontId="9" fillId="10" borderId="1" xfId="0" applyFont="1" applyFill="1" applyBorder="1" applyAlignment="1">
      <alignment horizontal="center" vertical="center" textRotation="90" wrapText="1" readingOrder="1"/>
    </xf>
    <xf numFmtId="0" fontId="9" fillId="4" borderId="1" xfId="0" applyFont="1" applyFill="1" applyBorder="1" applyAlignment="1">
      <alignment horizontal="center" vertical="center" wrapText="1" readingOrder="1"/>
    </xf>
    <xf numFmtId="0" fontId="9" fillId="5" borderId="1" xfId="0" applyFont="1" applyFill="1" applyBorder="1" applyAlignment="1">
      <alignment horizontal="center" vertical="center" wrapText="1" readingOrder="1"/>
    </xf>
    <xf numFmtId="0" fontId="9" fillId="6" borderId="1" xfId="0" applyFont="1" applyFill="1" applyBorder="1" applyAlignment="1">
      <alignment horizontal="center" vertical="center" wrapText="1" readingOrder="1"/>
    </xf>
    <xf numFmtId="0" fontId="9" fillId="7" borderId="1" xfId="0" applyFont="1" applyFill="1" applyBorder="1" applyAlignment="1">
      <alignment horizontal="center" vertical="center" wrapText="1" readingOrder="1"/>
    </xf>
    <xf numFmtId="0" fontId="9" fillId="8" borderId="1" xfId="0" applyFont="1" applyFill="1" applyBorder="1" applyAlignment="1">
      <alignment horizontal="center" vertical="center" wrapText="1" readingOrder="1"/>
    </xf>
    <xf numFmtId="0" fontId="9" fillId="10" borderId="1" xfId="0" applyFont="1" applyFill="1" applyBorder="1" applyAlignment="1">
      <alignment horizontal="center" vertical="center" wrapText="1" readingOrder="1"/>
    </xf>
    <xf numFmtId="0" fontId="8" fillId="10" borderId="1" xfId="0" applyFont="1" applyFill="1" applyBorder="1"/>
    <xf numFmtId="0" fontId="8" fillId="0" borderId="1" xfId="0" applyFont="1" applyBorder="1"/>
    <xf numFmtId="0" fontId="0" fillId="0" borderId="1" xfId="0" applyBorder="1"/>
    <xf numFmtId="0" fontId="11" fillId="4" borderId="0" xfId="0" applyFont="1" applyFill="1"/>
    <xf numFmtId="1" fontId="11" fillId="4" borderId="0" xfId="0" applyNumberFormat="1" applyFont="1" applyFill="1"/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9" fontId="0" fillId="9" borderId="1" xfId="0" applyNumberForma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readingOrder="1"/>
    </xf>
    <xf numFmtId="0" fontId="11" fillId="9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2" fontId="11" fillId="7" borderId="1" xfId="0" applyNumberFormat="1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</cellXfs>
  <cellStyles count="2">
    <cellStyle name="Normal" xfId="0" builtinId="0"/>
    <cellStyle name="Normale 3 2" xfId="1" xr:uid="{A3E2C75A-7CBD-401B-8E15-A868A16D9D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4.wdp"/><Relationship Id="rId13" Type="http://schemas.microsoft.com/office/2007/relationships/hdphoto" Target="../media/hdphoto6.wdp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12" Type="http://schemas.openxmlformats.org/officeDocument/2006/relationships/image" Target="../media/image7.png"/><Relationship Id="rId17" Type="http://schemas.microsoft.com/office/2007/relationships/hdphoto" Target="../media/hdphoto8.wdp"/><Relationship Id="rId2" Type="http://schemas.microsoft.com/office/2007/relationships/hdphoto" Target="../media/hdphoto1.wdp"/><Relationship Id="rId16" Type="http://schemas.openxmlformats.org/officeDocument/2006/relationships/image" Target="../media/image9.png"/><Relationship Id="rId1" Type="http://schemas.openxmlformats.org/officeDocument/2006/relationships/image" Target="../media/image1.png"/><Relationship Id="rId6" Type="http://schemas.microsoft.com/office/2007/relationships/hdphoto" Target="../media/hdphoto3.wdp"/><Relationship Id="rId11" Type="http://schemas.openxmlformats.org/officeDocument/2006/relationships/image" Target="../media/image6.png"/><Relationship Id="rId5" Type="http://schemas.openxmlformats.org/officeDocument/2006/relationships/image" Target="../media/image3.png"/><Relationship Id="rId15" Type="http://schemas.microsoft.com/office/2007/relationships/hdphoto" Target="../media/hdphoto7.wdp"/><Relationship Id="rId10" Type="http://schemas.microsoft.com/office/2007/relationships/hdphoto" Target="../media/hdphoto5.wdp"/><Relationship Id="rId4" Type="http://schemas.microsoft.com/office/2007/relationships/hdphoto" Target="../media/hdphoto2.wdp"/><Relationship Id="rId9" Type="http://schemas.openxmlformats.org/officeDocument/2006/relationships/image" Target="../media/image5.png"/><Relationship Id="rId1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11346</xdr:colOff>
      <xdr:row>21</xdr:row>
      <xdr:rowOff>163140</xdr:rowOff>
    </xdr:from>
    <xdr:to>
      <xdr:col>0</xdr:col>
      <xdr:colOff>594808</xdr:colOff>
      <xdr:row>23</xdr:row>
      <xdr:rowOff>75034</xdr:rowOff>
    </xdr:to>
    <xdr:sp macro="" textlink="">
      <xdr:nvSpPr>
        <xdr:cNvPr id="2" name="Segnaposto numero diapositiva 2">
          <a:extLst>
            <a:ext uri="{FF2B5EF4-FFF2-40B4-BE49-F238E27FC236}">
              <a16:creationId xmlns:a16="http://schemas.microsoft.com/office/drawing/2014/main" id="{50B76D75-71AF-9148-A44D-69A6CADF294E}"/>
            </a:ext>
          </a:extLst>
        </xdr:cNvPr>
        <xdr:cNvSpPr>
          <a:spLocks noGrp="1"/>
        </xdr:cNvSpPr>
      </xdr:nvSpPr>
      <xdr:spPr>
        <a:xfrm>
          <a:off x="11346" y="3963615"/>
          <a:ext cx="583462" cy="273844"/>
        </a:xfrm>
        <a:prstGeom prst="rect">
          <a:avLst/>
        </a:prstGeom>
      </xdr:spPr>
      <xdr:txBody>
        <a:bodyPr vert="horz" wrap="square" lIns="0" tIns="0" rIns="0" bIns="0" rtlCol="0" anchor="ctr"/>
        <a:lstStyle>
          <a:defPPr>
            <a:defRPr lang="en-US"/>
          </a:defPPr>
          <a:lvl1pPr marL="0" algn="l" defTabSz="457200" rtl="0" eaLnBrk="1" latinLnBrk="0" hangingPunct="1">
            <a:defRPr sz="1000" kern="1200">
              <a:solidFill>
                <a:schemeClr val="tx2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/>
            <a:t>2</a:t>
          </a:r>
        </a:p>
      </xdr:txBody>
    </xdr:sp>
    <xdr:clientData/>
  </xdr:twoCellAnchor>
  <xdr:twoCellAnchor editAs="oneCell">
    <xdr:from>
      <xdr:col>0</xdr:col>
      <xdr:colOff>1874</xdr:colOff>
      <xdr:row>1</xdr:row>
      <xdr:rowOff>40777</xdr:rowOff>
    </xdr:from>
    <xdr:to>
      <xdr:col>12</xdr:col>
      <xdr:colOff>517789</xdr:colOff>
      <xdr:row>22</xdr:row>
      <xdr:rowOff>15740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CF0883-9BF0-2C79-C7D4-222BD07A3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2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66000"/>
                  </a14:imgEffect>
                </a14:imgLayer>
              </a14:imgProps>
            </a:ext>
          </a:extLst>
        </a:blip>
        <a:srcRect b="4125"/>
        <a:stretch>
          <a:fillRect/>
        </a:stretch>
      </xdr:blipFill>
      <xdr:spPr>
        <a:xfrm>
          <a:off x="1874" y="221752"/>
          <a:ext cx="7840640" cy="3844018"/>
        </a:xfrm>
        <a:prstGeom prst="rect">
          <a:avLst/>
        </a:prstGeom>
      </xdr:spPr>
    </xdr:pic>
    <xdr:clientData/>
  </xdr:twoCellAnchor>
  <xdr:twoCellAnchor editAs="oneCell">
    <xdr:from>
      <xdr:col>4</xdr:col>
      <xdr:colOff>207742</xdr:colOff>
      <xdr:row>9</xdr:row>
      <xdr:rowOff>34083</xdr:rowOff>
    </xdr:from>
    <xdr:to>
      <xdr:col>7</xdr:col>
      <xdr:colOff>403854</xdr:colOff>
      <xdr:row>19</xdr:row>
      <xdr:rowOff>54480</xdr:rowOff>
    </xdr:to>
    <xdr:pic>
      <xdr:nvPicPr>
        <xdr:cNvPr id="4" name="Picture 3" descr="Quelli del Movimento Terra | Macchine nuove e usate per il movimento terra">
          <a:extLst>
            <a:ext uri="{FF2B5EF4-FFF2-40B4-BE49-F238E27FC236}">
              <a16:creationId xmlns:a16="http://schemas.microsoft.com/office/drawing/2014/main" id="{9561CB5D-DCFA-96CC-3573-7755DE57D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000" b="90000" l="6704" r="93110">
                      <a14:foregroundMark x1="10894" y1="75727" x2="6704" y2="80545"/>
                      <a14:foregroundMark x1="90875" y1="58727" x2="93110" y2="76455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142" y="1662858"/>
          <a:ext cx="2024912" cy="1885392"/>
        </a:xfrm>
        <a:prstGeom prst="rect">
          <a:avLst/>
        </a:prstGeom>
      </xdr:spPr>
    </xdr:pic>
    <xdr:clientData/>
  </xdr:twoCellAnchor>
  <xdr:twoCellAnchor>
    <xdr:from>
      <xdr:col>4</xdr:col>
      <xdr:colOff>454261</xdr:colOff>
      <xdr:row>8</xdr:row>
      <xdr:rowOff>85126</xdr:rowOff>
    </xdr:from>
    <xdr:to>
      <xdr:col>6</xdr:col>
      <xdr:colOff>362317</xdr:colOff>
      <xdr:row>13</xdr:row>
      <xdr:rowOff>173542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9C0D5D7-1461-69A5-BE8D-5B8250439B9D}"/>
            </a:ext>
          </a:extLst>
        </xdr:cNvPr>
        <xdr:cNvSpPr/>
      </xdr:nvSpPr>
      <xdr:spPr>
        <a:xfrm>
          <a:off x="2892661" y="1532926"/>
          <a:ext cx="1127256" cy="993291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208341</xdr:colOff>
      <xdr:row>9</xdr:row>
      <xdr:rowOff>78473</xdr:rowOff>
    </xdr:from>
    <xdr:to>
      <xdr:col>10</xdr:col>
      <xdr:colOff>361011</xdr:colOff>
      <xdr:row>10</xdr:row>
      <xdr:rowOff>174983</xdr:rowOff>
    </xdr:to>
    <xdr:sp macro="" textlink="">
      <xdr:nvSpPr>
        <xdr:cNvPr id="6" name="TextBox 291">
          <a:extLst>
            <a:ext uri="{FF2B5EF4-FFF2-40B4-BE49-F238E27FC236}">
              <a16:creationId xmlns:a16="http://schemas.microsoft.com/office/drawing/2014/main" id="{0881C334-B1E7-88BD-B3FD-7E4FB2F24D50}"/>
            </a:ext>
          </a:extLst>
        </xdr:cNvPr>
        <xdr:cNvSpPr txBox="1"/>
      </xdr:nvSpPr>
      <xdr:spPr>
        <a:xfrm>
          <a:off x="6304341" y="1707248"/>
          <a:ext cx="152670" cy="277485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527313</xdr:colOff>
      <xdr:row>1</xdr:row>
      <xdr:rowOff>98822</xdr:rowOff>
    </xdr:to>
    <xdr:sp macro="" textlink="">
      <xdr:nvSpPr>
        <xdr:cNvPr id="7" name="TextBox 292">
          <a:extLst>
            <a:ext uri="{FF2B5EF4-FFF2-40B4-BE49-F238E27FC236}">
              <a16:creationId xmlns:a16="http://schemas.microsoft.com/office/drawing/2014/main" id="{58F0B436-B522-F373-C625-CCB6ED89A340}"/>
            </a:ext>
          </a:extLst>
        </xdr:cNvPr>
        <xdr:cNvSpPr txBox="1"/>
      </xdr:nvSpPr>
      <xdr:spPr>
        <a:xfrm>
          <a:off x="0" y="0"/>
          <a:ext cx="7842513" cy="279797"/>
        </a:xfrm>
        <a:prstGeom prst="rect">
          <a:avLst/>
        </a:prstGeom>
        <a:solidFill>
          <a:srgbClr val="E58E1A"/>
        </a:solidFill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 b="1">
              <a:solidFill>
                <a:schemeClr val="bg1"/>
              </a:solidFill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rPr>
            <a:t>Crawler Excavator Productivity Calculator</a:t>
          </a:r>
        </a:p>
      </xdr:txBody>
    </xdr:sp>
    <xdr:clientData/>
  </xdr:twoCellAnchor>
  <xdr:twoCellAnchor>
    <xdr:from>
      <xdr:col>0</xdr:col>
      <xdr:colOff>9379</xdr:colOff>
      <xdr:row>1</xdr:row>
      <xdr:rowOff>73223</xdr:rowOff>
    </xdr:from>
    <xdr:to>
      <xdr:col>3</xdr:col>
      <xdr:colOff>226835</xdr:colOff>
      <xdr:row>2</xdr:row>
      <xdr:rowOff>88799</xdr:rowOff>
    </xdr:to>
    <xdr:sp macro="" textlink="">
      <xdr:nvSpPr>
        <xdr:cNvPr id="8" name="TextBox 293">
          <a:extLst>
            <a:ext uri="{FF2B5EF4-FFF2-40B4-BE49-F238E27FC236}">
              <a16:creationId xmlns:a16="http://schemas.microsoft.com/office/drawing/2014/main" id="{C704A154-597C-2B0D-4D4F-611B371404F8}"/>
            </a:ext>
          </a:extLst>
        </xdr:cNvPr>
        <xdr:cNvSpPr txBox="1"/>
      </xdr:nvSpPr>
      <xdr:spPr>
        <a:xfrm>
          <a:off x="9379" y="254198"/>
          <a:ext cx="2046256" cy="196551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1200" cap="none" spc="0" normalizeH="0" baseline="0">
              <a:ln>
                <a:noFill/>
              </a:ln>
              <a:effectLst/>
              <a:uLnTx/>
              <a:uFillTx/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rPr>
            <a:t>SELECT MODEL AND BUCKET</a:t>
          </a:r>
        </a:p>
      </xdr:txBody>
    </xdr:sp>
    <xdr:clientData/>
  </xdr:twoCellAnchor>
  <xdr:twoCellAnchor>
    <xdr:from>
      <xdr:col>0</xdr:col>
      <xdr:colOff>49457</xdr:colOff>
      <xdr:row>2</xdr:row>
      <xdr:rowOff>99264</xdr:rowOff>
    </xdr:from>
    <xdr:to>
      <xdr:col>4</xdr:col>
      <xdr:colOff>281742</xdr:colOff>
      <xdr:row>3</xdr:row>
      <xdr:rowOff>104356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387CBC6F-DBDF-60FC-2619-DB3B96FF79E2}"/>
            </a:ext>
          </a:extLst>
        </xdr:cNvPr>
        <xdr:cNvGrpSpPr/>
      </xdr:nvGrpSpPr>
      <xdr:grpSpPr>
        <a:xfrm>
          <a:off x="49457" y="463699"/>
          <a:ext cx="2661850" cy="187309"/>
          <a:chOff x="2767013" y="1739661"/>
          <a:chExt cx="2518832" cy="24512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143" name="Rectangle: Rounded Corners 142">
            <a:extLst>
              <a:ext uri="{FF2B5EF4-FFF2-40B4-BE49-F238E27FC236}">
                <a16:creationId xmlns:a16="http://schemas.microsoft.com/office/drawing/2014/main" id="{56E360E1-CBF0-150B-FB2B-CA7B0E020CE7}"/>
              </a:ext>
            </a:extLst>
          </xdr:cNvPr>
          <xdr:cNvSpPr/>
        </xdr:nvSpPr>
        <xdr:spPr>
          <a:xfrm>
            <a:off x="2767013" y="1739661"/>
            <a:ext cx="2518832" cy="245120"/>
          </a:xfrm>
          <a:prstGeom prst="roundRect">
            <a:avLst/>
          </a:prstGeom>
          <a:solidFill>
            <a:srgbClr val="E58E1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800"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Model </a:t>
            </a:r>
          </a:p>
        </xdr:txBody>
      </xdr:sp>
      <xdr:sp macro="" textlink="">
        <xdr:nvSpPr>
          <xdr:cNvPr id="144" name="Rectangle 143">
            <a:extLst>
              <a:ext uri="{FF2B5EF4-FFF2-40B4-BE49-F238E27FC236}">
                <a16:creationId xmlns:a16="http://schemas.microsoft.com/office/drawing/2014/main" id="{BD2972E2-0B23-64BF-2D92-8CFDEB377319}"/>
              </a:ext>
            </a:extLst>
          </xdr:cNvPr>
          <xdr:cNvSpPr/>
        </xdr:nvSpPr>
        <xdr:spPr>
          <a:xfrm>
            <a:off x="3943349" y="1767562"/>
            <a:ext cx="1281114" cy="167135"/>
          </a:xfrm>
          <a:prstGeom prst="rect">
            <a:avLst/>
          </a:prstGeom>
          <a:solidFill>
            <a:schemeClr val="bg1"/>
          </a:solidFill>
          <a:ln w="63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700">
                <a:solidFill>
                  <a:schemeClr val="bg1">
                    <a:lumMod val="7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Select</a:t>
            </a:r>
          </a:p>
        </xdr:txBody>
      </xdr:sp>
      <xdr:pic>
        <xdr:nvPicPr>
          <xdr:cNvPr id="145" name="Picture 144" descr="Freccia Icone computer Elenco a discesa, Freccia, angolo, freccia png |  PNGEgg">
            <a:extLst>
              <a:ext uri="{FF2B5EF4-FFF2-40B4-BE49-F238E27FC236}">
                <a16:creationId xmlns:a16="http://schemas.microsoft.com/office/drawing/2014/main" id="{726A35DF-19B8-764C-6F18-8CDA61F575AC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 cstate="print">
            <a:duotone>
              <a:schemeClr val="bg2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6">
                    <a14:imgEffect>
                      <a14:backgroundRemoval t="10000" b="90000" l="10000" r="9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19947" t="16873" r="19831" b="17980"/>
          <a:stretch>
            <a:fillRect/>
          </a:stretch>
        </xdr:blipFill>
        <xdr:spPr bwMode="auto">
          <a:xfrm>
            <a:off x="5047967" y="1807368"/>
            <a:ext cx="144000" cy="886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49456</xdr:colOff>
      <xdr:row>3</xdr:row>
      <xdr:rowOff>119188</xdr:rowOff>
    </xdr:from>
    <xdr:to>
      <xdr:col>4</xdr:col>
      <xdr:colOff>281740</xdr:colOff>
      <xdr:row>4</xdr:row>
      <xdr:rowOff>124280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DA8CEE7F-185B-EE3C-F10C-ABC5558D3EC9}"/>
            </a:ext>
          </a:extLst>
        </xdr:cNvPr>
        <xdr:cNvGrpSpPr/>
      </xdr:nvGrpSpPr>
      <xdr:grpSpPr>
        <a:xfrm>
          <a:off x="49456" y="665840"/>
          <a:ext cx="2661849" cy="187310"/>
          <a:chOff x="2767013" y="1739661"/>
          <a:chExt cx="2518832" cy="24512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140" name="Rectangle: Rounded Corners 139">
            <a:extLst>
              <a:ext uri="{FF2B5EF4-FFF2-40B4-BE49-F238E27FC236}">
                <a16:creationId xmlns:a16="http://schemas.microsoft.com/office/drawing/2014/main" id="{3094A24D-9077-7A85-C71D-BF7643402670}"/>
              </a:ext>
            </a:extLst>
          </xdr:cNvPr>
          <xdr:cNvSpPr/>
        </xdr:nvSpPr>
        <xdr:spPr>
          <a:xfrm>
            <a:off x="2767013" y="1739661"/>
            <a:ext cx="2518832" cy="245120"/>
          </a:xfrm>
          <a:prstGeom prst="roundRect">
            <a:avLst/>
          </a:prstGeom>
          <a:solidFill>
            <a:srgbClr val="E58E1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800"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Arm Type </a:t>
            </a:r>
          </a:p>
        </xdr:txBody>
      </xdr:sp>
      <xdr:sp macro="" textlink="">
        <xdr:nvSpPr>
          <xdr:cNvPr id="141" name="Rectangle 140">
            <a:extLst>
              <a:ext uri="{FF2B5EF4-FFF2-40B4-BE49-F238E27FC236}">
                <a16:creationId xmlns:a16="http://schemas.microsoft.com/office/drawing/2014/main" id="{959A2365-9171-403D-CCA5-42B3EFF8C927}"/>
              </a:ext>
            </a:extLst>
          </xdr:cNvPr>
          <xdr:cNvSpPr/>
        </xdr:nvSpPr>
        <xdr:spPr>
          <a:xfrm>
            <a:off x="3943349" y="1767562"/>
            <a:ext cx="1281113" cy="161672"/>
          </a:xfrm>
          <a:prstGeom prst="rect">
            <a:avLst/>
          </a:prstGeom>
          <a:solidFill>
            <a:schemeClr val="bg1"/>
          </a:solidFill>
          <a:ln w="63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700">
                <a:solidFill>
                  <a:schemeClr val="bg1">
                    <a:lumMod val="7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Select</a:t>
            </a:r>
          </a:p>
        </xdr:txBody>
      </xdr:sp>
      <xdr:pic>
        <xdr:nvPicPr>
          <xdr:cNvPr id="142" name="Picture 141" descr="Freccia Icone computer Elenco a discesa, Freccia, angolo, freccia png |  PNGEgg">
            <a:extLst>
              <a:ext uri="{FF2B5EF4-FFF2-40B4-BE49-F238E27FC236}">
                <a16:creationId xmlns:a16="http://schemas.microsoft.com/office/drawing/2014/main" id="{9697CC1A-7DB1-2A8E-20C9-03F2CEF5E226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 cstate="print">
            <a:duotone>
              <a:schemeClr val="bg2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6">
                    <a14:imgEffect>
                      <a14:backgroundRemoval t="10000" b="90000" l="10000" r="9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19947" t="16873" r="19831" b="17980"/>
          <a:stretch>
            <a:fillRect/>
          </a:stretch>
        </xdr:blipFill>
        <xdr:spPr bwMode="auto">
          <a:xfrm>
            <a:off x="5043480" y="1800151"/>
            <a:ext cx="144000" cy="886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49457</xdr:colOff>
      <xdr:row>4</xdr:row>
      <xdr:rowOff>148638</xdr:rowOff>
    </xdr:from>
    <xdr:to>
      <xdr:col>4</xdr:col>
      <xdr:colOff>281740</xdr:colOff>
      <xdr:row>5</xdr:row>
      <xdr:rowOff>153730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65971209-EED9-6B8B-7DF1-669455F52751}"/>
            </a:ext>
          </a:extLst>
        </xdr:cNvPr>
        <xdr:cNvGrpSpPr/>
      </xdr:nvGrpSpPr>
      <xdr:grpSpPr>
        <a:xfrm>
          <a:off x="49457" y="877508"/>
          <a:ext cx="2661848" cy="187309"/>
          <a:chOff x="2767013" y="1739661"/>
          <a:chExt cx="2518832" cy="24512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137" name="Rectangle: Rounded Corners 136">
            <a:extLst>
              <a:ext uri="{FF2B5EF4-FFF2-40B4-BE49-F238E27FC236}">
                <a16:creationId xmlns:a16="http://schemas.microsoft.com/office/drawing/2014/main" id="{80021FCF-B334-F29B-D6C0-FAE7710F8A1B}"/>
              </a:ext>
            </a:extLst>
          </xdr:cNvPr>
          <xdr:cNvSpPr/>
        </xdr:nvSpPr>
        <xdr:spPr>
          <a:xfrm>
            <a:off x="2767013" y="1739661"/>
            <a:ext cx="2518832" cy="245120"/>
          </a:xfrm>
          <a:prstGeom prst="roundRect">
            <a:avLst/>
          </a:prstGeom>
          <a:solidFill>
            <a:srgbClr val="E58E1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800">
                <a:solidFill>
                  <a:srgbClr val="0070C0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Job Application</a:t>
            </a:r>
          </a:p>
        </xdr:txBody>
      </xdr:sp>
      <xdr:sp macro="" textlink="">
        <xdr:nvSpPr>
          <xdr:cNvPr id="138" name="Rectangle 137">
            <a:extLst>
              <a:ext uri="{FF2B5EF4-FFF2-40B4-BE49-F238E27FC236}">
                <a16:creationId xmlns:a16="http://schemas.microsoft.com/office/drawing/2014/main" id="{DE9EE270-42AD-07B0-E41D-7EA3DA5A7127}"/>
              </a:ext>
            </a:extLst>
          </xdr:cNvPr>
          <xdr:cNvSpPr/>
        </xdr:nvSpPr>
        <xdr:spPr>
          <a:xfrm>
            <a:off x="3943349" y="1767562"/>
            <a:ext cx="1281113" cy="169994"/>
          </a:xfrm>
          <a:prstGeom prst="rect">
            <a:avLst/>
          </a:prstGeom>
          <a:solidFill>
            <a:schemeClr val="bg1"/>
          </a:solidFill>
          <a:ln w="63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700">
                <a:solidFill>
                  <a:schemeClr val="bg1">
                    <a:lumMod val="7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Select</a:t>
            </a:r>
          </a:p>
        </xdr:txBody>
      </xdr:sp>
      <xdr:pic>
        <xdr:nvPicPr>
          <xdr:cNvPr id="139" name="Picture 138" descr="Freccia Icone computer Elenco a discesa, Freccia, angolo, freccia png |  PNGEgg">
            <a:extLst>
              <a:ext uri="{FF2B5EF4-FFF2-40B4-BE49-F238E27FC236}">
                <a16:creationId xmlns:a16="http://schemas.microsoft.com/office/drawing/2014/main" id="{F875AC58-AD4E-01CD-348E-443F1BA7B25E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 cstate="print">
            <a:duotone>
              <a:schemeClr val="bg2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6">
                    <a14:imgEffect>
                      <a14:backgroundRemoval t="10000" b="90000" l="10000" r="9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19947" t="16873" r="19831" b="17980"/>
          <a:stretch>
            <a:fillRect/>
          </a:stretch>
        </xdr:blipFill>
        <xdr:spPr bwMode="auto">
          <a:xfrm>
            <a:off x="5038995" y="1801129"/>
            <a:ext cx="144000" cy="886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49456</xdr:colOff>
      <xdr:row>7</xdr:row>
      <xdr:rowOff>34652</xdr:rowOff>
    </xdr:from>
    <xdr:to>
      <xdr:col>4</xdr:col>
      <xdr:colOff>281738</xdr:colOff>
      <xdr:row>8</xdr:row>
      <xdr:rowOff>39744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4B78D25A-14E5-1E22-8AA2-155A41DF1D33}"/>
            </a:ext>
          </a:extLst>
        </xdr:cNvPr>
        <xdr:cNvGrpSpPr/>
      </xdr:nvGrpSpPr>
      <xdr:grpSpPr>
        <a:xfrm>
          <a:off x="49456" y="1310174"/>
          <a:ext cx="2661847" cy="187309"/>
          <a:chOff x="2767013" y="1739661"/>
          <a:chExt cx="2518832" cy="24512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134" name="Rectangle: Rounded Corners 133">
            <a:extLst>
              <a:ext uri="{FF2B5EF4-FFF2-40B4-BE49-F238E27FC236}">
                <a16:creationId xmlns:a16="http://schemas.microsoft.com/office/drawing/2014/main" id="{3DC66BC5-6A08-4D78-C8F9-BCFD4CA4FA87}"/>
              </a:ext>
            </a:extLst>
          </xdr:cNvPr>
          <xdr:cNvSpPr/>
        </xdr:nvSpPr>
        <xdr:spPr>
          <a:xfrm>
            <a:off x="2767013" y="1739661"/>
            <a:ext cx="2518832" cy="245120"/>
          </a:xfrm>
          <a:prstGeom prst="roundRect">
            <a:avLst/>
          </a:prstGeom>
          <a:solidFill>
            <a:srgbClr val="E58E1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800"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Bucket Type</a:t>
            </a:r>
          </a:p>
        </xdr:txBody>
      </xdr:sp>
      <xdr:sp macro="" textlink="">
        <xdr:nvSpPr>
          <xdr:cNvPr id="135" name="Rectangle 134">
            <a:extLst>
              <a:ext uri="{FF2B5EF4-FFF2-40B4-BE49-F238E27FC236}">
                <a16:creationId xmlns:a16="http://schemas.microsoft.com/office/drawing/2014/main" id="{6E36D156-57B1-202F-A013-EE176F7E7519}"/>
              </a:ext>
            </a:extLst>
          </xdr:cNvPr>
          <xdr:cNvSpPr/>
        </xdr:nvSpPr>
        <xdr:spPr>
          <a:xfrm>
            <a:off x="3943349" y="1767562"/>
            <a:ext cx="1281113" cy="165330"/>
          </a:xfrm>
          <a:prstGeom prst="rect">
            <a:avLst/>
          </a:prstGeom>
          <a:solidFill>
            <a:schemeClr val="bg1"/>
          </a:solidFill>
          <a:ln w="63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700">
                <a:solidFill>
                  <a:schemeClr val="bg1">
                    <a:lumMod val="7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Select</a:t>
            </a:r>
          </a:p>
        </xdr:txBody>
      </xdr:sp>
      <xdr:pic>
        <xdr:nvPicPr>
          <xdr:cNvPr id="136" name="Picture 135" descr="Freccia Icone computer Elenco a discesa, Freccia, angolo, freccia png |  PNGEgg">
            <a:extLst>
              <a:ext uri="{FF2B5EF4-FFF2-40B4-BE49-F238E27FC236}">
                <a16:creationId xmlns:a16="http://schemas.microsoft.com/office/drawing/2014/main" id="{8DFD68CD-614E-F0A6-C922-B14969E856E3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 cstate="print">
            <a:duotone>
              <a:schemeClr val="bg2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6">
                    <a14:imgEffect>
                      <a14:backgroundRemoval t="10000" b="90000" l="10000" r="9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19947" t="16873" r="19831" b="17980"/>
          <a:stretch>
            <a:fillRect/>
          </a:stretch>
        </xdr:blipFill>
        <xdr:spPr bwMode="auto">
          <a:xfrm>
            <a:off x="5038441" y="1790698"/>
            <a:ext cx="144000" cy="886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49457</xdr:colOff>
      <xdr:row>8</xdr:row>
      <xdr:rowOff>56482</xdr:rowOff>
    </xdr:from>
    <xdr:to>
      <xdr:col>4</xdr:col>
      <xdr:colOff>281738</xdr:colOff>
      <xdr:row>9</xdr:row>
      <xdr:rowOff>59669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97C82783-C0F4-E1C3-450B-E3047019CF71}"/>
            </a:ext>
          </a:extLst>
        </xdr:cNvPr>
        <xdr:cNvGrpSpPr/>
      </xdr:nvGrpSpPr>
      <xdr:grpSpPr>
        <a:xfrm>
          <a:off x="49457" y="1514221"/>
          <a:ext cx="2661846" cy="207491"/>
          <a:chOff x="2767013" y="1739661"/>
          <a:chExt cx="2518832" cy="24512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131" name="Rectangle: Rounded Corners 130">
            <a:extLst>
              <a:ext uri="{FF2B5EF4-FFF2-40B4-BE49-F238E27FC236}">
                <a16:creationId xmlns:a16="http://schemas.microsoft.com/office/drawing/2014/main" id="{8E1E11A8-98CD-E860-AAD6-0C3C70D70177}"/>
              </a:ext>
            </a:extLst>
          </xdr:cNvPr>
          <xdr:cNvSpPr/>
        </xdr:nvSpPr>
        <xdr:spPr>
          <a:xfrm>
            <a:off x="2767013" y="1739661"/>
            <a:ext cx="2518832" cy="245120"/>
          </a:xfrm>
          <a:prstGeom prst="roundRect">
            <a:avLst/>
          </a:prstGeom>
          <a:solidFill>
            <a:srgbClr val="E58E1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800"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Bucket Capacity</a:t>
            </a:r>
          </a:p>
        </xdr:txBody>
      </xdr:sp>
      <xdr:sp macro="" textlink="">
        <xdr:nvSpPr>
          <xdr:cNvPr id="132" name="Rectangle 131">
            <a:extLst>
              <a:ext uri="{FF2B5EF4-FFF2-40B4-BE49-F238E27FC236}">
                <a16:creationId xmlns:a16="http://schemas.microsoft.com/office/drawing/2014/main" id="{5654695F-79F9-1370-3CCD-A798FE5A9E4B}"/>
              </a:ext>
            </a:extLst>
          </xdr:cNvPr>
          <xdr:cNvSpPr/>
        </xdr:nvSpPr>
        <xdr:spPr>
          <a:xfrm>
            <a:off x="3943349" y="1767561"/>
            <a:ext cx="1281113" cy="170245"/>
          </a:xfrm>
          <a:prstGeom prst="rect">
            <a:avLst/>
          </a:prstGeom>
          <a:solidFill>
            <a:schemeClr val="bg1"/>
          </a:solidFill>
          <a:ln w="63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700">
                <a:solidFill>
                  <a:schemeClr val="bg1">
                    <a:lumMod val="7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Select</a:t>
            </a:r>
          </a:p>
        </xdr:txBody>
      </xdr:sp>
      <xdr:pic>
        <xdr:nvPicPr>
          <xdr:cNvPr id="133" name="Picture 132" descr="Freccia Icone computer Elenco a discesa, Freccia, angolo, freccia png |  PNGEgg">
            <a:extLst>
              <a:ext uri="{FF2B5EF4-FFF2-40B4-BE49-F238E27FC236}">
                <a16:creationId xmlns:a16="http://schemas.microsoft.com/office/drawing/2014/main" id="{8B3E0601-40A0-5467-7D23-0124CD9E995A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7" cstate="print">
            <a:duotone>
              <a:schemeClr val="bg2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8">
                    <a14:imgEffect>
                      <a14:backgroundRemoval t="10000" b="90000" l="10000" r="9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19947" t="16873" r="19831" b="17980"/>
          <a:stretch>
            <a:fillRect/>
          </a:stretch>
        </xdr:blipFill>
        <xdr:spPr bwMode="auto">
          <a:xfrm>
            <a:off x="5038441" y="1790698"/>
            <a:ext cx="144000" cy="886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4</xdr:col>
      <xdr:colOff>410184</xdr:colOff>
      <xdr:row>2</xdr:row>
      <xdr:rowOff>127788</xdr:rowOff>
    </xdr:from>
    <xdr:to>
      <xdr:col>7</xdr:col>
      <xdr:colOff>208784</xdr:colOff>
      <xdr:row>8</xdr:row>
      <xdr:rowOff>44938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FF232FEB-5CC7-F4EE-F5AA-4970A93FCA41}"/>
            </a:ext>
          </a:extLst>
        </xdr:cNvPr>
        <xdr:cNvSpPr/>
      </xdr:nvSpPr>
      <xdr:spPr>
        <a:xfrm>
          <a:off x="2848584" y="489738"/>
          <a:ext cx="1627400" cy="1003000"/>
        </a:xfrm>
        <a:prstGeom prst="roundRect">
          <a:avLst>
            <a:gd name="adj" fmla="val 4538"/>
          </a:avLst>
        </a:prstGeom>
        <a:solidFill>
          <a:schemeClr val="bg1"/>
        </a:solidFill>
        <a:ln>
          <a:solidFill>
            <a:srgbClr val="E58E1A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32994</xdr:colOff>
      <xdr:row>4</xdr:row>
      <xdr:rowOff>63079</xdr:rowOff>
    </xdr:from>
    <xdr:to>
      <xdr:col>7</xdr:col>
      <xdr:colOff>83735</xdr:colOff>
      <xdr:row>6</xdr:row>
      <xdr:rowOff>39683</xdr:rowOff>
    </xdr:to>
    <xdr:sp macro="" textlink="">
      <xdr:nvSpPr>
        <xdr:cNvPr id="15" name="TextBox 315">
          <a:extLst>
            <a:ext uri="{FF2B5EF4-FFF2-40B4-BE49-F238E27FC236}">
              <a16:creationId xmlns:a16="http://schemas.microsoft.com/office/drawing/2014/main" id="{B704D9B8-3540-47EF-F3D1-CC64B34BDF43}"/>
            </a:ext>
          </a:extLst>
        </xdr:cNvPr>
        <xdr:cNvSpPr txBox="1"/>
      </xdr:nvSpPr>
      <xdr:spPr>
        <a:xfrm>
          <a:off x="3080994" y="786979"/>
          <a:ext cx="1269941" cy="338554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wrap="square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00" i="0" u="none" strike="noStrike" kern="1200" cap="none" spc="0" normalizeH="0" baseline="0">
              <a:ln>
                <a:noFill/>
              </a:ln>
              <a:effectLst/>
              <a:uLnTx/>
              <a:uFillTx/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rPr>
            <a:t>Picture of selected bucket</a:t>
          </a:r>
        </a:p>
      </xdr:txBody>
    </xdr:sp>
    <xdr:clientData/>
  </xdr:twoCellAnchor>
  <xdr:twoCellAnchor>
    <xdr:from>
      <xdr:col>7</xdr:col>
      <xdr:colOff>338321</xdr:colOff>
      <xdr:row>4</xdr:row>
      <xdr:rowOff>180548</xdr:rowOff>
    </xdr:from>
    <xdr:to>
      <xdr:col>11</xdr:col>
      <xdr:colOff>412698</xdr:colOff>
      <xdr:row>6</xdr:row>
      <xdr:rowOff>2760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A2FD3F80-A9B9-5959-B0D2-6B1BD01202B7}"/>
            </a:ext>
          </a:extLst>
        </xdr:cNvPr>
        <xdr:cNvGrpSpPr/>
      </xdr:nvGrpSpPr>
      <xdr:grpSpPr>
        <a:xfrm>
          <a:off x="4590060" y="909418"/>
          <a:ext cx="2503942" cy="186646"/>
          <a:chOff x="2767013" y="1739661"/>
          <a:chExt cx="2518832" cy="24512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129" name="Rectangle: Rounded Corners 128">
            <a:extLst>
              <a:ext uri="{FF2B5EF4-FFF2-40B4-BE49-F238E27FC236}">
                <a16:creationId xmlns:a16="http://schemas.microsoft.com/office/drawing/2014/main" id="{EB9BF337-4941-4D74-91F7-99BA0A7C55D8}"/>
              </a:ext>
            </a:extLst>
          </xdr:cNvPr>
          <xdr:cNvSpPr/>
        </xdr:nvSpPr>
        <xdr:spPr>
          <a:xfrm>
            <a:off x="2767013" y="1739661"/>
            <a:ext cx="2518832" cy="245120"/>
          </a:xfrm>
          <a:prstGeom prst="roundRect">
            <a:avLst/>
          </a:prstGeom>
          <a:solidFill>
            <a:srgbClr val="E58E1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800"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Max Material Density </a:t>
            </a:r>
          </a:p>
        </xdr:txBody>
      </xdr:sp>
      <xdr:sp macro="" textlink="">
        <xdr:nvSpPr>
          <xdr:cNvPr id="130" name="Rectangle 129">
            <a:extLst>
              <a:ext uri="{FF2B5EF4-FFF2-40B4-BE49-F238E27FC236}">
                <a16:creationId xmlns:a16="http://schemas.microsoft.com/office/drawing/2014/main" id="{350C6F15-9B8D-ADF3-7322-C161819C5220}"/>
              </a:ext>
            </a:extLst>
          </xdr:cNvPr>
          <xdr:cNvSpPr/>
        </xdr:nvSpPr>
        <xdr:spPr>
          <a:xfrm>
            <a:off x="4333680" y="1767562"/>
            <a:ext cx="890783" cy="167135"/>
          </a:xfrm>
          <a:prstGeom prst="rect">
            <a:avLst/>
          </a:prstGeom>
          <a:solidFill>
            <a:schemeClr val="bg1"/>
          </a:solidFill>
          <a:ln w="63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700">
                <a:solidFill>
                  <a:schemeClr val="bg1">
                    <a:lumMod val="65000"/>
                  </a:schemeClr>
                </a:solidFill>
              </a:rPr>
              <a:t>PLT data entry</a:t>
            </a:r>
          </a:p>
        </xdr:txBody>
      </xdr:sp>
    </xdr:grpSp>
    <xdr:clientData/>
  </xdr:twoCellAnchor>
  <xdr:twoCellAnchor>
    <xdr:from>
      <xdr:col>7</xdr:col>
      <xdr:colOff>338321</xdr:colOff>
      <xdr:row>6</xdr:row>
      <xdr:rowOff>29023</xdr:rowOff>
    </xdr:from>
    <xdr:to>
      <xdr:col>11</xdr:col>
      <xdr:colOff>412698</xdr:colOff>
      <xdr:row>7</xdr:row>
      <xdr:rowOff>32210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970737B5-96C1-C980-91DA-D641E222E129}"/>
            </a:ext>
          </a:extLst>
        </xdr:cNvPr>
        <xdr:cNvGrpSpPr/>
      </xdr:nvGrpSpPr>
      <xdr:grpSpPr>
        <a:xfrm>
          <a:off x="4590060" y="1122327"/>
          <a:ext cx="2503942" cy="185405"/>
          <a:chOff x="2767013" y="1739661"/>
          <a:chExt cx="2518832" cy="24512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127" name="Rectangle: Rounded Corners 126">
            <a:extLst>
              <a:ext uri="{FF2B5EF4-FFF2-40B4-BE49-F238E27FC236}">
                <a16:creationId xmlns:a16="http://schemas.microsoft.com/office/drawing/2014/main" id="{3AA72A71-2247-821A-74EA-BEF5A88A5990}"/>
              </a:ext>
            </a:extLst>
          </xdr:cNvPr>
          <xdr:cNvSpPr/>
        </xdr:nvSpPr>
        <xdr:spPr>
          <a:xfrm>
            <a:off x="2767013" y="1739661"/>
            <a:ext cx="2518832" cy="245120"/>
          </a:xfrm>
          <a:prstGeom prst="roundRect">
            <a:avLst/>
          </a:prstGeom>
          <a:solidFill>
            <a:srgbClr val="E58E1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800"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Lifting Capacity (*)</a:t>
            </a:r>
          </a:p>
        </xdr:txBody>
      </xdr:sp>
      <xdr:sp macro="" textlink="">
        <xdr:nvSpPr>
          <xdr:cNvPr id="128" name="Rectangle 127">
            <a:extLst>
              <a:ext uri="{FF2B5EF4-FFF2-40B4-BE49-F238E27FC236}">
                <a16:creationId xmlns:a16="http://schemas.microsoft.com/office/drawing/2014/main" id="{ECB846C4-291C-4C45-0F9C-374C2AFBA270}"/>
              </a:ext>
            </a:extLst>
          </xdr:cNvPr>
          <xdr:cNvSpPr/>
        </xdr:nvSpPr>
        <xdr:spPr>
          <a:xfrm>
            <a:off x="4333679" y="1767562"/>
            <a:ext cx="890782" cy="157230"/>
          </a:xfrm>
          <a:prstGeom prst="rect">
            <a:avLst/>
          </a:prstGeom>
          <a:solidFill>
            <a:schemeClr val="bg1"/>
          </a:solidFill>
          <a:ln w="63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  <xdr:twoCellAnchor>
    <xdr:from>
      <xdr:col>7</xdr:col>
      <xdr:colOff>273686</xdr:colOff>
      <xdr:row>1</xdr:row>
      <xdr:rowOff>71540</xdr:rowOff>
    </xdr:from>
    <xdr:to>
      <xdr:col>11</xdr:col>
      <xdr:colOff>412698</xdr:colOff>
      <xdr:row>2</xdr:row>
      <xdr:rowOff>128392</xdr:rowOff>
    </xdr:to>
    <xdr:sp macro="" textlink="">
      <xdr:nvSpPr>
        <xdr:cNvPr id="18" name="TextBox 322">
          <a:extLst>
            <a:ext uri="{FF2B5EF4-FFF2-40B4-BE49-F238E27FC236}">
              <a16:creationId xmlns:a16="http://schemas.microsoft.com/office/drawing/2014/main" id="{FAC605B1-948C-B74D-CCA0-323F3949C0C7}"/>
            </a:ext>
          </a:extLst>
        </xdr:cNvPr>
        <xdr:cNvSpPr txBox="1"/>
      </xdr:nvSpPr>
      <xdr:spPr>
        <a:xfrm>
          <a:off x="4540886" y="252515"/>
          <a:ext cx="2577412" cy="237827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1200" cap="none" spc="0" normalizeH="0" baseline="0">
              <a:ln>
                <a:noFill/>
              </a:ln>
              <a:effectLst/>
              <a:uLnTx/>
              <a:uFillTx/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rPr>
            <a:t>SELECTED BUCKET SPECIFICATION</a:t>
          </a:r>
        </a:p>
      </xdr:txBody>
    </xdr:sp>
    <xdr:clientData/>
  </xdr:twoCellAnchor>
  <xdr:twoCellAnchor>
    <xdr:from>
      <xdr:col>9</xdr:col>
      <xdr:colOff>225554</xdr:colOff>
      <xdr:row>5</xdr:row>
      <xdr:rowOff>9753</xdr:rowOff>
    </xdr:from>
    <xdr:to>
      <xdr:col>10</xdr:col>
      <xdr:colOff>102146</xdr:colOff>
      <xdr:row>6</xdr:row>
      <xdr:rowOff>10647</xdr:rowOff>
    </xdr:to>
    <xdr:sp macro="" textlink="">
      <xdr:nvSpPr>
        <xdr:cNvPr id="19" name="TextBox 323">
          <a:extLst>
            <a:ext uri="{FF2B5EF4-FFF2-40B4-BE49-F238E27FC236}">
              <a16:creationId xmlns:a16="http://schemas.microsoft.com/office/drawing/2014/main" id="{4AD3BD37-7742-CFB6-749A-8C66B2E70A2D}"/>
            </a:ext>
          </a:extLst>
        </xdr:cNvPr>
        <xdr:cNvSpPr txBox="1"/>
      </xdr:nvSpPr>
      <xdr:spPr>
        <a:xfrm>
          <a:off x="5711954" y="914628"/>
          <a:ext cx="486192" cy="181869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wrap="square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700" i="0" u="none" strike="noStrike" kern="1200" cap="none" spc="0" normalizeH="0" baseline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rPr>
            <a:t>[kg/m</a:t>
          </a:r>
          <a:r>
            <a:rPr kumimoji="0" lang="en-US" sz="700" i="0" u="none" strike="noStrike" kern="1200" cap="none" spc="0" normalizeH="0" baseline="3000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rPr>
            <a:t>3</a:t>
          </a:r>
          <a:r>
            <a:rPr kumimoji="0" lang="en-US" sz="700" i="0" u="none" strike="noStrike" kern="1200" cap="none" spc="0" normalizeH="0" baseline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rPr>
            <a:t>]</a:t>
          </a:r>
        </a:p>
      </xdr:txBody>
    </xdr:sp>
    <xdr:clientData/>
  </xdr:twoCellAnchor>
  <xdr:twoCellAnchor>
    <xdr:from>
      <xdr:col>9</xdr:col>
      <xdr:colOff>354246</xdr:colOff>
      <xdr:row>6</xdr:row>
      <xdr:rowOff>39271</xdr:rowOff>
    </xdr:from>
    <xdr:to>
      <xdr:col>10</xdr:col>
      <xdr:colOff>102147</xdr:colOff>
      <xdr:row>7</xdr:row>
      <xdr:rowOff>40165</xdr:rowOff>
    </xdr:to>
    <xdr:sp macro="" textlink="">
      <xdr:nvSpPr>
        <xdr:cNvPr id="20" name="TextBox 324">
          <a:extLst>
            <a:ext uri="{FF2B5EF4-FFF2-40B4-BE49-F238E27FC236}">
              <a16:creationId xmlns:a16="http://schemas.microsoft.com/office/drawing/2014/main" id="{E5548FD3-ECFD-D700-845D-9BF0EEDBA622}"/>
            </a:ext>
          </a:extLst>
        </xdr:cNvPr>
        <xdr:cNvSpPr txBox="1"/>
      </xdr:nvSpPr>
      <xdr:spPr>
        <a:xfrm>
          <a:off x="5840646" y="1125121"/>
          <a:ext cx="357501" cy="181869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wrap="square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700" i="0" u="none" strike="noStrike" kern="1200" cap="none" spc="0" normalizeH="0" baseline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rPr>
            <a:t>[kg]</a:t>
          </a:r>
        </a:p>
      </xdr:txBody>
    </xdr:sp>
    <xdr:clientData/>
  </xdr:twoCellAnchor>
  <xdr:twoCellAnchor>
    <xdr:from>
      <xdr:col>7</xdr:col>
      <xdr:colOff>277299</xdr:colOff>
      <xdr:row>7</xdr:row>
      <xdr:rowOff>16581</xdr:rowOff>
    </xdr:from>
    <xdr:to>
      <xdr:col>11</xdr:col>
      <xdr:colOff>200396</xdr:colOff>
      <xdr:row>8</xdr:row>
      <xdr:rowOff>31464</xdr:rowOff>
    </xdr:to>
    <xdr:sp macro="" textlink="">
      <xdr:nvSpPr>
        <xdr:cNvPr id="21" name="TextBox 325">
          <a:extLst>
            <a:ext uri="{FF2B5EF4-FFF2-40B4-BE49-F238E27FC236}">
              <a16:creationId xmlns:a16="http://schemas.microsoft.com/office/drawing/2014/main" id="{308EF789-05FC-E523-EAE6-5BB4351EF0B2}"/>
            </a:ext>
          </a:extLst>
        </xdr:cNvPr>
        <xdr:cNvSpPr txBox="1"/>
      </xdr:nvSpPr>
      <xdr:spPr>
        <a:xfrm>
          <a:off x="4544499" y="1283406"/>
          <a:ext cx="2361497" cy="195858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wrap="square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rPr>
            <a:t>* Straight – 0m – Standard Counterweight</a:t>
          </a:r>
          <a:endParaRPr kumimoji="0" lang="en-US" sz="800" i="0" u="none" strike="noStrike" kern="1200" cap="none" spc="0" normalizeH="0" baseline="0">
            <a:ln>
              <a:noFill/>
            </a:ln>
            <a:effectLst/>
            <a:uLnTx/>
            <a:uFillTx/>
            <a:latin typeface="Roboto" panose="02000000000000000000" pitchFamily="2" charset="0"/>
            <a:ea typeface="Roboto" panose="02000000000000000000" pitchFamily="2" charset="0"/>
            <a:cs typeface="Roboto" panose="02000000000000000000" pitchFamily="2" charset="0"/>
          </a:endParaRPr>
        </a:p>
      </xdr:txBody>
    </xdr:sp>
    <xdr:clientData/>
  </xdr:twoCellAnchor>
  <xdr:twoCellAnchor>
    <xdr:from>
      <xdr:col>0</xdr:col>
      <xdr:colOff>9379</xdr:colOff>
      <xdr:row>9</xdr:row>
      <xdr:rowOff>63915</xdr:rowOff>
    </xdr:from>
    <xdr:to>
      <xdr:col>3</xdr:col>
      <xdr:colOff>226835</xdr:colOff>
      <xdr:row>10</xdr:row>
      <xdr:rowOff>79491</xdr:rowOff>
    </xdr:to>
    <xdr:sp macro="" textlink="">
      <xdr:nvSpPr>
        <xdr:cNvPr id="22" name="TextBox 326">
          <a:extLst>
            <a:ext uri="{FF2B5EF4-FFF2-40B4-BE49-F238E27FC236}">
              <a16:creationId xmlns:a16="http://schemas.microsoft.com/office/drawing/2014/main" id="{1AEF2A18-F74E-690D-E833-13302126713D}"/>
            </a:ext>
          </a:extLst>
        </xdr:cNvPr>
        <xdr:cNvSpPr txBox="1"/>
      </xdr:nvSpPr>
      <xdr:spPr>
        <a:xfrm>
          <a:off x="9379" y="1692690"/>
          <a:ext cx="2046256" cy="196551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1200" cap="none" spc="0" normalizeH="0" baseline="0">
              <a:ln>
                <a:noFill/>
              </a:ln>
              <a:effectLst/>
              <a:uLnTx/>
              <a:uFillTx/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rPr>
            <a:t>JOB INFORMATION</a:t>
          </a:r>
        </a:p>
      </xdr:txBody>
    </xdr:sp>
    <xdr:clientData/>
  </xdr:twoCellAnchor>
  <xdr:twoCellAnchor>
    <xdr:from>
      <xdr:col>0</xdr:col>
      <xdr:colOff>51601</xdr:colOff>
      <xdr:row>11</xdr:row>
      <xdr:rowOff>124288</xdr:rowOff>
    </xdr:from>
    <xdr:to>
      <xdr:col>4</xdr:col>
      <xdr:colOff>276262</xdr:colOff>
      <xdr:row>12</xdr:row>
      <xdr:rowOff>127475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36CD592D-7109-E713-7A70-3A4B6076D956}"/>
            </a:ext>
          </a:extLst>
        </xdr:cNvPr>
        <xdr:cNvGrpSpPr/>
      </xdr:nvGrpSpPr>
      <xdr:grpSpPr>
        <a:xfrm>
          <a:off x="51601" y="2150766"/>
          <a:ext cx="2654226" cy="185405"/>
          <a:chOff x="2767013" y="1739661"/>
          <a:chExt cx="2518832" cy="24512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125" name="Rectangle: Rounded Corners 124">
            <a:extLst>
              <a:ext uri="{FF2B5EF4-FFF2-40B4-BE49-F238E27FC236}">
                <a16:creationId xmlns:a16="http://schemas.microsoft.com/office/drawing/2014/main" id="{6D71BA33-98B8-BAFC-A595-C3A59D978ACF}"/>
              </a:ext>
            </a:extLst>
          </xdr:cNvPr>
          <xdr:cNvSpPr/>
        </xdr:nvSpPr>
        <xdr:spPr>
          <a:xfrm>
            <a:off x="2767013" y="1739661"/>
            <a:ext cx="2518832" cy="245120"/>
          </a:xfrm>
          <a:prstGeom prst="roundRect">
            <a:avLst/>
          </a:prstGeom>
          <a:solidFill>
            <a:srgbClr val="E58E1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900"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Filling Factor </a:t>
            </a:r>
            <a:endParaRPr lang="en-US" sz="900">
              <a:solidFill>
                <a:srgbClr val="FF0000"/>
              </a:solidFill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  <xdr:sp macro="" textlink="">
        <xdr:nvSpPr>
          <xdr:cNvPr id="126" name="Rectangle 125">
            <a:extLst>
              <a:ext uri="{FF2B5EF4-FFF2-40B4-BE49-F238E27FC236}">
                <a16:creationId xmlns:a16="http://schemas.microsoft.com/office/drawing/2014/main" id="{73BCE013-B9FE-4FF2-5D7E-33AF11144F67}"/>
              </a:ext>
            </a:extLst>
          </xdr:cNvPr>
          <xdr:cNvSpPr/>
        </xdr:nvSpPr>
        <xdr:spPr>
          <a:xfrm>
            <a:off x="3943349" y="1767561"/>
            <a:ext cx="1281113" cy="170245"/>
          </a:xfrm>
          <a:prstGeom prst="rect">
            <a:avLst/>
          </a:prstGeom>
          <a:solidFill>
            <a:schemeClr val="bg1"/>
          </a:solidFill>
          <a:ln w="63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700">
                <a:solidFill>
                  <a:schemeClr val="bg1">
                    <a:lumMod val="7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Automatic</a:t>
            </a:r>
          </a:p>
        </xdr:txBody>
      </xdr:sp>
    </xdr:grpSp>
    <xdr:clientData/>
  </xdr:twoCellAnchor>
  <xdr:twoCellAnchor>
    <xdr:from>
      <xdr:col>0</xdr:col>
      <xdr:colOff>51601</xdr:colOff>
      <xdr:row>12</xdr:row>
      <xdr:rowOff>157018</xdr:rowOff>
    </xdr:from>
    <xdr:to>
      <xdr:col>4</xdr:col>
      <xdr:colOff>276262</xdr:colOff>
      <xdr:row>13</xdr:row>
      <xdr:rowOff>161941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AB49E5A8-070C-D718-9B0B-DC0D3AA0A874}"/>
            </a:ext>
          </a:extLst>
        </xdr:cNvPr>
        <xdr:cNvGrpSpPr/>
      </xdr:nvGrpSpPr>
      <xdr:grpSpPr>
        <a:xfrm>
          <a:off x="51601" y="2365714"/>
          <a:ext cx="2654226" cy="187140"/>
          <a:chOff x="2771558" y="4037023"/>
          <a:chExt cx="3222304" cy="255037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grpSp>
        <xdr:nvGrpSpPr>
          <xdr:cNvPr id="121" name="Group 120">
            <a:extLst>
              <a:ext uri="{FF2B5EF4-FFF2-40B4-BE49-F238E27FC236}">
                <a16:creationId xmlns:a16="http://schemas.microsoft.com/office/drawing/2014/main" id="{8FB7FFC6-DF17-52BE-5156-C97E4548CDA6}"/>
              </a:ext>
            </a:extLst>
          </xdr:cNvPr>
          <xdr:cNvGrpSpPr/>
        </xdr:nvGrpSpPr>
        <xdr:grpSpPr>
          <a:xfrm>
            <a:off x="2771558" y="4046940"/>
            <a:ext cx="3222304" cy="245120"/>
            <a:chOff x="2767013" y="1739661"/>
            <a:chExt cx="2518832" cy="245120"/>
          </a:xfrm>
        </xdr:grpSpPr>
        <xdr:sp macro="" textlink="">
          <xdr:nvSpPr>
            <xdr:cNvPr id="123" name="Rectangle: Rounded Corners 122">
              <a:extLst>
                <a:ext uri="{FF2B5EF4-FFF2-40B4-BE49-F238E27FC236}">
                  <a16:creationId xmlns:a16="http://schemas.microsoft.com/office/drawing/2014/main" id="{9DAC0380-6EEE-1EF8-471C-0991FE2582F1}"/>
                </a:ext>
              </a:extLst>
            </xdr:cNvPr>
            <xdr:cNvSpPr/>
          </xdr:nvSpPr>
          <xdr:spPr>
            <a:xfrm>
              <a:off x="2767013" y="1739661"/>
              <a:ext cx="2518832" cy="245120"/>
            </a:xfrm>
            <a:prstGeom prst="roundRect">
              <a:avLst/>
            </a:prstGeom>
            <a:solidFill>
              <a:srgbClr val="E58E1A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900">
                  <a:latin typeface="Roboto" panose="02000000000000000000" pitchFamily="2" charset="0"/>
                  <a:ea typeface="Roboto" panose="02000000000000000000" pitchFamily="2" charset="0"/>
                  <a:cs typeface="Roboto" panose="02000000000000000000" pitchFamily="2" charset="0"/>
                </a:rPr>
                <a:t>Std Cycle Time</a:t>
              </a:r>
            </a:p>
          </xdr:txBody>
        </xdr:sp>
        <xdr:sp macro="" textlink="">
          <xdr:nvSpPr>
            <xdr:cNvPr id="124" name="Rectangle 123">
              <a:extLst>
                <a:ext uri="{FF2B5EF4-FFF2-40B4-BE49-F238E27FC236}">
                  <a16:creationId xmlns:a16="http://schemas.microsoft.com/office/drawing/2014/main" id="{98538D7B-E11E-E44A-CDF1-7EBAA328202A}"/>
                </a:ext>
              </a:extLst>
            </xdr:cNvPr>
            <xdr:cNvSpPr/>
          </xdr:nvSpPr>
          <xdr:spPr>
            <a:xfrm>
              <a:off x="4199829" y="1767561"/>
              <a:ext cx="1024633" cy="170245"/>
            </a:xfrm>
            <a:prstGeom prst="rect">
              <a:avLst/>
            </a:prstGeom>
            <a:solidFill>
              <a:schemeClr val="bg1"/>
            </a:solidFill>
            <a:ln w="6350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700">
                  <a:solidFill>
                    <a:schemeClr val="bg1">
                      <a:lumMod val="75000"/>
                    </a:schemeClr>
                  </a:solidFill>
                  <a:latin typeface="Roboto" panose="02000000000000000000" pitchFamily="2" charset="0"/>
                  <a:ea typeface="Roboto" panose="02000000000000000000" pitchFamily="2" charset="0"/>
                  <a:cs typeface="Roboto" panose="02000000000000000000" pitchFamily="2" charset="0"/>
                </a:rPr>
                <a:t>Based on Model</a:t>
              </a:r>
            </a:p>
          </xdr:txBody>
        </xdr:sp>
      </xdr:grpSp>
      <xdr:sp macro="" textlink="">
        <xdr:nvSpPr>
          <xdr:cNvPr id="122" name="TextBox 332">
            <a:extLst>
              <a:ext uri="{FF2B5EF4-FFF2-40B4-BE49-F238E27FC236}">
                <a16:creationId xmlns:a16="http://schemas.microsoft.com/office/drawing/2014/main" id="{F01823F9-7A04-8AF9-4D6B-6819D99BBE44}"/>
              </a:ext>
            </a:extLst>
          </xdr:cNvPr>
          <xdr:cNvSpPr txBox="1"/>
        </xdr:nvSpPr>
        <xdr:spPr>
          <a:xfrm>
            <a:off x="4177643" y="4037023"/>
            <a:ext cx="506832" cy="215443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800" i="0" u="none" strike="noStrike" kern="1200" cap="none" spc="0" normalizeH="0" baseline="0">
                <a:ln>
                  <a:noFill/>
                </a:ln>
                <a:solidFill>
                  <a:schemeClr val="bg1"/>
                </a:solidFill>
                <a:effectLst/>
                <a:uLnTx/>
                <a:uFillTx/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[sec]</a:t>
            </a:r>
          </a:p>
        </xdr:txBody>
      </xdr:sp>
    </xdr:grpSp>
    <xdr:clientData/>
  </xdr:twoCellAnchor>
  <xdr:twoCellAnchor>
    <xdr:from>
      <xdr:col>7</xdr:col>
      <xdr:colOff>333874</xdr:colOff>
      <xdr:row>10</xdr:row>
      <xdr:rowOff>8213</xdr:rowOff>
    </xdr:from>
    <xdr:to>
      <xdr:col>11</xdr:col>
      <xdr:colOff>408249</xdr:colOff>
      <xdr:row>11</xdr:row>
      <xdr:rowOff>11400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5C97047A-94AC-CBCF-1D49-384958A30BA0}"/>
            </a:ext>
          </a:extLst>
        </xdr:cNvPr>
        <xdr:cNvSpPr/>
      </xdr:nvSpPr>
      <xdr:spPr>
        <a:xfrm>
          <a:off x="4601074" y="1817963"/>
          <a:ext cx="2512775" cy="184162"/>
        </a:xfrm>
        <a:prstGeom prst="roundRect">
          <a:avLst/>
        </a:prstGeom>
        <a:solidFill>
          <a:srgbClr val="E58E1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800">
              <a:solidFill>
                <a:srgbClr val="0070C0"/>
              </a:solidFill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rPr>
            <a:t>Job Efficiency</a:t>
          </a:r>
        </a:p>
      </xdr:txBody>
    </xdr:sp>
    <xdr:clientData/>
  </xdr:twoCellAnchor>
  <xdr:twoCellAnchor>
    <xdr:from>
      <xdr:col>7</xdr:col>
      <xdr:colOff>333874</xdr:colOff>
      <xdr:row>12</xdr:row>
      <xdr:rowOff>56951</xdr:rowOff>
    </xdr:from>
    <xdr:to>
      <xdr:col>11</xdr:col>
      <xdr:colOff>408249</xdr:colOff>
      <xdr:row>13</xdr:row>
      <xdr:rowOff>60138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67C35E48-EC6C-37FE-151B-F9ECAB35DAF7}"/>
            </a:ext>
          </a:extLst>
        </xdr:cNvPr>
        <xdr:cNvSpPr/>
      </xdr:nvSpPr>
      <xdr:spPr>
        <a:xfrm>
          <a:off x="4601074" y="2228651"/>
          <a:ext cx="2512775" cy="184162"/>
        </a:xfrm>
        <a:prstGeom prst="roundRect">
          <a:avLst/>
        </a:prstGeom>
        <a:solidFill>
          <a:srgbClr val="E58E1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8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rPr>
            <a:t>Yearly Working Days</a:t>
          </a:r>
        </a:p>
      </xdr:txBody>
    </xdr:sp>
    <xdr:clientData/>
  </xdr:twoCellAnchor>
  <xdr:twoCellAnchor>
    <xdr:from>
      <xdr:col>7</xdr:col>
      <xdr:colOff>333872</xdr:colOff>
      <xdr:row>13</xdr:row>
      <xdr:rowOff>82941</xdr:rowOff>
    </xdr:from>
    <xdr:to>
      <xdr:col>11</xdr:col>
      <xdr:colOff>408247</xdr:colOff>
      <xdr:row>14</xdr:row>
      <xdr:rowOff>78508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831235D1-6508-9F72-ABB9-2D4A9D9A7820}"/>
            </a:ext>
          </a:extLst>
        </xdr:cNvPr>
        <xdr:cNvGrpSpPr/>
      </xdr:nvGrpSpPr>
      <xdr:grpSpPr>
        <a:xfrm>
          <a:off x="4585611" y="2473854"/>
          <a:ext cx="2503940" cy="177784"/>
          <a:chOff x="2767013" y="1739661"/>
          <a:chExt cx="2518832" cy="24512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119" name="Rectangle: Rounded Corners 118">
            <a:extLst>
              <a:ext uri="{FF2B5EF4-FFF2-40B4-BE49-F238E27FC236}">
                <a16:creationId xmlns:a16="http://schemas.microsoft.com/office/drawing/2014/main" id="{9ED16A5C-4192-FF63-BFD1-66289EA60A5A}"/>
              </a:ext>
            </a:extLst>
          </xdr:cNvPr>
          <xdr:cNvSpPr/>
        </xdr:nvSpPr>
        <xdr:spPr>
          <a:xfrm>
            <a:off x="2767013" y="1739661"/>
            <a:ext cx="2518832" cy="245120"/>
          </a:xfrm>
          <a:prstGeom prst="roundRect">
            <a:avLst/>
          </a:prstGeom>
          <a:solidFill>
            <a:srgbClr val="E58E1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800"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Load Weight per Cycle</a:t>
            </a:r>
          </a:p>
        </xdr:txBody>
      </xdr:sp>
      <xdr:sp macro="" textlink="">
        <xdr:nvSpPr>
          <xdr:cNvPr id="120" name="Rectangle 119">
            <a:extLst>
              <a:ext uri="{FF2B5EF4-FFF2-40B4-BE49-F238E27FC236}">
                <a16:creationId xmlns:a16="http://schemas.microsoft.com/office/drawing/2014/main" id="{78E26E06-CBD1-7E25-2ECA-C067406BD7CB}"/>
              </a:ext>
            </a:extLst>
          </xdr:cNvPr>
          <xdr:cNvSpPr/>
        </xdr:nvSpPr>
        <xdr:spPr>
          <a:xfrm>
            <a:off x="4333681" y="1767562"/>
            <a:ext cx="890781" cy="157230"/>
          </a:xfrm>
          <a:prstGeom prst="rect">
            <a:avLst/>
          </a:prstGeom>
          <a:solidFill>
            <a:schemeClr val="bg1"/>
          </a:solidFill>
          <a:ln w="63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  <xdr:twoCellAnchor>
    <xdr:from>
      <xdr:col>7</xdr:col>
      <xdr:colOff>265397</xdr:colOff>
      <xdr:row>8</xdr:row>
      <xdr:rowOff>152599</xdr:rowOff>
    </xdr:from>
    <xdr:to>
      <xdr:col>10</xdr:col>
      <xdr:colOff>482853</xdr:colOff>
      <xdr:row>9</xdr:row>
      <xdr:rowOff>168175</xdr:rowOff>
    </xdr:to>
    <xdr:sp macro="" textlink="">
      <xdr:nvSpPr>
        <xdr:cNvPr id="28" name="TextBox 340">
          <a:extLst>
            <a:ext uri="{FF2B5EF4-FFF2-40B4-BE49-F238E27FC236}">
              <a16:creationId xmlns:a16="http://schemas.microsoft.com/office/drawing/2014/main" id="{0A7853D6-2CE5-8368-9B37-09A947136302}"/>
            </a:ext>
          </a:extLst>
        </xdr:cNvPr>
        <xdr:cNvSpPr txBox="1"/>
      </xdr:nvSpPr>
      <xdr:spPr>
        <a:xfrm>
          <a:off x="4532597" y="1600399"/>
          <a:ext cx="2046256" cy="196551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1200" cap="none" spc="0" normalizeH="0" baseline="0">
              <a:ln>
                <a:noFill/>
              </a:ln>
              <a:effectLst/>
              <a:uLnTx/>
              <a:uFillTx/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rPr>
            <a:t>JOB PARAMETERS</a:t>
          </a:r>
        </a:p>
      </xdr:txBody>
    </xdr:sp>
    <xdr:clientData/>
  </xdr:twoCellAnchor>
  <xdr:twoCellAnchor>
    <xdr:from>
      <xdr:col>9</xdr:col>
      <xdr:colOff>591361</xdr:colOff>
      <xdr:row>13</xdr:row>
      <xdr:rowOff>78175</xdr:rowOff>
    </xdr:from>
    <xdr:to>
      <xdr:col>11</xdr:col>
      <xdr:colOff>139861</xdr:colOff>
      <xdr:row>14</xdr:row>
      <xdr:rowOff>81866</xdr:rowOff>
    </xdr:to>
    <xdr:sp macro="" textlink="">
      <xdr:nvSpPr>
        <xdr:cNvPr id="29" name="TextBox 341">
          <a:extLst>
            <a:ext uri="{FF2B5EF4-FFF2-40B4-BE49-F238E27FC236}">
              <a16:creationId xmlns:a16="http://schemas.microsoft.com/office/drawing/2014/main" id="{87D255BD-D450-FEE8-F70F-53B183333AF0}"/>
            </a:ext>
          </a:extLst>
        </xdr:cNvPr>
        <xdr:cNvSpPr txBox="1"/>
      </xdr:nvSpPr>
      <xdr:spPr>
        <a:xfrm>
          <a:off x="6077761" y="2430850"/>
          <a:ext cx="767700" cy="184666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wrap="square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600" i="0" u="none" strike="noStrike" kern="1200" cap="none" spc="0" normalizeH="0" baseline="0">
              <a:ln>
                <a:noFill/>
              </a:ln>
              <a:solidFill>
                <a:schemeClr val="bg1">
                  <a:lumMod val="50000"/>
                </a:schemeClr>
              </a:solidFill>
              <a:effectLst/>
              <a:uLnTx/>
              <a:uFillTx/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rPr>
            <a:t>[km/cycle]</a:t>
          </a:r>
        </a:p>
      </xdr:txBody>
    </xdr:sp>
    <xdr:clientData/>
  </xdr:twoCellAnchor>
  <xdr:twoCellAnchor>
    <xdr:from>
      <xdr:col>7</xdr:col>
      <xdr:colOff>329563</xdr:colOff>
      <xdr:row>14</xdr:row>
      <xdr:rowOff>139885</xdr:rowOff>
    </xdr:from>
    <xdr:to>
      <xdr:col>11</xdr:col>
      <xdr:colOff>403938</xdr:colOff>
      <xdr:row>15</xdr:row>
      <xdr:rowOff>120777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45CAB612-38DE-C49F-99AF-0EDABC39B073}"/>
            </a:ext>
          </a:extLst>
        </xdr:cNvPr>
        <xdr:cNvSpPr/>
      </xdr:nvSpPr>
      <xdr:spPr>
        <a:xfrm>
          <a:off x="4596763" y="2673535"/>
          <a:ext cx="2512775" cy="161867"/>
        </a:xfrm>
        <a:prstGeom prst="roundRect">
          <a:avLst/>
        </a:prstGeom>
        <a:solidFill>
          <a:srgbClr val="C000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rPr>
            <a:t>CALCULATE</a:t>
          </a:r>
          <a:endParaRPr lang="en-US" sz="1000" b="1">
            <a:latin typeface="Roboto" panose="02000000000000000000" pitchFamily="2" charset="0"/>
            <a:ea typeface="Roboto" panose="02000000000000000000" pitchFamily="2" charset="0"/>
            <a:cs typeface="Roboto" panose="02000000000000000000" pitchFamily="2" charset="0"/>
          </a:endParaRPr>
        </a:p>
      </xdr:txBody>
    </xdr:sp>
    <xdr:clientData/>
  </xdr:twoCellAnchor>
  <xdr:twoCellAnchor>
    <xdr:from>
      <xdr:col>7</xdr:col>
      <xdr:colOff>327658</xdr:colOff>
      <xdr:row>16</xdr:row>
      <xdr:rowOff>33594</xdr:rowOff>
    </xdr:from>
    <xdr:to>
      <xdr:col>9</xdr:col>
      <xdr:colOff>238576</xdr:colOff>
      <xdr:row>18</xdr:row>
      <xdr:rowOff>81823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E8DCE6AC-E2C2-4C4A-C6D4-9DE75B499A60}"/>
            </a:ext>
          </a:extLst>
        </xdr:cNvPr>
        <xdr:cNvGrpSpPr/>
      </xdr:nvGrpSpPr>
      <xdr:grpSpPr>
        <a:xfrm>
          <a:off x="4579397" y="2971159"/>
          <a:ext cx="1125701" cy="467881"/>
          <a:chOff x="2767012" y="5614189"/>
          <a:chExt cx="1360527" cy="553555"/>
        </a:xfrm>
      </xdr:grpSpPr>
      <xdr:grpSp>
        <xdr:nvGrpSpPr>
          <xdr:cNvPr id="115" name="Group 114">
            <a:extLst>
              <a:ext uri="{FF2B5EF4-FFF2-40B4-BE49-F238E27FC236}">
                <a16:creationId xmlns:a16="http://schemas.microsoft.com/office/drawing/2014/main" id="{BD6C71B3-9D50-E96E-F091-AD25AA198495}"/>
              </a:ext>
            </a:extLst>
          </xdr:cNvPr>
          <xdr:cNvGrpSpPr/>
        </xdr:nvGrpSpPr>
        <xdr:grpSpPr>
          <a:xfrm>
            <a:off x="2767012" y="5614189"/>
            <a:ext cx="1360527" cy="553555"/>
            <a:chOff x="2773323" y="5597609"/>
            <a:chExt cx="1695737" cy="452335"/>
          </a:xfrm>
        </xdr:grpSpPr>
        <xdr:sp macro="" textlink="">
          <xdr:nvSpPr>
            <xdr:cNvPr id="117" name="Rectangle: Rounded Corners 116">
              <a:extLst>
                <a:ext uri="{FF2B5EF4-FFF2-40B4-BE49-F238E27FC236}">
                  <a16:creationId xmlns:a16="http://schemas.microsoft.com/office/drawing/2014/main" id="{F29989DE-1BCF-9C5C-CEE8-A3E058555499}"/>
                </a:ext>
              </a:extLst>
            </xdr:cNvPr>
            <xdr:cNvSpPr/>
          </xdr:nvSpPr>
          <xdr:spPr>
            <a:xfrm>
              <a:off x="2773323" y="5597609"/>
              <a:ext cx="1695737" cy="452335"/>
            </a:xfrm>
            <a:prstGeom prst="roundRect">
              <a:avLst>
                <a:gd name="adj" fmla="val 12510"/>
              </a:avLst>
            </a:prstGeom>
            <a:solidFill>
              <a:srgbClr val="E58E1A"/>
            </a:solidFill>
            <a:ln>
              <a:solidFill>
                <a:srgbClr val="E58E1A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/>
            </a:p>
          </xdr:txBody>
        </xdr:sp>
        <xdr:sp macro="" textlink="">
          <xdr:nvSpPr>
            <xdr:cNvPr id="118" name="Rectangle: Rounded Corners 117">
              <a:extLst>
                <a:ext uri="{FF2B5EF4-FFF2-40B4-BE49-F238E27FC236}">
                  <a16:creationId xmlns:a16="http://schemas.microsoft.com/office/drawing/2014/main" id="{25F6194B-1698-49CE-C0E5-FE5B1A67E937}"/>
                </a:ext>
              </a:extLst>
            </xdr:cNvPr>
            <xdr:cNvSpPr/>
          </xdr:nvSpPr>
          <xdr:spPr>
            <a:xfrm>
              <a:off x="2773323" y="5620714"/>
              <a:ext cx="1695737" cy="167755"/>
            </a:xfrm>
            <a:prstGeom prst="roundRect">
              <a:avLst>
                <a:gd name="adj" fmla="val 1186"/>
              </a:avLst>
            </a:prstGeom>
            <a:solidFill>
              <a:schemeClr val="bg1">
                <a:lumMod val="75000"/>
              </a:schemeClr>
            </a:solidFill>
            <a:ln>
              <a:solidFill>
                <a:srgbClr val="E58E1A"/>
              </a:solidFill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800" b="1">
                  <a:solidFill>
                    <a:schemeClr val="tx1"/>
                  </a:solidFill>
                  <a:latin typeface="Roboto" panose="02000000000000000000" pitchFamily="2" charset="0"/>
                  <a:ea typeface="Roboto" panose="02000000000000000000" pitchFamily="2" charset="0"/>
                  <a:cs typeface="Roboto" panose="02000000000000000000" pitchFamily="2" charset="0"/>
                </a:rPr>
                <a:t>#of Cycles per Hour</a:t>
              </a:r>
            </a:p>
          </xdr:txBody>
        </xdr:sp>
      </xdr:grpSp>
      <xdr:sp macro="" textlink="">
        <xdr:nvSpPr>
          <xdr:cNvPr id="116" name="Rectangle 115">
            <a:extLst>
              <a:ext uri="{FF2B5EF4-FFF2-40B4-BE49-F238E27FC236}">
                <a16:creationId xmlns:a16="http://schemas.microsoft.com/office/drawing/2014/main" id="{E2912C2F-159B-F384-3CDD-C1965C09CA2E}"/>
              </a:ext>
            </a:extLst>
          </xdr:cNvPr>
          <xdr:cNvSpPr/>
        </xdr:nvSpPr>
        <xdr:spPr>
          <a:xfrm>
            <a:off x="2840009" y="5874987"/>
            <a:ext cx="1227166" cy="228872"/>
          </a:xfrm>
          <a:prstGeom prst="rect">
            <a:avLst/>
          </a:prstGeom>
          <a:solidFill>
            <a:schemeClr val="bg1"/>
          </a:solidFill>
          <a:ln w="63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 sz="900">
              <a:solidFill>
                <a:schemeClr val="bg1">
                  <a:lumMod val="7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xdr:txBody>
      </xdr:sp>
    </xdr:grpSp>
    <xdr:clientData/>
  </xdr:twoCellAnchor>
  <xdr:twoCellAnchor>
    <xdr:from>
      <xdr:col>9</xdr:col>
      <xdr:colOff>464839</xdr:colOff>
      <xdr:row>16</xdr:row>
      <xdr:rowOff>42500</xdr:rowOff>
    </xdr:from>
    <xdr:to>
      <xdr:col>11</xdr:col>
      <xdr:colOff>373852</xdr:colOff>
      <xdr:row>18</xdr:row>
      <xdr:rowOff>101989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4DAAF2C5-625E-F0DA-7FF4-1316A923D793}"/>
            </a:ext>
          </a:extLst>
        </xdr:cNvPr>
        <xdr:cNvGrpSpPr/>
      </xdr:nvGrpSpPr>
      <xdr:grpSpPr>
        <a:xfrm>
          <a:off x="5931361" y="2980065"/>
          <a:ext cx="1123795" cy="479141"/>
          <a:chOff x="5164987" y="5601742"/>
          <a:chExt cx="1360527" cy="566007"/>
        </a:xfrm>
      </xdr:grpSpPr>
      <xdr:grpSp>
        <xdr:nvGrpSpPr>
          <xdr:cNvPr id="107" name="Group 106">
            <a:extLst>
              <a:ext uri="{FF2B5EF4-FFF2-40B4-BE49-F238E27FC236}">
                <a16:creationId xmlns:a16="http://schemas.microsoft.com/office/drawing/2014/main" id="{5FE08C42-0E9D-E322-B345-FE81E928D13E}"/>
              </a:ext>
            </a:extLst>
          </xdr:cNvPr>
          <xdr:cNvGrpSpPr/>
        </xdr:nvGrpSpPr>
        <xdr:grpSpPr>
          <a:xfrm>
            <a:off x="5164987" y="5601742"/>
            <a:ext cx="1360527" cy="566007"/>
            <a:chOff x="2773323" y="5651672"/>
            <a:chExt cx="1360527" cy="462510"/>
          </a:xfrm>
        </xdr:grpSpPr>
        <xdr:grpSp>
          <xdr:nvGrpSpPr>
            <xdr:cNvPr id="110" name="Group 109">
              <a:extLst>
                <a:ext uri="{FF2B5EF4-FFF2-40B4-BE49-F238E27FC236}">
                  <a16:creationId xmlns:a16="http://schemas.microsoft.com/office/drawing/2014/main" id="{D9ED705D-4FD9-5907-3956-058E7263C75C}"/>
                </a:ext>
              </a:extLst>
            </xdr:cNvPr>
            <xdr:cNvGrpSpPr/>
          </xdr:nvGrpSpPr>
          <xdr:grpSpPr>
            <a:xfrm>
              <a:off x="2773323" y="5651672"/>
              <a:ext cx="1360527" cy="462510"/>
              <a:chOff x="2773323" y="5604549"/>
              <a:chExt cx="1695737" cy="462510"/>
            </a:xfrm>
          </xdr:grpSpPr>
          <xdr:sp macro="" textlink="">
            <xdr:nvSpPr>
              <xdr:cNvPr id="113" name="Rectangle: Rounded Corners 112">
                <a:extLst>
                  <a:ext uri="{FF2B5EF4-FFF2-40B4-BE49-F238E27FC236}">
                    <a16:creationId xmlns:a16="http://schemas.microsoft.com/office/drawing/2014/main" id="{9AF2AD06-8E4B-5EE9-A5F5-8CA0692160C6}"/>
                  </a:ext>
                </a:extLst>
              </xdr:cNvPr>
              <xdr:cNvSpPr/>
            </xdr:nvSpPr>
            <xdr:spPr>
              <a:xfrm>
                <a:off x="2773323" y="5604549"/>
                <a:ext cx="1695737" cy="462510"/>
              </a:xfrm>
              <a:prstGeom prst="roundRect">
                <a:avLst>
                  <a:gd name="adj" fmla="val 12510"/>
                </a:avLst>
              </a:prstGeom>
              <a:solidFill>
                <a:srgbClr val="E58E1A"/>
              </a:solidFill>
              <a:ln>
                <a:solidFill>
                  <a:srgbClr val="E58E1A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  <xdr:sp macro="" textlink="">
            <xdr:nvSpPr>
              <xdr:cNvPr id="114" name="Rectangle: Rounded Corners 113">
                <a:extLst>
                  <a:ext uri="{FF2B5EF4-FFF2-40B4-BE49-F238E27FC236}">
                    <a16:creationId xmlns:a16="http://schemas.microsoft.com/office/drawing/2014/main" id="{5FECBDC4-D72E-2207-5FBA-B558AFC6D0B0}"/>
                  </a:ext>
                </a:extLst>
              </xdr:cNvPr>
              <xdr:cNvSpPr/>
            </xdr:nvSpPr>
            <xdr:spPr>
              <a:xfrm>
                <a:off x="2773323" y="5641209"/>
                <a:ext cx="1695737" cy="143197"/>
              </a:xfrm>
              <a:prstGeom prst="roundRect">
                <a:avLst>
                  <a:gd name="adj" fmla="val 1186"/>
                </a:avLst>
              </a:prstGeom>
              <a:solidFill>
                <a:schemeClr val="bg1">
                  <a:lumMod val="75000"/>
                </a:schemeClr>
              </a:solidFill>
              <a:ln>
                <a:solidFill>
                  <a:srgbClr val="E58E1A"/>
                </a:solidFill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800" b="1">
                    <a:solidFill>
                      <a:schemeClr val="tx1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Roboto" panose="02000000000000000000" pitchFamily="2" charset="0"/>
                  </a:rPr>
                  <a:t>Hourly Productivity</a:t>
                </a:r>
              </a:p>
            </xdr:txBody>
          </xdr:sp>
        </xdr:grpSp>
        <xdr:sp macro="" textlink="">
          <xdr:nvSpPr>
            <xdr:cNvPr id="111" name="Rectangle 110">
              <a:extLst>
                <a:ext uri="{FF2B5EF4-FFF2-40B4-BE49-F238E27FC236}">
                  <a16:creationId xmlns:a16="http://schemas.microsoft.com/office/drawing/2014/main" id="{AF27CA68-0795-D110-F024-A2F01F3BCCF1}"/>
                </a:ext>
              </a:extLst>
            </xdr:cNvPr>
            <xdr:cNvSpPr/>
          </xdr:nvSpPr>
          <xdr:spPr>
            <a:xfrm>
              <a:off x="2806671" y="5882223"/>
              <a:ext cx="655421" cy="176050"/>
            </a:xfrm>
            <a:prstGeom prst="rect">
              <a:avLst/>
            </a:prstGeom>
            <a:solidFill>
              <a:schemeClr val="bg1"/>
            </a:solidFill>
            <a:ln w="6350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 sz="900">
                <a:solidFill>
                  <a:schemeClr val="bg1">
                    <a:lumMod val="7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endParaRPr>
            </a:p>
          </xdr:txBody>
        </xdr:sp>
        <xdr:sp macro="" textlink="">
          <xdr:nvSpPr>
            <xdr:cNvPr id="112" name="Rectangle 111">
              <a:extLst>
                <a:ext uri="{FF2B5EF4-FFF2-40B4-BE49-F238E27FC236}">
                  <a16:creationId xmlns:a16="http://schemas.microsoft.com/office/drawing/2014/main" id="{2FE0E26B-C068-49BE-6B18-6E94EA38D6CB}"/>
                </a:ext>
              </a:extLst>
            </xdr:cNvPr>
            <xdr:cNvSpPr/>
          </xdr:nvSpPr>
          <xdr:spPr>
            <a:xfrm>
              <a:off x="3462092" y="5882223"/>
              <a:ext cx="626268" cy="176050"/>
            </a:xfrm>
            <a:prstGeom prst="rect">
              <a:avLst/>
            </a:prstGeom>
            <a:solidFill>
              <a:schemeClr val="bg1"/>
            </a:solidFill>
            <a:ln w="6350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 sz="900">
                <a:solidFill>
                  <a:schemeClr val="bg1">
                    <a:lumMod val="7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endParaRPr>
            </a:p>
          </xdr:txBody>
        </xdr:sp>
      </xdr:grpSp>
      <xdr:sp macro="" textlink="">
        <xdr:nvSpPr>
          <xdr:cNvPr id="108" name="TextBox 350">
            <a:extLst>
              <a:ext uri="{FF2B5EF4-FFF2-40B4-BE49-F238E27FC236}">
                <a16:creationId xmlns:a16="http://schemas.microsoft.com/office/drawing/2014/main" id="{A9B37B0A-F25E-CEE2-D181-A48F31949A56}"/>
              </a:ext>
            </a:extLst>
          </xdr:cNvPr>
          <xdr:cNvSpPr txBox="1"/>
        </xdr:nvSpPr>
        <xdr:spPr>
          <a:xfrm>
            <a:off x="5305622" y="5874656"/>
            <a:ext cx="460081" cy="26627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700" b="1"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m</a:t>
            </a:r>
            <a:r>
              <a:rPr lang="en-US" sz="700" b="1" baseline="30000"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3</a:t>
            </a:r>
            <a:r>
              <a:rPr lang="en-US" sz="700" b="1"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/h</a:t>
            </a:r>
          </a:p>
        </xdr:txBody>
      </xdr:sp>
      <xdr:sp macro="" textlink="">
        <xdr:nvSpPr>
          <xdr:cNvPr id="109" name="TextBox 351">
            <a:extLst>
              <a:ext uri="{FF2B5EF4-FFF2-40B4-BE49-F238E27FC236}">
                <a16:creationId xmlns:a16="http://schemas.microsoft.com/office/drawing/2014/main" id="{F388394C-D84D-601F-E6DF-7ABC94150110}"/>
              </a:ext>
            </a:extLst>
          </xdr:cNvPr>
          <xdr:cNvSpPr txBox="1"/>
        </xdr:nvSpPr>
        <xdr:spPr>
          <a:xfrm>
            <a:off x="5884105" y="5847113"/>
            <a:ext cx="483356" cy="26627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700" b="1"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ton/h</a:t>
            </a:r>
          </a:p>
        </xdr:txBody>
      </xdr:sp>
    </xdr:grpSp>
    <xdr:clientData/>
  </xdr:twoCellAnchor>
  <xdr:twoCellAnchor>
    <xdr:from>
      <xdr:col>7</xdr:col>
      <xdr:colOff>329364</xdr:colOff>
      <xdr:row>19</xdr:row>
      <xdr:rowOff>82072</xdr:rowOff>
    </xdr:from>
    <xdr:to>
      <xdr:col>9</xdr:col>
      <xdr:colOff>240282</xdr:colOff>
      <xdr:row>21</xdr:row>
      <xdr:rowOff>124907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86972C94-02FD-443F-247C-0F8BD42C9B86}"/>
            </a:ext>
          </a:extLst>
        </xdr:cNvPr>
        <xdr:cNvGrpSpPr/>
      </xdr:nvGrpSpPr>
      <xdr:grpSpPr>
        <a:xfrm>
          <a:off x="4581103" y="3621507"/>
          <a:ext cx="1125701" cy="407270"/>
          <a:chOff x="7513134" y="5600425"/>
          <a:chExt cx="1360527" cy="546375"/>
        </a:xfrm>
      </xdr:grpSpPr>
      <xdr:grpSp>
        <xdr:nvGrpSpPr>
          <xdr:cNvPr id="99" name="Group 98">
            <a:extLst>
              <a:ext uri="{FF2B5EF4-FFF2-40B4-BE49-F238E27FC236}">
                <a16:creationId xmlns:a16="http://schemas.microsoft.com/office/drawing/2014/main" id="{1B9B1E96-282D-C2E7-D648-207EF4515073}"/>
              </a:ext>
            </a:extLst>
          </xdr:cNvPr>
          <xdr:cNvGrpSpPr/>
        </xdr:nvGrpSpPr>
        <xdr:grpSpPr>
          <a:xfrm>
            <a:off x="7513134" y="5600425"/>
            <a:ext cx="1360527" cy="546375"/>
            <a:chOff x="2773323" y="5640612"/>
            <a:chExt cx="1360527" cy="446468"/>
          </a:xfrm>
        </xdr:grpSpPr>
        <xdr:grpSp>
          <xdr:nvGrpSpPr>
            <xdr:cNvPr id="102" name="Group 101">
              <a:extLst>
                <a:ext uri="{FF2B5EF4-FFF2-40B4-BE49-F238E27FC236}">
                  <a16:creationId xmlns:a16="http://schemas.microsoft.com/office/drawing/2014/main" id="{CF526452-A716-A734-F126-7668E2748012}"/>
                </a:ext>
              </a:extLst>
            </xdr:cNvPr>
            <xdr:cNvGrpSpPr/>
          </xdr:nvGrpSpPr>
          <xdr:grpSpPr>
            <a:xfrm>
              <a:off x="2773323" y="5640612"/>
              <a:ext cx="1360527" cy="446468"/>
              <a:chOff x="2773323" y="5593489"/>
              <a:chExt cx="1695737" cy="446468"/>
            </a:xfrm>
          </xdr:grpSpPr>
          <xdr:sp macro="" textlink="">
            <xdr:nvSpPr>
              <xdr:cNvPr id="105" name="Rectangle: Rounded Corners 104">
                <a:extLst>
                  <a:ext uri="{FF2B5EF4-FFF2-40B4-BE49-F238E27FC236}">
                    <a16:creationId xmlns:a16="http://schemas.microsoft.com/office/drawing/2014/main" id="{2DE768A9-CB1B-774D-86FF-BCC57AEE3416}"/>
                  </a:ext>
                </a:extLst>
              </xdr:cNvPr>
              <xdr:cNvSpPr/>
            </xdr:nvSpPr>
            <xdr:spPr>
              <a:xfrm>
                <a:off x="2773323" y="5593489"/>
                <a:ext cx="1695737" cy="446468"/>
              </a:xfrm>
              <a:prstGeom prst="roundRect">
                <a:avLst>
                  <a:gd name="adj" fmla="val 12510"/>
                </a:avLst>
              </a:prstGeom>
              <a:solidFill>
                <a:srgbClr val="E58E1A"/>
              </a:solidFill>
              <a:ln>
                <a:solidFill>
                  <a:srgbClr val="E58E1A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  <xdr:sp macro="" textlink="">
            <xdr:nvSpPr>
              <xdr:cNvPr id="106" name="Rectangle: Rounded Corners 105">
                <a:extLst>
                  <a:ext uri="{FF2B5EF4-FFF2-40B4-BE49-F238E27FC236}">
                    <a16:creationId xmlns:a16="http://schemas.microsoft.com/office/drawing/2014/main" id="{5BCF0B9B-80D7-D76F-A2D6-E4306553DD76}"/>
                  </a:ext>
                </a:extLst>
              </xdr:cNvPr>
              <xdr:cNvSpPr/>
            </xdr:nvSpPr>
            <xdr:spPr>
              <a:xfrm>
                <a:off x="2773323" y="5613817"/>
                <a:ext cx="1695737" cy="170590"/>
              </a:xfrm>
              <a:prstGeom prst="roundRect">
                <a:avLst>
                  <a:gd name="adj" fmla="val 1186"/>
                </a:avLst>
              </a:prstGeom>
              <a:solidFill>
                <a:schemeClr val="bg1">
                  <a:lumMod val="75000"/>
                </a:schemeClr>
              </a:solidFill>
              <a:ln>
                <a:solidFill>
                  <a:srgbClr val="E58E1A"/>
                </a:solidFill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800" b="1">
                    <a:solidFill>
                      <a:schemeClr val="tx1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Roboto" panose="02000000000000000000" pitchFamily="2" charset="0"/>
                  </a:rPr>
                  <a:t>Daily Productivity</a:t>
                </a:r>
              </a:p>
            </xdr:txBody>
          </xdr:sp>
        </xdr:grpSp>
        <xdr:sp macro="" textlink="">
          <xdr:nvSpPr>
            <xdr:cNvPr id="103" name="Rectangle 102">
              <a:extLst>
                <a:ext uri="{FF2B5EF4-FFF2-40B4-BE49-F238E27FC236}">
                  <a16:creationId xmlns:a16="http://schemas.microsoft.com/office/drawing/2014/main" id="{D3738CD4-E099-6D01-70D8-9E13B8B4429F}"/>
                </a:ext>
              </a:extLst>
            </xdr:cNvPr>
            <xdr:cNvSpPr/>
          </xdr:nvSpPr>
          <xdr:spPr>
            <a:xfrm>
              <a:off x="2806671" y="5882224"/>
              <a:ext cx="655421" cy="176049"/>
            </a:xfrm>
            <a:prstGeom prst="rect">
              <a:avLst/>
            </a:prstGeom>
            <a:solidFill>
              <a:schemeClr val="bg1"/>
            </a:solidFill>
            <a:ln w="6350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 sz="900">
                <a:solidFill>
                  <a:schemeClr val="bg1">
                    <a:lumMod val="7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endParaRPr>
            </a:p>
          </xdr:txBody>
        </xdr:sp>
        <xdr:sp macro="" textlink="">
          <xdr:nvSpPr>
            <xdr:cNvPr id="104" name="Rectangle 103">
              <a:extLst>
                <a:ext uri="{FF2B5EF4-FFF2-40B4-BE49-F238E27FC236}">
                  <a16:creationId xmlns:a16="http://schemas.microsoft.com/office/drawing/2014/main" id="{4FD2C269-CDC5-8499-9090-3F67BBA90F5A}"/>
                </a:ext>
              </a:extLst>
            </xdr:cNvPr>
            <xdr:cNvSpPr/>
          </xdr:nvSpPr>
          <xdr:spPr>
            <a:xfrm>
              <a:off x="3462092" y="5882224"/>
              <a:ext cx="626268" cy="176049"/>
            </a:xfrm>
            <a:prstGeom prst="rect">
              <a:avLst/>
            </a:prstGeom>
            <a:solidFill>
              <a:schemeClr val="bg1"/>
            </a:solidFill>
            <a:ln w="6350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 sz="900">
                <a:solidFill>
                  <a:schemeClr val="bg1">
                    <a:lumMod val="7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endParaRPr>
            </a:p>
          </xdr:txBody>
        </xdr:sp>
      </xdr:grpSp>
      <xdr:sp macro="" textlink="">
        <xdr:nvSpPr>
          <xdr:cNvPr id="100" name="TextBox 359">
            <a:extLst>
              <a:ext uri="{FF2B5EF4-FFF2-40B4-BE49-F238E27FC236}">
                <a16:creationId xmlns:a16="http://schemas.microsoft.com/office/drawing/2014/main" id="{0255120D-6743-1003-8057-78FB4621A2DE}"/>
              </a:ext>
            </a:extLst>
          </xdr:cNvPr>
          <xdr:cNvSpPr txBox="1"/>
        </xdr:nvSpPr>
        <xdr:spPr>
          <a:xfrm>
            <a:off x="7657914" y="5866245"/>
            <a:ext cx="574520" cy="26627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700" b="1"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m</a:t>
            </a:r>
            <a:r>
              <a:rPr lang="en-US" sz="700" b="1" baseline="30000"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3</a:t>
            </a:r>
            <a:r>
              <a:rPr lang="en-US" sz="700" b="1"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/day</a:t>
            </a:r>
          </a:p>
        </xdr:txBody>
      </xdr:sp>
      <xdr:sp macro="" textlink="">
        <xdr:nvSpPr>
          <xdr:cNvPr id="101" name="TextBox 360">
            <a:extLst>
              <a:ext uri="{FF2B5EF4-FFF2-40B4-BE49-F238E27FC236}">
                <a16:creationId xmlns:a16="http://schemas.microsoft.com/office/drawing/2014/main" id="{E9D2451F-2D9E-D901-D72F-2F92351335E0}"/>
              </a:ext>
            </a:extLst>
          </xdr:cNvPr>
          <xdr:cNvSpPr txBox="1"/>
        </xdr:nvSpPr>
        <xdr:spPr>
          <a:xfrm>
            <a:off x="8214809" y="5866245"/>
            <a:ext cx="597795" cy="26627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700" b="1"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ton/day</a:t>
            </a:r>
          </a:p>
        </xdr:txBody>
      </xdr:sp>
    </xdr:grpSp>
    <xdr:clientData/>
  </xdr:twoCellAnchor>
  <xdr:twoCellAnchor>
    <xdr:from>
      <xdr:col>9</xdr:col>
      <xdr:colOff>498054</xdr:colOff>
      <xdr:row>19</xdr:row>
      <xdr:rowOff>82072</xdr:rowOff>
    </xdr:from>
    <xdr:to>
      <xdr:col>11</xdr:col>
      <xdr:colOff>399447</xdr:colOff>
      <xdr:row>21</xdr:row>
      <xdr:rowOff>117558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4528F14A-496A-EA4B-50E6-C3F782C04C23}"/>
            </a:ext>
          </a:extLst>
        </xdr:cNvPr>
        <xdr:cNvGrpSpPr/>
      </xdr:nvGrpSpPr>
      <xdr:grpSpPr>
        <a:xfrm>
          <a:off x="5964576" y="3621507"/>
          <a:ext cx="1116175" cy="399921"/>
          <a:chOff x="9992737" y="5827698"/>
          <a:chExt cx="1360527" cy="539129"/>
        </a:xfrm>
      </xdr:grpSpPr>
      <xdr:grpSp>
        <xdr:nvGrpSpPr>
          <xdr:cNvPr id="91" name="Group 90">
            <a:extLst>
              <a:ext uri="{FF2B5EF4-FFF2-40B4-BE49-F238E27FC236}">
                <a16:creationId xmlns:a16="http://schemas.microsoft.com/office/drawing/2014/main" id="{DC27CB24-25B0-C0ED-DEB0-9D289D083859}"/>
              </a:ext>
            </a:extLst>
          </xdr:cNvPr>
          <xdr:cNvGrpSpPr/>
        </xdr:nvGrpSpPr>
        <xdr:grpSpPr>
          <a:xfrm>
            <a:off x="9992737" y="5827698"/>
            <a:ext cx="1360527" cy="539129"/>
            <a:chOff x="2773323" y="5656044"/>
            <a:chExt cx="1360527" cy="443183"/>
          </a:xfrm>
        </xdr:grpSpPr>
        <xdr:grpSp>
          <xdr:nvGrpSpPr>
            <xdr:cNvPr id="94" name="Group 93">
              <a:extLst>
                <a:ext uri="{FF2B5EF4-FFF2-40B4-BE49-F238E27FC236}">
                  <a16:creationId xmlns:a16="http://schemas.microsoft.com/office/drawing/2014/main" id="{72AD2952-A51F-F5D8-0C80-042209EAAF32}"/>
                </a:ext>
              </a:extLst>
            </xdr:cNvPr>
            <xdr:cNvGrpSpPr/>
          </xdr:nvGrpSpPr>
          <xdr:grpSpPr>
            <a:xfrm>
              <a:off x="2773323" y="5656044"/>
              <a:ext cx="1360527" cy="443183"/>
              <a:chOff x="2773323" y="5608921"/>
              <a:chExt cx="1695737" cy="443183"/>
            </a:xfrm>
          </xdr:grpSpPr>
          <xdr:sp macro="" textlink="">
            <xdr:nvSpPr>
              <xdr:cNvPr id="97" name="Rectangle: Rounded Corners 96">
                <a:extLst>
                  <a:ext uri="{FF2B5EF4-FFF2-40B4-BE49-F238E27FC236}">
                    <a16:creationId xmlns:a16="http://schemas.microsoft.com/office/drawing/2014/main" id="{79E74B89-4BF9-1A6C-980A-1351600D6EE8}"/>
                  </a:ext>
                </a:extLst>
              </xdr:cNvPr>
              <xdr:cNvSpPr/>
            </xdr:nvSpPr>
            <xdr:spPr>
              <a:xfrm>
                <a:off x="2773323" y="5608921"/>
                <a:ext cx="1695737" cy="443183"/>
              </a:xfrm>
              <a:prstGeom prst="roundRect">
                <a:avLst>
                  <a:gd name="adj" fmla="val 12510"/>
                </a:avLst>
              </a:prstGeom>
              <a:solidFill>
                <a:srgbClr val="E58E1A"/>
              </a:solidFill>
              <a:ln>
                <a:solidFill>
                  <a:srgbClr val="E58E1A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  <xdr:sp macro="" textlink="">
            <xdr:nvSpPr>
              <xdr:cNvPr id="98" name="Rectangle: Rounded Corners 97">
                <a:extLst>
                  <a:ext uri="{FF2B5EF4-FFF2-40B4-BE49-F238E27FC236}">
                    <a16:creationId xmlns:a16="http://schemas.microsoft.com/office/drawing/2014/main" id="{F332C34A-2580-2F32-98C2-CFF868BE8F25}"/>
                  </a:ext>
                </a:extLst>
              </xdr:cNvPr>
              <xdr:cNvSpPr/>
            </xdr:nvSpPr>
            <xdr:spPr>
              <a:xfrm>
                <a:off x="2773323" y="5624125"/>
                <a:ext cx="1695737" cy="160282"/>
              </a:xfrm>
              <a:prstGeom prst="roundRect">
                <a:avLst>
                  <a:gd name="adj" fmla="val 1186"/>
                </a:avLst>
              </a:prstGeom>
              <a:solidFill>
                <a:schemeClr val="bg1">
                  <a:lumMod val="75000"/>
                </a:schemeClr>
              </a:solidFill>
              <a:ln>
                <a:solidFill>
                  <a:srgbClr val="E58E1A"/>
                </a:solidFill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4572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800" b="1">
                    <a:solidFill>
                      <a:schemeClr val="tx1"/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Roboto" panose="02000000000000000000" pitchFamily="2" charset="0"/>
                  </a:rPr>
                  <a:t>Yearly Productivity</a:t>
                </a:r>
              </a:p>
            </xdr:txBody>
          </xdr:sp>
        </xdr:grpSp>
        <xdr:sp macro="" textlink="">
          <xdr:nvSpPr>
            <xdr:cNvPr id="95" name="Rectangle 94">
              <a:extLst>
                <a:ext uri="{FF2B5EF4-FFF2-40B4-BE49-F238E27FC236}">
                  <a16:creationId xmlns:a16="http://schemas.microsoft.com/office/drawing/2014/main" id="{B6A04FB6-52EA-71DB-8363-1922AC7B7AA1}"/>
                </a:ext>
              </a:extLst>
            </xdr:cNvPr>
            <xdr:cNvSpPr/>
          </xdr:nvSpPr>
          <xdr:spPr>
            <a:xfrm>
              <a:off x="2806671" y="5882224"/>
              <a:ext cx="655421" cy="176049"/>
            </a:xfrm>
            <a:prstGeom prst="rect">
              <a:avLst/>
            </a:prstGeom>
            <a:solidFill>
              <a:schemeClr val="bg1"/>
            </a:solidFill>
            <a:ln w="6350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 sz="900">
                <a:solidFill>
                  <a:schemeClr val="bg1">
                    <a:lumMod val="7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endParaRPr>
            </a:p>
          </xdr:txBody>
        </xdr:sp>
        <xdr:sp macro="" textlink="">
          <xdr:nvSpPr>
            <xdr:cNvPr id="96" name="Rectangle 95">
              <a:extLst>
                <a:ext uri="{FF2B5EF4-FFF2-40B4-BE49-F238E27FC236}">
                  <a16:creationId xmlns:a16="http://schemas.microsoft.com/office/drawing/2014/main" id="{06CFD28B-0D65-C2DD-3AC2-80045CD452F0}"/>
                </a:ext>
              </a:extLst>
            </xdr:cNvPr>
            <xdr:cNvSpPr/>
          </xdr:nvSpPr>
          <xdr:spPr>
            <a:xfrm>
              <a:off x="3462092" y="5882224"/>
              <a:ext cx="626268" cy="176049"/>
            </a:xfrm>
            <a:prstGeom prst="rect">
              <a:avLst/>
            </a:prstGeom>
            <a:solidFill>
              <a:schemeClr val="bg1"/>
            </a:solidFill>
            <a:ln w="6350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 sz="900">
                <a:solidFill>
                  <a:schemeClr val="bg1">
                    <a:lumMod val="7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endParaRPr>
            </a:p>
          </xdr:txBody>
        </xdr:sp>
      </xdr:grpSp>
      <xdr:sp macro="" textlink="">
        <xdr:nvSpPr>
          <xdr:cNvPr id="92" name="TextBox 368">
            <a:extLst>
              <a:ext uri="{FF2B5EF4-FFF2-40B4-BE49-F238E27FC236}">
                <a16:creationId xmlns:a16="http://schemas.microsoft.com/office/drawing/2014/main" id="{31649F7C-EC7E-F776-DD95-4C6831DBB1F3}"/>
              </a:ext>
            </a:extLst>
          </xdr:cNvPr>
          <xdr:cNvSpPr txBox="1"/>
        </xdr:nvSpPr>
        <xdr:spPr>
          <a:xfrm>
            <a:off x="10158740" y="6092848"/>
            <a:ext cx="467839" cy="26627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700" b="1"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m</a:t>
            </a:r>
            <a:r>
              <a:rPr lang="en-US" sz="700" b="1" baseline="30000"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3</a:t>
            </a:r>
            <a:r>
              <a:rPr lang="en-US" sz="700" b="1"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/Y</a:t>
            </a:r>
          </a:p>
        </xdr:txBody>
      </xdr:sp>
      <xdr:sp macro="" textlink="">
        <xdr:nvSpPr>
          <xdr:cNvPr id="93" name="TextBox 369">
            <a:extLst>
              <a:ext uri="{FF2B5EF4-FFF2-40B4-BE49-F238E27FC236}">
                <a16:creationId xmlns:a16="http://schemas.microsoft.com/office/drawing/2014/main" id="{53936009-EF28-73DE-52E2-1E8D7F867EB6}"/>
              </a:ext>
            </a:extLst>
          </xdr:cNvPr>
          <xdr:cNvSpPr txBox="1"/>
        </xdr:nvSpPr>
        <xdr:spPr>
          <a:xfrm>
            <a:off x="10703258" y="6098371"/>
            <a:ext cx="491115" cy="26627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700" b="1"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ton/Y</a:t>
            </a:r>
          </a:p>
        </xdr:txBody>
      </xdr:sp>
    </xdr:grpSp>
    <xdr:clientData/>
  </xdr:twoCellAnchor>
  <xdr:twoCellAnchor>
    <xdr:from>
      <xdr:col>0</xdr:col>
      <xdr:colOff>51601</xdr:colOff>
      <xdr:row>10</xdr:row>
      <xdr:rowOff>107944</xdr:rowOff>
    </xdr:from>
    <xdr:to>
      <xdr:col>4</xdr:col>
      <xdr:colOff>276262</xdr:colOff>
      <xdr:row>11</xdr:row>
      <xdr:rowOff>111131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D98B88AB-7E66-09FF-E38C-560A93FAC7A5}"/>
            </a:ext>
          </a:extLst>
        </xdr:cNvPr>
        <xdr:cNvGrpSpPr/>
      </xdr:nvGrpSpPr>
      <xdr:grpSpPr>
        <a:xfrm>
          <a:off x="51601" y="1952205"/>
          <a:ext cx="2654226" cy="185404"/>
          <a:chOff x="2769607" y="3369961"/>
          <a:chExt cx="3222304" cy="245120"/>
        </a:xfrm>
      </xdr:grpSpPr>
      <xdr:grpSp>
        <xdr:nvGrpSpPr>
          <xdr:cNvPr id="87" name="Group 86">
            <a:extLst>
              <a:ext uri="{FF2B5EF4-FFF2-40B4-BE49-F238E27FC236}">
                <a16:creationId xmlns:a16="http://schemas.microsoft.com/office/drawing/2014/main" id="{72561207-A2C5-778F-9262-216F1B2EF35C}"/>
              </a:ext>
            </a:extLst>
          </xdr:cNvPr>
          <xdr:cNvGrpSpPr/>
        </xdr:nvGrpSpPr>
        <xdr:grpSpPr>
          <a:xfrm>
            <a:off x="2769607" y="3369961"/>
            <a:ext cx="3222304" cy="245120"/>
            <a:chOff x="2767013" y="1739661"/>
            <a:chExt cx="2518832" cy="245120"/>
          </a:xfrm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89" name="Rectangle: Rounded Corners 88">
              <a:extLst>
                <a:ext uri="{FF2B5EF4-FFF2-40B4-BE49-F238E27FC236}">
                  <a16:creationId xmlns:a16="http://schemas.microsoft.com/office/drawing/2014/main" id="{A7064EA8-F18B-762D-BCAF-0B2555352469}"/>
                </a:ext>
              </a:extLst>
            </xdr:cNvPr>
            <xdr:cNvSpPr/>
          </xdr:nvSpPr>
          <xdr:spPr>
            <a:xfrm>
              <a:off x="2767013" y="1739661"/>
              <a:ext cx="2518832" cy="245120"/>
            </a:xfrm>
            <a:prstGeom prst="roundRect">
              <a:avLst/>
            </a:prstGeom>
            <a:solidFill>
              <a:srgbClr val="E58E1A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900">
                  <a:latin typeface="Roboto" panose="02000000000000000000" pitchFamily="2" charset="0"/>
                  <a:ea typeface="Roboto" panose="02000000000000000000" pitchFamily="2" charset="0"/>
                  <a:cs typeface="Roboto" panose="02000000000000000000" pitchFamily="2" charset="0"/>
                </a:rPr>
                <a:t>Material </a:t>
              </a:r>
            </a:p>
          </xdr:txBody>
        </xdr:sp>
        <xdr:sp macro="" textlink="">
          <xdr:nvSpPr>
            <xdr:cNvPr id="90" name="Rectangle 89">
              <a:extLst>
                <a:ext uri="{FF2B5EF4-FFF2-40B4-BE49-F238E27FC236}">
                  <a16:creationId xmlns:a16="http://schemas.microsoft.com/office/drawing/2014/main" id="{6C3104D3-9DF0-8FB0-FF35-13A11BF63337}"/>
                </a:ext>
              </a:extLst>
            </xdr:cNvPr>
            <xdr:cNvSpPr/>
          </xdr:nvSpPr>
          <xdr:spPr>
            <a:xfrm>
              <a:off x="3943349" y="1767561"/>
              <a:ext cx="1281113" cy="170245"/>
            </a:xfrm>
            <a:prstGeom prst="rect">
              <a:avLst/>
            </a:prstGeom>
            <a:solidFill>
              <a:schemeClr val="bg1"/>
            </a:solidFill>
            <a:ln w="6350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700">
                  <a:solidFill>
                    <a:schemeClr val="bg1">
                      <a:lumMod val="75000"/>
                    </a:schemeClr>
                  </a:solidFill>
                  <a:latin typeface="Roboto" panose="02000000000000000000" pitchFamily="2" charset="0"/>
                  <a:ea typeface="Roboto" panose="02000000000000000000" pitchFamily="2" charset="0"/>
                  <a:cs typeface="Roboto" panose="02000000000000000000" pitchFamily="2" charset="0"/>
                </a:rPr>
                <a:t>Select</a:t>
              </a:r>
            </a:p>
          </xdr:txBody>
        </xdr:sp>
      </xdr:grpSp>
      <xdr:pic>
        <xdr:nvPicPr>
          <xdr:cNvPr id="88" name="Picture 87" descr="Freccia Icone computer Elenco a discesa, Freccia, angolo, freccia png |  PNGEgg">
            <a:extLst>
              <a:ext uri="{FF2B5EF4-FFF2-40B4-BE49-F238E27FC236}">
                <a16:creationId xmlns:a16="http://schemas.microsoft.com/office/drawing/2014/main" id="{5D12EAF9-15DF-F55F-238F-9EDC9EF709D2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 cstate="print">
            <a:duotone>
              <a:schemeClr val="bg2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6">
                    <a14:imgEffect>
                      <a14:backgroundRemoval t="10000" b="90000" l="10000" r="9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19947" t="16873" r="19831" b="17980"/>
          <a:stretch>
            <a:fillRect/>
          </a:stretch>
        </xdr:blipFill>
        <xdr:spPr bwMode="auto">
          <a:xfrm>
            <a:off x="5664962" y="3439162"/>
            <a:ext cx="184217" cy="886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4</xdr:col>
      <xdr:colOff>9866</xdr:colOff>
      <xdr:row>12</xdr:row>
      <xdr:rowOff>11468</xdr:rowOff>
    </xdr:from>
    <xdr:to>
      <xdr:col>4</xdr:col>
      <xdr:colOff>167826</xdr:colOff>
      <xdr:row>12</xdr:row>
      <xdr:rowOff>78049</xdr:rowOff>
    </xdr:to>
    <xdr:pic>
      <xdr:nvPicPr>
        <xdr:cNvPr id="36" name="Picture 35" descr="Freccia Icone computer Elenco a discesa, Freccia, angolo, freccia png |  PNGEgg">
          <a:extLst>
            <a:ext uri="{FF2B5EF4-FFF2-40B4-BE49-F238E27FC236}">
              <a16:creationId xmlns:a16="http://schemas.microsoft.com/office/drawing/2014/main" id="{C6559002-1C0F-1DBF-3ABB-D619D1D575B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9947" t="16873" r="19831" b="17980"/>
        <a:stretch>
          <a:fillRect/>
        </a:stretch>
      </xdr:blipFill>
      <xdr:spPr bwMode="auto">
        <a:xfrm>
          <a:off x="2448266" y="2183168"/>
          <a:ext cx="152245" cy="665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205810</xdr:colOff>
      <xdr:row>8</xdr:row>
      <xdr:rowOff>166271</xdr:rowOff>
    </xdr:from>
    <xdr:to>
      <xdr:col>12</xdr:col>
      <xdr:colOff>517269</xdr:colOff>
      <xdr:row>13</xdr:row>
      <xdr:rowOff>129734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853D0421-FE12-4493-7D55-5FAF5D301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 l="96814" t="46002" b="36665"/>
        <a:stretch>
          <a:fillRect/>
        </a:stretch>
      </xdr:blipFill>
      <xdr:spPr>
        <a:xfrm>
          <a:off x="7521010" y="1614071"/>
          <a:ext cx="320984" cy="893103"/>
        </a:xfrm>
        <a:prstGeom prst="rect">
          <a:avLst/>
        </a:prstGeom>
      </xdr:spPr>
    </xdr:pic>
    <xdr:clientData/>
  </xdr:twoCellAnchor>
  <xdr:twoCellAnchor>
    <xdr:from>
      <xdr:col>7</xdr:col>
      <xdr:colOff>333873</xdr:colOff>
      <xdr:row>11</xdr:row>
      <xdr:rowOff>33087</xdr:rowOff>
    </xdr:from>
    <xdr:to>
      <xdr:col>11</xdr:col>
      <xdr:colOff>408248</xdr:colOff>
      <xdr:row>12</xdr:row>
      <xdr:rowOff>36274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ABB56284-F52C-C7E4-7E74-E59490E9E7ED}"/>
            </a:ext>
          </a:extLst>
        </xdr:cNvPr>
        <xdr:cNvSpPr/>
      </xdr:nvSpPr>
      <xdr:spPr>
        <a:xfrm>
          <a:off x="4601073" y="2023812"/>
          <a:ext cx="2512775" cy="184162"/>
        </a:xfrm>
        <a:prstGeom prst="roundRect">
          <a:avLst/>
        </a:prstGeom>
        <a:solidFill>
          <a:srgbClr val="E58E1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8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rPr>
            <a:t>Daily Working Hours</a:t>
          </a:r>
        </a:p>
      </xdr:txBody>
    </xdr:sp>
    <xdr:clientData/>
  </xdr:twoCellAnchor>
  <xdr:twoCellAnchor>
    <xdr:from>
      <xdr:col>0</xdr:col>
      <xdr:colOff>11346</xdr:colOff>
      <xdr:row>20</xdr:row>
      <xdr:rowOff>129693</xdr:rowOff>
    </xdr:from>
    <xdr:to>
      <xdr:col>4</xdr:col>
      <xdr:colOff>319513</xdr:colOff>
      <xdr:row>21</xdr:row>
      <xdr:rowOff>99022</xdr:rowOff>
    </xdr:to>
    <xdr:sp macro="" textlink="">
      <xdr:nvSpPr>
        <xdr:cNvPr id="39" name="TextBox 383">
          <a:extLst>
            <a:ext uri="{FF2B5EF4-FFF2-40B4-BE49-F238E27FC236}">
              <a16:creationId xmlns:a16="http://schemas.microsoft.com/office/drawing/2014/main" id="{5CE7559F-CDD7-1B9F-CC53-95DB76419C3A}"/>
            </a:ext>
          </a:extLst>
        </xdr:cNvPr>
        <xdr:cNvSpPr txBox="1"/>
      </xdr:nvSpPr>
      <xdr:spPr>
        <a:xfrm>
          <a:off x="11346" y="3749193"/>
          <a:ext cx="2746567" cy="15030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700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rPr>
            <a:t>* The estimation is based on empirical data assuming ideal working conditions</a:t>
          </a:r>
        </a:p>
      </xdr:txBody>
    </xdr:sp>
    <xdr:clientData/>
  </xdr:twoCellAnchor>
  <xdr:twoCellAnchor>
    <xdr:from>
      <xdr:col>0</xdr:col>
      <xdr:colOff>51601</xdr:colOff>
      <xdr:row>19</xdr:row>
      <xdr:rowOff>108915</xdr:rowOff>
    </xdr:from>
    <xdr:to>
      <xdr:col>4</xdr:col>
      <xdr:colOff>276262</xdr:colOff>
      <xdr:row>20</xdr:row>
      <xdr:rowOff>117974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C6CE55A8-7D92-0C5B-7407-5F083261FCFE}"/>
            </a:ext>
          </a:extLst>
        </xdr:cNvPr>
        <xdr:cNvGrpSpPr/>
      </xdr:nvGrpSpPr>
      <xdr:grpSpPr>
        <a:xfrm>
          <a:off x="51601" y="3648350"/>
          <a:ext cx="2654226" cy="191276"/>
          <a:chOff x="2700349" y="4110665"/>
          <a:chExt cx="3222304" cy="25040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grpSp>
        <xdr:nvGrpSpPr>
          <xdr:cNvPr id="83" name="Group 82">
            <a:extLst>
              <a:ext uri="{FF2B5EF4-FFF2-40B4-BE49-F238E27FC236}">
                <a16:creationId xmlns:a16="http://schemas.microsoft.com/office/drawing/2014/main" id="{FE56992B-9D38-D28D-7ABA-66B5E4CC9DA3}"/>
              </a:ext>
            </a:extLst>
          </xdr:cNvPr>
          <xdr:cNvGrpSpPr/>
        </xdr:nvGrpSpPr>
        <xdr:grpSpPr>
          <a:xfrm>
            <a:off x="2700349" y="4115945"/>
            <a:ext cx="3222304" cy="245120"/>
            <a:chOff x="2711350" y="1808666"/>
            <a:chExt cx="2518832" cy="245120"/>
          </a:xfrm>
        </xdr:grpSpPr>
        <xdr:sp macro="" textlink="">
          <xdr:nvSpPr>
            <xdr:cNvPr id="85" name="Rectangle: Rounded Corners 84">
              <a:extLst>
                <a:ext uri="{FF2B5EF4-FFF2-40B4-BE49-F238E27FC236}">
                  <a16:creationId xmlns:a16="http://schemas.microsoft.com/office/drawing/2014/main" id="{41167496-6072-0ECB-48FA-5D13B7FE08D2}"/>
                </a:ext>
              </a:extLst>
            </xdr:cNvPr>
            <xdr:cNvSpPr/>
          </xdr:nvSpPr>
          <xdr:spPr>
            <a:xfrm>
              <a:off x="2711350" y="1808666"/>
              <a:ext cx="2518832" cy="245120"/>
            </a:xfrm>
            <a:prstGeom prst="roundRect">
              <a:avLst/>
            </a:prstGeom>
            <a:solidFill>
              <a:srgbClr val="E58E1A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000">
                  <a:latin typeface="Roboto" panose="02000000000000000000" pitchFamily="2" charset="0"/>
                  <a:ea typeface="Roboto" panose="02000000000000000000" pitchFamily="2" charset="0"/>
                  <a:cs typeface="Roboto" panose="02000000000000000000" pitchFamily="2" charset="0"/>
                </a:rPr>
                <a:t>Corrected Cycle Time</a:t>
              </a:r>
            </a:p>
          </xdr:txBody>
        </xdr:sp>
        <xdr:sp macro="" textlink="">
          <xdr:nvSpPr>
            <xdr:cNvPr id="86" name="Rectangle 85">
              <a:extLst>
                <a:ext uri="{FF2B5EF4-FFF2-40B4-BE49-F238E27FC236}">
                  <a16:creationId xmlns:a16="http://schemas.microsoft.com/office/drawing/2014/main" id="{A2083988-C014-E2BB-05AD-CDA66731DF4B}"/>
                </a:ext>
              </a:extLst>
            </xdr:cNvPr>
            <xdr:cNvSpPr/>
          </xdr:nvSpPr>
          <xdr:spPr>
            <a:xfrm>
              <a:off x="4403131" y="1833207"/>
              <a:ext cx="781622" cy="170244"/>
            </a:xfrm>
            <a:prstGeom prst="rect">
              <a:avLst/>
            </a:prstGeom>
            <a:solidFill>
              <a:schemeClr val="bg1"/>
            </a:solidFill>
            <a:ln w="6350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 sz="900">
                <a:solidFill>
                  <a:schemeClr val="bg1">
                    <a:lumMod val="7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endParaRPr>
            </a:p>
          </xdr:txBody>
        </xdr:sp>
      </xdr:grpSp>
      <xdr:sp macro="" textlink="">
        <xdr:nvSpPr>
          <xdr:cNvPr id="84" name="TextBox 386">
            <a:extLst>
              <a:ext uri="{FF2B5EF4-FFF2-40B4-BE49-F238E27FC236}">
                <a16:creationId xmlns:a16="http://schemas.microsoft.com/office/drawing/2014/main" id="{CF4A3531-573D-E787-2E30-BE68EF8D511B}"/>
              </a:ext>
            </a:extLst>
          </xdr:cNvPr>
          <xdr:cNvSpPr txBox="1"/>
        </xdr:nvSpPr>
        <xdr:spPr>
          <a:xfrm>
            <a:off x="4408586" y="4110665"/>
            <a:ext cx="506832" cy="215444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800" i="0" u="none" strike="noStrike" kern="1200" cap="none" spc="0" normalizeH="0" baseline="0">
                <a:ln>
                  <a:noFill/>
                </a:ln>
                <a:solidFill>
                  <a:schemeClr val="bg1"/>
                </a:solidFill>
                <a:effectLst/>
                <a:uLnTx/>
                <a:uFillTx/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[sec]</a:t>
            </a:r>
          </a:p>
        </xdr:txBody>
      </xdr:sp>
    </xdr:grpSp>
    <xdr:clientData/>
  </xdr:twoCellAnchor>
  <xdr:twoCellAnchor>
    <xdr:from>
      <xdr:col>0</xdr:col>
      <xdr:colOff>203846</xdr:colOff>
      <xdr:row>14</xdr:row>
      <xdr:rowOff>3647</xdr:rowOff>
    </xdr:from>
    <xdr:to>
      <xdr:col>4</xdr:col>
      <xdr:colOff>276262</xdr:colOff>
      <xdr:row>15</xdr:row>
      <xdr:rowOff>6834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D1E55200-7521-F512-DC53-591E64092289}"/>
            </a:ext>
          </a:extLst>
        </xdr:cNvPr>
        <xdr:cNvGrpSpPr/>
      </xdr:nvGrpSpPr>
      <xdr:grpSpPr>
        <a:xfrm>
          <a:off x="203846" y="2576777"/>
          <a:ext cx="2501981" cy="185405"/>
          <a:chOff x="2767012" y="4369917"/>
          <a:chExt cx="3222304" cy="245120"/>
        </a:xfrm>
      </xdr:grpSpPr>
      <xdr:sp macro="" textlink="">
        <xdr:nvSpPr>
          <xdr:cNvPr id="80" name="Rectangle: Rounded Corners 79">
            <a:extLst>
              <a:ext uri="{FF2B5EF4-FFF2-40B4-BE49-F238E27FC236}">
                <a16:creationId xmlns:a16="http://schemas.microsoft.com/office/drawing/2014/main" id="{5BEB0A47-6EA9-4E7E-E97F-251AF0C42B82}"/>
              </a:ext>
            </a:extLst>
          </xdr:cNvPr>
          <xdr:cNvSpPr/>
        </xdr:nvSpPr>
        <xdr:spPr>
          <a:xfrm>
            <a:off x="2767012" y="4369917"/>
            <a:ext cx="3222304" cy="245120"/>
          </a:xfrm>
          <a:prstGeom prst="roundRect">
            <a:avLst/>
          </a:prstGeom>
          <a:solidFill>
            <a:srgbClr val="E58E1A">
              <a:alpha val="69804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700">
                <a:solidFill>
                  <a:srgbClr val="0070C0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Correction</a:t>
            </a:r>
            <a:r>
              <a:rPr lang="en-US" sz="900">
                <a:solidFill>
                  <a:srgbClr val="0070C0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 - Material Type</a:t>
            </a:r>
          </a:p>
        </xdr:txBody>
      </xdr:sp>
      <xdr:sp macro="" textlink="">
        <xdr:nvSpPr>
          <xdr:cNvPr id="81" name="Rectangle 80">
            <a:extLst>
              <a:ext uri="{FF2B5EF4-FFF2-40B4-BE49-F238E27FC236}">
                <a16:creationId xmlns:a16="http://schemas.microsoft.com/office/drawing/2014/main" id="{0B8B313B-5B2D-722C-AF20-E7381A0ABA8E}"/>
              </a:ext>
            </a:extLst>
          </xdr:cNvPr>
          <xdr:cNvSpPr/>
        </xdr:nvSpPr>
        <xdr:spPr>
          <a:xfrm>
            <a:off x="4599991" y="4403381"/>
            <a:ext cx="1304396" cy="170245"/>
          </a:xfrm>
          <a:prstGeom prst="rect">
            <a:avLst/>
          </a:prstGeom>
          <a:solidFill>
            <a:schemeClr val="bg1"/>
          </a:solidFill>
          <a:ln w="63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700">
                <a:solidFill>
                  <a:schemeClr val="bg1">
                    <a:lumMod val="7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Select</a:t>
            </a:r>
          </a:p>
        </xdr:txBody>
      </xdr:sp>
      <xdr:pic>
        <xdr:nvPicPr>
          <xdr:cNvPr id="82" name="Picture 81" descr="Freccia Icone computer Elenco a discesa, Freccia, angolo, freccia png |  PNGEgg">
            <a:extLst>
              <a:ext uri="{FF2B5EF4-FFF2-40B4-BE49-F238E27FC236}">
                <a16:creationId xmlns:a16="http://schemas.microsoft.com/office/drawing/2014/main" id="{817DB412-CAB1-3103-9AFA-978CA8820DD1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 cstate="print">
            <a:duotone>
              <a:schemeClr val="bg2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13">
                    <a14:imgEffect>
                      <a14:backgroundRemoval t="10000" b="90000" l="10000" r="9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19947" t="16873" r="19831" b="17980"/>
          <a:stretch>
            <a:fillRect/>
          </a:stretch>
        </xdr:blipFill>
        <xdr:spPr bwMode="auto">
          <a:xfrm>
            <a:off x="5668910" y="4446862"/>
            <a:ext cx="184217" cy="886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199537</xdr:colOff>
      <xdr:row>15</xdr:row>
      <xdr:rowOff>12440</xdr:rowOff>
    </xdr:from>
    <xdr:to>
      <xdr:col>4</xdr:col>
      <xdr:colOff>276262</xdr:colOff>
      <xdr:row>16</xdr:row>
      <xdr:rowOff>15627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E1F4025A-09DF-1EF7-19DA-2A5A2F4563A6}"/>
            </a:ext>
          </a:extLst>
        </xdr:cNvPr>
        <xdr:cNvGrpSpPr/>
      </xdr:nvGrpSpPr>
      <xdr:grpSpPr>
        <a:xfrm>
          <a:off x="199537" y="2767788"/>
          <a:ext cx="2506290" cy="185404"/>
          <a:chOff x="2767012" y="4369917"/>
          <a:chExt cx="3222304" cy="245120"/>
        </a:xfrm>
      </xdr:grpSpPr>
      <xdr:sp macro="" textlink="">
        <xdr:nvSpPr>
          <xdr:cNvPr id="77" name="Rectangle: Rounded Corners 76">
            <a:extLst>
              <a:ext uri="{FF2B5EF4-FFF2-40B4-BE49-F238E27FC236}">
                <a16:creationId xmlns:a16="http://schemas.microsoft.com/office/drawing/2014/main" id="{2C74595A-58A6-2B7A-FD9B-4122A0821FE4}"/>
              </a:ext>
            </a:extLst>
          </xdr:cNvPr>
          <xdr:cNvSpPr/>
        </xdr:nvSpPr>
        <xdr:spPr>
          <a:xfrm>
            <a:off x="2767012" y="4369917"/>
            <a:ext cx="3222304" cy="245120"/>
          </a:xfrm>
          <a:prstGeom prst="roundRect">
            <a:avLst/>
          </a:prstGeom>
          <a:solidFill>
            <a:srgbClr val="E58E1A">
              <a:alpha val="69804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700">
                <a:solidFill>
                  <a:srgbClr val="0070C0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Correction</a:t>
            </a:r>
            <a:r>
              <a:rPr lang="en-US" sz="900">
                <a:solidFill>
                  <a:srgbClr val="0070C0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 - Work Condition</a:t>
            </a:r>
          </a:p>
        </xdr:txBody>
      </xdr:sp>
      <xdr:sp macro="" textlink="">
        <xdr:nvSpPr>
          <xdr:cNvPr id="78" name="Rectangle 77">
            <a:extLst>
              <a:ext uri="{FF2B5EF4-FFF2-40B4-BE49-F238E27FC236}">
                <a16:creationId xmlns:a16="http://schemas.microsoft.com/office/drawing/2014/main" id="{4F79E992-A431-BA7E-1C92-BF08FC344959}"/>
              </a:ext>
            </a:extLst>
          </xdr:cNvPr>
          <xdr:cNvSpPr/>
        </xdr:nvSpPr>
        <xdr:spPr>
          <a:xfrm>
            <a:off x="4599991" y="4403381"/>
            <a:ext cx="1304396" cy="170245"/>
          </a:xfrm>
          <a:prstGeom prst="rect">
            <a:avLst/>
          </a:prstGeom>
          <a:solidFill>
            <a:schemeClr val="bg1"/>
          </a:solidFill>
          <a:ln w="63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700">
                <a:solidFill>
                  <a:schemeClr val="bg1">
                    <a:lumMod val="7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Select</a:t>
            </a:r>
          </a:p>
        </xdr:txBody>
      </xdr:sp>
      <xdr:pic>
        <xdr:nvPicPr>
          <xdr:cNvPr id="79" name="Picture 78" descr="Freccia Icone computer Elenco a discesa, Freccia, angolo, freccia png |  PNGEgg">
            <a:extLst>
              <a:ext uri="{FF2B5EF4-FFF2-40B4-BE49-F238E27FC236}">
                <a16:creationId xmlns:a16="http://schemas.microsoft.com/office/drawing/2014/main" id="{FF88CEEC-FB1F-77C4-C390-C25B1484C979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 cstate="print">
            <a:duotone>
              <a:schemeClr val="bg2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13">
                    <a14:imgEffect>
                      <a14:backgroundRemoval t="10000" b="90000" l="10000" r="9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19947" t="16873" r="19831" b="17980"/>
          <a:stretch>
            <a:fillRect/>
          </a:stretch>
        </xdr:blipFill>
        <xdr:spPr bwMode="auto">
          <a:xfrm>
            <a:off x="5668910" y="4446862"/>
            <a:ext cx="184217" cy="886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199537</xdr:colOff>
      <xdr:row>16</xdr:row>
      <xdr:rowOff>38676</xdr:rowOff>
    </xdr:from>
    <xdr:to>
      <xdr:col>4</xdr:col>
      <xdr:colOff>276262</xdr:colOff>
      <xdr:row>17</xdr:row>
      <xdr:rowOff>41863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9578251B-8AE2-18E3-F56F-1236693AAF7B}"/>
            </a:ext>
          </a:extLst>
        </xdr:cNvPr>
        <xdr:cNvGrpSpPr/>
      </xdr:nvGrpSpPr>
      <xdr:grpSpPr>
        <a:xfrm>
          <a:off x="199537" y="2976241"/>
          <a:ext cx="2506290" cy="240622"/>
          <a:chOff x="2767012" y="4376267"/>
          <a:chExt cx="3222304" cy="245120"/>
        </a:xfrm>
      </xdr:grpSpPr>
      <xdr:sp macro="" textlink="">
        <xdr:nvSpPr>
          <xdr:cNvPr id="74" name="Rectangle: Rounded Corners 73">
            <a:extLst>
              <a:ext uri="{FF2B5EF4-FFF2-40B4-BE49-F238E27FC236}">
                <a16:creationId xmlns:a16="http://schemas.microsoft.com/office/drawing/2014/main" id="{41137B87-6077-8735-6790-26DB7ADE3A26}"/>
              </a:ext>
            </a:extLst>
          </xdr:cNvPr>
          <xdr:cNvSpPr/>
        </xdr:nvSpPr>
        <xdr:spPr>
          <a:xfrm>
            <a:off x="2767012" y="4376267"/>
            <a:ext cx="3222304" cy="245120"/>
          </a:xfrm>
          <a:prstGeom prst="roundRect">
            <a:avLst/>
          </a:prstGeom>
          <a:solidFill>
            <a:srgbClr val="E58E1A">
              <a:alpha val="69804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700">
                <a:solidFill>
                  <a:srgbClr val="0070C0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Correction</a:t>
            </a:r>
            <a:r>
              <a:rPr lang="en-US" sz="900">
                <a:solidFill>
                  <a:srgbClr val="0070C0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 - Swing Angle</a:t>
            </a:r>
          </a:p>
        </xdr:txBody>
      </xdr:sp>
      <xdr:sp macro="" textlink="">
        <xdr:nvSpPr>
          <xdr:cNvPr id="75" name="Rectangle 74">
            <a:extLst>
              <a:ext uri="{FF2B5EF4-FFF2-40B4-BE49-F238E27FC236}">
                <a16:creationId xmlns:a16="http://schemas.microsoft.com/office/drawing/2014/main" id="{E3F6E6D0-CA30-7DCD-A07B-4B4EAA7041B1}"/>
              </a:ext>
            </a:extLst>
          </xdr:cNvPr>
          <xdr:cNvSpPr/>
        </xdr:nvSpPr>
        <xdr:spPr>
          <a:xfrm>
            <a:off x="4599991" y="4403381"/>
            <a:ext cx="1304396" cy="170245"/>
          </a:xfrm>
          <a:prstGeom prst="rect">
            <a:avLst/>
          </a:prstGeom>
          <a:solidFill>
            <a:schemeClr val="bg1"/>
          </a:solidFill>
          <a:ln w="63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700">
                <a:solidFill>
                  <a:schemeClr val="bg1">
                    <a:lumMod val="7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Select</a:t>
            </a:r>
          </a:p>
        </xdr:txBody>
      </xdr:sp>
      <xdr:pic>
        <xdr:nvPicPr>
          <xdr:cNvPr id="76" name="Picture 75" descr="Freccia Icone computer Elenco a discesa, Freccia, angolo, freccia png |  PNGEgg">
            <a:extLst>
              <a:ext uri="{FF2B5EF4-FFF2-40B4-BE49-F238E27FC236}">
                <a16:creationId xmlns:a16="http://schemas.microsoft.com/office/drawing/2014/main" id="{7A20E74B-3FE7-5B4B-145D-47CB2651BB44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4" cstate="print">
            <a:duotone>
              <a:schemeClr val="bg2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15">
                    <a14:imgEffect>
                      <a14:backgroundRemoval t="10000" b="90000" l="10000" r="9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19947" t="16873" r="19831" b="17980"/>
          <a:stretch>
            <a:fillRect/>
          </a:stretch>
        </xdr:blipFill>
        <xdr:spPr bwMode="auto">
          <a:xfrm>
            <a:off x="5668910" y="4446862"/>
            <a:ext cx="184217" cy="886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199537</xdr:colOff>
      <xdr:row>17</xdr:row>
      <xdr:rowOff>50776</xdr:rowOff>
    </xdr:from>
    <xdr:to>
      <xdr:col>4</xdr:col>
      <xdr:colOff>276262</xdr:colOff>
      <xdr:row>18</xdr:row>
      <xdr:rowOff>53963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B340344F-96C4-53AE-1098-245658343108}"/>
            </a:ext>
          </a:extLst>
        </xdr:cNvPr>
        <xdr:cNvGrpSpPr/>
      </xdr:nvGrpSpPr>
      <xdr:grpSpPr>
        <a:xfrm>
          <a:off x="199537" y="3225776"/>
          <a:ext cx="2506290" cy="185404"/>
          <a:chOff x="2767012" y="4376267"/>
          <a:chExt cx="3222304" cy="245120"/>
        </a:xfrm>
      </xdr:grpSpPr>
      <xdr:sp macro="" textlink="">
        <xdr:nvSpPr>
          <xdr:cNvPr id="71" name="Rectangle: Rounded Corners 70">
            <a:extLst>
              <a:ext uri="{FF2B5EF4-FFF2-40B4-BE49-F238E27FC236}">
                <a16:creationId xmlns:a16="http://schemas.microsoft.com/office/drawing/2014/main" id="{13465213-2D85-36E8-765B-FC006D5D11EC}"/>
              </a:ext>
            </a:extLst>
          </xdr:cNvPr>
          <xdr:cNvSpPr/>
        </xdr:nvSpPr>
        <xdr:spPr>
          <a:xfrm>
            <a:off x="2767012" y="4376267"/>
            <a:ext cx="3222304" cy="245120"/>
          </a:xfrm>
          <a:prstGeom prst="roundRect">
            <a:avLst/>
          </a:prstGeom>
          <a:solidFill>
            <a:srgbClr val="E58E1A">
              <a:alpha val="69804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700">
                <a:solidFill>
                  <a:srgbClr val="0070C0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Correction</a:t>
            </a:r>
            <a:r>
              <a:rPr lang="en-US" sz="900">
                <a:solidFill>
                  <a:srgbClr val="0070C0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 - Digging Depth</a:t>
            </a:r>
          </a:p>
        </xdr:txBody>
      </xdr:sp>
      <xdr:sp macro="" textlink="">
        <xdr:nvSpPr>
          <xdr:cNvPr id="72" name="Rectangle 71">
            <a:extLst>
              <a:ext uri="{FF2B5EF4-FFF2-40B4-BE49-F238E27FC236}">
                <a16:creationId xmlns:a16="http://schemas.microsoft.com/office/drawing/2014/main" id="{AC658C4F-4EBF-657A-7A31-2775187AB593}"/>
              </a:ext>
            </a:extLst>
          </xdr:cNvPr>
          <xdr:cNvSpPr/>
        </xdr:nvSpPr>
        <xdr:spPr>
          <a:xfrm>
            <a:off x="4599991" y="4403381"/>
            <a:ext cx="1304396" cy="170245"/>
          </a:xfrm>
          <a:prstGeom prst="rect">
            <a:avLst/>
          </a:prstGeom>
          <a:solidFill>
            <a:schemeClr val="bg1"/>
          </a:solidFill>
          <a:ln w="63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700">
                <a:solidFill>
                  <a:schemeClr val="bg1">
                    <a:lumMod val="7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Select</a:t>
            </a:r>
          </a:p>
        </xdr:txBody>
      </xdr:sp>
      <xdr:pic>
        <xdr:nvPicPr>
          <xdr:cNvPr id="73" name="Picture 72" descr="Freccia Icone computer Elenco a discesa, Freccia, angolo, freccia png |  PNGEgg">
            <a:extLst>
              <a:ext uri="{FF2B5EF4-FFF2-40B4-BE49-F238E27FC236}">
                <a16:creationId xmlns:a16="http://schemas.microsoft.com/office/drawing/2014/main" id="{71C0263F-F3B3-2B22-B569-6855BD60F244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 cstate="print">
            <a:duotone>
              <a:schemeClr val="bg2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13">
                    <a14:imgEffect>
                      <a14:backgroundRemoval t="10000" b="90000" l="10000" r="9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19947" t="16873" r="19831" b="17980"/>
          <a:stretch>
            <a:fillRect/>
          </a:stretch>
        </xdr:blipFill>
        <xdr:spPr bwMode="auto">
          <a:xfrm>
            <a:off x="5668910" y="4446862"/>
            <a:ext cx="184217" cy="886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199537</xdr:colOff>
      <xdr:row>18</xdr:row>
      <xdr:rowOff>78427</xdr:rowOff>
    </xdr:from>
    <xdr:to>
      <xdr:col>4</xdr:col>
      <xdr:colOff>276262</xdr:colOff>
      <xdr:row>19</xdr:row>
      <xdr:rowOff>81614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253229CD-9BA3-D03B-CCEA-505F9E6BA617}"/>
            </a:ext>
          </a:extLst>
        </xdr:cNvPr>
        <xdr:cNvGrpSpPr/>
      </xdr:nvGrpSpPr>
      <xdr:grpSpPr>
        <a:xfrm>
          <a:off x="199537" y="3435644"/>
          <a:ext cx="2506290" cy="185405"/>
          <a:chOff x="2767012" y="4376267"/>
          <a:chExt cx="3222304" cy="245120"/>
        </a:xfrm>
      </xdr:grpSpPr>
      <xdr:sp macro="" textlink="">
        <xdr:nvSpPr>
          <xdr:cNvPr id="68" name="Rectangle: Rounded Corners 67">
            <a:extLst>
              <a:ext uri="{FF2B5EF4-FFF2-40B4-BE49-F238E27FC236}">
                <a16:creationId xmlns:a16="http://schemas.microsoft.com/office/drawing/2014/main" id="{1810BB3D-6B4E-B6FF-B480-DDE30971034C}"/>
              </a:ext>
            </a:extLst>
          </xdr:cNvPr>
          <xdr:cNvSpPr/>
        </xdr:nvSpPr>
        <xdr:spPr>
          <a:xfrm>
            <a:off x="2767012" y="4376267"/>
            <a:ext cx="3222304" cy="245120"/>
          </a:xfrm>
          <a:prstGeom prst="roundRect">
            <a:avLst/>
          </a:prstGeom>
          <a:solidFill>
            <a:srgbClr val="E58E1A">
              <a:alpha val="69804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700">
                <a:solidFill>
                  <a:srgbClr val="0070C0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Correction</a:t>
            </a:r>
            <a:r>
              <a:rPr lang="en-US" sz="900">
                <a:solidFill>
                  <a:srgbClr val="0070C0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 - Dump Condition</a:t>
            </a:r>
          </a:p>
        </xdr:txBody>
      </xdr:sp>
      <xdr:sp macro="" textlink="">
        <xdr:nvSpPr>
          <xdr:cNvPr id="69" name="Rectangle 68">
            <a:extLst>
              <a:ext uri="{FF2B5EF4-FFF2-40B4-BE49-F238E27FC236}">
                <a16:creationId xmlns:a16="http://schemas.microsoft.com/office/drawing/2014/main" id="{B7ED2FA0-9E14-92C5-E2FA-A191C7BFD084}"/>
              </a:ext>
            </a:extLst>
          </xdr:cNvPr>
          <xdr:cNvSpPr/>
        </xdr:nvSpPr>
        <xdr:spPr>
          <a:xfrm>
            <a:off x="4599991" y="4403381"/>
            <a:ext cx="1304396" cy="170245"/>
          </a:xfrm>
          <a:prstGeom prst="rect">
            <a:avLst/>
          </a:prstGeom>
          <a:solidFill>
            <a:schemeClr val="bg1"/>
          </a:solidFill>
          <a:ln w="63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700">
                <a:solidFill>
                  <a:schemeClr val="bg1">
                    <a:lumMod val="7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Select</a:t>
            </a:r>
          </a:p>
        </xdr:txBody>
      </xdr:sp>
      <xdr:pic>
        <xdr:nvPicPr>
          <xdr:cNvPr id="70" name="Picture 69" descr="Freccia Icone computer Elenco a discesa, Freccia, angolo, freccia png |  PNGEgg">
            <a:extLst>
              <a:ext uri="{FF2B5EF4-FFF2-40B4-BE49-F238E27FC236}">
                <a16:creationId xmlns:a16="http://schemas.microsoft.com/office/drawing/2014/main" id="{4CD25CDC-F536-9BA1-E6E0-35CEE0FF3EC2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 cstate="print">
            <a:duotone>
              <a:schemeClr val="bg2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13">
                    <a14:imgEffect>
                      <a14:backgroundRemoval t="10000" b="90000" l="10000" r="9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19947" t="16873" r="19831" b="17980"/>
          <a:stretch>
            <a:fillRect/>
          </a:stretch>
        </xdr:blipFill>
        <xdr:spPr bwMode="auto">
          <a:xfrm>
            <a:off x="5668910" y="4446862"/>
            <a:ext cx="184217" cy="886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7</xdr:col>
      <xdr:colOff>338321</xdr:colOff>
      <xdr:row>2</xdr:row>
      <xdr:rowOff>129340</xdr:rowOff>
    </xdr:from>
    <xdr:to>
      <xdr:col>11</xdr:col>
      <xdr:colOff>412698</xdr:colOff>
      <xdr:row>3</xdr:row>
      <xdr:rowOff>134432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9AFCDFAF-7C65-AF71-473C-17B4262A2397}"/>
            </a:ext>
          </a:extLst>
        </xdr:cNvPr>
        <xdr:cNvGrpSpPr/>
      </xdr:nvGrpSpPr>
      <xdr:grpSpPr>
        <a:xfrm>
          <a:off x="4590060" y="493775"/>
          <a:ext cx="2503942" cy="187309"/>
          <a:chOff x="2767013" y="1739661"/>
          <a:chExt cx="2518832" cy="24512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66" name="Rectangle: Rounded Corners 65">
            <a:extLst>
              <a:ext uri="{FF2B5EF4-FFF2-40B4-BE49-F238E27FC236}">
                <a16:creationId xmlns:a16="http://schemas.microsoft.com/office/drawing/2014/main" id="{8DEBBD38-A678-86F4-D672-417ED7E57D73}"/>
              </a:ext>
            </a:extLst>
          </xdr:cNvPr>
          <xdr:cNvSpPr/>
        </xdr:nvSpPr>
        <xdr:spPr>
          <a:xfrm>
            <a:off x="2767013" y="1739661"/>
            <a:ext cx="2518832" cy="245120"/>
          </a:xfrm>
          <a:prstGeom prst="roundRect">
            <a:avLst/>
          </a:prstGeom>
          <a:solidFill>
            <a:srgbClr val="E58E1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800"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Bucket Width</a:t>
            </a:r>
          </a:p>
        </xdr:txBody>
      </xdr:sp>
      <xdr:sp macro="" textlink="">
        <xdr:nvSpPr>
          <xdr:cNvPr id="67" name="Rectangle 66">
            <a:extLst>
              <a:ext uri="{FF2B5EF4-FFF2-40B4-BE49-F238E27FC236}">
                <a16:creationId xmlns:a16="http://schemas.microsoft.com/office/drawing/2014/main" id="{A109E7F0-2796-8265-F2B2-3010AD33F23B}"/>
              </a:ext>
            </a:extLst>
          </xdr:cNvPr>
          <xdr:cNvSpPr/>
        </xdr:nvSpPr>
        <xdr:spPr>
          <a:xfrm>
            <a:off x="4333680" y="1767562"/>
            <a:ext cx="890783" cy="167135"/>
          </a:xfrm>
          <a:prstGeom prst="rect">
            <a:avLst/>
          </a:prstGeom>
          <a:solidFill>
            <a:schemeClr val="bg1"/>
          </a:solidFill>
          <a:ln w="63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it-IT" sz="700">
                <a:solidFill>
                  <a:schemeClr val="bg1">
                    <a:lumMod val="65000"/>
                  </a:schemeClr>
                </a:solidFill>
              </a:rPr>
              <a:t>XXX mm</a:t>
            </a:r>
            <a:endParaRPr lang="en-US" sz="700">
              <a:solidFill>
                <a:schemeClr val="bg1">
                  <a:lumMod val="65000"/>
                </a:schemeClr>
              </a:solidFill>
            </a:endParaRPr>
          </a:p>
        </xdr:txBody>
      </xdr:sp>
    </xdr:grpSp>
    <xdr:clientData/>
  </xdr:twoCellAnchor>
  <xdr:twoCellAnchor>
    <xdr:from>
      <xdr:col>0</xdr:col>
      <xdr:colOff>52324</xdr:colOff>
      <xdr:row>5</xdr:row>
      <xdr:rowOff>155565</xdr:rowOff>
    </xdr:from>
    <xdr:to>
      <xdr:col>4</xdr:col>
      <xdr:colOff>268290</xdr:colOff>
      <xdr:row>7</xdr:row>
      <xdr:rowOff>10964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C81F9A04-226C-1995-3FA0-7678C5D86C16}"/>
            </a:ext>
          </a:extLst>
        </xdr:cNvPr>
        <xdr:cNvGrpSpPr/>
      </xdr:nvGrpSpPr>
      <xdr:grpSpPr>
        <a:xfrm>
          <a:off x="52324" y="1066652"/>
          <a:ext cx="2645531" cy="219834"/>
          <a:chOff x="8275239" y="1669325"/>
          <a:chExt cx="3204867" cy="286756"/>
        </a:xfrm>
      </xdr:grpSpPr>
      <xdr:grpSp>
        <xdr:nvGrpSpPr>
          <xdr:cNvPr id="62" name="Group 61">
            <a:extLst>
              <a:ext uri="{FF2B5EF4-FFF2-40B4-BE49-F238E27FC236}">
                <a16:creationId xmlns:a16="http://schemas.microsoft.com/office/drawing/2014/main" id="{52C1485F-9DE8-7532-5924-807022BA16A5}"/>
              </a:ext>
            </a:extLst>
          </xdr:cNvPr>
          <xdr:cNvGrpSpPr/>
        </xdr:nvGrpSpPr>
        <xdr:grpSpPr>
          <a:xfrm>
            <a:off x="8275239" y="1696502"/>
            <a:ext cx="3204867" cy="245120"/>
            <a:chOff x="2767012" y="1739661"/>
            <a:chExt cx="2655033" cy="245120"/>
          </a:xfrm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64" name="Rectangle: Rounded Corners 63">
              <a:extLst>
                <a:ext uri="{FF2B5EF4-FFF2-40B4-BE49-F238E27FC236}">
                  <a16:creationId xmlns:a16="http://schemas.microsoft.com/office/drawing/2014/main" id="{7B68AA20-7CF9-E91D-D58E-A4489E0A54D4}"/>
                </a:ext>
              </a:extLst>
            </xdr:cNvPr>
            <xdr:cNvSpPr/>
          </xdr:nvSpPr>
          <xdr:spPr>
            <a:xfrm>
              <a:off x="2767012" y="1739661"/>
              <a:ext cx="2655033" cy="245120"/>
            </a:xfrm>
            <a:prstGeom prst="roundRect">
              <a:avLst/>
            </a:prstGeom>
            <a:solidFill>
              <a:srgbClr val="E58E1A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800">
                  <a:latin typeface="Roboto" panose="02000000000000000000" pitchFamily="2" charset="0"/>
                  <a:ea typeface="Roboto" panose="02000000000000000000" pitchFamily="2" charset="0"/>
                  <a:cs typeface="Roboto" panose="02000000000000000000" pitchFamily="2" charset="0"/>
                </a:rPr>
                <a:t>Quick Coupler</a:t>
              </a:r>
            </a:p>
          </xdr:txBody>
        </xdr:sp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5DBBBBAF-4F8E-E091-8971-63FD8BE83B14}"/>
                </a:ext>
              </a:extLst>
            </xdr:cNvPr>
            <xdr:cNvSpPr/>
          </xdr:nvSpPr>
          <xdr:spPr>
            <a:xfrm>
              <a:off x="5198104" y="1767562"/>
              <a:ext cx="152612" cy="167135"/>
            </a:xfrm>
            <a:prstGeom prst="rect">
              <a:avLst/>
            </a:prstGeom>
            <a:solidFill>
              <a:schemeClr val="bg1"/>
            </a:solidFill>
            <a:ln w="6350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/>
            </a:p>
          </xdr:txBody>
        </xdr:sp>
      </xdr:grpSp>
      <xdr:sp macro="" textlink="">
        <xdr:nvSpPr>
          <xdr:cNvPr id="63" name="TextBox 415">
            <a:extLst>
              <a:ext uri="{FF2B5EF4-FFF2-40B4-BE49-F238E27FC236}">
                <a16:creationId xmlns:a16="http://schemas.microsoft.com/office/drawing/2014/main" id="{8EA4C805-0460-6017-6740-8466F703C438}"/>
              </a:ext>
            </a:extLst>
          </xdr:cNvPr>
          <xdr:cNvSpPr txBox="1"/>
        </xdr:nvSpPr>
        <xdr:spPr>
          <a:xfrm>
            <a:off x="9829109" y="1669325"/>
            <a:ext cx="652609" cy="286756"/>
          </a:xfrm>
          <a:prstGeom prst="rect">
            <a:avLst/>
          </a:prstGeom>
          <a:noFill/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txBody>
          <a:bodyPr wrap="square" anchor="ctr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800" i="0" u="none" strike="noStrike" kern="1200" cap="none" spc="0" normalizeH="0" baseline="0">
                <a:ln>
                  <a:noFill/>
                </a:ln>
                <a:solidFill>
                  <a:schemeClr val="bg1"/>
                </a:solidFill>
                <a:effectLst/>
                <a:uLnTx/>
                <a:uFillTx/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[Yes]</a:t>
            </a:r>
          </a:p>
        </xdr:txBody>
      </xdr:sp>
    </xdr:grpSp>
    <xdr:clientData/>
  </xdr:twoCellAnchor>
  <xdr:twoCellAnchor>
    <xdr:from>
      <xdr:col>2</xdr:col>
      <xdr:colOff>592675</xdr:colOff>
      <xdr:row>6</xdr:row>
      <xdr:rowOff>18632</xdr:rowOff>
    </xdr:from>
    <xdr:to>
      <xdr:col>3</xdr:col>
      <xdr:colOff>135320</xdr:colOff>
      <xdr:row>6</xdr:row>
      <xdr:rowOff>144203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5B20A827-FC8E-6B55-03D0-A4CC5C0651DD}"/>
            </a:ext>
          </a:extLst>
        </xdr:cNvPr>
        <xdr:cNvSpPr/>
      </xdr:nvSpPr>
      <xdr:spPr>
        <a:xfrm>
          <a:off x="1811875" y="1104482"/>
          <a:ext cx="152245" cy="125571"/>
        </a:xfrm>
        <a:prstGeom prst="rect">
          <a:avLst/>
        </a:prstGeom>
        <a:solidFill>
          <a:schemeClr val="bg1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</xdr:col>
      <xdr:colOff>156243</xdr:colOff>
      <xdr:row>5</xdr:row>
      <xdr:rowOff>154670</xdr:rowOff>
    </xdr:from>
    <xdr:to>
      <xdr:col>4</xdr:col>
      <xdr:colOff>85989</xdr:colOff>
      <xdr:row>7</xdr:row>
      <xdr:rowOff>8164</xdr:rowOff>
    </xdr:to>
    <xdr:sp macro="" textlink="">
      <xdr:nvSpPr>
        <xdr:cNvPr id="49" name="TextBox 419">
          <a:extLst>
            <a:ext uri="{FF2B5EF4-FFF2-40B4-BE49-F238E27FC236}">
              <a16:creationId xmlns:a16="http://schemas.microsoft.com/office/drawing/2014/main" id="{BC094148-8D4C-BC00-6499-7B93F8517590}"/>
            </a:ext>
          </a:extLst>
        </xdr:cNvPr>
        <xdr:cNvSpPr txBox="1"/>
      </xdr:nvSpPr>
      <xdr:spPr>
        <a:xfrm>
          <a:off x="1985043" y="1059545"/>
          <a:ext cx="539346" cy="215444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wrap="square" anchor="ctr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00" i="0" u="none" strike="noStrike" kern="1200" cap="none" spc="0" normalizeH="0" baseline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rPr>
            <a:t>[No]</a:t>
          </a:r>
        </a:p>
      </xdr:txBody>
    </xdr:sp>
    <xdr:clientData/>
  </xdr:twoCellAnchor>
  <xdr:twoCellAnchor>
    <xdr:from>
      <xdr:col>9</xdr:col>
      <xdr:colOff>225553</xdr:colOff>
      <xdr:row>2</xdr:row>
      <xdr:rowOff>141541</xdr:rowOff>
    </xdr:from>
    <xdr:to>
      <xdr:col>10</xdr:col>
      <xdr:colOff>102145</xdr:colOff>
      <xdr:row>3</xdr:row>
      <xdr:rowOff>142435</xdr:rowOff>
    </xdr:to>
    <xdr:sp macro="" textlink="">
      <xdr:nvSpPr>
        <xdr:cNvPr id="50" name="TextBox 420">
          <a:extLst>
            <a:ext uri="{FF2B5EF4-FFF2-40B4-BE49-F238E27FC236}">
              <a16:creationId xmlns:a16="http://schemas.microsoft.com/office/drawing/2014/main" id="{941E168C-DEB6-E2DE-6B0E-071FCC28FF60}"/>
            </a:ext>
          </a:extLst>
        </xdr:cNvPr>
        <xdr:cNvSpPr txBox="1"/>
      </xdr:nvSpPr>
      <xdr:spPr>
        <a:xfrm>
          <a:off x="5711953" y="503491"/>
          <a:ext cx="486192" cy="181869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wrap="square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700" i="0" u="none" strike="noStrike" kern="1200" cap="none" spc="0" normalizeH="0" baseline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rPr>
            <a:t>[mm]</a:t>
          </a:r>
        </a:p>
      </xdr:txBody>
    </xdr:sp>
    <xdr:clientData/>
  </xdr:twoCellAnchor>
  <xdr:twoCellAnchor>
    <xdr:from>
      <xdr:col>7</xdr:col>
      <xdr:colOff>333871</xdr:colOff>
      <xdr:row>3</xdr:row>
      <xdr:rowOff>154620</xdr:rowOff>
    </xdr:from>
    <xdr:to>
      <xdr:col>11</xdr:col>
      <xdr:colOff>408248</xdr:colOff>
      <xdr:row>4</xdr:row>
      <xdr:rowOff>157807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8CE954D9-F901-04CF-EBA0-CD0FCD94A595}"/>
            </a:ext>
          </a:extLst>
        </xdr:cNvPr>
        <xdr:cNvGrpSpPr/>
      </xdr:nvGrpSpPr>
      <xdr:grpSpPr>
        <a:xfrm>
          <a:off x="4585610" y="701272"/>
          <a:ext cx="2503942" cy="185405"/>
          <a:chOff x="2767013" y="1739661"/>
          <a:chExt cx="2518832" cy="24512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60" name="Rectangle: Rounded Corners 59">
            <a:extLst>
              <a:ext uri="{FF2B5EF4-FFF2-40B4-BE49-F238E27FC236}">
                <a16:creationId xmlns:a16="http://schemas.microsoft.com/office/drawing/2014/main" id="{7CE4A90A-2443-BCB1-DD3C-02D86162B1FA}"/>
              </a:ext>
            </a:extLst>
          </xdr:cNvPr>
          <xdr:cNvSpPr/>
        </xdr:nvSpPr>
        <xdr:spPr>
          <a:xfrm>
            <a:off x="2767013" y="1739661"/>
            <a:ext cx="2518832" cy="245120"/>
          </a:xfrm>
          <a:prstGeom prst="roundRect">
            <a:avLst/>
          </a:prstGeom>
          <a:solidFill>
            <a:srgbClr val="E58E1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800"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Bucket Weight</a:t>
            </a:r>
          </a:p>
        </xdr:txBody>
      </xdr:sp>
      <xdr:sp macro="" textlink="">
        <xdr:nvSpPr>
          <xdr:cNvPr id="61" name="Rectangle 60">
            <a:extLst>
              <a:ext uri="{FF2B5EF4-FFF2-40B4-BE49-F238E27FC236}">
                <a16:creationId xmlns:a16="http://schemas.microsoft.com/office/drawing/2014/main" id="{B0D0CF59-1D4B-65E9-52C6-9E98F6886030}"/>
              </a:ext>
            </a:extLst>
          </xdr:cNvPr>
          <xdr:cNvSpPr/>
        </xdr:nvSpPr>
        <xdr:spPr>
          <a:xfrm>
            <a:off x="4333680" y="1767562"/>
            <a:ext cx="890783" cy="167135"/>
          </a:xfrm>
          <a:prstGeom prst="rect">
            <a:avLst/>
          </a:prstGeom>
          <a:solidFill>
            <a:schemeClr val="bg1"/>
          </a:solidFill>
          <a:ln w="63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it-IT" sz="700">
                <a:solidFill>
                  <a:schemeClr val="bg1">
                    <a:lumMod val="65000"/>
                  </a:schemeClr>
                </a:solidFill>
              </a:rPr>
              <a:t> XXX kg</a:t>
            </a:r>
            <a:endParaRPr lang="en-US" sz="700">
              <a:solidFill>
                <a:schemeClr val="bg1">
                  <a:lumMod val="65000"/>
                </a:schemeClr>
              </a:solidFill>
            </a:endParaRPr>
          </a:p>
        </xdr:txBody>
      </xdr:sp>
    </xdr:grpSp>
    <xdr:clientData/>
  </xdr:twoCellAnchor>
  <xdr:twoCellAnchor>
    <xdr:from>
      <xdr:col>9</xdr:col>
      <xdr:colOff>225553</xdr:colOff>
      <xdr:row>3</xdr:row>
      <xdr:rowOff>174672</xdr:rowOff>
    </xdr:from>
    <xdr:to>
      <xdr:col>10</xdr:col>
      <xdr:colOff>102145</xdr:colOff>
      <xdr:row>4</xdr:row>
      <xdr:rowOff>175566</xdr:rowOff>
    </xdr:to>
    <xdr:sp macro="" textlink="">
      <xdr:nvSpPr>
        <xdr:cNvPr id="52" name="TextBox 424">
          <a:extLst>
            <a:ext uri="{FF2B5EF4-FFF2-40B4-BE49-F238E27FC236}">
              <a16:creationId xmlns:a16="http://schemas.microsoft.com/office/drawing/2014/main" id="{663C2DAD-5A8F-E4BB-EA1E-115478D21C2F}"/>
            </a:ext>
          </a:extLst>
        </xdr:cNvPr>
        <xdr:cNvSpPr txBox="1"/>
      </xdr:nvSpPr>
      <xdr:spPr>
        <a:xfrm>
          <a:off x="5711953" y="717597"/>
          <a:ext cx="486192" cy="181869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wrap="square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700" i="0" u="none" strike="noStrike" kern="1200" cap="none" spc="0" normalizeH="0" baseline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rPr>
            <a:t>[kg]</a:t>
          </a:r>
        </a:p>
      </xdr:txBody>
    </xdr:sp>
    <xdr:clientData/>
  </xdr:twoCellAnchor>
  <xdr:twoCellAnchor>
    <xdr:from>
      <xdr:col>9</xdr:col>
      <xdr:colOff>209061</xdr:colOff>
      <xdr:row>10</xdr:row>
      <xdr:rowOff>33037</xdr:rowOff>
    </xdr:from>
    <xdr:to>
      <xdr:col>11</xdr:col>
      <xdr:colOff>344331</xdr:colOff>
      <xdr:row>10</xdr:row>
      <xdr:rowOff>160945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C35EB36A-1874-EA3D-A7C9-23278306ABFE}"/>
            </a:ext>
          </a:extLst>
        </xdr:cNvPr>
        <xdr:cNvSpPr/>
      </xdr:nvSpPr>
      <xdr:spPr>
        <a:xfrm>
          <a:off x="5695461" y="1842787"/>
          <a:ext cx="1354470" cy="127908"/>
        </a:xfrm>
        <a:prstGeom prst="rect">
          <a:avLst/>
        </a:prstGeom>
        <a:solidFill>
          <a:schemeClr val="bg1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700">
              <a:solidFill>
                <a:schemeClr val="bg1">
                  <a:lumMod val="7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rPr>
            <a:t>Select</a:t>
          </a:r>
        </a:p>
      </xdr:txBody>
    </xdr:sp>
    <xdr:clientData/>
  </xdr:twoCellAnchor>
  <xdr:twoCellAnchor editAs="oneCell">
    <xdr:from>
      <xdr:col>11</xdr:col>
      <xdr:colOff>139861</xdr:colOff>
      <xdr:row>10</xdr:row>
      <xdr:rowOff>68093</xdr:rowOff>
    </xdr:from>
    <xdr:to>
      <xdr:col>11</xdr:col>
      <xdr:colOff>284486</xdr:colOff>
      <xdr:row>10</xdr:row>
      <xdr:rowOff>134674</xdr:rowOff>
    </xdr:to>
    <xdr:pic>
      <xdr:nvPicPr>
        <xdr:cNvPr id="54" name="Picture 53" descr="Freccia Icone computer Elenco a discesa, Freccia, angolo, freccia png |  PNGEgg">
          <a:extLst>
            <a:ext uri="{FF2B5EF4-FFF2-40B4-BE49-F238E27FC236}">
              <a16:creationId xmlns:a16="http://schemas.microsoft.com/office/drawing/2014/main" id="{D0823185-4FC8-7F7C-4F52-D61D741C7B8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17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9947" t="16873" r="19831" b="17980"/>
        <a:stretch>
          <a:fillRect/>
        </a:stretch>
      </xdr:blipFill>
      <xdr:spPr bwMode="auto">
        <a:xfrm>
          <a:off x="6845461" y="1877843"/>
          <a:ext cx="152245" cy="665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65369</xdr:colOff>
      <xdr:row>11</xdr:row>
      <xdr:rowOff>103549</xdr:rowOff>
    </xdr:from>
    <xdr:to>
      <xdr:col>11</xdr:col>
      <xdr:colOff>307314</xdr:colOff>
      <xdr:row>11</xdr:row>
      <xdr:rowOff>137898</xdr:rowOff>
    </xdr:to>
    <xdr:sp macro="" textlink="">
      <xdr:nvSpPr>
        <xdr:cNvPr id="55" name="Rectangle: Rounded Corners 54">
          <a:extLst>
            <a:ext uri="{FF2B5EF4-FFF2-40B4-BE49-F238E27FC236}">
              <a16:creationId xmlns:a16="http://schemas.microsoft.com/office/drawing/2014/main" id="{644247CA-C746-B2E4-BE91-4A95EFF9C5B0}"/>
            </a:ext>
          </a:extLst>
        </xdr:cNvPr>
        <xdr:cNvSpPr/>
      </xdr:nvSpPr>
      <xdr:spPr>
        <a:xfrm>
          <a:off x="6161369" y="2094274"/>
          <a:ext cx="851545" cy="34349"/>
        </a:xfrm>
        <a:prstGeom prst="roundRect">
          <a:avLst/>
        </a:prstGeom>
        <a:gradFill flip="none" rotWithShape="1">
          <a:gsLst>
            <a:gs pos="0">
              <a:schemeClr val="bg1">
                <a:shade val="30000"/>
                <a:satMod val="115000"/>
              </a:schemeClr>
            </a:gs>
            <a:gs pos="50000">
              <a:schemeClr val="bg1">
                <a:shade val="67500"/>
                <a:satMod val="115000"/>
              </a:schemeClr>
            </a:gs>
            <a:gs pos="100000">
              <a:schemeClr val="bg1">
                <a:shade val="100000"/>
                <a:satMod val="115000"/>
              </a:schemeClr>
            </a:gs>
          </a:gsLst>
          <a:lin ang="10800000" scaled="1"/>
          <a:tileRect/>
        </a:gra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130347</xdr:colOff>
      <xdr:row>11</xdr:row>
      <xdr:rowOff>76081</xdr:rowOff>
    </xdr:from>
    <xdr:to>
      <xdr:col>10</xdr:col>
      <xdr:colOff>222841</xdr:colOff>
      <xdr:row>11</xdr:row>
      <xdr:rowOff>160167</xdr:rowOff>
    </xdr:to>
    <xdr:sp macro="" textlink="">
      <xdr:nvSpPr>
        <xdr:cNvPr id="56" name="Oval 55">
          <a:extLst>
            <a:ext uri="{FF2B5EF4-FFF2-40B4-BE49-F238E27FC236}">
              <a16:creationId xmlns:a16="http://schemas.microsoft.com/office/drawing/2014/main" id="{14D58553-CCD2-066C-894F-31BA445ED57A}"/>
            </a:ext>
          </a:extLst>
        </xdr:cNvPr>
        <xdr:cNvSpPr/>
      </xdr:nvSpPr>
      <xdr:spPr>
        <a:xfrm>
          <a:off x="6226347" y="2066806"/>
          <a:ext cx="92494" cy="84086"/>
        </a:xfrm>
        <a:prstGeom prst="ellipse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72135</xdr:colOff>
      <xdr:row>12</xdr:row>
      <xdr:rowOff>137298</xdr:rowOff>
    </xdr:from>
    <xdr:to>
      <xdr:col>11</xdr:col>
      <xdr:colOff>314080</xdr:colOff>
      <xdr:row>12</xdr:row>
      <xdr:rowOff>171647</xdr:rowOff>
    </xdr:to>
    <xdr:sp macro="" textlink="">
      <xdr:nvSpPr>
        <xdr:cNvPr id="57" name="Rectangle: Rounded Corners 56">
          <a:extLst>
            <a:ext uri="{FF2B5EF4-FFF2-40B4-BE49-F238E27FC236}">
              <a16:creationId xmlns:a16="http://schemas.microsoft.com/office/drawing/2014/main" id="{954F3E78-20D7-ECDB-C64E-16C2D9BA3702}"/>
            </a:ext>
          </a:extLst>
        </xdr:cNvPr>
        <xdr:cNvSpPr/>
      </xdr:nvSpPr>
      <xdr:spPr>
        <a:xfrm>
          <a:off x="6168135" y="2308998"/>
          <a:ext cx="851545" cy="34349"/>
        </a:xfrm>
        <a:prstGeom prst="roundRect">
          <a:avLst/>
        </a:prstGeom>
        <a:gradFill flip="none" rotWithShape="1">
          <a:gsLst>
            <a:gs pos="0">
              <a:schemeClr val="bg1">
                <a:shade val="30000"/>
                <a:satMod val="115000"/>
              </a:schemeClr>
            </a:gs>
            <a:gs pos="50000">
              <a:schemeClr val="bg1">
                <a:shade val="67500"/>
                <a:satMod val="115000"/>
              </a:schemeClr>
            </a:gs>
            <a:gs pos="100000">
              <a:schemeClr val="bg1">
                <a:shade val="100000"/>
                <a:satMod val="115000"/>
              </a:schemeClr>
            </a:gs>
          </a:gsLst>
          <a:lin ang="10800000" scaled="1"/>
          <a:tileRect/>
        </a:gra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137113</xdr:colOff>
      <xdr:row>12</xdr:row>
      <xdr:rowOff>109830</xdr:rowOff>
    </xdr:from>
    <xdr:to>
      <xdr:col>10</xdr:col>
      <xdr:colOff>229607</xdr:colOff>
      <xdr:row>13</xdr:row>
      <xdr:rowOff>12941</xdr:rowOff>
    </xdr:to>
    <xdr:sp macro="" textlink="">
      <xdr:nvSpPr>
        <xdr:cNvPr id="58" name="Oval 57">
          <a:extLst>
            <a:ext uri="{FF2B5EF4-FFF2-40B4-BE49-F238E27FC236}">
              <a16:creationId xmlns:a16="http://schemas.microsoft.com/office/drawing/2014/main" id="{6C73E061-58F4-0E82-3A21-9212B5684E1B}"/>
            </a:ext>
          </a:extLst>
        </xdr:cNvPr>
        <xdr:cNvSpPr/>
      </xdr:nvSpPr>
      <xdr:spPr>
        <a:xfrm>
          <a:off x="6233113" y="2281530"/>
          <a:ext cx="92494" cy="84086"/>
        </a:xfrm>
        <a:prstGeom prst="ellipse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70132</xdr:colOff>
      <xdr:row>6</xdr:row>
      <xdr:rowOff>40638</xdr:rowOff>
    </xdr:from>
    <xdr:to>
      <xdr:col>11</xdr:col>
      <xdr:colOff>349174</xdr:colOff>
      <xdr:row>6</xdr:row>
      <xdr:rowOff>166209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707D3BB-3426-C6D8-5C40-D1063F26C5BF}"/>
            </a:ext>
          </a:extLst>
        </xdr:cNvPr>
        <xdr:cNvSpPr/>
      </xdr:nvSpPr>
      <xdr:spPr>
        <a:xfrm>
          <a:off x="6166132" y="1126488"/>
          <a:ext cx="888642" cy="125571"/>
        </a:xfrm>
        <a:prstGeom prst="rect">
          <a:avLst/>
        </a:prstGeom>
        <a:solidFill>
          <a:schemeClr val="bg1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700">
              <a:solidFill>
                <a:schemeClr val="bg1">
                  <a:lumMod val="65000"/>
                </a:schemeClr>
              </a:solidFill>
            </a:rPr>
            <a:t>PLT data entry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17BD6-0C32-444C-85EC-530C7852F7A9}">
  <sheetPr>
    <tabColor rgb="FFC00000"/>
  </sheetPr>
  <dimension ref="O3:Q32"/>
  <sheetViews>
    <sheetView tabSelected="1" topLeftCell="H20" zoomScale="115" zoomScaleNormal="115" workbookViewId="0">
      <selection activeCell="P26" sqref="P26"/>
    </sheetView>
  </sheetViews>
  <sheetFormatPr defaultRowHeight="14.5" x14ac:dyDescent="0.35"/>
  <cols>
    <col min="15" max="15" width="32.36328125" bestFit="1" customWidth="1"/>
    <col min="16" max="16" width="37.453125" customWidth="1"/>
    <col min="17" max="17" width="9.6328125" customWidth="1"/>
  </cols>
  <sheetData>
    <row r="3" spans="15:17" x14ac:dyDescent="0.35">
      <c r="O3" s="18" t="s">
        <v>172</v>
      </c>
      <c r="P3" s="39" t="s">
        <v>30</v>
      </c>
      <c r="Q3" s="18"/>
    </row>
    <row r="4" spans="15:17" x14ac:dyDescent="0.35">
      <c r="O4" s="18" t="s">
        <v>173</v>
      </c>
      <c r="P4" s="39">
        <v>2.62</v>
      </c>
      <c r="Q4" s="18"/>
    </row>
    <row r="5" spans="15:17" x14ac:dyDescent="0.35">
      <c r="O5" s="18" t="s">
        <v>174</v>
      </c>
      <c r="P5" s="39" t="s">
        <v>175</v>
      </c>
      <c r="Q5" s="18"/>
    </row>
    <row r="6" spans="15:17" x14ac:dyDescent="0.35">
      <c r="O6" s="18" t="s">
        <v>176</v>
      </c>
      <c r="P6" s="39" t="s">
        <v>177</v>
      </c>
      <c r="Q6" s="18"/>
    </row>
    <row r="7" spans="15:17" x14ac:dyDescent="0.35">
      <c r="O7" s="18" t="s">
        <v>178</v>
      </c>
      <c r="P7" s="39" t="s">
        <v>179</v>
      </c>
      <c r="Q7" s="18"/>
    </row>
    <row r="8" spans="15:17" x14ac:dyDescent="0.35">
      <c r="O8" s="18" t="s">
        <v>180</v>
      </c>
      <c r="P8" s="39">
        <v>0.87</v>
      </c>
      <c r="Q8" s="18"/>
    </row>
    <row r="9" spans="15:17" ht="16" x14ac:dyDescent="0.35">
      <c r="O9" s="19" t="s">
        <v>191</v>
      </c>
      <c r="P9" s="40" t="s">
        <v>200</v>
      </c>
      <c r="Q9" s="17">
        <v>1.1000000000000001</v>
      </c>
    </row>
    <row r="10" spans="15:17" x14ac:dyDescent="0.35">
      <c r="O10" s="19" t="s">
        <v>181</v>
      </c>
      <c r="P10" s="41">
        <v>1</v>
      </c>
      <c r="Q10" s="19"/>
    </row>
    <row r="11" spans="15:17" x14ac:dyDescent="0.35">
      <c r="O11" s="19" t="s">
        <v>182</v>
      </c>
      <c r="P11" s="40">
        <f>+'cycle time &amp; corrections'!I2</f>
        <v>13.8</v>
      </c>
      <c r="Q11" s="19"/>
    </row>
    <row r="12" spans="15:17" x14ac:dyDescent="0.35">
      <c r="O12" s="19" t="s">
        <v>148</v>
      </c>
      <c r="P12" s="40" t="s">
        <v>144</v>
      </c>
      <c r="Q12" s="19">
        <v>0</v>
      </c>
    </row>
    <row r="13" spans="15:17" x14ac:dyDescent="0.35">
      <c r="O13" s="19" t="s">
        <v>149</v>
      </c>
      <c r="P13" s="40" t="s">
        <v>150</v>
      </c>
      <c r="Q13" s="19">
        <v>-1</v>
      </c>
    </row>
    <row r="14" spans="15:17" x14ac:dyDescent="0.35">
      <c r="O14" s="19" t="s">
        <v>154</v>
      </c>
      <c r="P14" s="42" t="s">
        <v>157</v>
      </c>
      <c r="Q14" s="19">
        <v>2</v>
      </c>
    </row>
    <row r="15" spans="15:17" x14ac:dyDescent="0.35">
      <c r="O15" s="19" t="s">
        <v>161</v>
      </c>
      <c r="P15" s="40" t="s">
        <v>163</v>
      </c>
      <c r="Q15" s="19">
        <v>1</v>
      </c>
    </row>
    <row r="16" spans="15:17" x14ac:dyDescent="0.35">
      <c r="O16" s="19" t="s">
        <v>166</v>
      </c>
      <c r="P16" s="40" t="s">
        <v>167</v>
      </c>
      <c r="Q16" s="19">
        <v>-1</v>
      </c>
    </row>
    <row r="17" spans="15:17" ht="18.5" x14ac:dyDescent="0.45">
      <c r="O17" s="22" t="s">
        <v>183</v>
      </c>
      <c r="P17" s="43">
        <f>+P11+Q12+Q13+Q14+Q15+Q16</f>
        <v>14.8</v>
      </c>
      <c r="Q17" s="22"/>
    </row>
    <row r="18" spans="15:17" x14ac:dyDescent="0.35">
      <c r="O18" s="20" t="s">
        <v>184</v>
      </c>
      <c r="P18" s="44">
        <v>1200</v>
      </c>
      <c r="Q18" s="20"/>
    </row>
    <row r="19" spans="15:17" x14ac:dyDescent="0.35">
      <c r="O19" s="20" t="s">
        <v>185</v>
      </c>
      <c r="P19" s="44">
        <v>570</v>
      </c>
      <c r="Q19" s="20"/>
    </row>
    <row r="20" spans="15:17" x14ac:dyDescent="0.35">
      <c r="O20" s="20" t="s">
        <v>186</v>
      </c>
      <c r="P20" s="44">
        <v>1400</v>
      </c>
      <c r="Q20" s="20"/>
    </row>
    <row r="21" spans="15:17" x14ac:dyDescent="0.35">
      <c r="O21" s="21" t="s">
        <v>188</v>
      </c>
      <c r="P21" s="45" t="s">
        <v>202</v>
      </c>
      <c r="Q21" s="21">
        <v>55</v>
      </c>
    </row>
    <row r="22" spans="15:17" x14ac:dyDescent="0.35">
      <c r="O22" s="21" t="s">
        <v>189</v>
      </c>
      <c r="P22" s="45">
        <v>8</v>
      </c>
      <c r="Q22" s="21"/>
    </row>
    <row r="23" spans="15:17" x14ac:dyDescent="0.35">
      <c r="O23" s="21" t="s">
        <v>190</v>
      </c>
      <c r="P23" s="45">
        <v>220</v>
      </c>
      <c r="Q23" s="21"/>
    </row>
    <row r="24" spans="15:17" ht="18.5" x14ac:dyDescent="0.45">
      <c r="O24" s="23" t="s">
        <v>199</v>
      </c>
      <c r="P24" s="46">
        <f>+P8*Q9*P10</f>
        <v>0.95700000000000007</v>
      </c>
      <c r="Q24" s="23"/>
    </row>
    <row r="26" spans="15:17" ht="18.5" x14ac:dyDescent="0.45">
      <c r="O26" s="34" t="s">
        <v>192</v>
      </c>
      <c r="P26" s="34">
        <f>INT(+Q21*60/P17)</f>
        <v>222</v>
      </c>
      <c r="Q26" s="34"/>
    </row>
    <row r="27" spans="15:17" ht="18.5" x14ac:dyDescent="0.45">
      <c r="O27" s="34" t="s">
        <v>193</v>
      </c>
      <c r="P27" s="35">
        <f>+P26*P8*P10</f>
        <v>193.14</v>
      </c>
      <c r="Q27" s="34" t="s">
        <v>210</v>
      </c>
    </row>
    <row r="28" spans="15:17" ht="18.5" x14ac:dyDescent="0.45">
      <c r="O28" s="34" t="s">
        <v>194</v>
      </c>
      <c r="P28" s="35">
        <f>+P27*Q9</f>
        <v>212.45400000000001</v>
      </c>
      <c r="Q28" s="34" t="s">
        <v>209</v>
      </c>
    </row>
    <row r="29" spans="15:17" ht="18.5" x14ac:dyDescent="0.45">
      <c r="O29" s="34" t="s">
        <v>195</v>
      </c>
      <c r="P29" s="35">
        <f>+P27*P22</f>
        <v>1545.12</v>
      </c>
      <c r="Q29" s="34" t="s">
        <v>213</v>
      </c>
    </row>
    <row r="30" spans="15:17" ht="18.5" x14ac:dyDescent="0.45">
      <c r="O30" s="34" t="s">
        <v>196</v>
      </c>
      <c r="P30" s="35">
        <f>+P28*P22</f>
        <v>1699.6320000000001</v>
      </c>
      <c r="Q30" s="34" t="s">
        <v>214</v>
      </c>
    </row>
    <row r="31" spans="15:17" ht="18.5" x14ac:dyDescent="0.45">
      <c r="O31" s="34" t="s">
        <v>197</v>
      </c>
      <c r="P31" s="35">
        <f>+P29*P23</f>
        <v>339926.39999999997</v>
      </c>
      <c r="Q31" s="34" t="s">
        <v>212</v>
      </c>
    </row>
    <row r="32" spans="15:17" ht="18.5" x14ac:dyDescent="0.45">
      <c r="O32" s="34" t="s">
        <v>198</v>
      </c>
      <c r="P32" s="35">
        <f>+P30*P23</f>
        <v>373919.04000000004</v>
      </c>
      <c r="Q32" s="34" t="s">
        <v>211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zoomScaleNormal="100" workbookViewId="0">
      <pane ySplit="1" topLeftCell="A49" activePane="bottomLeft" state="frozen"/>
      <selection pane="bottomLeft" activeCell="L78" sqref="L78"/>
    </sheetView>
  </sheetViews>
  <sheetFormatPr defaultColWidth="10.36328125" defaultRowHeight="14.5" x14ac:dyDescent="0.35"/>
  <cols>
    <col min="1" max="4" width="10.36328125" style="7"/>
    <col min="5" max="5" width="15.36328125" style="7" customWidth="1"/>
    <col min="6" max="7" width="10.36328125" style="7"/>
    <col min="8" max="8" width="11" style="7" bestFit="1" customWidth="1"/>
    <col min="9" max="16384" width="10.36328125" style="9"/>
  </cols>
  <sheetData>
    <row r="1" spans="1:8" ht="42" x14ac:dyDescent="0.35">
      <c r="A1" s="8" t="s">
        <v>1</v>
      </c>
      <c r="B1" s="8" t="s">
        <v>54</v>
      </c>
      <c r="C1" s="8" t="s">
        <v>0</v>
      </c>
      <c r="D1" s="8" t="s">
        <v>29</v>
      </c>
      <c r="E1" s="8" t="s">
        <v>221</v>
      </c>
      <c r="F1" s="8" t="s">
        <v>219</v>
      </c>
      <c r="G1" s="8" t="s">
        <v>220</v>
      </c>
      <c r="H1" s="8" t="s">
        <v>53</v>
      </c>
    </row>
    <row r="2" spans="1:8" x14ac:dyDescent="0.35">
      <c r="A2" s="1" t="s">
        <v>30</v>
      </c>
      <c r="B2" s="1" t="s">
        <v>31</v>
      </c>
      <c r="C2" s="1" t="s">
        <v>32</v>
      </c>
      <c r="D2" s="1">
        <v>2.62</v>
      </c>
      <c r="E2" s="1" t="s">
        <v>222</v>
      </c>
      <c r="F2" s="1">
        <v>450</v>
      </c>
      <c r="G2" s="1">
        <v>350</v>
      </c>
      <c r="H2" s="1">
        <v>2000</v>
      </c>
    </row>
    <row r="3" spans="1:8" x14ac:dyDescent="0.35">
      <c r="A3" s="10" t="s">
        <v>30</v>
      </c>
      <c r="B3" s="10" t="s">
        <v>31</v>
      </c>
      <c r="C3" s="10" t="s">
        <v>32</v>
      </c>
      <c r="D3" s="10">
        <v>2.62</v>
      </c>
      <c r="E3" s="10" t="s">
        <v>223</v>
      </c>
      <c r="F3" s="10">
        <v>600</v>
      </c>
      <c r="G3" s="10">
        <v>390</v>
      </c>
      <c r="H3" s="10">
        <v>2000</v>
      </c>
    </row>
    <row r="4" spans="1:8" x14ac:dyDescent="0.35">
      <c r="A4" s="10" t="s">
        <v>30</v>
      </c>
      <c r="B4" s="10" t="s">
        <v>31</v>
      </c>
      <c r="C4" s="10" t="s">
        <v>32</v>
      </c>
      <c r="D4" s="10">
        <v>2.62</v>
      </c>
      <c r="E4" s="10" t="s">
        <v>224</v>
      </c>
      <c r="F4" s="10">
        <v>750</v>
      </c>
      <c r="G4" s="10">
        <v>440</v>
      </c>
      <c r="H4" s="10">
        <v>2000</v>
      </c>
    </row>
    <row r="5" spans="1:8" x14ac:dyDescent="0.35">
      <c r="A5" s="10" t="s">
        <v>30</v>
      </c>
      <c r="B5" s="10" t="s">
        <v>31</v>
      </c>
      <c r="C5" s="10" t="s">
        <v>32</v>
      </c>
      <c r="D5" s="10">
        <v>2.62</v>
      </c>
      <c r="E5" s="10" t="s">
        <v>225</v>
      </c>
      <c r="F5" s="10">
        <v>900</v>
      </c>
      <c r="G5" s="10">
        <v>480</v>
      </c>
      <c r="H5" s="10">
        <v>2000</v>
      </c>
    </row>
    <row r="6" spans="1:8" x14ac:dyDescent="0.35">
      <c r="A6" s="10" t="s">
        <v>30</v>
      </c>
      <c r="B6" s="10" t="s">
        <v>31</v>
      </c>
      <c r="C6" s="10" t="s">
        <v>32</v>
      </c>
      <c r="D6" s="10">
        <v>2.62</v>
      </c>
      <c r="E6" s="10" t="s">
        <v>226</v>
      </c>
      <c r="F6" s="10">
        <v>1000</v>
      </c>
      <c r="G6" s="10">
        <v>500</v>
      </c>
      <c r="H6" s="10">
        <v>2000</v>
      </c>
    </row>
    <row r="7" spans="1:8" x14ac:dyDescent="0.35">
      <c r="A7" s="10" t="s">
        <v>30</v>
      </c>
      <c r="B7" s="10" t="s">
        <v>31</v>
      </c>
      <c r="C7" s="10" t="s">
        <v>32</v>
      </c>
      <c r="D7" s="10">
        <v>2.62</v>
      </c>
      <c r="E7" s="10" t="s">
        <v>227</v>
      </c>
      <c r="F7" s="10">
        <v>1100</v>
      </c>
      <c r="G7" s="10">
        <v>540</v>
      </c>
      <c r="H7" s="10">
        <v>1600</v>
      </c>
    </row>
    <row r="8" spans="1:8" x14ac:dyDescent="0.35">
      <c r="A8" s="10" t="s">
        <v>30</v>
      </c>
      <c r="B8" s="10" t="s">
        <v>31</v>
      </c>
      <c r="C8" s="10" t="s">
        <v>32</v>
      </c>
      <c r="D8" s="10">
        <v>2.62</v>
      </c>
      <c r="E8" s="10" t="s">
        <v>228</v>
      </c>
      <c r="F8" s="10">
        <v>1200</v>
      </c>
      <c r="G8" s="10">
        <v>570</v>
      </c>
      <c r="H8" s="10">
        <v>1400</v>
      </c>
    </row>
    <row r="9" spans="1:8" ht="15" thickBot="1" x14ac:dyDescent="0.4">
      <c r="A9" s="11" t="s">
        <v>30</v>
      </c>
      <c r="B9" s="11" t="s">
        <v>31</v>
      </c>
      <c r="C9" s="11" t="s">
        <v>32</v>
      </c>
      <c r="D9" s="11">
        <v>2.62</v>
      </c>
      <c r="E9" s="11" t="s">
        <v>229</v>
      </c>
      <c r="F9" s="11">
        <v>1350</v>
      </c>
      <c r="G9" s="11">
        <v>630</v>
      </c>
      <c r="H9" s="11">
        <v>1200</v>
      </c>
    </row>
    <row r="10" spans="1:8" x14ac:dyDescent="0.35">
      <c r="A10" s="1" t="s">
        <v>30</v>
      </c>
      <c r="B10" s="1" t="s">
        <v>31</v>
      </c>
      <c r="C10" s="1" t="s">
        <v>32</v>
      </c>
      <c r="D10" s="1">
        <v>3.05</v>
      </c>
      <c r="E10" s="1" t="s">
        <v>222</v>
      </c>
      <c r="F10" s="1">
        <v>450</v>
      </c>
      <c r="G10" s="1">
        <v>350</v>
      </c>
      <c r="H10" s="1">
        <v>2000</v>
      </c>
    </row>
    <row r="11" spans="1:8" x14ac:dyDescent="0.35">
      <c r="A11" s="10" t="s">
        <v>30</v>
      </c>
      <c r="B11" s="10" t="s">
        <v>31</v>
      </c>
      <c r="C11" s="10" t="s">
        <v>32</v>
      </c>
      <c r="D11" s="1">
        <v>3.05</v>
      </c>
      <c r="E11" s="10" t="s">
        <v>223</v>
      </c>
      <c r="F11" s="10">
        <v>600</v>
      </c>
      <c r="G11" s="10">
        <v>390</v>
      </c>
      <c r="H11" s="10">
        <v>2000</v>
      </c>
    </row>
    <row r="12" spans="1:8" x14ac:dyDescent="0.35">
      <c r="A12" s="10" t="s">
        <v>30</v>
      </c>
      <c r="B12" s="10" t="s">
        <v>31</v>
      </c>
      <c r="C12" s="10" t="s">
        <v>32</v>
      </c>
      <c r="D12" s="1">
        <v>3.05</v>
      </c>
      <c r="E12" s="10" t="s">
        <v>224</v>
      </c>
      <c r="F12" s="10">
        <v>750</v>
      </c>
      <c r="G12" s="10">
        <v>440</v>
      </c>
      <c r="H12" s="10">
        <v>2000</v>
      </c>
    </row>
    <row r="13" spans="1:8" x14ac:dyDescent="0.35">
      <c r="A13" s="10" t="s">
        <v>30</v>
      </c>
      <c r="B13" s="10" t="s">
        <v>31</v>
      </c>
      <c r="C13" s="10" t="s">
        <v>32</v>
      </c>
      <c r="D13" s="1">
        <v>3.05</v>
      </c>
      <c r="E13" s="10" t="s">
        <v>225</v>
      </c>
      <c r="F13" s="10">
        <v>900</v>
      </c>
      <c r="G13" s="10">
        <v>480</v>
      </c>
      <c r="H13" s="10">
        <v>2000</v>
      </c>
    </row>
    <row r="14" spans="1:8" x14ac:dyDescent="0.35">
      <c r="A14" s="10" t="s">
        <v>30</v>
      </c>
      <c r="B14" s="10" t="s">
        <v>31</v>
      </c>
      <c r="C14" s="10" t="s">
        <v>32</v>
      </c>
      <c r="D14" s="1">
        <v>3.05</v>
      </c>
      <c r="E14" s="10" t="s">
        <v>226</v>
      </c>
      <c r="F14" s="10">
        <v>1000</v>
      </c>
      <c r="G14" s="10">
        <v>500</v>
      </c>
      <c r="H14" s="10">
        <v>1600</v>
      </c>
    </row>
    <row r="15" spans="1:8" x14ac:dyDescent="0.35">
      <c r="A15" s="10" t="s">
        <v>30</v>
      </c>
      <c r="B15" s="10" t="s">
        <v>31</v>
      </c>
      <c r="C15" s="10" t="s">
        <v>32</v>
      </c>
      <c r="D15" s="1">
        <v>3.05</v>
      </c>
      <c r="E15" s="10" t="s">
        <v>227</v>
      </c>
      <c r="F15" s="10">
        <v>1100</v>
      </c>
      <c r="G15" s="10">
        <v>540</v>
      </c>
      <c r="H15" s="10">
        <v>1400</v>
      </c>
    </row>
    <row r="16" spans="1:8" x14ac:dyDescent="0.35">
      <c r="A16" s="10" t="s">
        <v>30</v>
      </c>
      <c r="B16" s="10" t="s">
        <v>31</v>
      </c>
      <c r="C16" s="10" t="s">
        <v>32</v>
      </c>
      <c r="D16" s="1">
        <v>3.05</v>
      </c>
      <c r="E16" s="10" t="s">
        <v>228</v>
      </c>
      <c r="F16" s="10">
        <v>1200</v>
      </c>
      <c r="G16" s="10">
        <v>570</v>
      </c>
      <c r="H16" s="10">
        <v>1200</v>
      </c>
    </row>
    <row r="17" spans="1:8" ht="15" thickBot="1" x14ac:dyDescent="0.4">
      <c r="A17" s="11" t="s">
        <v>30</v>
      </c>
      <c r="B17" s="11" t="s">
        <v>31</v>
      </c>
      <c r="C17" s="11" t="s">
        <v>32</v>
      </c>
      <c r="D17" s="11">
        <v>3.05</v>
      </c>
      <c r="E17" s="11" t="s">
        <v>229</v>
      </c>
      <c r="F17" s="11">
        <v>1350</v>
      </c>
      <c r="G17" s="11">
        <v>630</v>
      </c>
      <c r="H17" s="11" t="s">
        <v>33</v>
      </c>
    </row>
    <row r="18" spans="1:8" x14ac:dyDescent="0.35">
      <c r="A18" s="1" t="s">
        <v>30</v>
      </c>
      <c r="B18" s="1" t="s">
        <v>31</v>
      </c>
      <c r="C18" s="1" t="s">
        <v>34</v>
      </c>
      <c r="D18" s="1">
        <v>2.62</v>
      </c>
      <c r="E18" s="1" t="s">
        <v>230</v>
      </c>
      <c r="F18" s="1">
        <v>450</v>
      </c>
      <c r="G18" s="1">
        <v>420</v>
      </c>
      <c r="H18" s="1">
        <v>2000</v>
      </c>
    </row>
    <row r="19" spans="1:8" x14ac:dyDescent="0.35">
      <c r="A19" s="10" t="s">
        <v>30</v>
      </c>
      <c r="B19" s="10" t="s">
        <v>31</v>
      </c>
      <c r="C19" s="10" t="s">
        <v>34</v>
      </c>
      <c r="D19" s="10">
        <v>2.62</v>
      </c>
      <c r="E19" s="10" t="s">
        <v>231</v>
      </c>
      <c r="F19" s="10">
        <v>600</v>
      </c>
      <c r="G19" s="10">
        <v>480</v>
      </c>
      <c r="H19" s="10">
        <v>2000</v>
      </c>
    </row>
    <row r="20" spans="1:8" x14ac:dyDescent="0.35">
      <c r="A20" s="10" t="s">
        <v>30</v>
      </c>
      <c r="B20" s="10" t="s">
        <v>31</v>
      </c>
      <c r="C20" s="10" t="s">
        <v>34</v>
      </c>
      <c r="D20" s="10">
        <v>2.62</v>
      </c>
      <c r="E20" s="10" t="s">
        <v>232</v>
      </c>
      <c r="F20" s="10">
        <v>750</v>
      </c>
      <c r="G20" s="10">
        <v>550</v>
      </c>
      <c r="H20" s="10">
        <v>2000</v>
      </c>
    </row>
    <row r="21" spans="1:8" x14ac:dyDescent="0.35">
      <c r="A21" s="10" t="s">
        <v>30</v>
      </c>
      <c r="B21" s="10" t="s">
        <v>31</v>
      </c>
      <c r="C21" s="10" t="s">
        <v>34</v>
      </c>
      <c r="D21" s="10">
        <v>2.62</v>
      </c>
      <c r="E21" s="10" t="s">
        <v>233</v>
      </c>
      <c r="F21" s="10">
        <v>900</v>
      </c>
      <c r="G21" s="10">
        <v>620</v>
      </c>
      <c r="H21" s="10">
        <v>2000</v>
      </c>
    </row>
    <row r="22" spans="1:8" x14ac:dyDescent="0.35">
      <c r="A22" s="10" t="s">
        <v>30</v>
      </c>
      <c r="B22" s="10" t="s">
        <v>31</v>
      </c>
      <c r="C22" s="10" t="s">
        <v>34</v>
      </c>
      <c r="D22" s="10">
        <v>2.62</v>
      </c>
      <c r="E22" s="10" t="s">
        <v>226</v>
      </c>
      <c r="F22" s="10">
        <v>1000</v>
      </c>
      <c r="G22" s="10">
        <v>660</v>
      </c>
      <c r="H22" s="10">
        <v>2000</v>
      </c>
    </row>
    <row r="23" spans="1:8" x14ac:dyDescent="0.35">
      <c r="A23" s="10" t="s">
        <v>30</v>
      </c>
      <c r="B23" s="10" t="s">
        <v>31</v>
      </c>
      <c r="C23" s="10" t="s">
        <v>34</v>
      </c>
      <c r="D23" s="10">
        <v>2.62</v>
      </c>
      <c r="E23" s="10" t="s">
        <v>234</v>
      </c>
      <c r="F23" s="10">
        <v>1050</v>
      </c>
      <c r="G23" s="10">
        <v>680</v>
      </c>
      <c r="H23" s="10">
        <v>1600</v>
      </c>
    </row>
    <row r="24" spans="1:8" x14ac:dyDescent="0.35">
      <c r="A24" s="10" t="s">
        <v>30</v>
      </c>
      <c r="B24" s="10" t="s">
        <v>31</v>
      </c>
      <c r="C24" s="10" t="s">
        <v>34</v>
      </c>
      <c r="D24" s="10">
        <v>2.62</v>
      </c>
      <c r="E24" s="10" t="s">
        <v>227</v>
      </c>
      <c r="F24" s="10">
        <v>1100</v>
      </c>
      <c r="G24" s="10">
        <v>700</v>
      </c>
      <c r="H24" s="10">
        <v>1600</v>
      </c>
    </row>
    <row r="25" spans="1:8" x14ac:dyDescent="0.35">
      <c r="A25" s="10" t="s">
        <v>30</v>
      </c>
      <c r="B25" s="10" t="s">
        <v>31</v>
      </c>
      <c r="C25" s="10" t="s">
        <v>34</v>
      </c>
      <c r="D25" s="10">
        <v>2.62</v>
      </c>
      <c r="E25" s="10" t="s">
        <v>235</v>
      </c>
      <c r="F25" s="10">
        <v>1200</v>
      </c>
      <c r="G25" s="10">
        <v>740</v>
      </c>
      <c r="H25" s="10">
        <v>1400</v>
      </c>
    </row>
    <row r="26" spans="1:8" ht="15" thickBot="1" x14ac:dyDescent="0.4">
      <c r="A26" s="11" t="s">
        <v>30</v>
      </c>
      <c r="B26" s="11" t="s">
        <v>31</v>
      </c>
      <c r="C26" s="11" t="s">
        <v>34</v>
      </c>
      <c r="D26" s="11">
        <v>2.62</v>
      </c>
      <c r="E26" s="11" t="s">
        <v>229</v>
      </c>
      <c r="F26" s="11">
        <v>1300</v>
      </c>
      <c r="G26" s="11">
        <v>800</v>
      </c>
      <c r="H26" s="11">
        <v>1200</v>
      </c>
    </row>
    <row r="27" spans="1:8" x14ac:dyDescent="0.35">
      <c r="A27" s="1" t="s">
        <v>30</v>
      </c>
      <c r="B27" s="1" t="s">
        <v>31</v>
      </c>
      <c r="C27" s="1" t="s">
        <v>34</v>
      </c>
      <c r="D27" s="1">
        <v>3.05</v>
      </c>
      <c r="E27" s="1" t="s">
        <v>230</v>
      </c>
      <c r="F27" s="1">
        <v>450</v>
      </c>
      <c r="G27" s="1">
        <v>420</v>
      </c>
      <c r="H27" s="1">
        <v>2000</v>
      </c>
    </row>
    <row r="28" spans="1:8" x14ac:dyDescent="0.35">
      <c r="A28" s="10" t="s">
        <v>30</v>
      </c>
      <c r="B28" s="10" t="s">
        <v>31</v>
      </c>
      <c r="C28" s="10" t="s">
        <v>34</v>
      </c>
      <c r="D28" s="10">
        <v>3.05</v>
      </c>
      <c r="E28" s="10" t="s">
        <v>231</v>
      </c>
      <c r="F28" s="10">
        <v>600</v>
      </c>
      <c r="G28" s="10">
        <v>480</v>
      </c>
      <c r="H28" s="10">
        <v>2000</v>
      </c>
    </row>
    <row r="29" spans="1:8" x14ac:dyDescent="0.35">
      <c r="A29" s="10" t="s">
        <v>30</v>
      </c>
      <c r="B29" s="10" t="s">
        <v>31</v>
      </c>
      <c r="C29" s="10" t="s">
        <v>34</v>
      </c>
      <c r="D29" s="10">
        <v>3.05</v>
      </c>
      <c r="E29" s="10" t="s">
        <v>232</v>
      </c>
      <c r="F29" s="10">
        <v>750</v>
      </c>
      <c r="G29" s="10">
        <v>550</v>
      </c>
      <c r="H29" s="10">
        <v>2000</v>
      </c>
    </row>
    <row r="30" spans="1:8" x14ac:dyDescent="0.35">
      <c r="A30" s="10" t="s">
        <v>30</v>
      </c>
      <c r="B30" s="10" t="s">
        <v>31</v>
      </c>
      <c r="C30" s="10" t="s">
        <v>34</v>
      </c>
      <c r="D30" s="10">
        <v>3.05</v>
      </c>
      <c r="E30" s="10" t="s">
        <v>233</v>
      </c>
      <c r="F30" s="10">
        <v>900</v>
      </c>
      <c r="G30" s="10">
        <v>620</v>
      </c>
      <c r="H30" s="10">
        <v>1600</v>
      </c>
    </row>
    <row r="31" spans="1:8" x14ac:dyDescent="0.35">
      <c r="A31" s="10" t="s">
        <v>30</v>
      </c>
      <c r="B31" s="10" t="s">
        <v>31</v>
      </c>
      <c r="C31" s="10" t="s">
        <v>34</v>
      </c>
      <c r="D31" s="10">
        <v>3.05</v>
      </c>
      <c r="E31" s="10" t="s">
        <v>226</v>
      </c>
      <c r="F31" s="10">
        <v>1000</v>
      </c>
      <c r="G31" s="10">
        <v>660</v>
      </c>
      <c r="H31" s="10">
        <v>1600</v>
      </c>
    </row>
    <row r="32" spans="1:8" x14ac:dyDescent="0.35">
      <c r="A32" s="10" t="s">
        <v>30</v>
      </c>
      <c r="B32" s="10" t="s">
        <v>31</v>
      </c>
      <c r="C32" s="10" t="s">
        <v>34</v>
      </c>
      <c r="D32" s="10">
        <v>3.05</v>
      </c>
      <c r="E32" s="10" t="s">
        <v>234</v>
      </c>
      <c r="F32" s="10">
        <v>1050</v>
      </c>
      <c r="G32" s="10">
        <v>680</v>
      </c>
      <c r="H32" s="10">
        <v>1600</v>
      </c>
    </row>
    <row r="33" spans="1:8" x14ac:dyDescent="0.35">
      <c r="A33" s="10" t="s">
        <v>30</v>
      </c>
      <c r="B33" s="10" t="s">
        <v>31</v>
      </c>
      <c r="C33" s="10" t="s">
        <v>34</v>
      </c>
      <c r="D33" s="10">
        <v>3.05</v>
      </c>
      <c r="E33" s="10" t="s">
        <v>227</v>
      </c>
      <c r="F33" s="10">
        <v>1100</v>
      </c>
      <c r="G33" s="10">
        <v>700</v>
      </c>
      <c r="H33" s="10">
        <v>1400</v>
      </c>
    </row>
    <row r="34" spans="1:8" x14ac:dyDescent="0.35">
      <c r="A34" s="10" t="s">
        <v>30</v>
      </c>
      <c r="B34" s="10" t="s">
        <v>31</v>
      </c>
      <c r="C34" s="10" t="s">
        <v>34</v>
      </c>
      <c r="D34" s="10">
        <v>3.05</v>
      </c>
      <c r="E34" s="10" t="s">
        <v>235</v>
      </c>
      <c r="F34" s="10">
        <v>1200</v>
      </c>
      <c r="G34" s="10">
        <v>740</v>
      </c>
      <c r="H34" s="10">
        <v>1200</v>
      </c>
    </row>
    <row r="35" spans="1:8" ht="15" thickBot="1" x14ac:dyDescent="0.4">
      <c r="A35" s="11" t="s">
        <v>30</v>
      </c>
      <c r="B35" s="11" t="s">
        <v>31</v>
      </c>
      <c r="C35" s="11" t="s">
        <v>34</v>
      </c>
      <c r="D35" s="11">
        <v>3.05</v>
      </c>
      <c r="E35" s="11" t="s">
        <v>229</v>
      </c>
      <c r="F35" s="11">
        <v>1300</v>
      </c>
      <c r="G35" s="11">
        <v>800</v>
      </c>
      <c r="H35" s="11" t="s">
        <v>33</v>
      </c>
    </row>
    <row r="36" spans="1:8" x14ac:dyDescent="0.35">
      <c r="A36" s="1" t="s">
        <v>30</v>
      </c>
      <c r="B36" s="1" t="s">
        <v>51</v>
      </c>
      <c r="C36" s="1" t="s">
        <v>32</v>
      </c>
      <c r="D36" s="1">
        <v>2.62</v>
      </c>
      <c r="E36" s="1" t="s">
        <v>222</v>
      </c>
      <c r="F36" s="1">
        <v>450</v>
      </c>
      <c r="G36" s="1">
        <v>350</v>
      </c>
      <c r="H36" s="1">
        <v>2000</v>
      </c>
    </row>
    <row r="37" spans="1:8" x14ac:dyDescent="0.35">
      <c r="A37" s="10" t="s">
        <v>30</v>
      </c>
      <c r="B37" s="10" t="s">
        <v>51</v>
      </c>
      <c r="C37" s="10" t="s">
        <v>32</v>
      </c>
      <c r="D37" s="10">
        <v>2.62</v>
      </c>
      <c r="E37" s="10" t="s">
        <v>223</v>
      </c>
      <c r="F37" s="10">
        <v>600</v>
      </c>
      <c r="G37" s="10">
        <v>390</v>
      </c>
      <c r="H37" s="10">
        <v>2000</v>
      </c>
    </row>
    <row r="38" spans="1:8" x14ac:dyDescent="0.35">
      <c r="A38" s="10" t="s">
        <v>30</v>
      </c>
      <c r="B38" s="10" t="s">
        <v>51</v>
      </c>
      <c r="C38" s="10" t="s">
        <v>32</v>
      </c>
      <c r="D38" s="10">
        <v>2.62</v>
      </c>
      <c r="E38" s="10" t="s">
        <v>224</v>
      </c>
      <c r="F38" s="10">
        <v>750</v>
      </c>
      <c r="G38" s="10">
        <v>440</v>
      </c>
      <c r="H38" s="10">
        <v>2000</v>
      </c>
    </row>
    <row r="39" spans="1:8" x14ac:dyDescent="0.35">
      <c r="A39" s="10" t="s">
        <v>30</v>
      </c>
      <c r="B39" s="10" t="s">
        <v>51</v>
      </c>
      <c r="C39" s="10" t="s">
        <v>32</v>
      </c>
      <c r="D39" s="10">
        <v>2.62</v>
      </c>
      <c r="E39" s="10" t="s">
        <v>225</v>
      </c>
      <c r="F39" s="10">
        <v>900</v>
      </c>
      <c r="G39" s="10">
        <v>480</v>
      </c>
      <c r="H39" s="10">
        <v>2000</v>
      </c>
    </row>
    <row r="40" spans="1:8" x14ac:dyDescent="0.35">
      <c r="A40" s="10" t="s">
        <v>30</v>
      </c>
      <c r="B40" s="10" t="s">
        <v>51</v>
      </c>
      <c r="C40" s="10" t="s">
        <v>32</v>
      </c>
      <c r="D40" s="10">
        <v>2.62</v>
      </c>
      <c r="E40" s="10" t="s">
        <v>226</v>
      </c>
      <c r="F40" s="10">
        <v>1000</v>
      </c>
      <c r="G40" s="10">
        <v>500</v>
      </c>
      <c r="H40" s="10">
        <v>1600</v>
      </c>
    </row>
    <row r="41" spans="1:8" x14ac:dyDescent="0.35">
      <c r="A41" s="10" t="s">
        <v>30</v>
      </c>
      <c r="B41" s="10" t="s">
        <v>51</v>
      </c>
      <c r="C41" s="10" t="s">
        <v>32</v>
      </c>
      <c r="D41" s="10">
        <v>2.62</v>
      </c>
      <c r="E41" s="10" t="s">
        <v>227</v>
      </c>
      <c r="F41" s="10">
        <v>1100</v>
      </c>
      <c r="G41" s="10">
        <v>540</v>
      </c>
      <c r="H41" s="10">
        <v>1400</v>
      </c>
    </row>
    <row r="42" spans="1:8" ht="15" thickBot="1" x14ac:dyDescent="0.4">
      <c r="A42" s="11" t="s">
        <v>30</v>
      </c>
      <c r="B42" s="11" t="s">
        <v>51</v>
      </c>
      <c r="C42" s="11" t="s">
        <v>32</v>
      </c>
      <c r="D42" s="11">
        <v>2.62</v>
      </c>
      <c r="E42" s="11" t="s">
        <v>228</v>
      </c>
      <c r="F42" s="11">
        <v>1200</v>
      </c>
      <c r="G42" s="11">
        <v>570</v>
      </c>
      <c r="H42" s="11">
        <v>1200</v>
      </c>
    </row>
    <row r="43" spans="1:8" x14ac:dyDescent="0.35">
      <c r="A43" s="1" t="s">
        <v>30</v>
      </c>
      <c r="B43" s="1" t="s">
        <v>51</v>
      </c>
      <c r="C43" s="1" t="s">
        <v>32</v>
      </c>
      <c r="D43" s="1">
        <v>3.05</v>
      </c>
      <c r="E43" s="1" t="s">
        <v>222</v>
      </c>
      <c r="F43" s="1">
        <v>450</v>
      </c>
      <c r="G43" s="1">
        <v>350</v>
      </c>
      <c r="H43" s="1">
        <v>2000</v>
      </c>
    </row>
    <row r="44" spans="1:8" x14ac:dyDescent="0.35">
      <c r="A44" s="10" t="s">
        <v>30</v>
      </c>
      <c r="B44" s="10" t="s">
        <v>51</v>
      </c>
      <c r="C44" s="10" t="s">
        <v>32</v>
      </c>
      <c r="D44" s="1">
        <v>3.05</v>
      </c>
      <c r="E44" s="10" t="s">
        <v>223</v>
      </c>
      <c r="F44" s="10">
        <v>600</v>
      </c>
      <c r="G44" s="10">
        <v>390</v>
      </c>
      <c r="H44" s="10">
        <v>2000</v>
      </c>
    </row>
    <row r="45" spans="1:8" x14ac:dyDescent="0.35">
      <c r="A45" s="10" t="s">
        <v>30</v>
      </c>
      <c r="B45" s="10" t="s">
        <v>51</v>
      </c>
      <c r="C45" s="10" t="s">
        <v>32</v>
      </c>
      <c r="D45" s="1">
        <v>3.05</v>
      </c>
      <c r="E45" s="10" t="s">
        <v>224</v>
      </c>
      <c r="F45" s="10">
        <v>750</v>
      </c>
      <c r="G45" s="10">
        <v>440</v>
      </c>
      <c r="H45" s="10">
        <v>2000</v>
      </c>
    </row>
    <row r="46" spans="1:8" x14ac:dyDescent="0.35">
      <c r="A46" s="10" t="s">
        <v>30</v>
      </c>
      <c r="B46" s="10" t="s">
        <v>51</v>
      </c>
      <c r="C46" s="10" t="s">
        <v>32</v>
      </c>
      <c r="D46" s="1">
        <v>3.05</v>
      </c>
      <c r="E46" s="10" t="s">
        <v>225</v>
      </c>
      <c r="F46" s="10">
        <v>900</v>
      </c>
      <c r="G46" s="10">
        <v>480</v>
      </c>
      <c r="H46" s="10">
        <v>1600</v>
      </c>
    </row>
    <row r="47" spans="1:8" x14ac:dyDescent="0.35">
      <c r="A47" s="10" t="s">
        <v>30</v>
      </c>
      <c r="B47" s="10" t="s">
        <v>51</v>
      </c>
      <c r="C47" s="10" t="s">
        <v>32</v>
      </c>
      <c r="D47" s="1">
        <v>3.05</v>
      </c>
      <c r="E47" s="10" t="s">
        <v>226</v>
      </c>
      <c r="F47" s="10">
        <v>1000</v>
      </c>
      <c r="G47" s="10">
        <v>500</v>
      </c>
      <c r="H47" s="10">
        <v>1400</v>
      </c>
    </row>
    <row r="48" spans="1:8" x14ac:dyDescent="0.35">
      <c r="A48" s="10" t="s">
        <v>30</v>
      </c>
      <c r="B48" s="10" t="s">
        <v>51</v>
      </c>
      <c r="C48" s="10" t="s">
        <v>32</v>
      </c>
      <c r="D48" s="1">
        <v>3.05</v>
      </c>
      <c r="E48" s="10" t="s">
        <v>227</v>
      </c>
      <c r="F48" s="10">
        <v>1100</v>
      </c>
      <c r="G48" s="10">
        <v>540</v>
      </c>
      <c r="H48" s="10">
        <v>1200</v>
      </c>
    </row>
    <row r="49" spans="1:8" ht="15" thickBot="1" x14ac:dyDescent="0.4">
      <c r="A49" s="11" t="s">
        <v>30</v>
      </c>
      <c r="B49" s="11" t="s">
        <v>51</v>
      </c>
      <c r="C49" s="11" t="s">
        <v>32</v>
      </c>
      <c r="D49" s="11">
        <v>3.05</v>
      </c>
      <c r="E49" s="11" t="s">
        <v>228</v>
      </c>
      <c r="F49" s="11">
        <v>1200</v>
      </c>
      <c r="G49" s="11">
        <v>570</v>
      </c>
      <c r="H49" s="11" t="s">
        <v>33</v>
      </c>
    </row>
    <row r="50" spans="1:8" x14ac:dyDescent="0.35">
      <c r="A50" s="1" t="s">
        <v>30</v>
      </c>
      <c r="B50" s="1" t="s">
        <v>51</v>
      </c>
      <c r="C50" s="1" t="s">
        <v>34</v>
      </c>
      <c r="D50" s="1">
        <v>2.62</v>
      </c>
      <c r="E50" s="1" t="s">
        <v>230</v>
      </c>
      <c r="F50" s="1">
        <v>450</v>
      </c>
      <c r="G50" s="1">
        <v>420</v>
      </c>
      <c r="H50" s="1">
        <v>2000</v>
      </c>
    </row>
    <row r="51" spans="1:8" x14ac:dyDescent="0.35">
      <c r="A51" s="10" t="s">
        <v>30</v>
      </c>
      <c r="B51" s="10" t="s">
        <v>51</v>
      </c>
      <c r="C51" s="10" t="s">
        <v>34</v>
      </c>
      <c r="D51" s="10">
        <v>2.62</v>
      </c>
      <c r="E51" s="10" t="s">
        <v>231</v>
      </c>
      <c r="F51" s="10">
        <v>600</v>
      </c>
      <c r="G51" s="10">
        <v>480</v>
      </c>
      <c r="H51" s="10">
        <v>2000</v>
      </c>
    </row>
    <row r="52" spans="1:8" x14ac:dyDescent="0.35">
      <c r="A52" s="10" t="s">
        <v>30</v>
      </c>
      <c r="B52" s="10" t="s">
        <v>51</v>
      </c>
      <c r="C52" s="10" t="s">
        <v>34</v>
      </c>
      <c r="D52" s="10">
        <v>2.62</v>
      </c>
      <c r="E52" s="10" t="s">
        <v>232</v>
      </c>
      <c r="F52" s="10">
        <v>750</v>
      </c>
      <c r="G52" s="10">
        <v>550</v>
      </c>
      <c r="H52" s="10">
        <v>2000</v>
      </c>
    </row>
    <row r="53" spans="1:8" x14ac:dyDescent="0.35">
      <c r="A53" s="10" t="s">
        <v>30</v>
      </c>
      <c r="B53" s="10" t="s">
        <v>51</v>
      </c>
      <c r="C53" s="10" t="s">
        <v>34</v>
      </c>
      <c r="D53" s="10">
        <v>2.62</v>
      </c>
      <c r="E53" s="10" t="s">
        <v>233</v>
      </c>
      <c r="F53" s="10">
        <v>900</v>
      </c>
      <c r="G53" s="10">
        <v>620</v>
      </c>
      <c r="H53" s="10">
        <v>1600</v>
      </c>
    </row>
    <row r="54" spans="1:8" x14ac:dyDescent="0.35">
      <c r="A54" s="10" t="s">
        <v>30</v>
      </c>
      <c r="B54" s="10" t="s">
        <v>51</v>
      </c>
      <c r="C54" s="10" t="s">
        <v>34</v>
      </c>
      <c r="D54" s="10">
        <v>2.62</v>
      </c>
      <c r="E54" s="10" t="s">
        <v>226</v>
      </c>
      <c r="F54" s="10">
        <v>1000</v>
      </c>
      <c r="G54" s="10">
        <v>660</v>
      </c>
      <c r="H54" s="10">
        <v>1400</v>
      </c>
    </row>
    <row r="55" spans="1:8" x14ac:dyDescent="0.35">
      <c r="A55" s="10" t="s">
        <v>30</v>
      </c>
      <c r="B55" s="10" t="s">
        <v>51</v>
      </c>
      <c r="C55" s="10" t="s">
        <v>34</v>
      </c>
      <c r="D55" s="10">
        <v>2.62</v>
      </c>
      <c r="E55" s="10" t="s">
        <v>234</v>
      </c>
      <c r="F55" s="10">
        <v>1050</v>
      </c>
      <c r="G55" s="10">
        <v>680</v>
      </c>
      <c r="H55" s="10">
        <v>1200</v>
      </c>
    </row>
    <row r="56" spans="1:8" ht="15" thickBot="1" x14ac:dyDescent="0.4">
      <c r="A56" s="11" t="s">
        <v>30</v>
      </c>
      <c r="B56" s="11" t="s">
        <v>51</v>
      </c>
      <c r="C56" s="11" t="s">
        <v>34</v>
      </c>
      <c r="D56" s="11">
        <v>2.62</v>
      </c>
      <c r="E56" s="11" t="s">
        <v>227</v>
      </c>
      <c r="F56" s="11">
        <v>1100</v>
      </c>
      <c r="G56" s="11">
        <v>700</v>
      </c>
      <c r="H56" s="11">
        <v>1200</v>
      </c>
    </row>
    <row r="57" spans="1:8" x14ac:dyDescent="0.35">
      <c r="A57" s="1" t="s">
        <v>30</v>
      </c>
      <c r="B57" s="1" t="s">
        <v>51</v>
      </c>
      <c r="C57" s="1" t="s">
        <v>34</v>
      </c>
      <c r="D57" s="1">
        <v>3.05</v>
      </c>
      <c r="E57" s="1" t="s">
        <v>230</v>
      </c>
      <c r="F57" s="1">
        <v>450</v>
      </c>
      <c r="G57" s="1">
        <v>420</v>
      </c>
      <c r="H57" s="1">
        <v>2000</v>
      </c>
    </row>
    <row r="58" spans="1:8" x14ac:dyDescent="0.35">
      <c r="A58" s="10" t="s">
        <v>30</v>
      </c>
      <c r="B58" s="10" t="s">
        <v>51</v>
      </c>
      <c r="C58" s="10" t="s">
        <v>34</v>
      </c>
      <c r="D58" s="10">
        <v>3.05</v>
      </c>
      <c r="E58" s="10" t="s">
        <v>231</v>
      </c>
      <c r="F58" s="10">
        <v>600</v>
      </c>
      <c r="G58" s="10">
        <v>480</v>
      </c>
      <c r="H58" s="10">
        <v>2000</v>
      </c>
    </row>
    <row r="59" spans="1:8" x14ac:dyDescent="0.35">
      <c r="A59" s="10" t="s">
        <v>30</v>
      </c>
      <c r="B59" s="10" t="s">
        <v>51</v>
      </c>
      <c r="C59" s="10" t="s">
        <v>34</v>
      </c>
      <c r="D59" s="10">
        <v>3.05</v>
      </c>
      <c r="E59" s="10" t="s">
        <v>232</v>
      </c>
      <c r="F59" s="10">
        <v>750</v>
      </c>
      <c r="G59" s="10">
        <v>550</v>
      </c>
      <c r="H59" s="10">
        <v>1600</v>
      </c>
    </row>
    <row r="60" spans="1:8" x14ac:dyDescent="0.35">
      <c r="A60" s="10" t="s">
        <v>30</v>
      </c>
      <c r="B60" s="10" t="s">
        <v>51</v>
      </c>
      <c r="C60" s="10" t="s">
        <v>34</v>
      </c>
      <c r="D60" s="10">
        <v>3.05</v>
      </c>
      <c r="E60" s="10" t="s">
        <v>233</v>
      </c>
      <c r="F60" s="10">
        <v>900</v>
      </c>
      <c r="G60" s="10">
        <v>620</v>
      </c>
      <c r="H60" s="10">
        <v>1400</v>
      </c>
    </row>
    <row r="61" spans="1:8" x14ac:dyDescent="0.35">
      <c r="A61" s="10" t="s">
        <v>30</v>
      </c>
      <c r="B61" s="10" t="s">
        <v>51</v>
      </c>
      <c r="C61" s="10" t="s">
        <v>34</v>
      </c>
      <c r="D61" s="10">
        <v>3.05</v>
      </c>
      <c r="E61" s="10" t="s">
        <v>226</v>
      </c>
      <c r="F61" s="10">
        <v>1000</v>
      </c>
      <c r="G61" s="10">
        <v>660</v>
      </c>
      <c r="H61" s="10">
        <v>1200</v>
      </c>
    </row>
    <row r="62" spans="1:8" x14ac:dyDescent="0.35">
      <c r="A62" s="10" t="s">
        <v>30</v>
      </c>
      <c r="B62" s="10" t="s">
        <v>51</v>
      </c>
      <c r="C62" s="10" t="s">
        <v>34</v>
      </c>
      <c r="D62" s="10">
        <v>3.05</v>
      </c>
      <c r="E62" s="10" t="s">
        <v>234</v>
      </c>
      <c r="F62" s="10">
        <v>1050</v>
      </c>
      <c r="G62" s="10">
        <v>680</v>
      </c>
      <c r="H62" s="10">
        <v>1200</v>
      </c>
    </row>
    <row r="63" spans="1:8" ht="15" thickBot="1" x14ac:dyDescent="0.4">
      <c r="A63" s="11" t="s">
        <v>30</v>
      </c>
      <c r="B63" s="11" t="s">
        <v>51</v>
      </c>
      <c r="C63" s="11" t="s">
        <v>34</v>
      </c>
      <c r="D63" s="11">
        <v>3.05</v>
      </c>
      <c r="E63" s="11" t="s">
        <v>227</v>
      </c>
      <c r="F63" s="11">
        <v>1100</v>
      </c>
      <c r="G63" s="11">
        <v>700</v>
      </c>
      <c r="H63" s="11" t="s">
        <v>33</v>
      </c>
    </row>
    <row r="65" spans="1:8" ht="15" thickBot="1" x14ac:dyDescent="0.4">
      <c r="A65" s="11" t="s">
        <v>216</v>
      </c>
      <c r="B65" s="11" t="s">
        <v>31</v>
      </c>
      <c r="C65" s="11" t="s">
        <v>34</v>
      </c>
      <c r="D65" s="11">
        <v>2.5299999999999998</v>
      </c>
      <c r="E65" s="37">
        <v>3</v>
      </c>
      <c r="F65" s="11">
        <v>1900</v>
      </c>
      <c r="G65" s="11">
        <v>2820</v>
      </c>
      <c r="H65" s="11">
        <v>1600</v>
      </c>
    </row>
    <row r="66" spans="1:8" x14ac:dyDescent="0.35">
      <c r="A66" s="1" t="s">
        <v>216</v>
      </c>
      <c r="B66" s="1" t="s">
        <v>31</v>
      </c>
      <c r="C66" s="1" t="s">
        <v>217</v>
      </c>
      <c r="D66" s="1">
        <v>2.5299999999999998</v>
      </c>
      <c r="E66" s="38">
        <v>1.75</v>
      </c>
      <c r="F66" s="1">
        <v>1350</v>
      </c>
      <c r="G66" s="1">
        <v>2450</v>
      </c>
      <c r="H66" s="1">
        <v>2000</v>
      </c>
    </row>
    <row r="67" spans="1:8" x14ac:dyDescent="0.35">
      <c r="A67" s="10" t="s">
        <v>216</v>
      </c>
      <c r="B67" s="10" t="s">
        <v>31</v>
      </c>
      <c r="C67" s="10" t="s">
        <v>217</v>
      </c>
      <c r="D67" s="10">
        <v>2.5299999999999998</v>
      </c>
      <c r="E67" s="36">
        <v>2</v>
      </c>
      <c r="F67" s="10">
        <v>1500</v>
      </c>
      <c r="G67" s="10">
        <v>2570</v>
      </c>
      <c r="H67" s="10">
        <v>2000</v>
      </c>
    </row>
    <row r="68" spans="1:8" x14ac:dyDescent="0.35">
      <c r="A68" s="10" t="s">
        <v>216</v>
      </c>
      <c r="B68" s="10" t="s">
        <v>31</v>
      </c>
      <c r="C68" s="10" t="s">
        <v>217</v>
      </c>
      <c r="D68" s="10">
        <v>2.5299999999999998</v>
      </c>
      <c r="E68" s="36">
        <v>2.33</v>
      </c>
      <c r="F68" s="10">
        <v>1700</v>
      </c>
      <c r="G68" s="10">
        <v>2700</v>
      </c>
      <c r="H68" s="10">
        <v>2000</v>
      </c>
    </row>
    <row r="69" spans="1:8" x14ac:dyDescent="0.35">
      <c r="A69" s="10" t="s">
        <v>216</v>
      </c>
      <c r="B69" s="10" t="s">
        <v>31</v>
      </c>
      <c r="C69" s="10" t="s">
        <v>217</v>
      </c>
      <c r="D69" s="10">
        <v>2.5299999999999998</v>
      </c>
      <c r="E69" s="36">
        <v>2.5</v>
      </c>
      <c r="F69" s="10">
        <v>1800</v>
      </c>
      <c r="G69" s="10">
        <v>2850</v>
      </c>
      <c r="H69" s="10">
        <v>1800</v>
      </c>
    </row>
    <row r="70" spans="1:8" ht="15" thickBot="1" x14ac:dyDescent="0.4">
      <c r="A70" s="11" t="s">
        <v>216</v>
      </c>
      <c r="B70" s="11" t="s">
        <v>31</v>
      </c>
      <c r="C70" s="11" t="s">
        <v>217</v>
      </c>
      <c r="D70" s="11">
        <v>2.5299999999999998</v>
      </c>
      <c r="E70" s="37">
        <v>2.78</v>
      </c>
      <c r="F70" s="11">
        <v>2000</v>
      </c>
      <c r="G70" s="11">
        <v>3150</v>
      </c>
      <c r="H70" s="11">
        <v>1600</v>
      </c>
    </row>
    <row r="71" spans="1:8" x14ac:dyDescent="0.35">
      <c r="A71" s="1" t="s">
        <v>216</v>
      </c>
      <c r="B71" s="1" t="s">
        <v>31</v>
      </c>
      <c r="C71" s="1" t="s">
        <v>218</v>
      </c>
      <c r="D71" s="1">
        <v>2.5299999999999998</v>
      </c>
      <c r="E71" s="38">
        <v>1.75</v>
      </c>
      <c r="F71" s="1">
        <v>1350</v>
      </c>
      <c r="G71" s="1">
        <v>2450</v>
      </c>
      <c r="H71" s="1">
        <v>2000</v>
      </c>
    </row>
    <row r="72" spans="1:8" x14ac:dyDescent="0.35">
      <c r="A72" s="10" t="s">
        <v>216</v>
      </c>
      <c r="B72" s="10" t="s">
        <v>31</v>
      </c>
      <c r="C72" s="10" t="s">
        <v>218</v>
      </c>
      <c r="D72" s="10">
        <v>2.5299999999999998</v>
      </c>
      <c r="E72" s="36">
        <v>2</v>
      </c>
      <c r="F72" s="10">
        <v>1500</v>
      </c>
      <c r="G72" s="10">
        <v>2570</v>
      </c>
      <c r="H72" s="10">
        <v>2000</v>
      </c>
    </row>
    <row r="73" spans="1:8" x14ac:dyDescent="0.35">
      <c r="A73" s="10" t="s">
        <v>216</v>
      </c>
      <c r="B73" s="10" t="s">
        <v>31</v>
      </c>
      <c r="C73" s="10" t="s">
        <v>218</v>
      </c>
      <c r="D73" s="10">
        <v>2.5299999999999998</v>
      </c>
      <c r="E73" s="36">
        <v>2.33</v>
      </c>
      <c r="F73" s="10">
        <v>1700</v>
      </c>
      <c r="G73" s="10">
        <v>2700</v>
      </c>
      <c r="H73" s="10">
        <v>2000</v>
      </c>
    </row>
    <row r="74" spans="1:8" x14ac:dyDescent="0.35">
      <c r="A74" s="10" t="s">
        <v>216</v>
      </c>
      <c r="B74" s="10" t="s">
        <v>31</v>
      </c>
      <c r="C74" s="10" t="s">
        <v>218</v>
      </c>
      <c r="D74" s="10">
        <v>2.5299999999999998</v>
      </c>
      <c r="E74" s="36">
        <v>2.5</v>
      </c>
      <c r="F74" s="10">
        <v>1800</v>
      </c>
      <c r="G74" s="10">
        <v>2850</v>
      </c>
      <c r="H74" s="10">
        <v>1800</v>
      </c>
    </row>
    <row r="75" spans="1:8" ht="15" thickBot="1" x14ac:dyDescent="0.4">
      <c r="A75" s="11" t="s">
        <v>216</v>
      </c>
      <c r="B75" s="11" t="s">
        <v>31</v>
      </c>
      <c r="C75" s="11" t="s">
        <v>218</v>
      </c>
      <c r="D75" s="11">
        <v>2.5299999999999998</v>
      </c>
      <c r="E75" s="37">
        <v>2.78</v>
      </c>
      <c r="F75" s="11">
        <v>2000</v>
      </c>
      <c r="G75" s="11">
        <v>3150</v>
      </c>
      <c r="H75" s="11">
        <v>1600</v>
      </c>
    </row>
    <row r="76" spans="1:8" x14ac:dyDescent="0.35">
      <c r="A76" s="1" t="s">
        <v>216</v>
      </c>
      <c r="B76" s="1" t="s">
        <v>51</v>
      </c>
      <c r="C76" s="1" t="s">
        <v>34</v>
      </c>
      <c r="D76" s="1">
        <v>2.5299999999999998</v>
      </c>
      <c r="E76" s="38">
        <v>2.33</v>
      </c>
      <c r="F76" s="1">
        <v>1700</v>
      </c>
      <c r="G76" s="1">
        <v>2420</v>
      </c>
      <c r="H76" s="1">
        <v>1800</v>
      </c>
    </row>
    <row r="77" spans="1:8" ht="15" thickBot="1" x14ac:dyDescent="0.4">
      <c r="A77" s="11" t="s">
        <v>216</v>
      </c>
      <c r="B77" s="11" t="s">
        <v>51</v>
      </c>
      <c r="C77" s="11" t="s">
        <v>34</v>
      </c>
      <c r="D77" s="11">
        <v>2.5299999999999998</v>
      </c>
      <c r="E77" s="37">
        <v>2.5</v>
      </c>
      <c r="F77" s="11">
        <v>1800</v>
      </c>
      <c r="G77" s="11">
        <v>2540</v>
      </c>
      <c r="H77" s="11">
        <v>1600</v>
      </c>
    </row>
    <row r="78" spans="1:8" x14ac:dyDescent="0.35">
      <c r="A78" s="1" t="s">
        <v>216</v>
      </c>
      <c r="B78" s="1" t="s">
        <v>51</v>
      </c>
      <c r="C78" s="1" t="s">
        <v>217</v>
      </c>
      <c r="D78" s="1">
        <v>2.5299999999999998</v>
      </c>
      <c r="E78" s="38">
        <v>2</v>
      </c>
      <c r="F78" s="1">
        <v>1500</v>
      </c>
      <c r="G78" s="1">
        <v>2390</v>
      </c>
      <c r="H78" s="1">
        <v>2000</v>
      </c>
    </row>
    <row r="79" spans="1:8" x14ac:dyDescent="0.35">
      <c r="A79" s="10" t="s">
        <v>216</v>
      </c>
      <c r="B79" s="10" t="s">
        <v>51</v>
      </c>
      <c r="C79" s="10" t="s">
        <v>217</v>
      </c>
      <c r="D79" s="10">
        <v>2.5299999999999998</v>
      </c>
      <c r="E79" s="36">
        <v>2.33</v>
      </c>
      <c r="F79" s="10">
        <v>1700</v>
      </c>
      <c r="G79" s="10">
        <v>2580</v>
      </c>
      <c r="H79" s="10">
        <v>1800</v>
      </c>
    </row>
    <row r="80" spans="1:8" ht="15" thickBot="1" x14ac:dyDescent="0.4">
      <c r="A80" s="11" t="s">
        <v>216</v>
      </c>
      <c r="B80" s="11" t="s">
        <v>51</v>
      </c>
      <c r="C80" s="11" t="s">
        <v>217</v>
      </c>
      <c r="D80" s="11">
        <v>2.5299999999999998</v>
      </c>
      <c r="E80" s="37">
        <v>2.5</v>
      </c>
      <c r="F80" s="11">
        <v>1800</v>
      </c>
      <c r="G80" s="11">
        <v>2700</v>
      </c>
      <c r="H80" s="11">
        <v>1600</v>
      </c>
    </row>
  </sheetData>
  <pageMargins left="0.7" right="0.7" top="0.75" bottom="0.75" header="0.3" footer="0.3"/>
  <headerFooter>
    <oddHeader>&amp;L&amp;"Aptos"&amp;10&amp;K000000 General Business&amp;1#_x000D_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6528A-8899-4063-A8B8-E042BDBFA168}">
  <dimension ref="A1:I29"/>
  <sheetViews>
    <sheetView workbookViewId="0">
      <selection activeCell="J29" sqref="J29"/>
    </sheetView>
  </sheetViews>
  <sheetFormatPr defaultRowHeight="14.5" x14ac:dyDescent="0.35"/>
  <cols>
    <col min="1" max="1" width="26.36328125" style="9" customWidth="1"/>
    <col min="2" max="2" width="39.90625" style="9" customWidth="1"/>
    <col min="3" max="3" width="12.6328125" style="9" customWidth="1"/>
    <col min="8" max="8" width="7.1796875" bestFit="1" customWidth="1"/>
    <col min="9" max="9" width="23.453125" bestFit="1" customWidth="1"/>
  </cols>
  <sheetData>
    <row r="1" spans="1:9" x14ac:dyDescent="0.35">
      <c r="A1" s="48" t="s">
        <v>148</v>
      </c>
      <c r="B1" s="25" t="s">
        <v>143</v>
      </c>
      <c r="C1" s="1">
        <v>-1</v>
      </c>
      <c r="H1" s="31" t="s">
        <v>1</v>
      </c>
      <c r="I1" s="31" t="s">
        <v>208</v>
      </c>
    </row>
    <row r="2" spans="1:9" x14ac:dyDescent="0.35">
      <c r="A2" s="48"/>
      <c r="B2" s="25" t="s">
        <v>144</v>
      </c>
      <c r="C2" s="1">
        <v>0</v>
      </c>
      <c r="H2" s="32" t="s">
        <v>30</v>
      </c>
      <c r="I2" s="32">
        <v>13.8</v>
      </c>
    </row>
    <row r="3" spans="1:9" x14ac:dyDescent="0.35">
      <c r="A3" s="48"/>
      <c r="B3" s="25" t="s">
        <v>145</v>
      </c>
      <c r="C3" s="1">
        <v>3</v>
      </c>
      <c r="H3" s="33"/>
      <c r="I3" s="33"/>
    </row>
    <row r="4" spans="1:9" x14ac:dyDescent="0.35">
      <c r="A4" s="48"/>
      <c r="B4" s="25" t="s">
        <v>146</v>
      </c>
      <c r="C4" s="1">
        <v>5</v>
      </c>
      <c r="H4" s="33"/>
      <c r="I4" s="33"/>
    </row>
    <row r="5" spans="1:9" x14ac:dyDescent="0.35">
      <c r="A5" s="48"/>
      <c r="B5" s="25" t="s">
        <v>147</v>
      </c>
      <c r="C5" s="1">
        <v>8</v>
      </c>
      <c r="H5" s="33"/>
      <c r="I5" s="33"/>
    </row>
    <row r="6" spans="1:9" x14ac:dyDescent="0.35">
      <c r="A6" s="49" t="s">
        <v>149</v>
      </c>
      <c r="B6" s="26" t="s">
        <v>150</v>
      </c>
      <c r="C6" s="1">
        <v>-1</v>
      </c>
      <c r="H6" s="33"/>
      <c r="I6" s="33"/>
    </row>
    <row r="7" spans="1:9" x14ac:dyDescent="0.35">
      <c r="A7" s="49"/>
      <c r="B7" s="26" t="s">
        <v>151</v>
      </c>
      <c r="C7" s="1">
        <v>0</v>
      </c>
      <c r="H7" s="33"/>
      <c r="I7" s="33"/>
    </row>
    <row r="8" spans="1:9" x14ac:dyDescent="0.35">
      <c r="A8" s="49"/>
      <c r="B8" s="26" t="s">
        <v>152</v>
      </c>
      <c r="C8" s="1">
        <v>2</v>
      </c>
      <c r="H8" s="33"/>
      <c r="I8" s="33"/>
    </row>
    <row r="9" spans="1:9" x14ac:dyDescent="0.35">
      <c r="A9" s="49"/>
      <c r="B9" s="26" t="s">
        <v>153</v>
      </c>
      <c r="C9" s="1">
        <v>5</v>
      </c>
      <c r="H9" s="33"/>
      <c r="I9" s="33"/>
    </row>
    <row r="10" spans="1:9" x14ac:dyDescent="0.35">
      <c r="A10" s="50" t="s">
        <v>154</v>
      </c>
      <c r="B10" s="27" t="s">
        <v>155</v>
      </c>
      <c r="C10" s="1">
        <v>0</v>
      </c>
      <c r="H10" s="33"/>
      <c r="I10" s="33"/>
    </row>
    <row r="11" spans="1:9" x14ac:dyDescent="0.35">
      <c r="A11" s="50"/>
      <c r="B11" s="27" t="s">
        <v>156</v>
      </c>
      <c r="C11" s="1">
        <v>1</v>
      </c>
      <c r="H11" s="33"/>
      <c r="I11" s="33"/>
    </row>
    <row r="12" spans="1:9" x14ac:dyDescent="0.35">
      <c r="A12" s="50"/>
      <c r="B12" s="27" t="s">
        <v>157</v>
      </c>
      <c r="C12" s="1">
        <v>2</v>
      </c>
      <c r="H12" s="33" t="s">
        <v>216</v>
      </c>
      <c r="I12" s="33">
        <v>19.399999999999999</v>
      </c>
    </row>
    <row r="13" spans="1:9" x14ac:dyDescent="0.35">
      <c r="A13" s="50"/>
      <c r="B13" s="27" t="s">
        <v>158</v>
      </c>
      <c r="C13" s="1">
        <v>3</v>
      </c>
      <c r="H13" s="33"/>
      <c r="I13" s="33"/>
    </row>
    <row r="14" spans="1:9" x14ac:dyDescent="0.35">
      <c r="A14" s="50"/>
      <c r="B14" s="27" t="s">
        <v>159</v>
      </c>
      <c r="C14" s="1">
        <v>4</v>
      </c>
      <c r="H14" s="33"/>
      <c r="I14" s="33"/>
    </row>
    <row r="15" spans="1:9" x14ac:dyDescent="0.35">
      <c r="A15" s="50"/>
      <c r="B15" s="27" t="s">
        <v>160</v>
      </c>
      <c r="C15" s="1">
        <v>5</v>
      </c>
      <c r="H15" s="33"/>
      <c r="I15" s="33"/>
    </row>
    <row r="16" spans="1:9" x14ac:dyDescent="0.35">
      <c r="A16" s="51" t="s">
        <v>161</v>
      </c>
      <c r="B16" s="28" t="s">
        <v>162</v>
      </c>
      <c r="C16" s="1">
        <v>2</v>
      </c>
    </row>
    <row r="17" spans="1:3" x14ac:dyDescent="0.35">
      <c r="A17" s="51"/>
      <c r="B17" s="28" t="s">
        <v>163</v>
      </c>
      <c r="C17" s="1">
        <v>1</v>
      </c>
    </row>
    <row r="18" spans="1:3" x14ac:dyDescent="0.35">
      <c r="A18" s="51"/>
      <c r="B18" s="28" t="s">
        <v>164</v>
      </c>
      <c r="C18" s="1">
        <v>0</v>
      </c>
    </row>
    <row r="19" spans="1:3" x14ac:dyDescent="0.35">
      <c r="A19" s="51"/>
      <c r="B19" s="28" t="s">
        <v>165</v>
      </c>
      <c r="C19" s="1">
        <v>-1</v>
      </c>
    </row>
    <row r="20" spans="1:3" x14ac:dyDescent="0.35">
      <c r="A20" s="52" t="s">
        <v>166</v>
      </c>
      <c r="B20" s="29" t="s">
        <v>167</v>
      </c>
      <c r="C20" s="1">
        <v>-1</v>
      </c>
    </row>
    <row r="21" spans="1:3" x14ac:dyDescent="0.35">
      <c r="A21" s="52"/>
      <c r="B21" s="29" t="s">
        <v>168</v>
      </c>
      <c r="C21" s="1">
        <v>-2</v>
      </c>
    </row>
    <row r="22" spans="1:3" x14ac:dyDescent="0.35">
      <c r="A22" s="52"/>
      <c r="B22" s="29" t="s">
        <v>169</v>
      </c>
      <c r="C22" s="1">
        <v>0</v>
      </c>
    </row>
    <row r="23" spans="1:3" x14ac:dyDescent="0.35">
      <c r="A23" s="52"/>
      <c r="B23" s="29" t="s">
        <v>170</v>
      </c>
      <c r="C23" s="1">
        <v>1</v>
      </c>
    </row>
    <row r="24" spans="1:3" x14ac:dyDescent="0.35">
      <c r="A24" s="52"/>
      <c r="B24" s="29" t="s">
        <v>171</v>
      </c>
      <c r="C24" s="1">
        <v>2</v>
      </c>
    </row>
    <row r="25" spans="1:3" x14ac:dyDescent="0.35">
      <c r="A25" s="47" t="s">
        <v>187</v>
      </c>
      <c r="B25" s="30" t="s">
        <v>203</v>
      </c>
      <c r="C25" s="1">
        <v>60</v>
      </c>
    </row>
    <row r="26" spans="1:3" x14ac:dyDescent="0.35">
      <c r="A26" s="47"/>
      <c r="B26" s="30" t="s">
        <v>204</v>
      </c>
      <c r="C26" s="1">
        <v>55</v>
      </c>
    </row>
    <row r="27" spans="1:3" x14ac:dyDescent="0.35">
      <c r="A27" s="47"/>
      <c r="B27" s="30" t="s">
        <v>205</v>
      </c>
      <c r="C27" s="1">
        <v>50</v>
      </c>
    </row>
    <row r="28" spans="1:3" x14ac:dyDescent="0.35">
      <c r="A28" s="47"/>
      <c r="B28" s="30" t="s">
        <v>206</v>
      </c>
      <c r="C28" s="1">
        <v>45</v>
      </c>
    </row>
    <row r="29" spans="1:3" x14ac:dyDescent="0.35">
      <c r="A29" s="47"/>
      <c r="B29" s="30" t="s">
        <v>207</v>
      </c>
      <c r="C29" s="1">
        <v>40</v>
      </c>
    </row>
  </sheetData>
  <mergeCells count="6">
    <mergeCell ref="A25:A29"/>
    <mergeCell ref="A1:A5"/>
    <mergeCell ref="A6:A9"/>
    <mergeCell ref="A10:A15"/>
    <mergeCell ref="A16:A19"/>
    <mergeCell ref="A20:A24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210E7-188B-4C3A-803C-8FD76A3A81C9}">
  <dimension ref="A1:E87"/>
  <sheetViews>
    <sheetView zoomScale="130" zoomScaleNormal="130" workbookViewId="0">
      <pane ySplit="1" topLeftCell="A80" activePane="bottomLeft" state="frozen"/>
      <selection pane="bottomLeft" activeCell="A69" sqref="A69:XFD69"/>
    </sheetView>
  </sheetViews>
  <sheetFormatPr defaultRowHeight="14.5" x14ac:dyDescent="0.35"/>
  <cols>
    <col min="1" max="1" width="9.81640625" style="7" customWidth="1"/>
    <col min="2" max="2" width="26.6328125" bestFit="1" customWidth="1"/>
    <col min="3" max="3" width="18.1796875" style="7" bestFit="1" customWidth="1"/>
    <col min="4" max="4" width="18.1796875" style="7" customWidth="1"/>
    <col min="5" max="5" width="17" style="7" customWidth="1"/>
  </cols>
  <sheetData>
    <row r="1" spans="1:5" ht="17" x14ac:dyDescent="0.5">
      <c r="A1" s="3" t="s">
        <v>102</v>
      </c>
      <c r="B1" s="2" t="s">
        <v>101</v>
      </c>
      <c r="C1" s="3" t="s">
        <v>103</v>
      </c>
      <c r="D1" s="3" t="s">
        <v>142</v>
      </c>
      <c r="E1" s="3" t="s">
        <v>100</v>
      </c>
    </row>
    <row r="2" spans="1:5" ht="16" x14ac:dyDescent="0.5">
      <c r="A2" s="4">
        <v>1</v>
      </c>
      <c r="B2" s="5" t="s">
        <v>55</v>
      </c>
      <c r="C2" s="6">
        <v>7.0000000000000007E-2</v>
      </c>
      <c r="D2" s="4">
        <f>+C2*1000</f>
        <v>70</v>
      </c>
      <c r="E2" s="4">
        <v>110</v>
      </c>
    </row>
    <row r="3" spans="1:5" ht="16" x14ac:dyDescent="0.5">
      <c r="A3" s="4">
        <v>2</v>
      </c>
      <c r="B3" s="5" t="s">
        <v>56</v>
      </c>
      <c r="C3" s="6">
        <v>0.12</v>
      </c>
      <c r="D3" s="4">
        <f t="shared" ref="D3:D67" si="0">+C3*1000</f>
        <v>120</v>
      </c>
      <c r="E3" s="4">
        <v>110</v>
      </c>
    </row>
    <row r="4" spans="1:5" ht="16" x14ac:dyDescent="0.5">
      <c r="A4" s="4">
        <v>3</v>
      </c>
      <c r="B4" s="5" t="s">
        <v>58</v>
      </c>
      <c r="C4" s="6">
        <v>0.2</v>
      </c>
      <c r="D4" s="4">
        <f t="shared" si="0"/>
        <v>200</v>
      </c>
      <c r="E4" s="4">
        <v>100</v>
      </c>
    </row>
    <row r="5" spans="1:5" ht="16" x14ac:dyDescent="0.5">
      <c r="A5" s="4">
        <v>4</v>
      </c>
      <c r="B5" s="5" t="s">
        <v>57</v>
      </c>
      <c r="C5" s="6">
        <v>0.2</v>
      </c>
      <c r="D5" s="4">
        <f t="shared" si="0"/>
        <v>200</v>
      </c>
      <c r="E5" s="4">
        <v>110</v>
      </c>
    </row>
    <row r="6" spans="1:5" ht="16" x14ac:dyDescent="0.5">
      <c r="A6" s="4">
        <v>5</v>
      </c>
      <c r="B6" s="5" t="s">
        <v>59</v>
      </c>
      <c r="C6" s="6">
        <v>0.4</v>
      </c>
      <c r="D6" s="4">
        <f t="shared" si="0"/>
        <v>400</v>
      </c>
      <c r="E6" s="4">
        <v>100</v>
      </c>
    </row>
    <row r="7" spans="1:5" ht="16" x14ac:dyDescent="0.5">
      <c r="A7" s="4">
        <v>6</v>
      </c>
      <c r="B7" s="5" t="s">
        <v>104</v>
      </c>
      <c r="C7" s="6">
        <v>0.5</v>
      </c>
      <c r="D7" s="4">
        <f t="shared" si="0"/>
        <v>500</v>
      </c>
      <c r="E7" s="4">
        <v>100</v>
      </c>
    </row>
    <row r="8" spans="1:5" ht="16" x14ac:dyDescent="0.5">
      <c r="A8" s="4">
        <v>7</v>
      </c>
      <c r="B8" s="5" t="s">
        <v>61</v>
      </c>
      <c r="C8" s="6">
        <v>0.5</v>
      </c>
      <c r="D8" s="4">
        <f t="shared" si="0"/>
        <v>500</v>
      </c>
      <c r="E8" s="4">
        <v>110</v>
      </c>
    </row>
    <row r="9" spans="1:5" ht="16" x14ac:dyDescent="0.5">
      <c r="A9" s="4">
        <v>8</v>
      </c>
      <c r="B9" s="5" t="s">
        <v>60</v>
      </c>
      <c r="C9" s="6">
        <v>0.5</v>
      </c>
      <c r="D9" s="4">
        <f t="shared" si="0"/>
        <v>500</v>
      </c>
      <c r="E9" s="4">
        <v>110</v>
      </c>
    </row>
    <row r="10" spans="1:5" ht="16" x14ac:dyDescent="0.5">
      <c r="A10" s="4">
        <v>9</v>
      </c>
      <c r="B10" s="5" t="s">
        <v>62</v>
      </c>
      <c r="C10" s="6">
        <v>0.55000000000000004</v>
      </c>
      <c r="D10" s="4">
        <f t="shared" si="0"/>
        <v>550</v>
      </c>
      <c r="E10" s="4">
        <v>110</v>
      </c>
    </row>
    <row r="11" spans="1:5" ht="16" x14ac:dyDescent="0.5">
      <c r="A11" s="4">
        <v>10</v>
      </c>
      <c r="B11" s="5" t="s">
        <v>105</v>
      </c>
      <c r="C11" s="6">
        <v>0.6</v>
      </c>
      <c r="D11" s="4">
        <f t="shared" si="0"/>
        <v>600</v>
      </c>
      <c r="E11" s="4">
        <v>100</v>
      </c>
    </row>
    <row r="12" spans="1:5" ht="16" x14ac:dyDescent="0.5">
      <c r="A12" s="4">
        <v>11</v>
      </c>
      <c r="B12" s="5" t="s">
        <v>67</v>
      </c>
      <c r="C12" s="6">
        <v>0.6</v>
      </c>
      <c r="D12" s="4">
        <f t="shared" si="0"/>
        <v>600</v>
      </c>
      <c r="E12" s="4">
        <v>100</v>
      </c>
    </row>
    <row r="13" spans="1:5" ht="16" x14ac:dyDescent="0.5">
      <c r="A13" s="4">
        <v>12</v>
      </c>
      <c r="B13" s="5" t="s">
        <v>66</v>
      </c>
      <c r="C13" s="6">
        <v>0.6</v>
      </c>
      <c r="D13" s="4">
        <f t="shared" si="0"/>
        <v>600</v>
      </c>
      <c r="E13" s="4">
        <v>100</v>
      </c>
    </row>
    <row r="14" spans="1:5" ht="16" x14ac:dyDescent="0.5">
      <c r="A14" s="4">
        <v>13</v>
      </c>
      <c r="B14" s="5" t="s">
        <v>65</v>
      </c>
      <c r="C14" s="6">
        <v>0.6</v>
      </c>
      <c r="D14" s="4">
        <f t="shared" si="0"/>
        <v>600</v>
      </c>
      <c r="E14" s="4">
        <v>110</v>
      </c>
    </row>
    <row r="15" spans="1:5" ht="16" x14ac:dyDescent="0.5">
      <c r="A15" s="4">
        <v>14</v>
      </c>
      <c r="B15" s="5" t="s">
        <v>64</v>
      </c>
      <c r="C15" s="6">
        <v>0.6</v>
      </c>
      <c r="D15" s="4">
        <f t="shared" si="0"/>
        <v>600</v>
      </c>
      <c r="E15" s="4">
        <v>110</v>
      </c>
    </row>
    <row r="16" spans="1:5" ht="16" x14ac:dyDescent="0.5">
      <c r="A16" s="4">
        <v>15</v>
      </c>
      <c r="B16" s="5" t="s">
        <v>63</v>
      </c>
      <c r="C16" s="6">
        <v>0.6</v>
      </c>
      <c r="D16" s="4">
        <f t="shared" si="0"/>
        <v>600</v>
      </c>
      <c r="E16" s="4">
        <v>100</v>
      </c>
    </row>
    <row r="17" spans="1:5" ht="16" x14ac:dyDescent="0.5">
      <c r="A17" s="4">
        <v>16</v>
      </c>
      <c r="B17" s="5" t="s">
        <v>106</v>
      </c>
      <c r="C17" s="6">
        <v>0.7</v>
      </c>
      <c r="D17" s="4">
        <f t="shared" si="0"/>
        <v>700</v>
      </c>
      <c r="E17" s="4">
        <v>100</v>
      </c>
    </row>
    <row r="18" spans="1:5" ht="16" x14ac:dyDescent="0.5">
      <c r="A18" s="4">
        <v>17</v>
      </c>
      <c r="B18" s="5" t="s">
        <v>69</v>
      </c>
      <c r="C18" s="6">
        <v>0.7</v>
      </c>
      <c r="D18" s="4">
        <f t="shared" si="0"/>
        <v>700</v>
      </c>
      <c r="E18" s="4">
        <v>85</v>
      </c>
    </row>
    <row r="19" spans="1:5" ht="16" x14ac:dyDescent="0.5">
      <c r="A19" s="4">
        <v>18</v>
      </c>
      <c r="B19" s="5" t="s">
        <v>68</v>
      </c>
      <c r="C19" s="6">
        <v>0.7</v>
      </c>
      <c r="D19" s="4">
        <f t="shared" si="0"/>
        <v>700</v>
      </c>
      <c r="E19" s="4">
        <v>100</v>
      </c>
    </row>
    <row r="20" spans="1:5" ht="16" x14ac:dyDescent="0.5">
      <c r="A20" s="4">
        <v>19</v>
      </c>
      <c r="B20" s="5" t="s">
        <v>70</v>
      </c>
      <c r="C20" s="6">
        <v>0.75</v>
      </c>
      <c r="D20" s="4">
        <f t="shared" si="0"/>
        <v>750</v>
      </c>
      <c r="E20" s="4">
        <v>110</v>
      </c>
    </row>
    <row r="21" spans="1:5" ht="16" x14ac:dyDescent="0.5">
      <c r="A21" s="4">
        <v>20</v>
      </c>
      <c r="B21" s="5" t="s">
        <v>107</v>
      </c>
      <c r="C21" s="6">
        <v>0.8</v>
      </c>
      <c r="D21" s="4">
        <f t="shared" si="0"/>
        <v>800</v>
      </c>
      <c r="E21" s="4">
        <v>100</v>
      </c>
    </row>
    <row r="22" spans="1:5" ht="16" x14ac:dyDescent="0.5">
      <c r="A22" s="4">
        <v>21</v>
      </c>
      <c r="B22" s="5" t="s">
        <v>72</v>
      </c>
      <c r="C22" s="6">
        <v>0.8</v>
      </c>
      <c r="D22" s="4">
        <f t="shared" si="0"/>
        <v>800</v>
      </c>
      <c r="E22" s="4">
        <v>100</v>
      </c>
    </row>
    <row r="23" spans="1:5" ht="16" x14ac:dyDescent="0.5">
      <c r="A23" s="4">
        <v>22</v>
      </c>
      <c r="B23" s="5" t="s">
        <v>71</v>
      </c>
      <c r="C23" s="6">
        <v>0.8</v>
      </c>
      <c r="D23" s="4">
        <f t="shared" si="0"/>
        <v>800</v>
      </c>
      <c r="E23" s="4">
        <v>105</v>
      </c>
    </row>
    <row r="24" spans="1:5" ht="16" x14ac:dyDescent="0.5">
      <c r="A24" s="4">
        <v>23</v>
      </c>
      <c r="B24" s="5" t="s">
        <v>108</v>
      </c>
      <c r="C24" s="6">
        <v>0.9</v>
      </c>
      <c r="D24" s="4">
        <f t="shared" si="0"/>
        <v>900</v>
      </c>
      <c r="E24" s="4">
        <v>100</v>
      </c>
    </row>
    <row r="25" spans="1:5" ht="16" x14ac:dyDescent="0.5">
      <c r="A25" s="4">
        <v>24</v>
      </c>
      <c r="B25" s="5" t="s">
        <v>73</v>
      </c>
      <c r="C25" s="6">
        <v>0.9</v>
      </c>
      <c r="D25" s="4">
        <f t="shared" si="0"/>
        <v>900</v>
      </c>
      <c r="E25" s="4">
        <v>110</v>
      </c>
    </row>
    <row r="26" spans="1:5" ht="16" x14ac:dyDescent="0.5">
      <c r="A26" s="4">
        <v>25</v>
      </c>
      <c r="B26" s="5" t="s">
        <v>109</v>
      </c>
      <c r="C26" s="6">
        <v>1</v>
      </c>
      <c r="D26" s="4">
        <f t="shared" si="0"/>
        <v>1000</v>
      </c>
      <c r="E26" s="4">
        <v>100</v>
      </c>
    </row>
    <row r="27" spans="1:5" ht="16" x14ac:dyDescent="0.5">
      <c r="A27" s="4">
        <v>26</v>
      </c>
      <c r="B27" s="5" t="s">
        <v>76</v>
      </c>
      <c r="C27" s="6">
        <v>1</v>
      </c>
      <c r="D27" s="4">
        <f t="shared" si="0"/>
        <v>1000</v>
      </c>
      <c r="E27" s="4">
        <v>100</v>
      </c>
    </row>
    <row r="28" spans="1:5" ht="16" x14ac:dyDescent="0.5">
      <c r="A28" s="4">
        <v>27</v>
      </c>
      <c r="B28" s="5" t="s">
        <v>75</v>
      </c>
      <c r="C28" s="6">
        <v>1</v>
      </c>
      <c r="D28" s="4">
        <f t="shared" si="0"/>
        <v>1000</v>
      </c>
      <c r="E28" s="4">
        <v>100</v>
      </c>
    </row>
    <row r="29" spans="1:5" ht="16" x14ac:dyDescent="0.5">
      <c r="A29" s="4">
        <v>28</v>
      </c>
      <c r="B29" s="5" t="s">
        <v>74</v>
      </c>
      <c r="C29" s="6">
        <v>1</v>
      </c>
      <c r="D29" s="4">
        <f t="shared" si="0"/>
        <v>1000</v>
      </c>
      <c r="E29" s="4">
        <v>110</v>
      </c>
    </row>
    <row r="30" spans="1:5" ht="16" x14ac:dyDescent="0.5">
      <c r="A30" s="4">
        <v>29</v>
      </c>
      <c r="B30" s="5" t="s">
        <v>110</v>
      </c>
      <c r="C30" s="6">
        <v>1.1000000000000001</v>
      </c>
      <c r="D30" s="4">
        <f t="shared" si="0"/>
        <v>1100</v>
      </c>
      <c r="E30" s="4">
        <v>100</v>
      </c>
    </row>
    <row r="31" spans="1:5" ht="16" x14ac:dyDescent="0.5">
      <c r="A31" s="4">
        <v>30</v>
      </c>
      <c r="B31" s="5" t="s">
        <v>200</v>
      </c>
      <c r="C31" s="6">
        <v>1.1000000000000001</v>
      </c>
      <c r="D31" s="4">
        <f t="shared" si="0"/>
        <v>1100</v>
      </c>
      <c r="E31" s="4">
        <v>90</v>
      </c>
    </row>
    <row r="32" spans="1:5" ht="16" x14ac:dyDescent="0.5">
      <c r="A32" s="4">
        <v>31</v>
      </c>
      <c r="B32" s="5" t="s">
        <v>111</v>
      </c>
      <c r="C32" s="6">
        <v>1.2</v>
      </c>
      <c r="D32" s="4">
        <f t="shared" si="0"/>
        <v>1200</v>
      </c>
      <c r="E32" s="4">
        <v>100</v>
      </c>
    </row>
    <row r="33" spans="1:5" ht="16" x14ac:dyDescent="0.5">
      <c r="A33" s="4">
        <v>32</v>
      </c>
      <c r="B33" s="5" t="s">
        <v>77</v>
      </c>
      <c r="C33" s="6">
        <v>1.2</v>
      </c>
      <c r="D33" s="4">
        <f t="shared" si="0"/>
        <v>1200</v>
      </c>
      <c r="E33" s="4">
        <v>100</v>
      </c>
    </row>
    <row r="34" spans="1:5" ht="16" x14ac:dyDescent="0.5">
      <c r="A34" s="4">
        <v>33</v>
      </c>
      <c r="B34" s="5" t="s">
        <v>78</v>
      </c>
      <c r="C34" s="6">
        <v>1.25</v>
      </c>
      <c r="D34" s="4">
        <f t="shared" si="0"/>
        <v>1250</v>
      </c>
      <c r="E34" s="4">
        <v>85</v>
      </c>
    </row>
    <row r="35" spans="1:5" ht="16" x14ac:dyDescent="0.5">
      <c r="A35" s="4">
        <v>34</v>
      </c>
      <c r="B35" s="5" t="s">
        <v>112</v>
      </c>
      <c r="C35" s="6">
        <v>1.3</v>
      </c>
      <c r="D35" s="4">
        <f t="shared" si="0"/>
        <v>1300</v>
      </c>
      <c r="E35" s="4">
        <v>100</v>
      </c>
    </row>
    <row r="36" spans="1:5" ht="16" x14ac:dyDescent="0.5">
      <c r="A36" s="4">
        <v>35</v>
      </c>
      <c r="B36" s="5" t="s">
        <v>113</v>
      </c>
      <c r="C36" s="6">
        <v>1.3</v>
      </c>
      <c r="D36" s="4">
        <f t="shared" si="0"/>
        <v>1300</v>
      </c>
      <c r="E36" s="4">
        <v>100</v>
      </c>
    </row>
    <row r="37" spans="1:5" ht="16" x14ac:dyDescent="0.5">
      <c r="A37" s="4">
        <v>36</v>
      </c>
      <c r="B37" s="5" t="s">
        <v>114</v>
      </c>
      <c r="C37" s="6">
        <v>1.4</v>
      </c>
      <c r="D37" s="4">
        <f t="shared" si="0"/>
        <v>1400</v>
      </c>
      <c r="E37" s="4">
        <v>100</v>
      </c>
    </row>
    <row r="38" spans="1:5" ht="16" x14ac:dyDescent="0.5">
      <c r="A38" s="4">
        <v>37</v>
      </c>
      <c r="B38" s="5" t="s">
        <v>80</v>
      </c>
      <c r="C38" s="6">
        <v>1.4</v>
      </c>
      <c r="D38" s="4">
        <f t="shared" si="0"/>
        <v>1400</v>
      </c>
      <c r="E38" s="4">
        <v>95</v>
      </c>
    </row>
    <row r="39" spans="1:5" ht="16" x14ac:dyDescent="0.5">
      <c r="A39" s="4">
        <v>38</v>
      </c>
      <c r="B39" s="5" t="s">
        <v>115</v>
      </c>
      <c r="C39" s="6">
        <v>1.42</v>
      </c>
      <c r="D39" s="4">
        <f t="shared" si="0"/>
        <v>1420</v>
      </c>
      <c r="E39" s="4">
        <v>110</v>
      </c>
    </row>
    <row r="40" spans="1:5" ht="16" x14ac:dyDescent="0.5">
      <c r="A40" s="4">
        <v>39</v>
      </c>
      <c r="B40" s="5" t="s">
        <v>81</v>
      </c>
      <c r="C40" s="6">
        <v>1.48</v>
      </c>
      <c r="D40" s="4">
        <f t="shared" si="0"/>
        <v>1480</v>
      </c>
      <c r="E40" s="4">
        <v>90</v>
      </c>
    </row>
    <row r="41" spans="1:5" ht="16" x14ac:dyDescent="0.5">
      <c r="A41" s="4">
        <v>40</v>
      </c>
      <c r="B41" s="5" t="s">
        <v>201</v>
      </c>
      <c r="C41" s="6">
        <v>1.5</v>
      </c>
      <c r="D41" s="4">
        <f t="shared" si="0"/>
        <v>1500</v>
      </c>
      <c r="E41" s="4">
        <v>100</v>
      </c>
    </row>
    <row r="42" spans="1:5" ht="16" x14ac:dyDescent="0.5">
      <c r="A42" s="4">
        <v>41</v>
      </c>
      <c r="B42" s="5" t="s">
        <v>116</v>
      </c>
      <c r="C42" s="6">
        <v>1.5</v>
      </c>
      <c r="D42" s="4">
        <f t="shared" si="0"/>
        <v>1500</v>
      </c>
      <c r="E42" s="4">
        <v>100</v>
      </c>
    </row>
    <row r="43" spans="1:5" ht="16" x14ac:dyDescent="0.5">
      <c r="A43" s="4">
        <v>42</v>
      </c>
      <c r="B43" s="5" t="s">
        <v>83</v>
      </c>
      <c r="C43" s="6">
        <v>1.5</v>
      </c>
      <c r="D43" s="4">
        <f t="shared" si="0"/>
        <v>1500</v>
      </c>
      <c r="E43" s="4">
        <v>110</v>
      </c>
    </row>
    <row r="44" spans="1:5" ht="16" x14ac:dyDescent="0.5">
      <c r="A44" s="4">
        <v>43</v>
      </c>
      <c r="B44" s="5" t="s">
        <v>82</v>
      </c>
      <c r="C44" s="6">
        <v>1.5</v>
      </c>
      <c r="D44" s="4">
        <f t="shared" si="0"/>
        <v>1500</v>
      </c>
      <c r="E44" s="4">
        <v>100</v>
      </c>
    </row>
    <row r="45" spans="1:5" ht="16" x14ac:dyDescent="0.5">
      <c r="A45" s="4">
        <v>44</v>
      </c>
      <c r="B45" s="5" t="s">
        <v>79</v>
      </c>
      <c r="C45" s="6">
        <v>1.51</v>
      </c>
      <c r="D45" s="4">
        <f t="shared" si="0"/>
        <v>1510</v>
      </c>
      <c r="E45" s="4">
        <v>115</v>
      </c>
    </row>
    <row r="46" spans="1:5" ht="16" x14ac:dyDescent="0.5">
      <c r="A46" s="4">
        <v>45</v>
      </c>
      <c r="B46" s="5" t="s">
        <v>117</v>
      </c>
      <c r="C46" s="6">
        <v>1.51</v>
      </c>
      <c r="D46" s="4">
        <f t="shared" si="0"/>
        <v>1510</v>
      </c>
      <c r="E46" s="4">
        <v>85</v>
      </c>
    </row>
    <row r="47" spans="1:5" ht="16" x14ac:dyDescent="0.5">
      <c r="A47" s="4">
        <v>46</v>
      </c>
      <c r="B47" s="5" t="s">
        <v>84</v>
      </c>
      <c r="C47" s="6">
        <v>1.53</v>
      </c>
      <c r="D47" s="4">
        <f t="shared" si="0"/>
        <v>1530</v>
      </c>
      <c r="E47" s="4">
        <v>100</v>
      </c>
    </row>
    <row r="48" spans="1:5" ht="16" x14ac:dyDescent="0.5">
      <c r="A48" s="4">
        <v>47</v>
      </c>
      <c r="B48" s="5" t="s">
        <v>118</v>
      </c>
      <c r="C48" s="6">
        <v>1.57</v>
      </c>
      <c r="D48" s="4">
        <f t="shared" si="0"/>
        <v>1570</v>
      </c>
      <c r="E48" s="4">
        <v>100</v>
      </c>
    </row>
    <row r="49" spans="1:5" ht="16" x14ac:dyDescent="0.5">
      <c r="A49" s="4">
        <v>48</v>
      </c>
      <c r="B49" s="5" t="s">
        <v>91</v>
      </c>
      <c r="C49" s="6">
        <v>1.6</v>
      </c>
      <c r="D49" s="4">
        <f t="shared" si="0"/>
        <v>1600</v>
      </c>
      <c r="E49" s="4">
        <v>110</v>
      </c>
    </row>
    <row r="50" spans="1:5" ht="16" x14ac:dyDescent="0.5">
      <c r="A50" s="4">
        <v>49</v>
      </c>
      <c r="B50" s="5" t="s">
        <v>119</v>
      </c>
      <c r="C50" s="6">
        <v>1.6</v>
      </c>
      <c r="D50" s="4">
        <f t="shared" si="0"/>
        <v>1600</v>
      </c>
      <c r="E50" s="4">
        <v>100</v>
      </c>
    </row>
    <row r="51" spans="1:5" ht="16" x14ac:dyDescent="0.5">
      <c r="A51" s="4">
        <v>50</v>
      </c>
      <c r="B51" s="5" t="s">
        <v>120</v>
      </c>
      <c r="C51" s="6">
        <v>1.6</v>
      </c>
      <c r="D51" s="4">
        <f t="shared" si="0"/>
        <v>1600</v>
      </c>
      <c r="E51" s="4">
        <v>110</v>
      </c>
    </row>
    <row r="52" spans="1:5" ht="16" x14ac:dyDescent="0.5">
      <c r="A52" s="4">
        <v>51</v>
      </c>
      <c r="B52" s="5" t="s">
        <v>121</v>
      </c>
      <c r="C52" s="6">
        <v>1.6</v>
      </c>
      <c r="D52" s="4">
        <f t="shared" si="0"/>
        <v>1600</v>
      </c>
      <c r="E52" s="4">
        <v>95</v>
      </c>
    </row>
    <row r="53" spans="1:5" ht="16" x14ac:dyDescent="0.5">
      <c r="A53" s="4">
        <v>52</v>
      </c>
      <c r="B53" s="5" t="s">
        <v>122</v>
      </c>
      <c r="C53" s="6">
        <v>1.6</v>
      </c>
      <c r="D53" s="4">
        <f t="shared" si="0"/>
        <v>1600</v>
      </c>
      <c r="E53" s="4">
        <v>100</v>
      </c>
    </row>
    <row r="54" spans="1:5" ht="16" x14ac:dyDescent="0.5">
      <c r="A54" s="4">
        <v>53</v>
      </c>
      <c r="B54" s="5" t="s">
        <v>90</v>
      </c>
      <c r="C54" s="6">
        <v>1.6</v>
      </c>
      <c r="D54" s="4">
        <f t="shared" si="0"/>
        <v>1600</v>
      </c>
      <c r="E54" s="4">
        <v>100</v>
      </c>
    </row>
    <row r="55" spans="1:5" ht="16" x14ac:dyDescent="0.5">
      <c r="A55" s="4">
        <v>54</v>
      </c>
      <c r="B55" s="5" t="s">
        <v>88</v>
      </c>
      <c r="C55" s="6">
        <v>1.6</v>
      </c>
      <c r="D55" s="4">
        <f t="shared" si="0"/>
        <v>1600</v>
      </c>
      <c r="E55" s="4">
        <v>100</v>
      </c>
    </row>
    <row r="56" spans="1:5" ht="16" x14ac:dyDescent="0.5">
      <c r="A56" s="4">
        <v>55</v>
      </c>
      <c r="B56" s="5" t="s">
        <v>87</v>
      </c>
      <c r="C56" s="6">
        <v>1.6</v>
      </c>
      <c r="D56" s="4">
        <f t="shared" si="0"/>
        <v>1600</v>
      </c>
      <c r="E56" s="4">
        <v>100</v>
      </c>
    </row>
    <row r="57" spans="1:5" ht="16" x14ac:dyDescent="0.5">
      <c r="A57" s="4">
        <v>56</v>
      </c>
      <c r="B57" s="5" t="s">
        <v>86</v>
      </c>
      <c r="C57" s="6">
        <v>1.6</v>
      </c>
      <c r="D57" s="4">
        <f t="shared" si="0"/>
        <v>1600</v>
      </c>
      <c r="E57" s="4">
        <v>95</v>
      </c>
    </row>
    <row r="58" spans="1:5" ht="16" x14ac:dyDescent="0.5">
      <c r="A58" s="4">
        <v>57</v>
      </c>
      <c r="B58" s="5" t="s">
        <v>85</v>
      </c>
      <c r="C58" s="6">
        <v>1.6</v>
      </c>
      <c r="D58" s="4">
        <f t="shared" si="0"/>
        <v>1600</v>
      </c>
      <c r="E58" s="4">
        <v>100</v>
      </c>
    </row>
    <row r="59" spans="1:5" ht="16" x14ac:dyDescent="0.5">
      <c r="A59" s="4">
        <v>58</v>
      </c>
      <c r="B59" s="5" t="s">
        <v>92</v>
      </c>
      <c r="C59" s="6">
        <v>1.65</v>
      </c>
      <c r="D59" s="4">
        <f t="shared" si="0"/>
        <v>1650</v>
      </c>
      <c r="E59" s="4">
        <v>110</v>
      </c>
    </row>
    <row r="60" spans="1:5" ht="16" x14ac:dyDescent="0.5">
      <c r="A60" s="4">
        <v>59</v>
      </c>
      <c r="B60" s="5" t="s">
        <v>123</v>
      </c>
      <c r="C60" s="6">
        <v>1.66</v>
      </c>
      <c r="D60" s="4">
        <f t="shared" si="0"/>
        <v>1660</v>
      </c>
      <c r="E60" s="4">
        <v>85</v>
      </c>
    </row>
    <row r="61" spans="1:5" ht="16" x14ac:dyDescent="0.5">
      <c r="A61" s="4">
        <v>60</v>
      </c>
      <c r="B61" s="5" t="s">
        <v>89</v>
      </c>
      <c r="C61" s="6">
        <v>1.69</v>
      </c>
      <c r="D61" s="4">
        <f t="shared" si="0"/>
        <v>1690</v>
      </c>
      <c r="E61" s="4">
        <v>110</v>
      </c>
    </row>
    <row r="62" spans="1:5" ht="16" x14ac:dyDescent="0.5">
      <c r="A62" s="4">
        <v>61</v>
      </c>
      <c r="B62" s="5" t="s">
        <v>124</v>
      </c>
      <c r="C62" s="6">
        <v>1.7</v>
      </c>
      <c r="D62" s="4">
        <f t="shared" si="0"/>
        <v>1700</v>
      </c>
      <c r="E62" s="4">
        <v>100</v>
      </c>
    </row>
    <row r="63" spans="1:5" ht="16" x14ac:dyDescent="0.5">
      <c r="A63" s="4">
        <v>62</v>
      </c>
      <c r="B63" s="5" t="s">
        <v>94</v>
      </c>
      <c r="C63" s="6">
        <v>1.7</v>
      </c>
      <c r="D63" s="4">
        <f t="shared" si="0"/>
        <v>1700</v>
      </c>
      <c r="E63" s="4">
        <v>110</v>
      </c>
    </row>
    <row r="64" spans="1:5" ht="16" x14ac:dyDescent="0.5">
      <c r="A64" s="4">
        <v>63</v>
      </c>
      <c r="B64" s="5" t="s">
        <v>93</v>
      </c>
      <c r="C64" s="6">
        <v>1.7</v>
      </c>
      <c r="D64" s="4">
        <f t="shared" si="0"/>
        <v>1700</v>
      </c>
      <c r="E64" s="4">
        <v>105</v>
      </c>
    </row>
    <row r="65" spans="1:5" ht="16" x14ac:dyDescent="0.5">
      <c r="A65" s="4">
        <v>64</v>
      </c>
      <c r="B65" s="5" t="s">
        <v>125</v>
      </c>
      <c r="C65" s="6">
        <v>1.72</v>
      </c>
      <c r="D65" s="4">
        <f t="shared" si="0"/>
        <v>1720</v>
      </c>
      <c r="E65" s="4">
        <v>95</v>
      </c>
    </row>
    <row r="66" spans="1:5" ht="16" x14ac:dyDescent="0.5">
      <c r="A66" s="4">
        <v>65</v>
      </c>
      <c r="B66" s="5" t="s">
        <v>126</v>
      </c>
      <c r="C66" s="6">
        <v>1.8</v>
      </c>
      <c r="D66" s="4">
        <f t="shared" si="0"/>
        <v>1800</v>
      </c>
      <c r="E66" s="4">
        <v>100</v>
      </c>
    </row>
    <row r="67" spans="1:5" ht="16" x14ac:dyDescent="0.5">
      <c r="A67" s="4">
        <v>66</v>
      </c>
      <c r="B67" s="5" t="s">
        <v>96</v>
      </c>
      <c r="C67" s="6">
        <v>1.8</v>
      </c>
      <c r="D67" s="4">
        <f t="shared" si="0"/>
        <v>1800</v>
      </c>
      <c r="E67" s="4">
        <v>110</v>
      </c>
    </row>
    <row r="68" spans="1:5" ht="16" x14ac:dyDescent="0.5">
      <c r="A68" s="4">
        <v>67</v>
      </c>
      <c r="B68" s="5" t="s">
        <v>95</v>
      </c>
      <c r="C68" s="6">
        <v>1.8</v>
      </c>
      <c r="D68" s="4">
        <f t="shared" ref="D68:D87" si="1">+C68*1000</f>
        <v>1800</v>
      </c>
      <c r="E68" s="4">
        <v>100</v>
      </c>
    </row>
    <row r="69" spans="1:5" ht="16" x14ac:dyDescent="0.5">
      <c r="A69" s="4">
        <v>68</v>
      </c>
      <c r="B69" s="5" t="s">
        <v>215</v>
      </c>
      <c r="C69" s="6">
        <v>1.8</v>
      </c>
      <c r="D69" s="4">
        <f t="shared" si="1"/>
        <v>1800</v>
      </c>
      <c r="E69" s="4">
        <v>95</v>
      </c>
    </row>
    <row r="70" spans="1:5" ht="16" x14ac:dyDescent="0.5">
      <c r="A70" s="4">
        <v>69</v>
      </c>
      <c r="B70" s="5" t="s">
        <v>127</v>
      </c>
      <c r="C70" s="6">
        <v>1.9</v>
      </c>
      <c r="D70" s="4">
        <f t="shared" si="1"/>
        <v>1900</v>
      </c>
      <c r="E70" s="4">
        <v>100</v>
      </c>
    </row>
    <row r="71" spans="1:5" ht="16" x14ac:dyDescent="0.5">
      <c r="A71" s="4">
        <v>70</v>
      </c>
      <c r="B71" s="5" t="s">
        <v>98</v>
      </c>
      <c r="C71" s="6">
        <v>1.9</v>
      </c>
      <c r="D71" s="4">
        <f t="shared" si="1"/>
        <v>1900</v>
      </c>
      <c r="E71" s="4">
        <v>110</v>
      </c>
    </row>
    <row r="72" spans="1:5" ht="16" x14ac:dyDescent="0.5">
      <c r="A72" s="4">
        <v>71</v>
      </c>
      <c r="B72" s="5" t="s">
        <v>97</v>
      </c>
      <c r="C72" s="6">
        <v>1.9</v>
      </c>
      <c r="D72" s="4">
        <f t="shared" si="1"/>
        <v>1900</v>
      </c>
      <c r="E72" s="4">
        <v>105</v>
      </c>
    </row>
    <row r="73" spans="1:5" ht="16" x14ac:dyDescent="0.5">
      <c r="A73" s="4">
        <v>72</v>
      </c>
      <c r="B73" s="5" t="s">
        <v>128</v>
      </c>
      <c r="C73" s="6">
        <v>1.96</v>
      </c>
      <c r="D73" s="4">
        <f t="shared" si="1"/>
        <v>1960</v>
      </c>
      <c r="E73" s="4">
        <v>95</v>
      </c>
    </row>
    <row r="74" spans="1:5" ht="16" x14ac:dyDescent="0.5">
      <c r="A74" s="4">
        <v>73</v>
      </c>
      <c r="B74" s="5" t="s">
        <v>129</v>
      </c>
      <c r="C74" s="6">
        <v>1.96</v>
      </c>
      <c r="D74" s="4">
        <f t="shared" si="1"/>
        <v>1960</v>
      </c>
      <c r="E74" s="4">
        <v>95</v>
      </c>
    </row>
    <row r="75" spans="1:5" ht="16" x14ac:dyDescent="0.5">
      <c r="A75" s="4">
        <v>74</v>
      </c>
      <c r="B75" s="5" t="s">
        <v>130</v>
      </c>
      <c r="C75" s="6">
        <v>2</v>
      </c>
      <c r="D75" s="4">
        <f t="shared" si="1"/>
        <v>2000</v>
      </c>
      <c r="E75" s="4">
        <v>100</v>
      </c>
    </row>
    <row r="76" spans="1:5" ht="16" x14ac:dyDescent="0.5">
      <c r="A76" s="4">
        <v>75</v>
      </c>
      <c r="B76" s="5" t="s">
        <v>99</v>
      </c>
      <c r="C76" s="6">
        <v>2</v>
      </c>
      <c r="D76" s="4">
        <f t="shared" si="1"/>
        <v>2000</v>
      </c>
      <c r="E76" s="4">
        <v>110</v>
      </c>
    </row>
    <row r="77" spans="1:5" ht="16" x14ac:dyDescent="0.5">
      <c r="A77" s="4">
        <v>76</v>
      </c>
      <c r="B77" s="5" t="s">
        <v>131</v>
      </c>
      <c r="C77" s="6">
        <v>2.02</v>
      </c>
      <c r="D77" s="4">
        <f t="shared" si="1"/>
        <v>2020</v>
      </c>
      <c r="E77" s="4">
        <v>100</v>
      </c>
    </row>
    <row r="78" spans="1:5" ht="16" x14ac:dyDescent="0.5">
      <c r="A78" s="4">
        <v>77</v>
      </c>
      <c r="B78" s="5" t="s">
        <v>132</v>
      </c>
      <c r="C78" s="6">
        <v>2.1</v>
      </c>
      <c r="D78" s="4">
        <f t="shared" si="1"/>
        <v>2100</v>
      </c>
      <c r="E78" s="4">
        <v>100</v>
      </c>
    </row>
    <row r="79" spans="1:5" ht="16" x14ac:dyDescent="0.5">
      <c r="A79" s="4">
        <v>78</v>
      </c>
      <c r="B79" s="5" t="s">
        <v>133</v>
      </c>
      <c r="C79" s="6">
        <v>2.2000000000000002</v>
      </c>
      <c r="D79" s="4">
        <f t="shared" si="1"/>
        <v>2200</v>
      </c>
      <c r="E79" s="4">
        <v>100</v>
      </c>
    </row>
    <row r="80" spans="1:5" ht="16" x14ac:dyDescent="0.5">
      <c r="A80" s="4">
        <v>79</v>
      </c>
      <c r="B80" s="5" t="s">
        <v>134</v>
      </c>
      <c r="C80" s="6">
        <v>2.2999999999999998</v>
      </c>
      <c r="D80" s="4">
        <f t="shared" si="1"/>
        <v>2300</v>
      </c>
      <c r="E80" s="4">
        <v>100</v>
      </c>
    </row>
    <row r="81" spans="1:5" ht="16" x14ac:dyDescent="0.5">
      <c r="A81" s="4">
        <v>80</v>
      </c>
      <c r="B81" s="5" t="s">
        <v>135</v>
      </c>
      <c r="C81" s="6">
        <v>2.4</v>
      </c>
      <c r="D81" s="4">
        <f t="shared" si="1"/>
        <v>2400</v>
      </c>
      <c r="E81" s="4">
        <v>100</v>
      </c>
    </row>
    <row r="82" spans="1:5" ht="16" x14ac:dyDescent="0.5">
      <c r="A82" s="4">
        <v>81</v>
      </c>
      <c r="B82" s="5" t="s">
        <v>136</v>
      </c>
      <c r="C82" s="6">
        <v>2.5</v>
      </c>
      <c r="D82" s="4">
        <f t="shared" si="1"/>
        <v>2500</v>
      </c>
      <c r="E82" s="4">
        <v>100</v>
      </c>
    </row>
    <row r="83" spans="1:5" ht="16" x14ac:dyDescent="0.5">
      <c r="A83" s="4">
        <v>82</v>
      </c>
      <c r="B83" s="5" t="s">
        <v>137</v>
      </c>
      <c r="C83" s="6">
        <v>2.6</v>
      </c>
      <c r="D83" s="4">
        <f t="shared" si="1"/>
        <v>2600</v>
      </c>
      <c r="E83" s="4">
        <v>100</v>
      </c>
    </row>
    <row r="84" spans="1:5" ht="16" x14ac:dyDescent="0.5">
      <c r="A84" s="4">
        <v>83</v>
      </c>
      <c r="B84" s="5" t="s">
        <v>138</v>
      </c>
      <c r="C84" s="6">
        <v>2.7</v>
      </c>
      <c r="D84" s="4">
        <f t="shared" si="1"/>
        <v>2700</v>
      </c>
      <c r="E84" s="4">
        <v>100</v>
      </c>
    </row>
    <row r="85" spans="1:5" ht="16" x14ac:dyDescent="0.5">
      <c r="A85" s="4">
        <v>84</v>
      </c>
      <c r="B85" s="5" t="s">
        <v>139</v>
      </c>
      <c r="C85" s="6">
        <v>2.8</v>
      </c>
      <c r="D85" s="4">
        <f t="shared" si="1"/>
        <v>2800</v>
      </c>
      <c r="E85" s="4">
        <v>100</v>
      </c>
    </row>
    <row r="86" spans="1:5" ht="16" x14ac:dyDescent="0.5">
      <c r="A86" s="4">
        <v>85</v>
      </c>
      <c r="B86" s="5" t="s">
        <v>140</v>
      </c>
      <c r="C86" s="6">
        <v>2.9</v>
      </c>
      <c r="D86" s="4">
        <f t="shared" si="1"/>
        <v>2900</v>
      </c>
      <c r="E86" s="4">
        <v>100</v>
      </c>
    </row>
    <row r="87" spans="1:5" ht="16" x14ac:dyDescent="0.5">
      <c r="A87" s="4">
        <v>86</v>
      </c>
      <c r="B87" s="5" t="s">
        <v>141</v>
      </c>
      <c r="C87" s="6">
        <v>3</v>
      </c>
      <c r="D87" s="4">
        <f t="shared" si="1"/>
        <v>3000</v>
      </c>
      <c r="E87" s="4">
        <v>100</v>
      </c>
    </row>
  </sheetData>
  <autoFilter ref="A1:C87" xr:uid="{7526DC8E-7865-4781-A9B1-A5160867206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B6BAF-229A-4367-BC88-FF9C088FD467}">
  <dimension ref="A1:AL64"/>
  <sheetViews>
    <sheetView topLeftCell="D1" zoomScaleNormal="100" workbookViewId="0">
      <selection activeCell="J1" sqref="J1:AL3"/>
    </sheetView>
  </sheetViews>
  <sheetFormatPr defaultColWidth="10.36328125" defaultRowHeight="14.5" x14ac:dyDescent="0.35"/>
  <cols>
    <col min="1" max="8" width="10.36328125" style="7"/>
    <col min="9" max="9" width="10.36328125" style="9"/>
    <col min="10" max="10" width="6.54296875" style="9" bestFit="1" customWidth="1"/>
    <col min="11" max="11" width="4.54296875" style="9" bestFit="1" customWidth="1"/>
    <col min="12" max="12" width="4.81640625" style="9" customWidth="1"/>
    <col min="13" max="13" width="4.453125" style="9" customWidth="1"/>
    <col min="14" max="14" width="6.81640625" style="9" customWidth="1"/>
    <col min="15" max="16" width="4.54296875" style="9" bestFit="1" customWidth="1"/>
    <col min="17" max="17" width="6.54296875" style="9" bestFit="1" customWidth="1"/>
    <col min="18" max="18" width="4.54296875" style="9" bestFit="1" customWidth="1"/>
    <col min="19" max="24" width="2.81640625" style="9" bestFit="1" customWidth="1"/>
    <col min="25" max="28" width="4.6328125" style="9" bestFit="1" customWidth="1"/>
    <col min="29" max="29" width="4.81640625" style="9" customWidth="1"/>
    <col min="30" max="31" width="4.6328125" style="9" bestFit="1" customWidth="1"/>
    <col min="32" max="32" width="3.90625" style="9" customWidth="1"/>
    <col min="33" max="33" width="4.453125" style="9" customWidth="1"/>
    <col min="34" max="38" width="3" style="9" bestFit="1" customWidth="1"/>
    <col min="39" max="16384" width="10.36328125" style="9"/>
  </cols>
  <sheetData>
    <row r="1" spans="1:38" x14ac:dyDescent="0.35">
      <c r="J1" s="48" t="s">
        <v>148</v>
      </c>
      <c r="K1" s="48"/>
      <c r="L1" s="48"/>
      <c r="M1" s="48"/>
      <c r="N1" s="48"/>
      <c r="O1" s="49" t="s">
        <v>149</v>
      </c>
      <c r="P1" s="49"/>
      <c r="Q1" s="49"/>
      <c r="R1" s="49"/>
      <c r="S1" s="50" t="s">
        <v>154</v>
      </c>
      <c r="T1" s="50"/>
      <c r="U1" s="50"/>
      <c r="V1" s="50"/>
      <c r="W1" s="50"/>
      <c r="X1" s="50"/>
      <c r="Y1" s="51" t="s">
        <v>161</v>
      </c>
      <c r="Z1" s="51"/>
      <c r="AA1" s="51"/>
      <c r="AB1" s="51"/>
      <c r="AC1" s="52" t="s">
        <v>166</v>
      </c>
      <c r="AD1" s="52"/>
      <c r="AE1" s="52"/>
      <c r="AF1" s="52"/>
      <c r="AG1" s="52"/>
      <c r="AH1" s="47" t="s">
        <v>187</v>
      </c>
      <c r="AI1" s="47"/>
      <c r="AJ1" s="47"/>
      <c r="AK1" s="47"/>
      <c r="AL1" s="47"/>
    </row>
    <row r="2" spans="1:38" ht="96.65" customHeight="1" x14ac:dyDescent="0.35">
      <c r="A2" s="8" t="s">
        <v>1</v>
      </c>
      <c r="B2" s="8" t="s">
        <v>54</v>
      </c>
      <c r="C2" s="8" t="s">
        <v>0</v>
      </c>
      <c r="D2" s="8" t="s">
        <v>29</v>
      </c>
      <c r="E2" s="8" t="s">
        <v>2</v>
      </c>
      <c r="F2" s="8" t="s">
        <v>3</v>
      </c>
      <c r="G2" s="8" t="s">
        <v>4</v>
      </c>
      <c r="H2" s="8" t="s">
        <v>53</v>
      </c>
      <c r="I2" s="8" t="s">
        <v>52</v>
      </c>
      <c r="J2" s="12" t="s">
        <v>143</v>
      </c>
      <c r="K2" s="12" t="s">
        <v>144</v>
      </c>
      <c r="L2" s="12" t="s">
        <v>145</v>
      </c>
      <c r="M2" s="12" t="s">
        <v>146</v>
      </c>
      <c r="N2" s="12" t="s">
        <v>147</v>
      </c>
      <c r="O2" s="13" t="s">
        <v>150</v>
      </c>
      <c r="P2" s="13" t="s">
        <v>151</v>
      </c>
      <c r="Q2" s="13" t="s">
        <v>152</v>
      </c>
      <c r="R2" s="13" t="s">
        <v>153</v>
      </c>
      <c r="S2" s="14" t="s">
        <v>155</v>
      </c>
      <c r="T2" s="14" t="s">
        <v>156</v>
      </c>
      <c r="U2" s="14" t="s">
        <v>157</v>
      </c>
      <c r="V2" s="14" t="s">
        <v>158</v>
      </c>
      <c r="W2" s="14" t="s">
        <v>159</v>
      </c>
      <c r="X2" s="14" t="s">
        <v>160</v>
      </c>
      <c r="Y2" s="15" t="s">
        <v>162</v>
      </c>
      <c r="Z2" s="15" t="s">
        <v>163</v>
      </c>
      <c r="AA2" s="15" t="s">
        <v>164</v>
      </c>
      <c r="AB2" s="15" t="s">
        <v>165</v>
      </c>
      <c r="AC2" s="16" t="s">
        <v>167</v>
      </c>
      <c r="AD2" s="16" t="s">
        <v>168</v>
      </c>
      <c r="AE2" s="16" t="s">
        <v>169</v>
      </c>
      <c r="AF2" s="16" t="s">
        <v>170</v>
      </c>
      <c r="AG2" s="16" t="s">
        <v>171</v>
      </c>
      <c r="AH2" s="24" t="s">
        <v>203</v>
      </c>
      <c r="AI2" s="24" t="s">
        <v>204</v>
      </c>
      <c r="AJ2" s="24" t="s">
        <v>205</v>
      </c>
      <c r="AK2" s="24" t="s">
        <v>206</v>
      </c>
      <c r="AL2" s="24" t="s">
        <v>207</v>
      </c>
    </row>
    <row r="3" spans="1:38" x14ac:dyDescent="0.35">
      <c r="A3" s="1" t="s">
        <v>30</v>
      </c>
      <c r="B3" s="1" t="s">
        <v>31</v>
      </c>
      <c r="C3" s="1" t="s">
        <v>32</v>
      </c>
      <c r="D3" s="1">
        <v>2.62</v>
      </c>
      <c r="E3" s="1" t="s">
        <v>5</v>
      </c>
      <c r="F3" s="1" t="s">
        <v>6</v>
      </c>
      <c r="G3" s="1" t="s">
        <v>7</v>
      </c>
      <c r="H3" s="1">
        <v>2000</v>
      </c>
      <c r="I3" s="1">
        <v>13.8</v>
      </c>
      <c r="J3" s="1">
        <v>-1</v>
      </c>
      <c r="K3" s="1">
        <v>0</v>
      </c>
      <c r="L3" s="1">
        <v>3</v>
      </c>
      <c r="M3" s="1">
        <v>5</v>
      </c>
      <c r="N3" s="1">
        <v>8</v>
      </c>
      <c r="O3" s="1">
        <v>-1</v>
      </c>
      <c r="P3" s="1">
        <v>0</v>
      </c>
      <c r="Q3" s="1">
        <v>2</v>
      </c>
      <c r="R3" s="1">
        <v>5</v>
      </c>
      <c r="S3" s="1">
        <v>0</v>
      </c>
      <c r="T3" s="1">
        <v>1</v>
      </c>
      <c r="U3" s="1">
        <v>2</v>
      </c>
      <c r="V3" s="1">
        <v>3</v>
      </c>
      <c r="W3" s="1">
        <v>4</v>
      </c>
      <c r="X3" s="1">
        <v>5</v>
      </c>
      <c r="Y3" s="1">
        <v>2</v>
      </c>
      <c r="Z3" s="1">
        <v>1</v>
      </c>
      <c r="AA3" s="1">
        <v>0</v>
      </c>
      <c r="AB3" s="1">
        <v>-1</v>
      </c>
      <c r="AC3" s="1">
        <v>-1</v>
      </c>
      <c r="AD3" s="1">
        <v>-2</v>
      </c>
      <c r="AE3" s="1">
        <v>0</v>
      </c>
      <c r="AF3" s="1">
        <v>1</v>
      </c>
      <c r="AG3" s="1">
        <v>2</v>
      </c>
      <c r="AH3" s="1">
        <v>60</v>
      </c>
      <c r="AI3" s="1">
        <v>55</v>
      </c>
      <c r="AJ3" s="1">
        <v>50</v>
      </c>
      <c r="AK3" s="1">
        <v>45</v>
      </c>
      <c r="AL3" s="1">
        <v>40</v>
      </c>
    </row>
    <row r="4" spans="1:38" x14ac:dyDescent="0.35">
      <c r="A4" s="10" t="s">
        <v>30</v>
      </c>
      <c r="B4" s="10" t="s">
        <v>31</v>
      </c>
      <c r="C4" s="10" t="s">
        <v>32</v>
      </c>
      <c r="D4" s="10">
        <v>2.62</v>
      </c>
      <c r="E4" s="10" t="s">
        <v>8</v>
      </c>
      <c r="F4" s="10" t="s">
        <v>9</v>
      </c>
      <c r="G4" s="10" t="s">
        <v>10</v>
      </c>
      <c r="H4" s="10">
        <v>2000</v>
      </c>
      <c r="I4" s="10">
        <v>13.8</v>
      </c>
      <c r="J4" s="10">
        <v>-1</v>
      </c>
      <c r="K4" s="10">
        <v>0</v>
      </c>
      <c r="L4" s="10">
        <v>3</v>
      </c>
      <c r="M4" s="10">
        <v>5</v>
      </c>
      <c r="N4" s="10">
        <v>8</v>
      </c>
      <c r="O4" s="10">
        <v>-1</v>
      </c>
      <c r="P4" s="10">
        <v>0</v>
      </c>
      <c r="Q4" s="10">
        <v>2</v>
      </c>
      <c r="R4" s="10">
        <v>5</v>
      </c>
      <c r="S4" s="10">
        <v>0</v>
      </c>
      <c r="T4" s="10">
        <v>1</v>
      </c>
      <c r="U4" s="10">
        <v>2</v>
      </c>
      <c r="V4" s="10">
        <v>3</v>
      </c>
      <c r="W4" s="10">
        <v>4</v>
      </c>
      <c r="X4" s="10">
        <v>5</v>
      </c>
      <c r="Y4" s="10">
        <v>2</v>
      </c>
      <c r="Z4" s="10">
        <v>1</v>
      </c>
      <c r="AA4" s="10">
        <v>0</v>
      </c>
      <c r="AB4" s="10">
        <v>-1</v>
      </c>
      <c r="AC4" s="1">
        <v>-1</v>
      </c>
      <c r="AD4" s="1">
        <v>-2</v>
      </c>
      <c r="AE4" s="1">
        <v>0</v>
      </c>
      <c r="AF4" s="1">
        <v>1</v>
      </c>
      <c r="AG4" s="1">
        <v>2</v>
      </c>
      <c r="AH4" s="1">
        <v>60</v>
      </c>
      <c r="AI4" s="1">
        <v>55</v>
      </c>
      <c r="AJ4" s="1">
        <v>50</v>
      </c>
      <c r="AK4" s="1">
        <v>45</v>
      </c>
      <c r="AL4" s="1">
        <v>40</v>
      </c>
    </row>
    <row r="5" spans="1:38" x14ac:dyDescent="0.35">
      <c r="A5" s="10" t="s">
        <v>30</v>
      </c>
      <c r="B5" s="10" t="s">
        <v>31</v>
      </c>
      <c r="C5" s="10" t="s">
        <v>32</v>
      </c>
      <c r="D5" s="10">
        <v>2.62</v>
      </c>
      <c r="E5" s="10" t="s">
        <v>11</v>
      </c>
      <c r="F5" s="10" t="s">
        <v>12</v>
      </c>
      <c r="G5" s="10" t="s">
        <v>13</v>
      </c>
      <c r="H5" s="10">
        <v>2000</v>
      </c>
      <c r="I5" s="10">
        <v>13.8</v>
      </c>
      <c r="J5" s="10">
        <v>-1</v>
      </c>
      <c r="K5" s="10">
        <v>0</v>
      </c>
      <c r="L5" s="10">
        <v>3</v>
      </c>
      <c r="M5" s="10">
        <v>5</v>
      </c>
      <c r="N5" s="10">
        <v>8</v>
      </c>
      <c r="O5" s="10">
        <v>-1</v>
      </c>
      <c r="P5" s="10">
        <v>0</v>
      </c>
      <c r="Q5" s="10">
        <v>2</v>
      </c>
      <c r="R5" s="10">
        <v>5</v>
      </c>
      <c r="S5" s="10">
        <v>0</v>
      </c>
      <c r="T5" s="10">
        <v>1</v>
      </c>
      <c r="U5" s="10">
        <v>2</v>
      </c>
      <c r="V5" s="10">
        <v>3</v>
      </c>
      <c r="W5" s="10">
        <v>4</v>
      </c>
      <c r="X5" s="10">
        <v>5</v>
      </c>
      <c r="Y5" s="10">
        <v>2</v>
      </c>
      <c r="Z5" s="10">
        <v>1</v>
      </c>
      <c r="AA5" s="10">
        <v>0</v>
      </c>
      <c r="AB5" s="10">
        <v>-1</v>
      </c>
      <c r="AC5" s="10">
        <v>-1</v>
      </c>
      <c r="AD5" s="10">
        <v>-2</v>
      </c>
      <c r="AE5" s="10">
        <v>0</v>
      </c>
      <c r="AF5" s="10">
        <v>1</v>
      </c>
      <c r="AG5" s="10">
        <v>2</v>
      </c>
      <c r="AH5" s="10">
        <v>60</v>
      </c>
      <c r="AI5" s="10">
        <v>55</v>
      </c>
      <c r="AJ5" s="10">
        <v>50</v>
      </c>
      <c r="AK5" s="10">
        <v>45</v>
      </c>
      <c r="AL5" s="10">
        <v>40</v>
      </c>
    </row>
    <row r="6" spans="1:38" x14ac:dyDescent="0.35">
      <c r="A6" s="10" t="s">
        <v>30</v>
      </c>
      <c r="B6" s="10" t="s">
        <v>31</v>
      </c>
      <c r="C6" s="10" t="s">
        <v>32</v>
      </c>
      <c r="D6" s="10">
        <v>2.62</v>
      </c>
      <c r="E6" s="10" t="s">
        <v>14</v>
      </c>
      <c r="F6" s="10" t="s">
        <v>15</v>
      </c>
      <c r="G6" s="10" t="s">
        <v>16</v>
      </c>
      <c r="H6" s="10">
        <v>2000</v>
      </c>
      <c r="I6" s="10">
        <v>13.8</v>
      </c>
      <c r="J6" s="10">
        <v>-1</v>
      </c>
      <c r="K6" s="10">
        <v>0</v>
      </c>
      <c r="L6" s="10">
        <v>3</v>
      </c>
      <c r="M6" s="10">
        <v>5</v>
      </c>
      <c r="N6" s="10">
        <v>8</v>
      </c>
      <c r="O6" s="10">
        <v>-1</v>
      </c>
      <c r="P6" s="10">
        <v>0</v>
      </c>
      <c r="Q6" s="10">
        <v>2</v>
      </c>
      <c r="R6" s="10">
        <v>5</v>
      </c>
      <c r="S6" s="10">
        <v>0</v>
      </c>
      <c r="T6" s="10">
        <v>1</v>
      </c>
      <c r="U6" s="10">
        <v>2</v>
      </c>
      <c r="V6" s="10">
        <v>3</v>
      </c>
      <c r="W6" s="10">
        <v>4</v>
      </c>
      <c r="X6" s="10">
        <v>5</v>
      </c>
      <c r="Y6" s="10">
        <v>2</v>
      </c>
      <c r="Z6" s="10">
        <v>1</v>
      </c>
      <c r="AA6" s="10">
        <v>0</v>
      </c>
      <c r="AB6" s="10">
        <v>-1</v>
      </c>
      <c r="AC6" s="10">
        <v>-1</v>
      </c>
      <c r="AD6" s="10">
        <v>-2</v>
      </c>
      <c r="AE6" s="10">
        <v>0</v>
      </c>
      <c r="AF6" s="10">
        <v>1</v>
      </c>
      <c r="AG6" s="10">
        <v>2</v>
      </c>
      <c r="AH6" s="10">
        <v>60</v>
      </c>
      <c r="AI6" s="10">
        <v>55</v>
      </c>
      <c r="AJ6" s="10">
        <v>50</v>
      </c>
      <c r="AK6" s="10">
        <v>45</v>
      </c>
      <c r="AL6" s="10">
        <v>40</v>
      </c>
    </row>
    <row r="7" spans="1:38" x14ac:dyDescent="0.35">
      <c r="A7" s="10" t="s">
        <v>30</v>
      </c>
      <c r="B7" s="10" t="s">
        <v>31</v>
      </c>
      <c r="C7" s="10" t="s">
        <v>32</v>
      </c>
      <c r="D7" s="10">
        <v>2.62</v>
      </c>
      <c r="E7" s="10" t="s">
        <v>17</v>
      </c>
      <c r="F7" s="10" t="s">
        <v>18</v>
      </c>
      <c r="G7" s="10" t="s">
        <v>19</v>
      </c>
      <c r="H7" s="10">
        <v>2000</v>
      </c>
      <c r="I7" s="10">
        <v>13.8</v>
      </c>
      <c r="J7" s="10">
        <v>-1</v>
      </c>
      <c r="K7" s="10">
        <v>0</v>
      </c>
      <c r="L7" s="10">
        <v>3</v>
      </c>
      <c r="M7" s="10">
        <v>5</v>
      </c>
      <c r="N7" s="10">
        <v>8</v>
      </c>
      <c r="O7" s="10">
        <v>-1</v>
      </c>
      <c r="P7" s="10">
        <v>0</v>
      </c>
      <c r="Q7" s="10">
        <v>2</v>
      </c>
      <c r="R7" s="10">
        <v>5</v>
      </c>
      <c r="S7" s="10">
        <v>0</v>
      </c>
      <c r="T7" s="10">
        <v>1</v>
      </c>
      <c r="U7" s="10">
        <v>2</v>
      </c>
      <c r="V7" s="10">
        <v>3</v>
      </c>
      <c r="W7" s="10">
        <v>4</v>
      </c>
      <c r="X7" s="10">
        <v>5</v>
      </c>
      <c r="Y7" s="10">
        <v>2</v>
      </c>
      <c r="Z7" s="10">
        <v>1</v>
      </c>
      <c r="AA7" s="10">
        <v>0</v>
      </c>
      <c r="AB7" s="10">
        <v>-1</v>
      </c>
      <c r="AC7" s="10">
        <v>-1</v>
      </c>
      <c r="AD7" s="10">
        <v>-2</v>
      </c>
      <c r="AE7" s="10">
        <v>0</v>
      </c>
      <c r="AF7" s="10">
        <v>1</v>
      </c>
      <c r="AG7" s="10">
        <v>2</v>
      </c>
      <c r="AH7" s="10">
        <v>60</v>
      </c>
      <c r="AI7" s="10">
        <v>55</v>
      </c>
      <c r="AJ7" s="10">
        <v>50</v>
      </c>
      <c r="AK7" s="10">
        <v>45</v>
      </c>
      <c r="AL7" s="10">
        <v>40</v>
      </c>
    </row>
    <row r="8" spans="1:38" x14ac:dyDescent="0.35">
      <c r="A8" s="10" t="s">
        <v>30</v>
      </c>
      <c r="B8" s="10" t="s">
        <v>31</v>
      </c>
      <c r="C8" s="10" t="s">
        <v>32</v>
      </c>
      <c r="D8" s="10">
        <v>2.62</v>
      </c>
      <c r="E8" s="10" t="s">
        <v>20</v>
      </c>
      <c r="F8" s="10" t="s">
        <v>21</v>
      </c>
      <c r="G8" s="10" t="s">
        <v>22</v>
      </c>
      <c r="H8" s="10">
        <v>1600</v>
      </c>
      <c r="I8" s="10">
        <v>13.8</v>
      </c>
      <c r="J8" s="10">
        <v>-1</v>
      </c>
      <c r="K8" s="10">
        <v>0</v>
      </c>
      <c r="L8" s="10">
        <v>3</v>
      </c>
      <c r="M8" s="10">
        <v>5</v>
      </c>
      <c r="N8" s="10">
        <v>8</v>
      </c>
      <c r="O8" s="10">
        <v>-1</v>
      </c>
      <c r="P8" s="10">
        <v>0</v>
      </c>
      <c r="Q8" s="10">
        <v>2</v>
      </c>
      <c r="R8" s="10">
        <v>5</v>
      </c>
      <c r="S8" s="10">
        <v>0</v>
      </c>
      <c r="T8" s="10">
        <v>1</v>
      </c>
      <c r="U8" s="10">
        <v>2</v>
      </c>
      <c r="V8" s="10">
        <v>3</v>
      </c>
      <c r="W8" s="10">
        <v>4</v>
      </c>
      <c r="X8" s="10">
        <v>5</v>
      </c>
      <c r="Y8" s="10">
        <v>2</v>
      </c>
      <c r="Z8" s="10">
        <v>1</v>
      </c>
      <c r="AA8" s="10">
        <v>0</v>
      </c>
      <c r="AB8" s="10">
        <v>-1</v>
      </c>
      <c r="AC8" s="10">
        <v>-1</v>
      </c>
      <c r="AD8" s="10">
        <v>-2</v>
      </c>
      <c r="AE8" s="10">
        <v>0</v>
      </c>
      <c r="AF8" s="10">
        <v>1</v>
      </c>
      <c r="AG8" s="10">
        <v>2</v>
      </c>
      <c r="AH8" s="10">
        <v>60</v>
      </c>
      <c r="AI8" s="10">
        <v>55</v>
      </c>
      <c r="AJ8" s="10">
        <v>50</v>
      </c>
      <c r="AK8" s="10">
        <v>45</v>
      </c>
      <c r="AL8" s="10">
        <v>40</v>
      </c>
    </row>
    <row r="9" spans="1:38" x14ac:dyDescent="0.35">
      <c r="A9" s="10" t="s">
        <v>30</v>
      </c>
      <c r="B9" s="10" t="s">
        <v>31</v>
      </c>
      <c r="C9" s="10" t="s">
        <v>32</v>
      </c>
      <c r="D9" s="10">
        <v>2.62</v>
      </c>
      <c r="E9" s="10" t="s">
        <v>23</v>
      </c>
      <c r="F9" s="10" t="s">
        <v>24</v>
      </c>
      <c r="G9" s="10" t="s">
        <v>25</v>
      </c>
      <c r="H9" s="10">
        <v>1400</v>
      </c>
      <c r="I9" s="10">
        <v>13.8</v>
      </c>
      <c r="J9" s="10">
        <v>-1</v>
      </c>
      <c r="K9" s="10">
        <v>0</v>
      </c>
      <c r="L9" s="10">
        <v>3</v>
      </c>
      <c r="M9" s="10">
        <v>5</v>
      </c>
      <c r="N9" s="10">
        <v>8</v>
      </c>
      <c r="O9" s="10">
        <v>-1</v>
      </c>
      <c r="P9" s="10">
        <v>0</v>
      </c>
      <c r="Q9" s="10">
        <v>2</v>
      </c>
      <c r="R9" s="10">
        <v>5</v>
      </c>
      <c r="S9" s="10">
        <v>0</v>
      </c>
      <c r="T9" s="10">
        <v>1</v>
      </c>
      <c r="U9" s="10">
        <v>2</v>
      </c>
      <c r="V9" s="10">
        <v>3</v>
      </c>
      <c r="W9" s="10">
        <v>4</v>
      </c>
      <c r="X9" s="10">
        <v>5</v>
      </c>
      <c r="Y9" s="10">
        <v>2</v>
      </c>
      <c r="Z9" s="10">
        <v>1</v>
      </c>
      <c r="AA9" s="10">
        <v>0</v>
      </c>
      <c r="AB9" s="10">
        <v>-1</v>
      </c>
      <c r="AC9" s="10">
        <v>-1</v>
      </c>
      <c r="AD9" s="10">
        <v>-2</v>
      </c>
      <c r="AE9" s="10">
        <v>0</v>
      </c>
      <c r="AF9" s="10">
        <v>1</v>
      </c>
      <c r="AG9" s="10">
        <v>2</v>
      </c>
      <c r="AH9" s="10">
        <v>60</v>
      </c>
      <c r="AI9" s="10">
        <v>55</v>
      </c>
      <c r="AJ9" s="10">
        <v>50</v>
      </c>
      <c r="AK9" s="10">
        <v>45</v>
      </c>
      <c r="AL9" s="10">
        <v>40</v>
      </c>
    </row>
    <row r="10" spans="1:38" ht="15" thickBot="1" x14ac:dyDescent="0.4">
      <c r="A10" s="11" t="s">
        <v>30</v>
      </c>
      <c r="B10" s="11" t="s">
        <v>31</v>
      </c>
      <c r="C10" s="11" t="s">
        <v>32</v>
      </c>
      <c r="D10" s="11">
        <v>2.62</v>
      </c>
      <c r="E10" s="11" t="s">
        <v>26</v>
      </c>
      <c r="F10" s="11" t="s">
        <v>27</v>
      </c>
      <c r="G10" s="11" t="s">
        <v>28</v>
      </c>
      <c r="H10" s="11">
        <v>1200</v>
      </c>
      <c r="I10" s="11">
        <v>13.8</v>
      </c>
      <c r="J10" s="11">
        <v>-1</v>
      </c>
      <c r="K10" s="11">
        <v>0</v>
      </c>
      <c r="L10" s="11">
        <v>3</v>
      </c>
      <c r="M10" s="11">
        <v>5</v>
      </c>
      <c r="N10" s="11">
        <v>8</v>
      </c>
      <c r="O10" s="11">
        <v>-1</v>
      </c>
      <c r="P10" s="11">
        <v>0</v>
      </c>
      <c r="Q10" s="11">
        <v>2</v>
      </c>
      <c r="R10" s="11">
        <v>5</v>
      </c>
      <c r="S10" s="11">
        <v>0</v>
      </c>
      <c r="T10" s="11">
        <v>1</v>
      </c>
      <c r="U10" s="11">
        <v>2</v>
      </c>
      <c r="V10" s="11">
        <v>3</v>
      </c>
      <c r="W10" s="11">
        <v>4</v>
      </c>
      <c r="X10" s="11">
        <v>5</v>
      </c>
      <c r="Y10" s="11">
        <v>2</v>
      </c>
      <c r="Z10" s="11">
        <v>1</v>
      </c>
      <c r="AA10" s="11">
        <v>0</v>
      </c>
      <c r="AB10" s="11">
        <v>-1</v>
      </c>
      <c r="AC10" s="11">
        <v>-1</v>
      </c>
      <c r="AD10" s="11">
        <v>-2</v>
      </c>
      <c r="AE10" s="11">
        <v>0</v>
      </c>
      <c r="AF10" s="11">
        <v>1</v>
      </c>
      <c r="AG10" s="11">
        <v>2</v>
      </c>
      <c r="AH10" s="11">
        <v>60</v>
      </c>
      <c r="AI10" s="11">
        <v>55</v>
      </c>
      <c r="AJ10" s="11">
        <v>50</v>
      </c>
      <c r="AK10" s="11">
        <v>45</v>
      </c>
      <c r="AL10" s="11">
        <v>40</v>
      </c>
    </row>
    <row r="11" spans="1:38" x14ac:dyDescent="0.35">
      <c r="A11" s="1" t="s">
        <v>30</v>
      </c>
      <c r="B11" s="1" t="s">
        <v>31</v>
      </c>
      <c r="C11" s="1" t="s">
        <v>32</v>
      </c>
      <c r="D11" s="1">
        <v>3.05</v>
      </c>
      <c r="E11" s="1" t="s">
        <v>5</v>
      </c>
      <c r="F11" s="1" t="s">
        <v>6</v>
      </c>
      <c r="G11" s="1" t="s">
        <v>7</v>
      </c>
      <c r="H11" s="1">
        <v>2000</v>
      </c>
      <c r="I11" s="1">
        <v>13.8</v>
      </c>
      <c r="J11" s="1">
        <v>-1</v>
      </c>
      <c r="K11" s="1">
        <v>0</v>
      </c>
      <c r="L11" s="1">
        <v>3</v>
      </c>
      <c r="M11" s="1">
        <v>5</v>
      </c>
      <c r="N11" s="1">
        <v>8</v>
      </c>
      <c r="O11" s="1">
        <v>-1</v>
      </c>
      <c r="P11" s="1">
        <v>0</v>
      </c>
      <c r="Q11" s="1">
        <v>2</v>
      </c>
      <c r="R11" s="1">
        <v>5</v>
      </c>
      <c r="S11" s="1">
        <v>0</v>
      </c>
      <c r="T11" s="1">
        <v>1</v>
      </c>
      <c r="U11" s="1">
        <v>2</v>
      </c>
      <c r="V11" s="1">
        <v>3</v>
      </c>
      <c r="W11" s="1">
        <v>4</v>
      </c>
      <c r="X11" s="1">
        <v>5</v>
      </c>
      <c r="Y11" s="1">
        <v>2</v>
      </c>
      <c r="Z11" s="1">
        <v>1</v>
      </c>
      <c r="AA11" s="1">
        <v>0</v>
      </c>
      <c r="AB11" s="1">
        <v>-1</v>
      </c>
      <c r="AC11" s="1">
        <v>-1</v>
      </c>
      <c r="AD11" s="1">
        <v>-2</v>
      </c>
      <c r="AE11" s="1">
        <v>0</v>
      </c>
      <c r="AF11" s="1">
        <v>1</v>
      </c>
      <c r="AG11" s="1">
        <v>2</v>
      </c>
      <c r="AH11" s="1">
        <v>60</v>
      </c>
      <c r="AI11" s="1">
        <v>55</v>
      </c>
      <c r="AJ11" s="1">
        <v>50</v>
      </c>
      <c r="AK11" s="1">
        <v>45</v>
      </c>
      <c r="AL11" s="1">
        <v>40</v>
      </c>
    </row>
    <row r="12" spans="1:38" x14ac:dyDescent="0.35">
      <c r="A12" s="10" t="s">
        <v>30</v>
      </c>
      <c r="B12" s="10" t="s">
        <v>31</v>
      </c>
      <c r="C12" s="10" t="s">
        <v>32</v>
      </c>
      <c r="D12" s="1">
        <v>3.05</v>
      </c>
      <c r="E12" s="10" t="s">
        <v>8</v>
      </c>
      <c r="F12" s="10" t="s">
        <v>9</v>
      </c>
      <c r="G12" s="10" t="s">
        <v>10</v>
      </c>
      <c r="H12" s="10">
        <v>2000</v>
      </c>
      <c r="I12" s="10">
        <v>13.8</v>
      </c>
      <c r="J12" s="10">
        <v>-1</v>
      </c>
      <c r="K12" s="10">
        <v>0</v>
      </c>
      <c r="L12" s="10">
        <v>3</v>
      </c>
      <c r="M12" s="10">
        <v>5</v>
      </c>
      <c r="N12" s="10">
        <v>8</v>
      </c>
      <c r="O12" s="10">
        <v>-1</v>
      </c>
      <c r="P12" s="10">
        <v>0</v>
      </c>
      <c r="Q12" s="10">
        <v>2</v>
      </c>
      <c r="R12" s="10">
        <v>5</v>
      </c>
      <c r="S12" s="10">
        <v>0</v>
      </c>
      <c r="T12" s="10">
        <v>1</v>
      </c>
      <c r="U12" s="10">
        <v>2</v>
      </c>
      <c r="V12" s="10">
        <v>3</v>
      </c>
      <c r="W12" s="10">
        <v>4</v>
      </c>
      <c r="X12" s="10">
        <v>5</v>
      </c>
      <c r="Y12" s="10">
        <v>2</v>
      </c>
      <c r="Z12" s="10">
        <v>1</v>
      </c>
      <c r="AA12" s="10">
        <v>0</v>
      </c>
      <c r="AB12" s="10">
        <v>-1</v>
      </c>
      <c r="AC12" s="10">
        <v>-1</v>
      </c>
      <c r="AD12" s="10">
        <v>-2</v>
      </c>
      <c r="AE12" s="10">
        <v>0</v>
      </c>
      <c r="AF12" s="10">
        <v>1</v>
      </c>
      <c r="AG12" s="10">
        <v>2</v>
      </c>
      <c r="AH12" s="10">
        <v>60</v>
      </c>
      <c r="AI12" s="10">
        <v>55</v>
      </c>
      <c r="AJ12" s="10">
        <v>50</v>
      </c>
      <c r="AK12" s="10">
        <v>45</v>
      </c>
      <c r="AL12" s="10">
        <v>40</v>
      </c>
    </row>
    <row r="13" spans="1:38" x14ac:dyDescent="0.35">
      <c r="A13" s="10" t="s">
        <v>30</v>
      </c>
      <c r="B13" s="10" t="s">
        <v>31</v>
      </c>
      <c r="C13" s="10" t="s">
        <v>32</v>
      </c>
      <c r="D13" s="1">
        <v>3.05</v>
      </c>
      <c r="E13" s="10" t="s">
        <v>11</v>
      </c>
      <c r="F13" s="10" t="s">
        <v>12</v>
      </c>
      <c r="G13" s="10" t="s">
        <v>13</v>
      </c>
      <c r="H13" s="10">
        <v>2000</v>
      </c>
      <c r="I13" s="10">
        <v>13.8</v>
      </c>
      <c r="J13" s="10">
        <v>-1</v>
      </c>
      <c r="K13" s="10">
        <v>0</v>
      </c>
      <c r="L13" s="10">
        <v>3</v>
      </c>
      <c r="M13" s="10">
        <v>5</v>
      </c>
      <c r="N13" s="10">
        <v>8</v>
      </c>
      <c r="O13" s="10">
        <v>-1</v>
      </c>
      <c r="P13" s="10">
        <v>0</v>
      </c>
      <c r="Q13" s="10">
        <v>2</v>
      </c>
      <c r="R13" s="10">
        <v>5</v>
      </c>
      <c r="S13" s="10">
        <v>0</v>
      </c>
      <c r="T13" s="10">
        <v>1</v>
      </c>
      <c r="U13" s="10">
        <v>2</v>
      </c>
      <c r="V13" s="10">
        <v>3</v>
      </c>
      <c r="W13" s="10">
        <v>4</v>
      </c>
      <c r="X13" s="10">
        <v>5</v>
      </c>
      <c r="Y13" s="10">
        <v>2</v>
      </c>
      <c r="Z13" s="10">
        <v>1</v>
      </c>
      <c r="AA13" s="10">
        <v>0</v>
      </c>
      <c r="AB13" s="10">
        <v>-1</v>
      </c>
      <c r="AC13" s="10">
        <v>-1</v>
      </c>
      <c r="AD13" s="10">
        <v>-2</v>
      </c>
      <c r="AE13" s="10">
        <v>0</v>
      </c>
      <c r="AF13" s="10">
        <v>1</v>
      </c>
      <c r="AG13" s="10">
        <v>2</v>
      </c>
      <c r="AH13" s="10">
        <v>60</v>
      </c>
      <c r="AI13" s="10">
        <v>55</v>
      </c>
      <c r="AJ13" s="10">
        <v>50</v>
      </c>
      <c r="AK13" s="10">
        <v>45</v>
      </c>
      <c r="AL13" s="10">
        <v>40</v>
      </c>
    </row>
    <row r="14" spans="1:38" x14ac:dyDescent="0.35">
      <c r="A14" s="10" t="s">
        <v>30</v>
      </c>
      <c r="B14" s="10" t="s">
        <v>31</v>
      </c>
      <c r="C14" s="10" t="s">
        <v>32</v>
      </c>
      <c r="D14" s="1">
        <v>3.05</v>
      </c>
      <c r="E14" s="10" t="s">
        <v>14</v>
      </c>
      <c r="F14" s="10" t="s">
        <v>15</v>
      </c>
      <c r="G14" s="10" t="s">
        <v>16</v>
      </c>
      <c r="H14" s="10">
        <v>2000</v>
      </c>
      <c r="I14" s="10">
        <v>13.8</v>
      </c>
      <c r="J14" s="10">
        <v>-1</v>
      </c>
      <c r="K14" s="10">
        <v>0</v>
      </c>
      <c r="L14" s="10">
        <v>3</v>
      </c>
      <c r="M14" s="10">
        <v>5</v>
      </c>
      <c r="N14" s="10">
        <v>8</v>
      </c>
      <c r="O14" s="10">
        <v>-1</v>
      </c>
      <c r="P14" s="10">
        <v>0</v>
      </c>
      <c r="Q14" s="10">
        <v>2</v>
      </c>
      <c r="R14" s="10">
        <v>5</v>
      </c>
      <c r="S14" s="10">
        <v>0</v>
      </c>
      <c r="T14" s="10">
        <v>1</v>
      </c>
      <c r="U14" s="10">
        <v>2</v>
      </c>
      <c r="V14" s="10">
        <v>3</v>
      </c>
      <c r="W14" s="10">
        <v>4</v>
      </c>
      <c r="X14" s="10">
        <v>5</v>
      </c>
      <c r="Y14" s="10">
        <v>2</v>
      </c>
      <c r="Z14" s="10">
        <v>1</v>
      </c>
      <c r="AA14" s="10">
        <v>0</v>
      </c>
      <c r="AB14" s="10">
        <v>-1</v>
      </c>
      <c r="AC14" s="10">
        <v>-1</v>
      </c>
      <c r="AD14" s="10">
        <v>-2</v>
      </c>
      <c r="AE14" s="10">
        <v>0</v>
      </c>
      <c r="AF14" s="10">
        <v>1</v>
      </c>
      <c r="AG14" s="10">
        <v>2</v>
      </c>
      <c r="AH14" s="10">
        <v>60</v>
      </c>
      <c r="AI14" s="10">
        <v>55</v>
      </c>
      <c r="AJ14" s="10">
        <v>50</v>
      </c>
      <c r="AK14" s="10">
        <v>45</v>
      </c>
      <c r="AL14" s="10">
        <v>40</v>
      </c>
    </row>
    <row r="15" spans="1:38" x14ac:dyDescent="0.35">
      <c r="A15" s="10" t="s">
        <v>30</v>
      </c>
      <c r="B15" s="10" t="s">
        <v>31</v>
      </c>
      <c r="C15" s="10" t="s">
        <v>32</v>
      </c>
      <c r="D15" s="1">
        <v>3.05</v>
      </c>
      <c r="E15" s="10" t="s">
        <v>17</v>
      </c>
      <c r="F15" s="10" t="s">
        <v>18</v>
      </c>
      <c r="G15" s="10" t="s">
        <v>19</v>
      </c>
      <c r="H15" s="10">
        <v>1600</v>
      </c>
      <c r="I15" s="10">
        <v>13.8</v>
      </c>
      <c r="J15" s="10">
        <v>-1</v>
      </c>
      <c r="K15" s="10">
        <v>0</v>
      </c>
      <c r="L15" s="10">
        <v>3</v>
      </c>
      <c r="M15" s="10">
        <v>5</v>
      </c>
      <c r="N15" s="10">
        <v>8</v>
      </c>
      <c r="O15" s="10">
        <v>-1</v>
      </c>
      <c r="P15" s="10">
        <v>0</v>
      </c>
      <c r="Q15" s="10">
        <v>2</v>
      </c>
      <c r="R15" s="10">
        <v>5</v>
      </c>
      <c r="S15" s="10">
        <v>0</v>
      </c>
      <c r="T15" s="10">
        <v>1</v>
      </c>
      <c r="U15" s="10">
        <v>2</v>
      </c>
      <c r="V15" s="10">
        <v>3</v>
      </c>
      <c r="W15" s="10">
        <v>4</v>
      </c>
      <c r="X15" s="10">
        <v>5</v>
      </c>
      <c r="Y15" s="10">
        <v>2</v>
      </c>
      <c r="Z15" s="10">
        <v>1</v>
      </c>
      <c r="AA15" s="10">
        <v>0</v>
      </c>
      <c r="AB15" s="10">
        <v>-1</v>
      </c>
      <c r="AC15" s="10">
        <v>-1</v>
      </c>
      <c r="AD15" s="10">
        <v>-2</v>
      </c>
      <c r="AE15" s="10">
        <v>0</v>
      </c>
      <c r="AF15" s="10">
        <v>1</v>
      </c>
      <c r="AG15" s="10">
        <v>2</v>
      </c>
      <c r="AH15" s="10">
        <v>60</v>
      </c>
      <c r="AI15" s="10">
        <v>55</v>
      </c>
      <c r="AJ15" s="10">
        <v>50</v>
      </c>
      <c r="AK15" s="10">
        <v>45</v>
      </c>
      <c r="AL15" s="10">
        <v>40</v>
      </c>
    </row>
    <row r="16" spans="1:38" x14ac:dyDescent="0.35">
      <c r="A16" s="10" t="s">
        <v>30</v>
      </c>
      <c r="B16" s="10" t="s">
        <v>31</v>
      </c>
      <c r="C16" s="10" t="s">
        <v>32</v>
      </c>
      <c r="D16" s="1">
        <v>3.05</v>
      </c>
      <c r="E16" s="10" t="s">
        <v>20</v>
      </c>
      <c r="F16" s="10" t="s">
        <v>21</v>
      </c>
      <c r="G16" s="10" t="s">
        <v>22</v>
      </c>
      <c r="H16" s="10">
        <v>1400</v>
      </c>
      <c r="I16" s="10">
        <v>13.8</v>
      </c>
      <c r="J16" s="10">
        <v>-1</v>
      </c>
      <c r="K16" s="10">
        <v>0</v>
      </c>
      <c r="L16" s="10">
        <v>3</v>
      </c>
      <c r="M16" s="10">
        <v>5</v>
      </c>
      <c r="N16" s="10">
        <v>8</v>
      </c>
      <c r="O16" s="10">
        <v>-1</v>
      </c>
      <c r="P16" s="10">
        <v>0</v>
      </c>
      <c r="Q16" s="10">
        <v>2</v>
      </c>
      <c r="R16" s="10">
        <v>5</v>
      </c>
      <c r="S16" s="10">
        <v>0</v>
      </c>
      <c r="T16" s="10">
        <v>1</v>
      </c>
      <c r="U16" s="10">
        <v>2</v>
      </c>
      <c r="V16" s="10">
        <v>3</v>
      </c>
      <c r="W16" s="10">
        <v>4</v>
      </c>
      <c r="X16" s="10">
        <v>5</v>
      </c>
      <c r="Y16" s="10">
        <v>2</v>
      </c>
      <c r="Z16" s="10">
        <v>1</v>
      </c>
      <c r="AA16" s="10">
        <v>0</v>
      </c>
      <c r="AB16" s="10">
        <v>-1</v>
      </c>
      <c r="AC16" s="10">
        <v>-1</v>
      </c>
      <c r="AD16" s="10">
        <v>-2</v>
      </c>
      <c r="AE16" s="10">
        <v>0</v>
      </c>
      <c r="AF16" s="10">
        <v>1</v>
      </c>
      <c r="AG16" s="10">
        <v>2</v>
      </c>
      <c r="AH16" s="10">
        <v>60</v>
      </c>
      <c r="AI16" s="10">
        <v>55</v>
      </c>
      <c r="AJ16" s="10">
        <v>50</v>
      </c>
      <c r="AK16" s="10">
        <v>45</v>
      </c>
      <c r="AL16" s="10">
        <v>40</v>
      </c>
    </row>
    <row r="17" spans="1:38" x14ac:dyDescent="0.35">
      <c r="A17" s="10" t="s">
        <v>30</v>
      </c>
      <c r="B17" s="10" t="s">
        <v>31</v>
      </c>
      <c r="C17" s="10" t="s">
        <v>32</v>
      </c>
      <c r="D17" s="1">
        <v>3.05</v>
      </c>
      <c r="E17" s="10" t="s">
        <v>23</v>
      </c>
      <c r="F17" s="10" t="s">
        <v>24</v>
      </c>
      <c r="G17" s="10" t="s">
        <v>25</v>
      </c>
      <c r="H17" s="10">
        <v>1200</v>
      </c>
      <c r="I17" s="10">
        <v>13.8</v>
      </c>
      <c r="J17" s="10">
        <v>-1</v>
      </c>
      <c r="K17" s="10">
        <v>0</v>
      </c>
      <c r="L17" s="10">
        <v>3</v>
      </c>
      <c r="M17" s="10">
        <v>5</v>
      </c>
      <c r="N17" s="10">
        <v>8</v>
      </c>
      <c r="O17" s="10">
        <v>-1</v>
      </c>
      <c r="P17" s="10">
        <v>0</v>
      </c>
      <c r="Q17" s="10">
        <v>2</v>
      </c>
      <c r="R17" s="10">
        <v>5</v>
      </c>
      <c r="S17" s="10">
        <v>0</v>
      </c>
      <c r="T17" s="10">
        <v>1</v>
      </c>
      <c r="U17" s="10">
        <v>2</v>
      </c>
      <c r="V17" s="10">
        <v>3</v>
      </c>
      <c r="W17" s="10">
        <v>4</v>
      </c>
      <c r="X17" s="10">
        <v>5</v>
      </c>
      <c r="Y17" s="10">
        <v>2</v>
      </c>
      <c r="Z17" s="10">
        <v>1</v>
      </c>
      <c r="AA17" s="10">
        <v>0</v>
      </c>
      <c r="AB17" s="10">
        <v>-1</v>
      </c>
      <c r="AC17" s="10">
        <v>-1</v>
      </c>
      <c r="AD17" s="10">
        <v>-2</v>
      </c>
      <c r="AE17" s="10">
        <v>0</v>
      </c>
      <c r="AF17" s="10">
        <v>1</v>
      </c>
      <c r="AG17" s="10">
        <v>2</v>
      </c>
      <c r="AH17" s="10">
        <v>60</v>
      </c>
      <c r="AI17" s="10">
        <v>55</v>
      </c>
      <c r="AJ17" s="10">
        <v>50</v>
      </c>
      <c r="AK17" s="10">
        <v>45</v>
      </c>
      <c r="AL17" s="10">
        <v>40</v>
      </c>
    </row>
    <row r="18" spans="1:38" ht="15" thickBot="1" x14ac:dyDescent="0.4">
      <c r="A18" s="11" t="s">
        <v>30</v>
      </c>
      <c r="B18" s="11" t="s">
        <v>31</v>
      </c>
      <c r="C18" s="11" t="s">
        <v>32</v>
      </c>
      <c r="D18" s="11">
        <v>3.05</v>
      </c>
      <c r="E18" s="11" t="s">
        <v>26</v>
      </c>
      <c r="F18" s="11" t="s">
        <v>27</v>
      </c>
      <c r="G18" s="11" t="s">
        <v>28</v>
      </c>
      <c r="H18" s="11" t="s">
        <v>33</v>
      </c>
      <c r="I18" s="11">
        <v>13.8</v>
      </c>
      <c r="J18" s="11">
        <v>-1</v>
      </c>
      <c r="K18" s="11">
        <v>0</v>
      </c>
      <c r="L18" s="11">
        <v>3</v>
      </c>
      <c r="M18" s="11">
        <v>5</v>
      </c>
      <c r="N18" s="11">
        <v>8</v>
      </c>
      <c r="O18" s="11">
        <v>-1</v>
      </c>
      <c r="P18" s="11">
        <v>0</v>
      </c>
      <c r="Q18" s="11">
        <v>2</v>
      </c>
      <c r="R18" s="11">
        <v>5</v>
      </c>
      <c r="S18" s="11">
        <v>0</v>
      </c>
      <c r="T18" s="11">
        <v>1</v>
      </c>
      <c r="U18" s="11">
        <v>2</v>
      </c>
      <c r="V18" s="11">
        <v>3</v>
      </c>
      <c r="W18" s="11">
        <v>4</v>
      </c>
      <c r="X18" s="11">
        <v>5</v>
      </c>
      <c r="Y18" s="11">
        <v>2</v>
      </c>
      <c r="Z18" s="11">
        <v>1</v>
      </c>
      <c r="AA18" s="11">
        <v>0</v>
      </c>
      <c r="AB18" s="11">
        <v>-1</v>
      </c>
      <c r="AC18" s="11">
        <v>-1</v>
      </c>
      <c r="AD18" s="11">
        <v>-2</v>
      </c>
      <c r="AE18" s="11">
        <v>0</v>
      </c>
      <c r="AF18" s="11">
        <v>1</v>
      </c>
      <c r="AG18" s="11">
        <v>2</v>
      </c>
      <c r="AH18" s="11">
        <v>60</v>
      </c>
      <c r="AI18" s="11">
        <v>55</v>
      </c>
      <c r="AJ18" s="11">
        <v>50</v>
      </c>
      <c r="AK18" s="11">
        <v>45</v>
      </c>
      <c r="AL18" s="11">
        <v>40</v>
      </c>
    </row>
    <row r="19" spans="1:38" x14ac:dyDescent="0.35">
      <c r="A19" s="1" t="s">
        <v>30</v>
      </c>
      <c r="B19" s="1" t="s">
        <v>31</v>
      </c>
      <c r="C19" s="1" t="s">
        <v>34</v>
      </c>
      <c r="D19" s="1">
        <v>2.62</v>
      </c>
      <c r="E19" s="1" t="s">
        <v>35</v>
      </c>
      <c r="F19" s="1" t="s">
        <v>6</v>
      </c>
      <c r="G19" s="1" t="s">
        <v>36</v>
      </c>
      <c r="H19" s="1">
        <v>2000</v>
      </c>
      <c r="I19" s="1">
        <v>13.8</v>
      </c>
      <c r="J19" s="1">
        <v>-1</v>
      </c>
      <c r="K19" s="1">
        <v>0</v>
      </c>
      <c r="L19" s="1">
        <v>3</v>
      </c>
      <c r="M19" s="1">
        <v>5</v>
      </c>
      <c r="N19" s="1">
        <v>8</v>
      </c>
      <c r="O19" s="1">
        <v>-1</v>
      </c>
      <c r="P19" s="1">
        <v>0</v>
      </c>
      <c r="Q19" s="1">
        <v>2</v>
      </c>
      <c r="R19" s="1">
        <v>5</v>
      </c>
      <c r="S19" s="1">
        <v>0</v>
      </c>
      <c r="T19" s="1">
        <v>1</v>
      </c>
      <c r="U19" s="1">
        <v>2</v>
      </c>
      <c r="V19" s="1">
        <v>3</v>
      </c>
      <c r="W19" s="1">
        <v>4</v>
      </c>
      <c r="X19" s="1">
        <v>5</v>
      </c>
      <c r="Y19" s="1">
        <v>2</v>
      </c>
      <c r="Z19" s="1">
        <v>1</v>
      </c>
      <c r="AA19" s="1">
        <v>0</v>
      </c>
      <c r="AB19" s="1">
        <v>-1</v>
      </c>
      <c r="AC19" s="1">
        <v>-1</v>
      </c>
      <c r="AD19" s="1">
        <v>-2</v>
      </c>
      <c r="AE19" s="1">
        <v>0</v>
      </c>
      <c r="AF19" s="1">
        <v>1</v>
      </c>
      <c r="AG19" s="1">
        <v>2</v>
      </c>
      <c r="AH19" s="1">
        <v>60</v>
      </c>
      <c r="AI19" s="1">
        <v>55</v>
      </c>
      <c r="AJ19" s="1">
        <v>50</v>
      </c>
      <c r="AK19" s="1">
        <v>45</v>
      </c>
      <c r="AL19" s="1">
        <v>40</v>
      </c>
    </row>
    <row r="20" spans="1:38" x14ac:dyDescent="0.35">
      <c r="A20" s="10" t="s">
        <v>30</v>
      </c>
      <c r="B20" s="10" t="s">
        <v>31</v>
      </c>
      <c r="C20" s="10" t="s">
        <v>34</v>
      </c>
      <c r="D20" s="10">
        <v>2.62</v>
      </c>
      <c r="E20" s="10" t="s">
        <v>37</v>
      </c>
      <c r="F20" s="10" t="s">
        <v>9</v>
      </c>
      <c r="G20" s="10" t="s">
        <v>16</v>
      </c>
      <c r="H20" s="10">
        <v>2000</v>
      </c>
      <c r="I20" s="10">
        <v>13.8</v>
      </c>
      <c r="J20" s="10">
        <v>-1</v>
      </c>
      <c r="K20" s="10">
        <v>0</v>
      </c>
      <c r="L20" s="10">
        <v>3</v>
      </c>
      <c r="M20" s="10">
        <v>5</v>
      </c>
      <c r="N20" s="10">
        <v>8</v>
      </c>
      <c r="O20" s="10">
        <v>-1</v>
      </c>
      <c r="P20" s="10">
        <v>0</v>
      </c>
      <c r="Q20" s="10">
        <v>2</v>
      </c>
      <c r="R20" s="10">
        <v>5</v>
      </c>
      <c r="S20" s="10">
        <v>0</v>
      </c>
      <c r="T20" s="10">
        <v>1</v>
      </c>
      <c r="U20" s="10">
        <v>2</v>
      </c>
      <c r="V20" s="10">
        <v>3</v>
      </c>
      <c r="W20" s="10">
        <v>4</v>
      </c>
      <c r="X20" s="10">
        <v>5</v>
      </c>
      <c r="Y20" s="10">
        <v>2</v>
      </c>
      <c r="Z20" s="10">
        <v>1</v>
      </c>
      <c r="AA20" s="10">
        <v>0</v>
      </c>
      <c r="AB20" s="10">
        <v>-1</v>
      </c>
      <c r="AC20" s="10">
        <v>-1</v>
      </c>
      <c r="AD20" s="10">
        <v>-2</v>
      </c>
      <c r="AE20" s="10">
        <v>0</v>
      </c>
      <c r="AF20" s="10">
        <v>1</v>
      </c>
      <c r="AG20" s="10">
        <v>2</v>
      </c>
      <c r="AH20" s="10">
        <v>60</v>
      </c>
      <c r="AI20" s="10">
        <v>55</v>
      </c>
      <c r="AJ20" s="10">
        <v>50</v>
      </c>
      <c r="AK20" s="10">
        <v>45</v>
      </c>
      <c r="AL20" s="10">
        <v>40</v>
      </c>
    </row>
    <row r="21" spans="1:38" x14ac:dyDescent="0.35">
      <c r="A21" s="10" t="s">
        <v>30</v>
      </c>
      <c r="B21" s="10" t="s">
        <v>31</v>
      </c>
      <c r="C21" s="10" t="s">
        <v>34</v>
      </c>
      <c r="D21" s="10">
        <v>2.62</v>
      </c>
      <c r="E21" s="10" t="s">
        <v>38</v>
      </c>
      <c r="F21" s="10" t="s">
        <v>12</v>
      </c>
      <c r="G21" s="10" t="s">
        <v>39</v>
      </c>
      <c r="H21" s="10">
        <v>2000</v>
      </c>
      <c r="I21" s="10">
        <v>13.8</v>
      </c>
      <c r="J21" s="10">
        <v>-1</v>
      </c>
      <c r="K21" s="10">
        <v>0</v>
      </c>
      <c r="L21" s="10">
        <v>3</v>
      </c>
      <c r="M21" s="10">
        <v>5</v>
      </c>
      <c r="N21" s="10">
        <v>8</v>
      </c>
      <c r="O21" s="10">
        <v>-1</v>
      </c>
      <c r="P21" s="10">
        <v>0</v>
      </c>
      <c r="Q21" s="10">
        <v>2</v>
      </c>
      <c r="R21" s="10">
        <v>5</v>
      </c>
      <c r="S21" s="10">
        <v>0</v>
      </c>
      <c r="T21" s="10">
        <v>1</v>
      </c>
      <c r="U21" s="10">
        <v>2</v>
      </c>
      <c r="V21" s="10">
        <v>3</v>
      </c>
      <c r="W21" s="10">
        <v>4</v>
      </c>
      <c r="X21" s="10">
        <v>5</v>
      </c>
      <c r="Y21" s="10">
        <v>2</v>
      </c>
      <c r="Z21" s="10">
        <v>1</v>
      </c>
      <c r="AA21" s="10">
        <v>0</v>
      </c>
      <c r="AB21" s="10">
        <v>-1</v>
      </c>
      <c r="AC21" s="10">
        <v>-1</v>
      </c>
      <c r="AD21" s="10">
        <v>-2</v>
      </c>
      <c r="AE21" s="10">
        <v>0</v>
      </c>
      <c r="AF21" s="10">
        <v>1</v>
      </c>
      <c r="AG21" s="10">
        <v>2</v>
      </c>
      <c r="AH21" s="10">
        <v>60</v>
      </c>
      <c r="AI21" s="10">
        <v>55</v>
      </c>
      <c r="AJ21" s="10">
        <v>50</v>
      </c>
      <c r="AK21" s="10">
        <v>45</v>
      </c>
      <c r="AL21" s="10">
        <v>40</v>
      </c>
    </row>
    <row r="22" spans="1:38" x14ac:dyDescent="0.35">
      <c r="A22" s="10" t="s">
        <v>30</v>
      </c>
      <c r="B22" s="10" t="s">
        <v>31</v>
      </c>
      <c r="C22" s="10" t="s">
        <v>34</v>
      </c>
      <c r="D22" s="10">
        <v>2.62</v>
      </c>
      <c r="E22" s="10" t="s">
        <v>40</v>
      </c>
      <c r="F22" s="10" t="s">
        <v>15</v>
      </c>
      <c r="G22" s="10" t="s">
        <v>41</v>
      </c>
      <c r="H22" s="10">
        <v>2000</v>
      </c>
      <c r="I22" s="10">
        <v>13.8</v>
      </c>
      <c r="J22" s="10">
        <v>-1</v>
      </c>
      <c r="K22" s="10">
        <v>0</v>
      </c>
      <c r="L22" s="10">
        <v>3</v>
      </c>
      <c r="M22" s="10">
        <v>5</v>
      </c>
      <c r="N22" s="10">
        <v>8</v>
      </c>
      <c r="O22" s="10">
        <v>-1</v>
      </c>
      <c r="P22" s="10">
        <v>0</v>
      </c>
      <c r="Q22" s="10">
        <v>2</v>
      </c>
      <c r="R22" s="10">
        <v>5</v>
      </c>
      <c r="S22" s="10">
        <v>0</v>
      </c>
      <c r="T22" s="10">
        <v>1</v>
      </c>
      <c r="U22" s="10">
        <v>2</v>
      </c>
      <c r="V22" s="10">
        <v>3</v>
      </c>
      <c r="W22" s="10">
        <v>4</v>
      </c>
      <c r="X22" s="10">
        <v>5</v>
      </c>
      <c r="Y22" s="10">
        <v>2</v>
      </c>
      <c r="Z22" s="10">
        <v>1</v>
      </c>
      <c r="AA22" s="10">
        <v>0</v>
      </c>
      <c r="AB22" s="10">
        <v>-1</v>
      </c>
      <c r="AC22" s="10">
        <v>-1</v>
      </c>
      <c r="AD22" s="10">
        <v>-2</v>
      </c>
      <c r="AE22" s="10">
        <v>0</v>
      </c>
      <c r="AF22" s="10">
        <v>1</v>
      </c>
      <c r="AG22" s="10">
        <v>2</v>
      </c>
      <c r="AH22" s="10">
        <v>60</v>
      </c>
      <c r="AI22" s="10">
        <v>55</v>
      </c>
      <c r="AJ22" s="10">
        <v>50</v>
      </c>
      <c r="AK22" s="10">
        <v>45</v>
      </c>
      <c r="AL22" s="10">
        <v>40</v>
      </c>
    </row>
    <row r="23" spans="1:38" x14ac:dyDescent="0.35">
      <c r="A23" s="10" t="s">
        <v>30</v>
      </c>
      <c r="B23" s="10" t="s">
        <v>31</v>
      </c>
      <c r="C23" s="10" t="s">
        <v>34</v>
      </c>
      <c r="D23" s="10">
        <v>2.62</v>
      </c>
      <c r="E23" s="10" t="s">
        <v>17</v>
      </c>
      <c r="F23" s="10" t="s">
        <v>18</v>
      </c>
      <c r="G23" s="10" t="s">
        <v>42</v>
      </c>
      <c r="H23" s="10">
        <v>2000</v>
      </c>
      <c r="I23" s="10">
        <v>13.8</v>
      </c>
      <c r="J23" s="10">
        <v>-1</v>
      </c>
      <c r="K23" s="10">
        <v>0</v>
      </c>
      <c r="L23" s="10">
        <v>3</v>
      </c>
      <c r="M23" s="10">
        <v>5</v>
      </c>
      <c r="N23" s="10">
        <v>8</v>
      </c>
      <c r="O23" s="10">
        <v>-1</v>
      </c>
      <c r="P23" s="10">
        <v>0</v>
      </c>
      <c r="Q23" s="10">
        <v>2</v>
      </c>
      <c r="R23" s="10">
        <v>5</v>
      </c>
      <c r="S23" s="10">
        <v>0</v>
      </c>
      <c r="T23" s="10">
        <v>1</v>
      </c>
      <c r="U23" s="10">
        <v>2</v>
      </c>
      <c r="V23" s="10">
        <v>3</v>
      </c>
      <c r="W23" s="10">
        <v>4</v>
      </c>
      <c r="X23" s="10">
        <v>5</v>
      </c>
      <c r="Y23" s="10">
        <v>2</v>
      </c>
      <c r="Z23" s="10">
        <v>1</v>
      </c>
      <c r="AA23" s="10">
        <v>0</v>
      </c>
      <c r="AB23" s="10">
        <v>-1</v>
      </c>
      <c r="AC23" s="10">
        <v>-1</v>
      </c>
      <c r="AD23" s="10">
        <v>-2</v>
      </c>
      <c r="AE23" s="10">
        <v>0</v>
      </c>
      <c r="AF23" s="10">
        <v>1</v>
      </c>
      <c r="AG23" s="10">
        <v>2</v>
      </c>
      <c r="AH23" s="10">
        <v>60</v>
      </c>
      <c r="AI23" s="10">
        <v>55</v>
      </c>
      <c r="AJ23" s="10">
        <v>50</v>
      </c>
      <c r="AK23" s="10">
        <v>45</v>
      </c>
      <c r="AL23" s="10">
        <v>40</v>
      </c>
    </row>
    <row r="24" spans="1:38" x14ac:dyDescent="0.35">
      <c r="A24" s="10" t="s">
        <v>30</v>
      </c>
      <c r="B24" s="10" t="s">
        <v>31</v>
      </c>
      <c r="C24" s="10" t="s">
        <v>34</v>
      </c>
      <c r="D24" s="10">
        <v>2.62</v>
      </c>
      <c r="E24" s="10" t="s">
        <v>43</v>
      </c>
      <c r="F24" s="10" t="s">
        <v>44</v>
      </c>
      <c r="G24" s="10" t="s">
        <v>45</v>
      </c>
      <c r="H24" s="10">
        <v>1600</v>
      </c>
      <c r="I24" s="10">
        <v>13.8</v>
      </c>
      <c r="J24" s="10">
        <v>-1</v>
      </c>
      <c r="K24" s="10">
        <v>0</v>
      </c>
      <c r="L24" s="10">
        <v>3</v>
      </c>
      <c r="M24" s="10">
        <v>5</v>
      </c>
      <c r="N24" s="10">
        <v>8</v>
      </c>
      <c r="O24" s="10">
        <v>-1</v>
      </c>
      <c r="P24" s="10">
        <v>0</v>
      </c>
      <c r="Q24" s="10">
        <v>2</v>
      </c>
      <c r="R24" s="10">
        <v>5</v>
      </c>
      <c r="S24" s="10">
        <v>0</v>
      </c>
      <c r="T24" s="10">
        <v>1</v>
      </c>
      <c r="U24" s="10">
        <v>2</v>
      </c>
      <c r="V24" s="10">
        <v>3</v>
      </c>
      <c r="W24" s="10">
        <v>4</v>
      </c>
      <c r="X24" s="10">
        <v>5</v>
      </c>
      <c r="Y24" s="10">
        <v>2</v>
      </c>
      <c r="Z24" s="10">
        <v>1</v>
      </c>
      <c r="AA24" s="10">
        <v>0</v>
      </c>
      <c r="AB24" s="10">
        <v>-1</v>
      </c>
      <c r="AC24" s="10">
        <v>-1</v>
      </c>
      <c r="AD24" s="10">
        <v>-2</v>
      </c>
      <c r="AE24" s="10">
        <v>0</v>
      </c>
      <c r="AF24" s="10">
        <v>1</v>
      </c>
      <c r="AG24" s="10">
        <v>2</v>
      </c>
      <c r="AH24" s="10">
        <v>60</v>
      </c>
      <c r="AI24" s="10">
        <v>55</v>
      </c>
      <c r="AJ24" s="10">
        <v>50</v>
      </c>
      <c r="AK24" s="10">
        <v>45</v>
      </c>
      <c r="AL24" s="10">
        <v>40</v>
      </c>
    </row>
    <row r="25" spans="1:38" x14ac:dyDescent="0.35">
      <c r="A25" s="10" t="s">
        <v>30</v>
      </c>
      <c r="B25" s="10" t="s">
        <v>31</v>
      </c>
      <c r="C25" s="10" t="s">
        <v>34</v>
      </c>
      <c r="D25" s="10">
        <v>2.62</v>
      </c>
      <c r="E25" s="10" t="s">
        <v>20</v>
      </c>
      <c r="F25" s="10" t="s">
        <v>21</v>
      </c>
      <c r="G25" s="10" t="s">
        <v>46</v>
      </c>
      <c r="H25" s="10">
        <v>1600</v>
      </c>
      <c r="I25" s="10">
        <v>13.8</v>
      </c>
      <c r="J25" s="10">
        <v>-1</v>
      </c>
      <c r="K25" s="10">
        <v>0</v>
      </c>
      <c r="L25" s="10">
        <v>3</v>
      </c>
      <c r="M25" s="10">
        <v>5</v>
      </c>
      <c r="N25" s="10">
        <v>8</v>
      </c>
      <c r="O25" s="10">
        <v>-1</v>
      </c>
      <c r="P25" s="10">
        <v>0</v>
      </c>
      <c r="Q25" s="10">
        <v>2</v>
      </c>
      <c r="R25" s="10">
        <v>5</v>
      </c>
      <c r="S25" s="10">
        <v>0</v>
      </c>
      <c r="T25" s="10">
        <v>1</v>
      </c>
      <c r="U25" s="10">
        <v>2</v>
      </c>
      <c r="V25" s="10">
        <v>3</v>
      </c>
      <c r="W25" s="10">
        <v>4</v>
      </c>
      <c r="X25" s="10">
        <v>5</v>
      </c>
      <c r="Y25" s="10">
        <v>2</v>
      </c>
      <c r="Z25" s="10">
        <v>1</v>
      </c>
      <c r="AA25" s="10">
        <v>0</v>
      </c>
      <c r="AB25" s="10">
        <v>-1</v>
      </c>
      <c r="AC25" s="10">
        <v>-1</v>
      </c>
      <c r="AD25" s="10">
        <v>-2</v>
      </c>
      <c r="AE25" s="10">
        <v>0</v>
      </c>
      <c r="AF25" s="10">
        <v>1</v>
      </c>
      <c r="AG25" s="10">
        <v>2</v>
      </c>
      <c r="AH25" s="10">
        <v>60</v>
      </c>
      <c r="AI25" s="10">
        <v>55</v>
      </c>
      <c r="AJ25" s="10">
        <v>50</v>
      </c>
      <c r="AK25" s="10">
        <v>45</v>
      </c>
      <c r="AL25" s="10">
        <v>40</v>
      </c>
    </row>
    <row r="26" spans="1:38" x14ac:dyDescent="0.35">
      <c r="A26" s="10" t="s">
        <v>30</v>
      </c>
      <c r="B26" s="10" t="s">
        <v>31</v>
      </c>
      <c r="C26" s="10" t="s">
        <v>34</v>
      </c>
      <c r="D26" s="10">
        <v>2.62</v>
      </c>
      <c r="E26" s="10" t="s">
        <v>47</v>
      </c>
      <c r="F26" s="10" t="s">
        <v>24</v>
      </c>
      <c r="G26" s="10" t="s">
        <v>48</v>
      </c>
      <c r="H26" s="10">
        <v>1400</v>
      </c>
      <c r="I26" s="10">
        <v>13.8</v>
      </c>
      <c r="J26" s="10">
        <v>-1</v>
      </c>
      <c r="K26" s="10">
        <v>0</v>
      </c>
      <c r="L26" s="10">
        <v>3</v>
      </c>
      <c r="M26" s="10">
        <v>5</v>
      </c>
      <c r="N26" s="10">
        <v>8</v>
      </c>
      <c r="O26" s="10">
        <v>-1</v>
      </c>
      <c r="P26" s="10">
        <v>0</v>
      </c>
      <c r="Q26" s="10">
        <v>2</v>
      </c>
      <c r="R26" s="10">
        <v>5</v>
      </c>
      <c r="S26" s="10">
        <v>0</v>
      </c>
      <c r="T26" s="10">
        <v>1</v>
      </c>
      <c r="U26" s="10">
        <v>2</v>
      </c>
      <c r="V26" s="10">
        <v>3</v>
      </c>
      <c r="W26" s="10">
        <v>4</v>
      </c>
      <c r="X26" s="10">
        <v>5</v>
      </c>
      <c r="Y26" s="10">
        <v>2</v>
      </c>
      <c r="Z26" s="10">
        <v>1</v>
      </c>
      <c r="AA26" s="10">
        <v>0</v>
      </c>
      <c r="AB26" s="10">
        <v>-1</v>
      </c>
      <c r="AC26" s="10">
        <v>-1</v>
      </c>
      <c r="AD26" s="10">
        <v>-2</v>
      </c>
      <c r="AE26" s="10">
        <v>0</v>
      </c>
      <c r="AF26" s="10">
        <v>1</v>
      </c>
      <c r="AG26" s="10">
        <v>2</v>
      </c>
      <c r="AH26" s="10">
        <v>60</v>
      </c>
      <c r="AI26" s="10">
        <v>55</v>
      </c>
      <c r="AJ26" s="10">
        <v>50</v>
      </c>
      <c r="AK26" s="10">
        <v>45</v>
      </c>
      <c r="AL26" s="10">
        <v>40</v>
      </c>
    </row>
    <row r="27" spans="1:38" ht="15" thickBot="1" x14ac:dyDescent="0.4">
      <c r="A27" s="11" t="s">
        <v>30</v>
      </c>
      <c r="B27" s="11" t="s">
        <v>31</v>
      </c>
      <c r="C27" s="11" t="s">
        <v>34</v>
      </c>
      <c r="D27" s="11">
        <v>2.62</v>
      </c>
      <c r="E27" s="11" t="s">
        <v>26</v>
      </c>
      <c r="F27" s="11" t="s">
        <v>49</v>
      </c>
      <c r="G27" s="11" t="s">
        <v>50</v>
      </c>
      <c r="H27" s="11">
        <v>1200</v>
      </c>
      <c r="I27" s="11">
        <v>13.8</v>
      </c>
      <c r="J27" s="11">
        <v>-1</v>
      </c>
      <c r="K27" s="11">
        <v>0</v>
      </c>
      <c r="L27" s="11">
        <v>3</v>
      </c>
      <c r="M27" s="11">
        <v>5</v>
      </c>
      <c r="N27" s="11">
        <v>8</v>
      </c>
      <c r="O27" s="11">
        <v>-1</v>
      </c>
      <c r="P27" s="11">
        <v>0</v>
      </c>
      <c r="Q27" s="11">
        <v>2</v>
      </c>
      <c r="R27" s="11">
        <v>5</v>
      </c>
      <c r="S27" s="11">
        <v>0</v>
      </c>
      <c r="T27" s="11">
        <v>1</v>
      </c>
      <c r="U27" s="11">
        <v>2</v>
      </c>
      <c r="V27" s="11">
        <v>3</v>
      </c>
      <c r="W27" s="11">
        <v>4</v>
      </c>
      <c r="X27" s="11">
        <v>5</v>
      </c>
      <c r="Y27" s="11">
        <v>2</v>
      </c>
      <c r="Z27" s="11">
        <v>1</v>
      </c>
      <c r="AA27" s="11">
        <v>0</v>
      </c>
      <c r="AB27" s="11">
        <v>-1</v>
      </c>
      <c r="AC27" s="11">
        <v>-1</v>
      </c>
      <c r="AD27" s="11">
        <v>-2</v>
      </c>
      <c r="AE27" s="11">
        <v>0</v>
      </c>
      <c r="AF27" s="11">
        <v>1</v>
      </c>
      <c r="AG27" s="11">
        <v>2</v>
      </c>
      <c r="AH27" s="11">
        <v>60</v>
      </c>
      <c r="AI27" s="11">
        <v>55</v>
      </c>
      <c r="AJ27" s="11">
        <v>50</v>
      </c>
      <c r="AK27" s="11">
        <v>45</v>
      </c>
      <c r="AL27" s="11">
        <v>40</v>
      </c>
    </row>
    <row r="28" spans="1:38" x14ac:dyDescent="0.35">
      <c r="A28" s="1" t="s">
        <v>30</v>
      </c>
      <c r="B28" s="1" t="s">
        <v>31</v>
      </c>
      <c r="C28" s="1" t="s">
        <v>34</v>
      </c>
      <c r="D28" s="1">
        <v>3.05</v>
      </c>
      <c r="E28" s="1" t="s">
        <v>35</v>
      </c>
      <c r="F28" s="1" t="s">
        <v>6</v>
      </c>
      <c r="G28" s="1" t="s">
        <v>36</v>
      </c>
      <c r="H28" s="1">
        <v>2000</v>
      </c>
      <c r="I28" s="1">
        <v>13.8</v>
      </c>
      <c r="J28" s="1">
        <v>-1</v>
      </c>
      <c r="K28" s="1">
        <v>0</v>
      </c>
      <c r="L28" s="1">
        <v>3</v>
      </c>
      <c r="M28" s="1">
        <v>5</v>
      </c>
      <c r="N28" s="1">
        <v>8</v>
      </c>
      <c r="O28" s="1">
        <v>-1</v>
      </c>
      <c r="P28" s="1">
        <v>0</v>
      </c>
      <c r="Q28" s="1">
        <v>2</v>
      </c>
      <c r="R28" s="1">
        <v>5</v>
      </c>
      <c r="S28" s="1">
        <v>0</v>
      </c>
      <c r="T28" s="1">
        <v>1</v>
      </c>
      <c r="U28" s="1">
        <v>2</v>
      </c>
      <c r="V28" s="1">
        <v>3</v>
      </c>
      <c r="W28" s="1">
        <v>4</v>
      </c>
      <c r="X28" s="1">
        <v>5</v>
      </c>
      <c r="Y28" s="1">
        <v>2</v>
      </c>
      <c r="Z28" s="1">
        <v>1</v>
      </c>
      <c r="AA28" s="1">
        <v>0</v>
      </c>
      <c r="AB28" s="1">
        <v>-1</v>
      </c>
      <c r="AC28" s="1">
        <v>-1</v>
      </c>
      <c r="AD28" s="1">
        <v>-2</v>
      </c>
      <c r="AE28" s="1">
        <v>0</v>
      </c>
      <c r="AF28" s="1">
        <v>1</v>
      </c>
      <c r="AG28" s="1">
        <v>2</v>
      </c>
      <c r="AH28" s="1">
        <v>60</v>
      </c>
      <c r="AI28" s="1">
        <v>55</v>
      </c>
      <c r="AJ28" s="1">
        <v>50</v>
      </c>
      <c r="AK28" s="1">
        <v>45</v>
      </c>
      <c r="AL28" s="1">
        <v>40</v>
      </c>
    </row>
    <row r="29" spans="1:38" x14ac:dyDescent="0.35">
      <c r="A29" s="10" t="s">
        <v>30</v>
      </c>
      <c r="B29" s="10" t="s">
        <v>31</v>
      </c>
      <c r="C29" s="10" t="s">
        <v>34</v>
      </c>
      <c r="D29" s="10">
        <v>3.05</v>
      </c>
      <c r="E29" s="10" t="s">
        <v>37</v>
      </c>
      <c r="F29" s="10" t="s">
        <v>9</v>
      </c>
      <c r="G29" s="10" t="s">
        <v>16</v>
      </c>
      <c r="H29" s="10">
        <v>2000</v>
      </c>
      <c r="I29" s="10">
        <v>13.8</v>
      </c>
      <c r="J29" s="10">
        <v>-1</v>
      </c>
      <c r="K29" s="10">
        <v>0</v>
      </c>
      <c r="L29" s="10">
        <v>3</v>
      </c>
      <c r="M29" s="10">
        <v>5</v>
      </c>
      <c r="N29" s="10">
        <v>8</v>
      </c>
      <c r="O29" s="10">
        <v>-1</v>
      </c>
      <c r="P29" s="10">
        <v>0</v>
      </c>
      <c r="Q29" s="10">
        <v>2</v>
      </c>
      <c r="R29" s="10">
        <v>5</v>
      </c>
      <c r="S29" s="10">
        <v>0</v>
      </c>
      <c r="T29" s="10">
        <v>1</v>
      </c>
      <c r="U29" s="10">
        <v>2</v>
      </c>
      <c r="V29" s="10">
        <v>3</v>
      </c>
      <c r="W29" s="10">
        <v>4</v>
      </c>
      <c r="X29" s="10">
        <v>5</v>
      </c>
      <c r="Y29" s="10">
        <v>2</v>
      </c>
      <c r="Z29" s="10">
        <v>1</v>
      </c>
      <c r="AA29" s="10">
        <v>0</v>
      </c>
      <c r="AB29" s="10">
        <v>-1</v>
      </c>
      <c r="AC29" s="10">
        <v>-1</v>
      </c>
      <c r="AD29" s="10">
        <v>-2</v>
      </c>
      <c r="AE29" s="10">
        <v>0</v>
      </c>
      <c r="AF29" s="10">
        <v>1</v>
      </c>
      <c r="AG29" s="10">
        <v>2</v>
      </c>
      <c r="AH29" s="10">
        <v>60</v>
      </c>
      <c r="AI29" s="10">
        <v>55</v>
      </c>
      <c r="AJ29" s="10">
        <v>50</v>
      </c>
      <c r="AK29" s="10">
        <v>45</v>
      </c>
      <c r="AL29" s="10">
        <v>40</v>
      </c>
    </row>
    <row r="30" spans="1:38" x14ac:dyDescent="0.35">
      <c r="A30" s="10" t="s">
        <v>30</v>
      </c>
      <c r="B30" s="10" t="s">
        <v>31</v>
      </c>
      <c r="C30" s="10" t="s">
        <v>34</v>
      </c>
      <c r="D30" s="10">
        <v>3.05</v>
      </c>
      <c r="E30" s="10" t="s">
        <v>38</v>
      </c>
      <c r="F30" s="10" t="s">
        <v>12</v>
      </c>
      <c r="G30" s="10" t="s">
        <v>39</v>
      </c>
      <c r="H30" s="10">
        <v>2000</v>
      </c>
      <c r="I30" s="10">
        <v>13.8</v>
      </c>
      <c r="J30" s="10">
        <v>-1</v>
      </c>
      <c r="K30" s="10">
        <v>0</v>
      </c>
      <c r="L30" s="10">
        <v>3</v>
      </c>
      <c r="M30" s="10">
        <v>5</v>
      </c>
      <c r="N30" s="10">
        <v>8</v>
      </c>
      <c r="O30" s="10">
        <v>-1</v>
      </c>
      <c r="P30" s="10">
        <v>0</v>
      </c>
      <c r="Q30" s="10">
        <v>2</v>
      </c>
      <c r="R30" s="10">
        <v>5</v>
      </c>
      <c r="S30" s="10">
        <v>0</v>
      </c>
      <c r="T30" s="10">
        <v>1</v>
      </c>
      <c r="U30" s="10">
        <v>2</v>
      </c>
      <c r="V30" s="10">
        <v>3</v>
      </c>
      <c r="W30" s="10">
        <v>4</v>
      </c>
      <c r="X30" s="10">
        <v>5</v>
      </c>
      <c r="Y30" s="10">
        <v>2</v>
      </c>
      <c r="Z30" s="10">
        <v>1</v>
      </c>
      <c r="AA30" s="10">
        <v>0</v>
      </c>
      <c r="AB30" s="10">
        <v>-1</v>
      </c>
      <c r="AC30" s="10">
        <v>-1</v>
      </c>
      <c r="AD30" s="10">
        <v>-2</v>
      </c>
      <c r="AE30" s="10">
        <v>0</v>
      </c>
      <c r="AF30" s="10">
        <v>1</v>
      </c>
      <c r="AG30" s="10">
        <v>2</v>
      </c>
      <c r="AH30" s="10">
        <v>60</v>
      </c>
      <c r="AI30" s="10">
        <v>55</v>
      </c>
      <c r="AJ30" s="10">
        <v>50</v>
      </c>
      <c r="AK30" s="10">
        <v>45</v>
      </c>
      <c r="AL30" s="10">
        <v>40</v>
      </c>
    </row>
    <row r="31" spans="1:38" x14ac:dyDescent="0.35">
      <c r="A31" s="10" t="s">
        <v>30</v>
      </c>
      <c r="B31" s="10" t="s">
        <v>31</v>
      </c>
      <c r="C31" s="10" t="s">
        <v>34</v>
      </c>
      <c r="D31" s="10">
        <v>3.05</v>
      </c>
      <c r="E31" s="10" t="s">
        <v>40</v>
      </c>
      <c r="F31" s="10" t="s">
        <v>15</v>
      </c>
      <c r="G31" s="10" t="s">
        <v>41</v>
      </c>
      <c r="H31" s="10">
        <v>1600</v>
      </c>
      <c r="I31" s="10">
        <v>13.8</v>
      </c>
      <c r="J31" s="10">
        <v>-1</v>
      </c>
      <c r="K31" s="10">
        <v>0</v>
      </c>
      <c r="L31" s="10">
        <v>3</v>
      </c>
      <c r="M31" s="10">
        <v>5</v>
      </c>
      <c r="N31" s="10">
        <v>8</v>
      </c>
      <c r="O31" s="10">
        <v>-1</v>
      </c>
      <c r="P31" s="10">
        <v>0</v>
      </c>
      <c r="Q31" s="10">
        <v>2</v>
      </c>
      <c r="R31" s="10">
        <v>5</v>
      </c>
      <c r="S31" s="10">
        <v>0</v>
      </c>
      <c r="T31" s="10">
        <v>1</v>
      </c>
      <c r="U31" s="10">
        <v>2</v>
      </c>
      <c r="V31" s="10">
        <v>3</v>
      </c>
      <c r="W31" s="10">
        <v>4</v>
      </c>
      <c r="X31" s="10">
        <v>5</v>
      </c>
      <c r="Y31" s="10">
        <v>2</v>
      </c>
      <c r="Z31" s="10">
        <v>1</v>
      </c>
      <c r="AA31" s="10">
        <v>0</v>
      </c>
      <c r="AB31" s="10">
        <v>-1</v>
      </c>
      <c r="AC31" s="10">
        <v>-1</v>
      </c>
      <c r="AD31" s="10">
        <v>-2</v>
      </c>
      <c r="AE31" s="10">
        <v>0</v>
      </c>
      <c r="AF31" s="10">
        <v>1</v>
      </c>
      <c r="AG31" s="10">
        <v>2</v>
      </c>
      <c r="AH31" s="10">
        <v>60</v>
      </c>
      <c r="AI31" s="10">
        <v>55</v>
      </c>
      <c r="AJ31" s="10">
        <v>50</v>
      </c>
      <c r="AK31" s="10">
        <v>45</v>
      </c>
      <c r="AL31" s="10">
        <v>40</v>
      </c>
    </row>
    <row r="32" spans="1:38" x14ac:dyDescent="0.35">
      <c r="A32" s="10" t="s">
        <v>30</v>
      </c>
      <c r="B32" s="10" t="s">
        <v>31</v>
      </c>
      <c r="C32" s="10" t="s">
        <v>34</v>
      </c>
      <c r="D32" s="10">
        <v>3.05</v>
      </c>
      <c r="E32" s="10" t="s">
        <v>17</v>
      </c>
      <c r="F32" s="10" t="s">
        <v>18</v>
      </c>
      <c r="G32" s="10" t="s">
        <v>42</v>
      </c>
      <c r="H32" s="10">
        <v>1600</v>
      </c>
      <c r="I32" s="10">
        <v>13.8</v>
      </c>
      <c r="J32" s="10">
        <v>-1</v>
      </c>
      <c r="K32" s="10">
        <v>0</v>
      </c>
      <c r="L32" s="10">
        <v>3</v>
      </c>
      <c r="M32" s="10">
        <v>5</v>
      </c>
      <c r="N32" s="10">
        <v>8</v>
      </c>
      <c r="O32" s="10">
        <v>-1</v>
      </c>
      <c r="P32" s="10">
        <v>0</v>
      </c>
      <c r="Q32" s="10">
        <v>2</v>
      </c>
      <c r="R32" s="10">
        <v>5</v>
      </c>
      <c r="S32" s="10">
        <v>0</v>
      </c>
      <c r="T32" s="10">
        <v>1</v>
      </c>
      <c r="U32" s="10">
        <v>2</v>
      </c>
      <c r="V32" s="10">
        <v>3</v>
      </c>
      <c r="W32" s="10">
        <v>4</v>
      </c>
      <c r="X32" s="10">
        <v>5</v>
      </c>
      <c r="Y32" s="10">
        <v>2</v>
      </c>
      <c r="Z32" s="10">
        <v>1</v>
      </c>
      <c r="AA32" s="10">
        <v>0</v>
      </c>
      <c r="AB32" s="10">
        <v>-1</v>
      </c>
      <c r="AC32" s="10">
        <v>-1</v>
      </c>
      <c r="AD32" s="10">
        <v>-2</v>
      </c>
      <c r="AE32" s="10">
        <v>0</v>
      </c>
      <c r="AF32" s="10">
        <v>1</v>
      </c>
      <c r="AG32" s="10">
        <v>2</v>
      </c>
      <c r="AH32" s="10">
        <v>60</v>
      </c>
      <c r="AI32" s="10">
        <v>55</v>
      </c>
      <c r="AJ32" s="10">
        <v>50</v>
      </c>
      <c r="AK32" s="10">
        <v>45</v>
      </c>
      <c r="AL32" s="10">
        <v>40</v>
      </c>
    </row>
    <row r="33" spans="1:38" x14ac:dyDescent="0.35">
      <c r="A33" s="10" t="s">
        <v>30</v>
      </c>
      <c r="B33" s="10" t="s">
        <v>31</v>
      </c>
      <c r="C33" s="10" t="s">
        <v>34</v>
      </c>
      <c r="D33" s="10">
        <v>3.05</v>
      </c>
      <c r="E33" s="10" t="s">
        <v>43</v>
      </c>
      <c r="F33" s="10" t="s">
        <v>44</v>
      </c>
      <c r="G33" s="10" t="s">
        <v>45</v>
      </c>
      <c r="H33" s="10">
        <v>1600</v>
      </c>
      <c r="I33" s="10">
        <v>13.8</v>
      </c>
      <c r="J33" s="10">
        <v>-1</v>
      </c>
      <c r="K33" s="10">
        <v>0</v>
      </c>
      <c r="L33" s="10">
        <v>3</v>
      </c>
      <c r="M33" s="10">
        <v>5</v>
      </c>
      <c r="N33" s="10">
        <v>8</v>
      </c>
      <c r="O33" s="10">
        <v>-1</v>
      </c>
      <c r="P33" s="10">
        <v>0</v>
      </c>
      <c r="Q33" s="10">
        <v>2</v>
      </c>
      <c r="R33" s="10">
        <v>5</v>
      </c>
      <c r="S33" s="10">
        <v>0</v>
      </c>
      <c r="T33" s="10">
        <v>1</v>
      </c>
      <c r="U33" s="10">
        <v>2</v>
      </c>
      <c r="V33" s="10">
        <v>3</v>
      </c>
      <c r="W33" s="10">
        <v>4</v>
      </c>
      <c r="X33" s="10">
        <v>5</v>
      </c>
      <c r="Y33" s="10">
        <v>2</v>
      </c>
      <c r="Z33" s="10">
        <v>1</v>
      </c>
      <c r="AA33" s="10">
        <v>0</v>
      </c>
      <c r="AB33" s="10">
        <v>-1</v>
      </c>
      <c r="AC33" s="10">
        <v>-1</v>
      </c>
      <c r="AD33" s="10">
        <v>-2</v>
      </c>
      <c r="AE33" s="10">
        <v>0</v>
      </c>
      <c r="AF33" s="10">
        <v>1</v>
      </c>
      <c r="AG33" s="10">
        <v>2</v>
      </c>
      <c r="AH33" s="10">
        <v>60</v>
      </c>
      <c r="AI33" s="10">
        <v>55</v>
      </c>
      <c r="AJ33" s="10">
        <v>50</v>
      </c>
      <c r="AK33" s="10">
        <v>45</v>
      </c>
      <c r="AL33" s="10">
        <v>40</v>
      </c>
    </row>
    <row r="34" spans="1:38" x14ac:dyDescent="0.35">
      <c r="A34" s="10" t="s">
        <v>30</v>
      </c>
      <c r="B34" s="10" t="s">
        <v>31</v>
      </c>
      <c r="C34" s="10" t="s">
        <v>34</v>
      </c>
      <c r="D34" s="10">
        <v>3.05</v>
      </c>
      <c r="E34" s="10" t="s">
        <v>20</v>
      </c>
      <c r="F34" s="10" t="s">
        <v>21</v>
      </c>
      <c r="G34" s="10" t="s">
        <v>46</v>
      </c>
      <c r="H34" s="10">
        <v>1400</v>
      </c>
      <c r="I34" s="10">
        <v>13.8</v>
      </c>
      <c r="J34" s="10">
        <v>-1</v>
      </c>
      <c r="K34" s="10">
        <v>0</v>
      </c>
      <c r="L34" s="10">
        <v>3</v>
      </c>
      <c r="M34" s="10">
        <v>5</v>
      </c>
      <c r="N34" s="10">
        <v>8</v>
      </c>
      <c r="O34" s="10">
        <v>-1</v>
      </c>
      <c r="P34" s="10">
        <v>0</v>
      </c>
      <c r="Q34" s="10">
        <v>2</v>
      </c>
      <c r="R34" s="10">
        <v>5</v>
      </c>
      <c r="S34" s="10">
        <v>0</v>
      </c>
      <c r="T34" s="10">
        <v>1</v>
      </c>
      <c r="U34" s="10">
        <v>2</v>
      </c>
      <c r="V34" s="10">
        <v>3</v>
      </c>
      <c r="W34" s="10">
        <v>4</v>
      </c>
      <c r="X34" s="10">
        <v>5</v>
      </c>
      <c r="Y34" s="10">
        <v>2</v>
      </c>
      <c r="Z34" s="10">
        <v>1</v>
      </c>
      <c r="AA34" s="10">
        <v>0</v>
      </c>
      <c r="AB34" s="10">
        <v>-1</v>
      </c>
      <c r="AC34" s="10">
        <v>-1</v>
      </c>
      <c r="AD34" s="10">
        <v>-2</v>
      </c>
      <c r="AE34" s="10">
        <v>0</v>
      </c>
      <c r="AF34" s="10">
        <v>1</v>
      </c>
      <c r="AG34" s="10">
        <v>2</v>
      </c>
      <c r="AH34" s="10">
        <v>60</v>
      </c>
      <c r="AI34" s="10">
        <v>55</v>
      </c>
      <c r="AJ34" s="10">
        <v>50</v>
      </c>
      <c r="AK34" s="10">
        <v>45</v>
      </c>
      <c r="AL34" s="10">
        <v>40</v>
      </c>
    </row>
    <row r="35" spans="1:38" x14ac:dyDescent="0.35">
      <c r="A35" s="10" t="s">
        <v>30</v>
      </c>
      <c r="B35" s="10" t="s">
        <v>31</v>
      </c>
      <c r="C35" s="10" t="s">
        <v>34</v>
      </c>
      <c r="D35" s="10">
        <v>3.05</v>
      </c>
      <c r="E35" s="10" t="s">
        <v>47</v>
      </c>
      <c r="F35" s="10" t="s">
        <v>24</v>
      </c>
      <c r="G35" s="10" t="s">
        <v>48</v>
      </c>
      <c r="H35" s="10">
        <v>1200</v>
      </c>
      <c r="I35" s="10">
        <v>13.8</v>
      </c>
      <c r="J35" s="10">
        <v>-1</v>
      </c>
      <c r="K35" s="10">
        <v>0</v>
      </c>
      <c r="L35" s="10">
        <v>3</v>
      </c>
      <c r="M35" s="10">
        <v>5</v>
      </c>
      <c r="N35" s="10">
        <v>8</v>
      </c>
      <c r="O35" s="10">
        <v>-1</v>
      </c>
      <c r="P35" s="10">
        <v>0</v>
      </c>
      <c r="Q35" s="10">
        <v>2</v>
      </c>
      <c r="R35" s="10">
        <v>5</v>
      </c>
      <c r="S35" s="10">
        <v>0</v>
      </c>
      <c r="T35" s="10">
        <v>1</v>
      </c>
      <c r="U35" s="10">
        <v>2</v>
      </c>
      <c r="V35" s="10">
        <v>3</v>
      </c>
      <c r="W35" s="10">
        <v>4</v>
      </c>
      <c r="X35" s="10">
        <v>5</v>
      </c>
      <c r="Y35" s="10">
        <v>2</v>
      </c>
      <c r="Z35" s="10">
        <v>1</v>
      </c>
      <c r="AA35" s="10">
        <v>0</v>
      </c>
      <c r="AB35" s="10">
        <v>-1</v>
      </c>
      <c r="AC35" s="10">
        <v>-1</v>
      </c>
      <c r="AD35" s="10">
        <v>-2</v>
      </c>
      <c r="AE35" s="10">
        <v>0</v>
      </c>
      <c r="AF35" s="10">
        <v>1</v>
      </c>
      <c r="AG35" s="10">
        <v>2</v>
      </c>
      <c r="AH35" s="10">
        <v>60</v>
      </c>
      <c r="AI35" s="10">
        <v>55</v>
      </c>
      <c r="AJ35" s="10">
        <v>50</v>
      </c>
      <c r="AK35" s="10">
        <v>45</v>
      </c>
      <c r="AL35" s="10">
        <v>40</v>
      </c>
    </row>
    <row r="36" spans="1:38" ht="15" thickBot="1" x14ac:dyDescent="0.4">
      <c r="A36" s="11" t="s">
        <v>30</v>
      </c>
      <c r="B36" s="11" t="s">
        <v>31</v>
      </c>
      <c r="C36" s="11" t="s">
        <v>34</v>
      </c>
      <c r="D36" s="11">
        <v>3.05</v>
      </c>
      <c r="E36" s="11" t="s">
        <v>26</v>
      </c>
      <c r="F36" s="11" t="s">
        <v>49</v>
      </c>
      <c r="G36" s="11" t="s">
        <v>50</v>
      </c>
      <c r="H36" s="11" t="s">
        <v>33</v>
      </c>
      <c r="I36" s="11">
        <v>13.8</v>
      </c>
      <c r="J36" s="11">
        <v>-1</v>
      </c>
      <c r="K36" s="11">
        <v>0</v>
      </c>
      <c r="L36" s="11">
        <v>3</v>
      </c>
      <c r="M36" s="11">
        <v>5</v>
      </c>
      <c r="N36" s="11">
        <v>8</v>
      </c>
      <c r="O36" s="11">
        <v>-1</v>
      </c>
      <c r="P36" s="11">
        <v>0</v>
      </c>
      <c r="Q36" s="11">
        <v>2</v>
      </c>
      <c r="R36" s="11">
        <v>5</v>
      </c>
      <c r="S36" s="11">
        <v>0</v>
      </c>
      <c r="T36" s="11">
        <v>1</v>
      </c>
      <c r="U36" s="11">
        <v>2</v>
      </c>
      <c r="V36" s="11">
        <v>3</v>
      </c>
      <c r="W36" s="11">
        <v>4</v>
      </c>
      <c r="X36" s="11">
        <v>5</v>
      </c>
      <c r="Y36" s="11">
        <v>2</v>
      </c>
      <c r="Z36" s="11">
        <v>1</v>
      </c>
      <c r="AA36" s="11">
        <v>0</v>
      </c>
      <c r="AB36" s="11">
        <v>-1</v>
      </c>
      <c r="AC36" s="11">
        <v>-1</v>
      </c>
      <c r="AD36" s="11">
        <v>-2</v>
      </c>
      <c r="AE36" s="11">
        <v>0</v>
      </c>
      <c r="AF36" s="11">
        <v>1</v>
      </c>
      <c r="AG36" s="11">
        <v>2</v>
      </c>
      <c r="AH36" s="11">
        <v>60</v>
      </c>
      <c r="AI36" s="11">
        <v>55</v>
      </c>
      <c r="AJ36" s="11">
        <v>50</v>
      </c>
      <c r="AK36" s="11">
        <v>45</v>
      </c>
      <c r="AL36" s="11">
        <v>40</v>
      </c>
    </row>
    <row r="37" spans="1:38" x14ac:dyDescent="0.35">
      <c r="A37" s="1" t="s">
        <v>30</v>
      </c>
      <c r="B37" s="1" t="s">
        <v>51</v>
      </c>
      <c r="C37" s="1" t="s">
        <v>32</v>
      </c>
      <c r="D37" s="1">
        <v>2.62</v>
      </c>
      <c r="E37" s="1" t="s">
        <v>5</v>
      </c>
      <c r="F37" s="1" t="s">
        <v>6</v>
      </c>
      <c r="G37" s="1" t="s">
        <v>7</v>
      </c>
      <c r="H37" s="1">
        <v>2000</v>
      </c>
      <c r="I37" s="1">
        <v>13.8</v>
      </c>
      <c r="J37" s="1">
        <v>-1</v>
      </c>
      <c r="K37" s="1">
        <v>0</v>
      </c>
      <c r="L37" s="1">
        <v>3</v>
      </c>
      <c r="M37" s="1">
        <v>5</v>
      </c>
      <c r="N37" s="1">
        <v>8</v>
      </c>
      <c r="O37" s="1">
        <v>-1</v>
      </c>
      <c r="P37" s="1">
        <v>0</v>
      </c>
      <c r="Q37" s="1">
        <v>2</v>
      </c>
      <c r="R37" s="1">
        <v>5</v>
      </c>
      <c r="S37" s="1">
        <v>0</v>
      </c>
      <c r="T37" s="1">
        <v>1</v>
      </c>
      <c r="U37" s="1">
        <v>2</v>
      </c>
      <c r="V37" s="1">
        <v>3</v>
      </c>
      <c r="W37" s="1">
        <v>4</v>
      </c>
      <c r="X37" s="1">
        <v>5</v>
      </c>
      <c r="Y37" s="1">
        <v>2</v>
      </c>
      <c r="Z37" s="1">
        <v>1</v>
      </c>
      <c r="AA37" s="1">
        <v>0</v>
      </c>
      <c r="AB37" s="1">
        <v>-1</v>
      </c>
      <c r="AC37" s="1">
        <v>-1</v>
      </c>
      <c r="AD37" s="1">
        <v>-2</v>
      </c>
      <c r="AE37" s="1">
        <v>0</v>
      </c>
      <c r="AF37" s="1">
        <v>1</v>
      </c>
      <c r="AG37" s="1">
        <v>2</v>
      </c>
      <c r="AH37" s="1">
        <v>60</v>
      </c>
      <c r="AI37" s="1">
        <v>55</v>
      </c>
      <c r="AJ37" s="1">
        <v>50</v>
      </c>
      <c r="AK37" s="1">
        <v>45</v>
      </c>
      <c r="AL37" s="1">
        <v>40</v>
      </c>
    </row>
    <row r="38" spans="1:38" x14ac:dyDescent="0.35">
      <c r="A38" s="10" t="s">
        <v>30</v>
      </c>
      <c r="B38" s="10" t="s">
        <v>51</v>
      </c>
      <c r="C38" s="10" t="s">
        <v>32</v>
      </c>
      <c r="D38" s="10">
        <v>2.62</v>
      </c>
      <c r="E38" s="10" t="s">
        <v>8</v>
      </c>
      <c r="F38" s="10" t="s">
        <v>9</v>
      </c>
      <c r="G38" s="10" t="s">
        <v>10</v>
      </c>
      <c r="H38" s="10">
        <v>2000</v>
      </c>
      <c r="I38" s="10">
        <v>13.8</v>
      </c>
      <c r="J38" s="10">
        <v>-1</v>
      </c>
      <c r="K38" s="10">
        <v>0</v>
      </c>
      <c r="L38" s="10">
        <v>3</v>
      </c>
      <c r="M38" s="10">
        <v>5</v>
      </c>
      <c r="N38" s="10">
        <v>8</v>
      </c>
      <c r="O38" s="10">
        <v>-1</v>
      </c>
      <c r="P38" s="10">
        <v>0</v>
      </c>
      <c r="Q38" s="10">
        <v>2</v>
      </c>
      <c r="R38" s="10">
        <v>5</v>
      </c>
      <c r="S38" s="10">
        <v>0</v>
      </c>
      <c r="T38" s="10">
        <v>1</v>
      </c>
      <c r="U38" s="10">
        <v>2</v>
      </c>
      <c r="V38" s="10">
        <v>3</v>
      </c>
      <c r="W38" s="10">
        <v>4</v>
      </c>
      <c r="X38" s="10">
        <v>5</v>
      </c>
      <c r="Y38" s="10">
        <v>2</v>
      </c>
      <c r="Z38" s="10">
        <v>1</v>
      </c>
      <c r="AA38" s="10">
        <v>0</v>
      </c>
      <c r="AB38" s="10">
        <v>-1</v>
      </c>
      <c r="AC38" s="10">
        <v>-1</v>
      </c>
      <c r="AD38" s="10">
        <v>-2</v>
      </c>
      <c r="AE38" s="10">
        <v>0</v>
      </c>
      <c r="AF38" s="10">
        <v>1</v>
      </c>
      <c r="AG38" s="10">
        <v>2</v>
      </c>
      <c r="AH38" s="10">
        <v>60</v>
      </c>
      <c r="AI38" s="10">
        <v>55</v>
      </c>
      <c r="AJ38" s="10">
        <v>50</v>
      </c>
      <c r="AK38" s="10">
        <v>45</v>
      </c>
      <c r="AL38" s="10">
        <v>40</v>
      </c>
    </row>
    <row r="39" spans="1:38" x14ac:dyDescent="0.35">
      <c r="A39" s="10" t="s">
        <v>30</v>
      </c>
      <c r="B39" s="10" t="s">
        <v>51</v>
      </c>
      <c r="C39" s="10" t="s">
        <v>32</v>
      </c>
      <c r="D39" s="10">
        <v>2.62</v>
      </c>
      <c r="E39" s="10" t="s">
        <v>11</v>
      </c>
      <c r="F39" s="10" t="s">
        <v>12</v>
      </c>
      <c r="G39" s="10" t="s">
        <v>13</v>
      </c>
      <c r="H39" s="10">
        <v>2000</v>
      </c>
      <c r="I39" s="10">
        <v>13.8</v>
      </c>
      <c r="J39" s="10">
        <v>-1</v>
      </c>
      <c r="K39" s="10">
        <v>0</v>
      </c>
      <c r="L39" s="10">
        <v>3</v>
      </c>
      <c r="M39" s="10">
        <v>5</v>
      </c>
      <c r="N39" s="10">
        <v>8</v>
      </c>
      <c r="O39" s="10">
        <v>-1</v>
      </c>
      <c r="P39" s="10">
        <v>0</v>
      </c>
      <c r="Q39" s="10">
        <v>2</v>
      </c>
      <c r="R39" s="10">
        <v>5</v>
      </c>
      <c r="S39" s="10">
        <v>0</v>
      </c>
      <c r="T39" s="10">
        <v>1</v>
      </c>
      <c r="U39" s="10">
        <v>2</v>
      </c>
      <c r="V39" s="10">
        <v>3</v>
      </c>
      <c r="W39" s="10">
        <v>4</v>
      </c>
      <c r="X39" s="10">
        <v>5</v>
      </c>
      <c r="Y39" s="10">
        <v>2</v>
      </c>
      <c r="Z39" s="10">
        <v>1</v>
      </c>
      <c r="AA39" s="10">
        <v>0</v>
      </c>
      <c r="AB39" s="10">
        <v>-1</v>
      </c>
      <c r="AC39" s="10">
        <v>-1</v>
      </c>
      <c r="AD39" s="10">
        <v>-2</v>
      </c>
      <c r="AE39" s="10">
        <v>0</v>
      </c>
      <c r="AF39" s="10">
        <v>1</v>
      </c>
      <c r="AG39" s="10">
        <v>2</v>
      </c>
      <c r="AH39" s="10">
        <v>60</v>
      </c>
      <c r="AI39" s="10">
        <v>55</v>
      </c>
      <c r="AJ39" s="10">
        <v>50</v>
      </c>
      <c r="AK39" s="10">
        <v>45</v>
      </c>
      <c r="AL39" s="10">
        <v>40</v>
      </c>
    </row>
    <row r="40" spans="1:38" x14ac:dyDescent="0.35">
      <c r="A40" s="10" t="s">
        <v>30</v>
      </c>
      <c r="B40" s="10" t="s">
        <v>51</v>
      </c>
      <c r="C40" s="10" t="s">
        <v>32</v>
      </c>
      <c r="D40" s="10">
        <v>2.62</v>
      </c>
      <c r="E40" s="10" t="s">
        <v>14</v>
      </c>
      <c r="F40" s="10" t="s">
        <v>15</v>
      </c>
      <c r="G40" s="10" t="s">
        <v>16</v>
      </c>
      <c r="H40" s="10">
        <v>2000</v>
      </c>
      <c r="I40" s="10">
        <v>13.8</v>
      </c>
      <c r="J40" s="10">
        <v>-1</v>
      </c>
      <c r="K40" s="10">
        <v>0</v>
      </c>
      <c r="L40" s="10">
        <v>3</v>
      </c>
      <c r="M40" s="10">
        <v>5</v>
      </c>
      <c r="N40" s="10">
        <v>8</v>
      </c>
      <c r="O40" s="10">
        <v>-1</v>
      </c>
      <c r="P40" s="10">
        <v>0</v>
      </c>
      <c r="Q40" s="10">
        <v>2</v>
      </c>
      <c r="R40" s="10">
        <v>5</v>
      </c>
      <c r="S40" s="10">
        <v>0</v>
      </c>
      <c r="T40" s="10">
        <v>1</v>
      </c>
      <c r="U40" s="10">
        <v>2</v>
      </c>
      <c r="V40" s="10">
        <v>3</v>
      </c>
      <c r="W40" s="10">
        <v>4</v>
      </c>
      <c r="X40" s="10">
        <v>5</v>
      </c>
      <c r="Y40" s="10">
        <v>2</v>
      </c>
      <c r="Z40" s="10">
        <v>1</v>
      </c>
      <c r="AA40" s="10">
        <v>0</v>
      </c>
      <c r="AB40" s="10">
        <v>-1</v>
      </c>
      <c r="AC40" s="10">
        <v>-1</v>
      </c>
      <c r="AD40" s="10">
        <v>-2</v>
      </c>
      <c r="AE40" s="10">
        <v>0</v>
      </c>
      <c r="AF40" s="10">
        <v>1</v>
      </c>
      <c r="AG40" s="10">
        <v>2</v>
      </c>
      <c r="AH40" s="10">
        <v>60</v>
      </c>
      <c r="AI40" s="10">
        <v>55</v>
      </c>
      <c r="AJ40" s="10">
        <v>50</v>
      </c>
      <c r="AK40" s="10">
        <v>45</v>
      </c>
      <c r="AL40" s="10">
        <v>40</v>
      </c>
    </row>
    <row r="41" spans="1:38" x14ac:dyDescent="0.35">
      <c r="A41" s="10" t="s">
        <v>30</v>
      </c>
      <c r="B41" s="10" t="s">
        <v>51</v>
      </c>
      <c r="C41" s="10" t="s">
        <v>32</v>
      </c>
      <c r="D41" s="10">
        <v>2.62</v>
      </c>
      <c r="E41" s="10" t="s">
        <v>17</v>
      </c>
      <c r="F41" s="10" t="s">
        <v>18</v>
      </c>
      <c r="G41" s="10" t="s">
        <v>19</v>
      </c>
      <c r="H41" s="10">
        <v>1600</v>
      </c>
      <c r="I41" s="10">
        <v>13.8</v>
      </c>
      <c r="J41" s="10">
        <v>-1</v>
      </c>
      <c r="K41" s="10">
        <v>0</v>
      </c>
      <c r="L41" s="10">
        <v>3</v>
      </c>
      <c r="M41" s="10">
        <v>5</v>
      </c>
      <c r="N41" s="10">
        <v>8</v>
      </c>
      <c r="O41" s="10">
        <v>-1</v>
      </c>
      <c r="P41" s="10">
        <v>0</v>
      </c>
      <c r="Q41" s="10">
        <v>2</v>
      </c>
      <c r="R41" s="10">
        <v>5</v>
      </c>
      <c r="S41" s="10">
        <v>0</v>
      </c>
      <c r="T41" s="10">
        <v>1</v>
      </c>
      <c r="U41" s="10">
        <v>2</v>
      </c>
      <c r="V41" s="10">
        <v>3</v>
      </c>
      <c r="W41" s="10">
        <v>4</v>
      </c>
      <c r="X41" s="10">
        <v>5</v>
      </c>
      <c r="Y41" s="10">
        <v>2</v>
      </c>
      <c r="Z41" s="10">
        <v>1</v>
      </c>
      <c r="AA41" s="10">
        <v>0</v>
      </c>
      <c r="AB41" s="10">
        <v>-1</v>
      </c>
      <c r="AC41" s="10">
        <v>-1</v>
      </c>
      <c r="AD41" s="10">
        <v>-2</v>
      </c>
      <c r="AE41" s="10">
        <v>0</v>
      </c>
      <c r="AF41" s="10">
        <v>1</v>
      </c>
      <c r="AG41" s="10">
        <v>2</v>
      </c>
      <c r="AH41" s="10">
        <v>60</v>
      </c>
      <c r="AI41" s="10">
        <v>55</v>
      </c>
      <c r="AJ41" s="10">
        <v>50</v>
      </c>
      <c r="AK41" s="10">
        <v>45</v>
      </c>
      <c r="AL41" s="10">
        <v>40</v>
      </c>
    </row>
    <row r="42" spans="1:38" x14ac:dyDescent="0.35">
      <c r="A42" s="10" t="s">
        <v>30</v>
      </c>
      <c r="B42" s="10" t="s">
        <v>51</v>
      </c>
      <c r="C42" s="10" t="s">
        <v>32</v>
      </c>
      <c r="D42" s="10">
        <v>2.62</v>
      </c>
      <c r="E42" s="10" t="s">
        <v>20</v>
      </c>
      <c r="F42" s="10" t="s">
        <v>21</v>
      </c>
      <c r="G42" s="10" t="s">
        <v>22</v>
      </c>
      <c r="H42" s="10">
        <v>1400</v>
      </c>
      <c r="I42" s="10">
        <v>13.8</v>
      </c>
      <c r="J42" s="10">
        <v>-1</v>
      </c>
      <c r="K42" s="10">
        <v>0</v>
      </c>
      <c r="L42" s="10">
        <v>3</v>
      </c>
      <c r="M42" s="10">
        <v>5</v>
      </c>
      <c r="N42" s="10">
        <v>8</v>
      </c>
      <c r="O42" s="10">
        <v>-1</v>
      </c>
      <c r="P42" s="10">
        <v>0</v>
      </c>
      <c r="Q42" s="10">
        <v>2</v>
      </c>
      <c r="R42" s="10">
        <v>5</v>
      </c>
      <c r="S42" s="10">
        <v>0</v>
      </c>
      <c r="T42" s="10">
        <v>1</v>
      </c>
      <c r="U42" s="10">
        <v>2</v>
      </c>
      <c r="V42" s="10">
        <v>3</v>
      </c>
      <c r="W42" s="10">
        <v>4</v>
      </c>
      <c r="X42" s="10">
        <v>5</v>
      </c>
      <c r="Y42" s="10">
        <v>2</v>
      </c>
      <c r="Z42" s="10">
        <v>1</v>
      </c>
      <c r="AA42" s="10">
        <v>0</v>
      </c>
      <c r="AB42" s="10">
        <v>-1</v>
      </c>
      <c r="AC42" s="10">
        <v>-1</v>
      </c>
      <c r="AD42" s="10">
        <v>-2</v>
      </c>
      <c r="AE42" s="10">
        <v>0</v>
      </c>
      <c r="AF42" s="10">
        <v>1</v>
      </c>
      <c r="AG42" s="10">
        <v>2</v>
      </c>
      <c r="AH42" s="10">
        <v>60</v>
      </c>
      <c r="AI42" s="10">
        <v>55</v>
      </c>
      <c r="AJ42" s="10">
        <v>50</v>
      </c>
      <c r="AK42" s="10">
        <v>45</v>
      </c>
      <c r="AL42" s="10">
        <v>40</v>
      </c>
    </row>
    <row r="43" spans="1:38" ht="15" thickBot="1" x14ac:dyDescent="0.4">
      <c r="A43" s="11" t="s">
        <v>30</v>
      </c>
      <c r="B43" s="11" t="s">
        <v>51</v>
      </c>
      <c r="C43" s="11" t="s">
        <v>32</v>
      </c>
      <c r="D43" s="11">
        <v>2.62</v>
      </c>
      <c r="E43" s="11" t="s">
        <v>23</v>
      </c>
      <c r="F43" s="11" t="s">
        <v>24</v>
      </c>
      <c r="G43" s="11" t="s">
        <v>25</v>
      </c>
      <c r="H43" s="11">
        <v>1200</v>
      </c>
      <c r="I43" s="11">
        <v>13.8</v>
      </c>
      <c r="J43" s="11">
        <v>-1</v>
      </c>
      <c r="K43" s="11">
        <v>0</v>
      </c>
      <c r="L43" s="11">
        <v>3</v>
      </c>
      <c r="M43" s="11">
        <v>5</v>
      </c>
      <c r="N43" s="11">
        <v>8</v>
      </c>
      <c r="O43" s="11">
        <v>-1</v>
      </c>
      <c r="P43" s="11">
        <v>0</v>
      </c>
      <c r="Q43" s="11">
        <v>2</v>
      </c>
      <c r="R43" s="11">
        <v>5</v>
      </c>
      <c r="S43" s="11">
        <v>0</v>
      </c>
      <c r="T43" s="11">
        <v>1</v>
      </c>
      <c r="U43" s="11">
        <v>2</v>
      </c>
      <c r="V43" s="11">
        <v>3</v>
      </c>
      <c r="W43" s="11">
        <v>4</v>
      </c>
      <c r="X43" s="11">
        <v>5</v>
      </c>
      <c r="Y43" s="11">
        <v>2</v>
      </c>
      <c r="Z43" s="11">
        <v>1</v>
      </c>
      <c r="AA43" s="11">
        <v>0</v>
      </c>
      <c r="AB43" s="11">
        <v>-1</v>
      </c>
      <c r="AC43" s="11">
        <v>-1</v>
      </c>
      <c r="AD43" s="11">
        <v>-2</v>
      </c>
      <c r="AE43" s="11">
        <v>0</v>
      </c>
      <c r="AF43" s="11">
        <v>1</v>
      </c>
      <c r="AG43" s="11">
        <v>2</v>
      </c>
      <c r="AH43" s="11">
        <v>60</v>
      </c>
      <c r="AI43" s="11">
        <v>55</v>
      </c>
      <c r="AJ43" s="11">
        <v>50</v>
      </c>
      <c r="AK43" s="11">
        <v>45</v>
      </c>
      <c r="AL43" s="11">
        <v>40</v>
      </c>
    </row>
    <row r="44" spans="1:38" x14ac:dyDescent="0.35">
      <c r="A44" s="1" t="s">
        <v>30</v>
      </c>
      <c r="B44" s="1" t="s">
        <v>51</v>
      </c>
      <c r="C44" s="1" t="s">
        <v>32</v>
      </c>
      <c r="D44" s="1">
        <v>3.05</v>
      </c>
      <c r="E44" s="1" t="s">
        <v>5</v>
      </c>
      <c r="F44" s="1" t="s">
        <v>6</v>
      </c>
      <c r="G44" s="1" t="s">
        <v>7</v>
      </c>
      <c r="H44" s="1">
        <v>2000</v>
      </c>
      <c r="I44" s="1">
        <v>13.8</v>
      </c>
      <c r="J44" s="1">
        <v>-1</v>
      </c>
      <c r="K44" s="1">
        <v>0</v>
      </c>
      <c r="L44" s="1">
        <v>3</v>
      </c>
      <c r="M44" s="1">
        <v>5</v>
      </c>
      <c r="N44" s="1">
        <v>8</v>
      </c>
      <c r="O44" s="1">
        <v>-1</v>
      </c>
      <c r="P44" s="1">
        <v>0</v>
      </c>
      <c r="Q44" s="1">
        <v>2</v>
      </c>
      <c r="R44" s="1">
        <v>5</v>
      </c>
      <c r="S44" s="1">
        <v>0</v>
      </c>
      <c r="T44" s="1">
        <v>1</v>
      </c>
      <c r="U44" s="1">
        <v>2</v>
      </c>
      <c r="V44" s="1">
        <v>3</v>
      </c>
      <c r="W44" s="1">
        <v>4</v>
      </c>
      <c r="X44" s="1">
        <v>5</v>
      </c>
      <c r="Y44" s="1">
        <v>2</v>
      </c>
      <c r="Z44" s="1">
        <v>1</v>
      </c>
      <c r="AA44" s="1">
        <v>0</v>
      </c>
      <c r="AB44" s="1">
        <v>-1</v>
      </c>
      <c r="AC44" s="1">
        <v>-1</v>
      </c>
      <c r="AD44" s="1">
        <v>-2</v>
      </c>
      <c r="AE44" s="1">
        <v>0</v>
      </c>
      <c r="AF44" s="1">
        <v>1</v>
      </c>
      <c r="AG44" s="1">
        <v>2</v>
      </c>
      <c r="AH44" s="1">
        <v>60</v>
      </c>
      <c r="AI44" s="1">
        <v>55</v>
      </c>
      <c r="AJ44" s="1">
        <v>50</v>
      </c>
      <c r="AK44" s="1">
        <v>45</v>
      </c>
      <c r="AL44" s="1">
        <v>40</v>
      </c>
    </row>
    <row r="45" spans="1:38" x14ac:dyDescent="0.35">
      <c r="A45" s="10" t="s">
        <v>30</v>
      </c>
      <c r="B45" s="10" t="s">
        <v>51</v>
      </c>
      <c r="C45" s="10" t="s">
        <v>32</v>
      </c>
      <c r="D45" s="1">
        <v>3.05</v>
      </c>
      <c r="E45" s="10" t="s">
        <v>8</v>
      </c>
      <c r="F45" s="10" t="s">
        <v>9</v>
      </c>
      <c r="G45" s="10" t="s">
        <v>10</v>
      </c>
      <c r="H45" s="10">
        <v>2000</v>
      </c>
      <c r="I45" s="10">
        <v>13.8</v>
      </c>
      <c r="J45" s="10">
        <v>-1</v>
      </c>
      <c r="K45" s="10">
        <v>0</v>
      </c>
      <c r="L45" s="10">
        <v>3</v>
      </c>
      <c r="M45" s="10">
        <v>5</v>
      </c>
      <c r="N45" s="10">
        <v>8</v>
      </c>
      <c r="O45" s="10">
        <v>-1</v>
      </c>
      <c r="P45" s="10">
        <v>0</v>
      </c>
      <c r="Q45" s="10">
        <v>2</v>
      </c>
      <c r="R45" s="10">
        <v>5</v>
      </c>
      <c r="S45" s="10">
        <v>0</v>
      </c>
      <c r="T45" s="10">
        <v>1</v>
      </c>
      <c r="U45" s="10">
        <v>2</v>
      </c>
      <c r="V45" s="10">
        <v>3</v>
      </c>
      <c r="W45" s="10">
        <v>4</v>
      </c>
      <c r="X45" s="10">
        <v>5</v>
      </c>
      <c r="Y45" s="10">
        <v>2</v>
      </c>
      <c r="Z45" s="10">
        <v>1</v>
      </c>
      <c r="AA45" s="10">
        <v>0</v>
      </c>
      <c r="AB45" s="10">
        <v>-1</v>
      </c>
      <c r="AC45" s="10">
        <v>-1</v>
      </c>
      <c r="AD45" s="10">
        <v>-2</v>
      </c>
      <c r="AE45" s="10">
        <v>0</v>
      </c>
      <c r="AF45" s="10">
        <v>1</v>
      </c>
      <c r="AG45" s="10">
        <v>2</v>
      </c>
      <c r="AH45" s="10">
        <v>60</v>
      </c>
      <c r="AI45" s="10">
        <v>55</v>
      </c>
      <c r="AJ45" s="10">
        <v>50</v>
      </c>
      <c r="AK45" s="10">
        <v>45</v>
      </c>
      <c r="AL45" s="10">
        <v>40</v>
      </c>
    </row>
    <row r="46" spans="1:38" x14ac:dyDescent="0.35">
      <c r="A46" s="10" t="s">
        <v>30</v>
      </c>
      <c r="B46" s="10" t="s">
        <v>51</v>
      </c>
      <c r="C46" s="10" t="s">
        <v>32</v>
      </c>
      <c r="D46" s="1">
        <v>3.05</v>
      </c>
      <c r="E46" s="10" t="s">
        <v>11</v>
      </c>
      <c r="F46" s="10" t="s">
        <v>12</v>
      </c>
      <c r="G46" s="10" t="s">
        <v>13</v>
      </c>
      <c r="H46" s="10">
        <v>2000</v>
      </c>
      <c r="I46" s="10">
        <v>13.8</v>
      </c>
      <c r="J46" s="10">
        <v>-1</v>
      </c>
      <c r="K46" s="10">
        <v>0</v>
      </c>
      <c r="L46" s="10">
        <v>3</v>
      </c>
      <c r="M46" s="10">
        <v>5</v>
      </c>
      <c r="N46" s="10">
        <v>8</v>
      </c>
      <c r="O46" s="10">
        <v>-1</v>
      </c>
      <c r="P46" s="10">
        <v>0</v>
      </c>
      <c r="Q46" s="10">
        <v>2</v>
      </c>
      <c r="R46" s="10">
        <v>5</v>
      </c>
      <c r="S46" s="10">
        <v>0</v>
      </c>
      <c r="T46" s="10">
        <v>1</v>
      </c>
      <c r="U46" s="10">
        <v>2</v>
      </c>
      <c r="V46" s="10">
        <v>3</v>
      </c>
      <c r="W46" s="10">
        <v>4</v>
      </c>
      <c r="X46" s="10">
        <v>5</v>
      </c>
      <c r="Y46" s="10">
        <v>2</v>
      </c>
      <c r="Z46" s="10">
        <v>1</v>
      </c>
      <c r="AA46" s="10">
        <v>0</v>
      </c>
      <c r="AB46" s="10">
        <v>-1</v>
      </c>
      <c r="AC46" s="10">
        <v>-1</v>
      </c>
      <c r="AD46" s="10">
        <v>-2</v>
      </c>
      <c r="AE46" s="10">
        <v>0</v>
      </c>
      <c r="AF46" s="10">
        <v>1</v>
      </c>
      <c r="AG46" s="10">
        <v>2</v>
      </c>
      <c r="AH46" s="10">
        <v>60</v>
      </c>
      <c r="AI46" s="10">
        <v>55</v>
      </c>
      <c r="AJ46" s="10">
        <v>50</v>
      </c>
      <c r="AK46" s="10">
        <v>45</v>
      </c>
      <c r="AL46" s="10">
        <v>40</v>
      </c>
    </row>
    <row r="47" spans="1:38" x14ac:dyDescent="0.35">
      <c r="A47" s="10" t="s">
        <v>30</v>
      </c>
      <c r="B47" s="10" t="s">
        <v>51</v>
      </c>
      <c r="C47" s="10" t="s">
        <v>32</v>
      </c>
      <c r="D47" s="1">
        <v>3.05</v>
      </c>
      <c r="E47" s="10" t="s">
        <v>14</v>
      </c>
      <c r="F47" s="10" t="s">
        <v>15</v>
      </c>
      <c r="G47" s="10" t="s">
        <v>16</v>
      </c>
      <c r="H47" s="10">
        <v>1600</v>
      </c>
      <c r="I47" s="10">
        <v>13.8</v>
      </c>
      <c r="J47" s="10">
        <v>-1</v>
      </c>
      <c r="K47" s="10">
        <v>0</v>
      </c>
      <c r="L47" s="10">
        <v>3</v>
      </c>
      <c r="M47" s="10">
        <v>5</v>
      </c>
      <c r="N47" s="10">
        <v>8</v>
      </c>
      <c r="O47" s="10">
        <v>-1</v>
      </c>
      <c r="P47" s="10">
        <v>0</v>
      </c>
      <c r="Q47" s="10">
        <v>2</v>
      </c>
      <c r="R47" s="10">
        <v>5</v>
      </c>
      <c r="S47" s="10">
        <v>0</v>
      </c>
      <c r="T47" s="10">
        <v>1</v>
      </c>
      <c r="U47" s="10">
        <v>2</v>
      </c>
      <c r="V47" s="10">
        <v>3</v>
      </c>
      <c r="W47" s="10">
        <v>4</v>
      </c>
      <c r="X47" s="10">
        <v>5</v>
      </c>
      <c r="Y47" s="10">
        <v>2</v>
      </c>
      <c r="Z47" s="10">
        <v>1</v>
      </c>
      <c r="AA47" s="10">
        <v>0</v>
      </c>
      <c r="AB47" s="10">
        <v>-1</v>
      </c>
      <c r="AC47" s="10">
        <v>-1</v>
      </c>
      <c r="AD47" s="10">
        <v>-2</v>
      </c>
      <c r="AE47" s="10">
        <v>0</v>
      </c>
      <c r="AF47" s="10">
        <v>1</v>
      </c>
      <c r="AG47" s="10">
        <v>2</v>
      </c>
      <c r="AH47" s="10">
        <v>60</v>
      </c>
      <c r="AI47" s="10">
        <v>55</v>
      </c>
      <c r="AJ47" s="10">
        <v>50</v>
      </c>
      <c r="AK47" s="10">
        <v>45</v>
      </c>
      <c r="AL47" s="10">
        <v>40</v>
      </c>
    </row>
    <row r="48" spans="1:38" x14ac:dyDescent="0.35">
      <c r="A48" s="10" t="s">
        <v>30</v>
      </c>
      <c r="B48" s="10" t="s">
        <v>51</v>
      </c>
      <c r="C48" s="10" t="s">
        <v>32</v>
      </c>
      <c r="D48" s="1">
        <v>3.05</v>
      </c>
      <c r="E48" s="10" t="s">
        <v>17</v>
      </c>
      <c r="F48" s="10" t="s">
        <v>18</v>
      </c>
      <c r="G48" s="10" t="s">
        <v>19</v>
      </c>
      <c r="H48" s="10">
        <v>1400</v>
      </c>
      <c r="I48" s="10">
        <v>13.8</v>
      </c>
      <c r="J48" s="10">
        <v>-1</v>
      </c>
      <c r="K48" s="10">
        <v>0</v>
      </c>
      <c r="L48" s="10">
        <v>3</v>
      </c>
      <c r="M48" s="10">
        <v>5</v>
      </c>
      <c r="N48" s="10">
        <v>8</v>
      </c>
      <c r="O48" s="10">
        <v>-1</v>
      </c>
      <c r="P48" s="10">
        <v>0</v>
      </c>
      <c r="Q48" s="10">
        <v>2</v>
      </c>
      <c r="R48" s="10">
        <v>5</v>
      </c>
      <c r="S48" s="10">
        <v>0</v>
      </c>
      <c r="T48" s="10">
        <v>1</v>
      </c>
      <c r="U48" s="10">
        <v>2</v>
      </c>
      <c r="V48" s="10">
        <v>3</v>
      </c>
      <c r="W48" s="10">
        <v>4</v>
      </c>
      <c r="X48" s="10">
        <v>5</v>
      </c>
      <c r="Y48" s="10">
        <v>2</v>
      </c>
      <c r="Z48" s="10">
        <v>1</v>
      </c>
      <c r="AA48" s="10">
        <v>0</v>
      </c>
      <c r="AB48" s="10">
        <v>-1</v>
      </c>
      <c r="AC48" s="10">
        <v>-1</v>
      </c>
      <c r="AD48" s="10">
        <v>-2</v>
      </c>
      <c r="AE48" s="10">
        <v>0</v>
      </c>
      <c r="AF48" s="10">
        <v>1</v>
      </c>
      <c r="AG48" s="10">
        <v>2</v>
      </c>
      <c r="AH48" s="10">
        <v>60</v>
      </c>
      <c r="AI48" s="10">
        <v>55</v>
      </c>
      <c r="AJ48" s="10">
        <v>50</v>
      </c>
      <c r="AK48" s="10">
        <v>45</v>
      </c>
      <c r="AL48" s="10">
        <v>40</v>
      </c>
    </row>
    <row r="49" spans="1:38" x14ac:dyDescent="0.35">
      <c r="A49" s="10" t="s">
        <v>30</v>
      </c>
      <c r="B49" s="10" t="s">
        <v>51</v>
      </c>
      <c r="C49" s="10" t="s">
        <v>32</v>
      </c>
      <c r="D49" s="1">
        <v>3.05</v>
      </c>
      <c r="E49" s="10" t="s">
        <v>20</v>
      </c>
      <c r="F49" s="10" t="s">
        <v>21</v>
      </c>
      <c r="G49" s="10" t="s">
        <v>22</v>
      </c>
      <c r="H49" s="10">
        <v>1200</v>
      </c>
      <c r="I49" s="10">
        <v>13.8</v>
      </c>
      <c r="J49" s="10">
        <v>-1</v>
      </c>
      <c r="K49" s="10">
        <v>0</v>
      </c>
      <c r="L49" s="10">
        <v>3</v>
      </c>
      <c r="M49" s="10">
        <v>5</v>
      </c>
      <c r="N49" s="10">
        <v>8</v>
      </c>
      <c r="O49" s="10">
        <v>-1</v>
      </c>
      <c r="P49" s="10">
        <v>0</v>
      </c>
      <c r="Q49" s="10">
        <v>2</v>
      </c>
      <c r="R49" s="10">
        <v>5</v>
      </c>
      <c r="S49" s="10">
        <v>0</v>
      </c>
      <c r="T49" s="10">
        <v>1</v>
      </c>
      <c r="U49" s="10">
        <v>2</v>
      </c>
      <c r="V49" s="10">
        <v>3</v>
      </c>
      <c r="W49" s="10">
        <v>4</v>
      </c>
      <c r="X49" s="10">
        <v>5</v>
      </c>
      <c r="Y49" s="10">
        <v>2</v>
      </c>
      <c r="Z49" s="10">
        <v>1</v>
      </c>
      <c r="AA49" s="10">
        <v>0</v>
      </c>
      <c r="AB49" s="10">
        <v>-1</v>
      </c>
      <c r="AC49" s="10">
        <v>-1</v>
      </c>
      <c r="AD49" s="10">
        <v>-2</v>
      </c>
      <c r="AE49" s="10">
        <v>0</v>
      </c>
      <c r="AF49" s="10">
        <v>1</v>
      </c>
      <c r="AG49" s="10">
        <v>2</v>
      </c>
      <c r="AH49" s="10">
        <v>60</v>
      </c>
      <c r="AI49" s="10">
        <v>55</v>
      </c>
      <c r="AJ49" s="10">
        <v>50</v>
      </c>
      <c r="AK49" s="10">
        <v>45</v>
      </c>
      <c r="AL49" s="10">
        <v>40</v>
      </c>
    </row>
    <row r="50" spans="1:38" ht="15" thickBot="1" x14ac:dyDescent="0.4">
      <c r="A50" s="11" t="s">
        <v>30</v>
      </c>
      <c r="B50" s="11" t="s">
        <v>51</v>
      </c>
      <c r="C50" s="11" t="s">
        <v>32</v>
      </c>
      <c r="D50" s="11">
        <v>3.05</v>
      </c>
      <c r="E50" s="11" t="s">
        <v>23</v>
      </c>
      <c r="F50" s="11" t="s">
        <v>24</v>
      </c>
      <c r="G50" s="11" t="s">
        <v>25</v>
      </c>
      <c r="H50" s="11" t="s">
        <v>33</v>
      </c>
      <c r="I50" s="11">
        <v>13.8</v>
      </c>
      <c r="J50" s="11">
        <v>-1</v>
      </c>
      <c r="K50" s="11">
        <v>0</v>
      </c>
      <c r="L50" s="11">
        <v>3</v>
      </c>
      <c r="M50" s="11">
        <v>5</v>
      </c>
      <c r="N50" s="11">
        <v>8</v>
      </c>
      <c r="O50" s="11">
        <v>-1</v>
      </c>
      <c r="P50" s="11">
        <v>0</v>
      </c>
      <c r="Q50" s="11">
        <v>2</v>
      </c>
      <c r="R50" s="11">
        <v>5</v>
      </c>
      <c r="S50" s="11">
        <v>0</v>
      </c>
      <c r="T50" s="11">
        <v>1</v>
      </c>
      <c r="U50" s="11">
        <v>2</v>
      </c>
      <c r="V50" s="11">
        <v>3</v>
      </c>
      <c r="W50" s="11">
        <v>4</v>
      </c>
      <c r="X50" s="11">
        <v>5</v>
      </c>
      <c r="Y50" s="11">
        <v>2</v>
      </c>
      <c r="Z50" s="11">
        <v>1</v>
      </c>
      <c r="AA50" s="11">
        <v>0</v>
      </c>
      <c r="AB50" s="11">
        <v>-1</v>
      </c>
      <c r="AC50" s="11">
        <v>-1</v>
      </c>
      <c r="AD50" s="11">
        <v>-2</v>
      </c>
      <c r="AE50" s="11">
        <v>0</v>
      </c>
      <c r="AF50" s="11">
        <v>1</v>
      </c>
      <c r="AG50" s="11">
        <v>2</v>
      </c>
      <c r="AH50" s="11">
        <v>60</v>
      </c>
      <c r="AI50" s="11">
        <v>55</v>
      </c>
      <c r="AJ50" s="11">
        <v>50</v>
      </c>
      <c r="AK50" s="11">
        <v>45</v>
      </c>
      <c r="AL50" s="11">
        <v>40</v>
      </c>
    </row>
    <row r="51" spans="1:38" x14ac:dyDescent="0.35">
      <c r="A51" s="1" t="s">
        <v>30</v>
      </c>
      <c r="B51" s="1" t="s">
        <v>51</v>
      </c>
      <c r="C51" s="1" t="s">
        <v>34</v>
      </c>
      <c r="D51" s="1">
        <v>2.62</v>
      </c>
      <c r="E51" s="1" t="s">
        <v>35</v>
      </c>
      <c r="F51" s="1" t="s">
        <v>6</v>
      </c>
      <c r="G51" s="1" t="s">
        <v>36</v>
      </c>
      <c r="H51" s="1">
        <v>2000</v>
      </c>
      <c r="I51" s="1">
        <v>13.8</v>
      </c>
      <c r="J51" s="1">
        <v>-1</v>
      </c>
      <c r="K51" s="1">
        <v>0</v>
      </c>
      <c r="L51" s="1">
        <v>3</v>
      </c>
      <c r="M51" s="1">
        <v>5</v>
      </c>
      <c r="N51" s="1">
        <v>8</v>
      </c>
      <c r="O51" s="1">
        <v>-1</v>
      </c>
      <c r="P51" s="1">
        <v>0</v>
      </c>
      <c r="Q51" s="1">
        <v>2</v>
      </c>
      <c r="R51" s="1">
        <v>5</v>
      </c>
      <c r="S51" s="1">
        <v>0</v>
      </c>
      <c r="T51" s="1">
        <v>1</v>
      </c>
      <c r="U51" s="1">
        <v>2</v>
      </c>
      <c r="V51" s="1">
        <v>3</v>
      </c>
      <c r="W51" s="1">
        <v>4</v>
      </c>
      <c r="X51" s="1">
        <v>5</v>
      </c>
      <c r="Y51" s="1">
        <v>2</v>
      </c>
      <c r="Z51" s="1">
        <v>1</v>
      </c>
      <c r="AA51" s="1">
        <v>0</v>
      </c>
      <c r="AB51" s="1">
        <v>-1</v>
      </c>
      <c r="AC51" s="1">
        <v>-1</v>
      </c>
      <c r="AD51" s="1">
        <v>-2</v>
      </c>
      <c r="AE51" s="1">
        <v>0</v>
      </c>
      <c r="AF51" s="1">
        <v>1</v>
      </c>
      <c r="AG51" s="1">
        <v>2</v>
      </c>
      <c r="AH51" s="1">
        <v>60</v>
      </c>
      <c r="AI51" s="1">
        <v>55</v>
      </c>
      <c r="AJ51" s="1">
        <v>50</v>
      </c>
      <c r="AK51" s="1">
        <v>45</v>
      </c>
      <c r="AL51" s="1">
        <v>40</v>
      </c>
    </row>
    <row r="52" spans="1:38" x14ac:dyDescent="0.35">
      <c r="A52" s="10" t="s">
        <v>30</v>
      </c>
      <c r="B52" s="10" t="s">
        <v>51</v>
      </c>
      <c r="C52" s="10" t="s">
        <v>34</v>
      </c>
      <c r="D52" s="10">
        <v>2.62</v>
      </c>
      <c r="E52" s="10" t="s">
        <v>37</v>
      </c>
      <c r="F52" s="10" t="s">
        <v>9</v>
      </c>
      <c r="G52" s="10" t="s">
        <v>16</v>
      </c>
      <c r="H52" s="10">
        <v>2000</v>
      </c>
      <c r="I52" s="10">
        <v>13.8</v>
      </c>
      <c r="J52" s="10">
        <v>-1</v>
      </c>
      <c r="K52" s="10">
        <v>0</v>
      </c>
      <c r="L52" s="10">
        <v>3</v>
      </c>
      <c r="M52" s="10">
        <v>5</v>
      </c>
      <c r="N52" s="10">
        <v>8</v>
      </c>
      <c r="O52" s="10">
        <v>-1</v>
      </c>
      <c r="P52" s="10">
        <v>0</v>
      </c>
      <c r="Q52" s="10">
        <v>2</v>
      </c>
      <c r="R52" s="10">
        <v>5</v>
      </c>
      <c r="S52" s="10">
        <v>0</v>
      </c>
      <c r="T52" s="10">
        <v>1</v>
      </c>
      <c r="U52" s="10">
        <v>2</v>
      </c>
      <c r="V52" s="10">
        <v>3</v>
      </c>
      <c r="W52" s="10">
        <v>4</v>
      </c>
      <c r="X52" s="10">
        <v>5</v>
      </c>
      <c r="Y52" s="10">
        <v>2</v>
      </c>
      <c r="Z52" s="10">
        <v>1</v>
      </c>
      <c r="AA52" s="10">
        <v>0</v>
      </c>
      <c r="AB52" s="10">
        <v>-1</v>
      </c>
      <c r="AC52" s="10">
        <v>-1</v>
      </c>
      <c r="AD52" s="10">
        <v>-2</v>
      </c>
      <c r="AE52" s="10">
        <v>0</v>
      </c>
      <c r="AF52" s="10">
        <v>1</v>
      </c>
      <c r="AG52" s="10">
        <v>2</v>
      </c>
      <c r="AH52" s="10">
        <v>60</v>
      </c>
      <c r="AI52" s="10">
        <v>55</v>
      </c>
      <c r="AJ52" s="10">
        <v>50</v>
      </c>
      <c r="AK52" s="10">
        <v>45</v>
      </c>
      <c r="AL52" s="10">
        <v>40</v>
      </c>
    </row>
    <row r="53" spans="1:38" x14ac:dyDescent="0.35">
      <c r="A53" s="10" t="s">
        <v>30</v>
      </c>
      <c r="B53" s="10" t="s">
        <v>51</v>
      </c>
      <c r="C53" s="10" t="s">
        <v>34</v>
      </c>
      <c r="D53" s="10">
        <v>2.62</v>
      </c>
      <c r="E53" s="10" t="s">
        <v>38</v>
      </c>
      <c r="F53" s="10" t="s">
        <v>12</v>
      </c>
      <c r="G53" s="10" t="s">
        <v>39</v>
      </c>
      <c r="H53" s="10">
        <v>2000</v>
      </c>
      <c r="I53" s="10">
        <v>13.8</v>
      </c>
      <c r="J53" s="10">
        <v>-1</v>
      </c>
      <c r="K53" s="10">
        <v>0</v>
      </c>
      <c r="L53" s="10">
        <v>3</v>
      </c>
      <c r="M53" s="10">
        <v>5</v>
      </c>
      <c r="N53" s="10">
        <v>8</v>
      </c>
      <c r="O53" s="10">
        <v>-1</v>
      </c>
      <c r="P53" s="10">
        <v>0</v>
      </c>
      <c r="Q53" s="10">
        <v>2</v>
      </c>
      <c r="R53" s="10">
        <v>5</v>
      </c>
      <c r="S53" s="10">
        <v>0</v>
      </c>
      <c r="T53" s="10">
        <v>1</v>
      </c>
      <c r="U53" s="10">
        <v>2</v>
      </c>
      <c r="V53" s="10">
        <v>3</v>
      </c>
      <c r="W53" s="10">
        <v>4</v>
      </c>
      <c r="X53" s="10">
        <v>5</v>
      </c>
      <c r="Y53" s="10">
        <v>2</v>
      </c>
      <c r="Z53" s="10">
        <v>1</v>
      </c>
      <c r="AA53" s="10">
        <v>0</v>
      </c>
      <c r="AB53" s="10">
        <v>-1</v>
      </c>
      <c r="AC53" s="10">
        <v>-1</v>
      </c>
      <c r="AD53" s="10">
        <v>-2</v>
      </c>
      <c r="AE53" s="10">
        <v>0</v>
      </c>
      <c r="AF53" s="10">
        <v>1</v>
      </c>
      <c r="AG53" s="10">
        <v>2</v>
      </c>
      <c r="AH53" s="10">
        <v>60</v>
      </c>
      <c r="AI53" s="10">
        <v>55</v>
      </c>
      <c r="AJ53" s="10">
        <v>50</v>
      </c>
      <c r="AK53" s="10">
        <v>45</v>
      </c>
      <c r="AL53" s="10">
        <v>40</v>
      </c>
    </row>
    <row r="54" spans="1:38" x14ac:dyDescent="0.35">
      <c r="A54" s="10" t="s">
        <v>30</v>
      </c>
      <c r="B54" s="10" t="s">
        <v>51</v>
      </c>
      <c r="C54" s="10" t="s">
        <v>34</v>
      </c>
      <c r="D54" s="10">
        <v>2.62</v>
      </c>
      <c r="E54" s="10" t="s">
        <v>40</v>
      </c>
      <c r="F54" s="10" t="s">
        <v>15</v>
      </c>
      <c r="G54" s="10" t="s">
        <v>41</v>
      </c>
      <c r="H54" s="10">
        <v>1600</v>
      </c>
      <c r="I54" s="10">
        <v>13.8</v>
      </c>
      <c r="J54" s="10">
        <v>-1</v>
      </c>
      <c r="K54" s="10">
        <v>0</v>
      </c>
      <c r="L54" s="10">
        <v>3</v>
      </c>
      <c r="M54" s="10">
        <v>5</v>
      </c>
      <c r="N54" s="10">
        <v>8</v>
      </c>
      <c r="O54" s="10">
        <v>-1</v>
      </c>
      <c r="P54" s="10">
        <v>0</v>
      </c>
      <c r="Q54" s="10">
        <v>2</v>
      </c>
      <c r="R54" s="10">
        <v>5</v>
      </c>
      <c r="S54" s="10">
        <v>0</v>
      </c>
      <c r="T54" s="10">
        <v>1</v>
      </c>
      <c r="U54" s="10">
        <v>2</v>
      </c>
      <c r="V54" s="10">
        <v>3</v>
      </c>
      <c r="W54" s="10">
        <v>4</v>
      </c>
      <c r="X54" s="10">
        <v>5</v>
      </c>
      <c r="Y54" s="10">
        <v>2</v>
      </c>
      <c r="Z54" s="10">
        <v>1</v>
      </c>
      <c r="AA54" s="10">
        <v>0</v>
      </c>
      <c r="AB54" s="10">
        <v>-1</v>
      </c>
      <c r="AC54" s="10">
        <v>-1</v>
      </c>
      <c r="AD54" s="10">
        <v>-2</v>
      </c>
      <c r="AE54" s="10">
        <v>0</v>
      </c>
      <c r="AF54" s="10">
        <v>1</v>
      </c>
      <c r="AG54" s="10">
        <v>2</v>
      </c>
      <c r="AH54" s="10">
        <v>60</v>
      </c>
      <c r="AI54" s="10">
        <v>55</v>
      </c>
      <c r="AJ54" s="10">
        <v>50</v>
      </c>
      <c r="AK54" s="10">
        <v>45</v>
      </c>
      <c r="AL54" s="10">
        <v>40</v>
      </c>
    </row>
    <row r="55" spans="1:38" x14ac:dyDescent="0.35">
      <c r="A55" s="10" t="s">
        <v>30</v>
      </c>
      <c r="B55" s="10" t="s">
        <v>51</v>
      </c>
      <c r="C55" s="10" t="s">
        <v>34</v>
      </c>
      <c r="D55" s="10">
        <v>2.62</v>
      </c>
      <c r="E55" s="10" t="s">
        <v>17</v>
      </c>
      <c r="F55" s="10" t="s">
        <v>18</v>
      </c>
      <c r="G55" s="10" t="s">
        <v>42</v>
      </c>
      <c r="H55" s="10">
        <v>1400</v>
      </c>
      <c r="I55" s="10">
        <v>13.8</v>
      </c>
      <c r="J55" s="10">
        <v>-1</v>
      </c>
      <c r="K55" s="10">
        <v>0</v>
      </c>
      <c r="L55" s="10">
        <v>3</v>
      </c>
      <c r="M55" s="10">
        <v>5</v>
      </c>
      <c r="N55" s="10">
        <v>8</v>
      </c>
      <c r="O55" s="10">
        <v>-1</v>
      </c>
      <c r="P55" s="10">
        <v>0</v>
      </c>
      <c r="Q55" s="10">
        <v>2</v>
      </c>
      <c r="R55" s="10">
        <v>5</v>
      </c>
      <c r="S55" s="10">
        <v>0</v>
      </c>
      <c r="T55" s="10">
        <v>1</v>
      </c>
      <c r="U55" s="10">
        <v>2</v>
      </c>
      <c r="V55" s="10">
        <v>3</v>
      </c>
      <c r="W55" s="10">
        <v>4</v>
      </c>
      <c r="X55" s="10">
        <v>5</v>
      </c>
      <c r="Y55" s="10">
        <v>2</v>
      </c>
      <c r="Z55" s="10">
        <v>1</v>
      </c>
      <c r="AA55" s="10">
        <v>0</v>
      </c>
      <c r="AB55" s="10">
        <v>-1</v>
      </c>
      <c r="AC55" s="10">
        <v>-1</v>
      </c>
      <c r="AD55" s="10">
        <v>-2</v>
      </c>
      <c r="AE55" s="10">
        <v>0</v>
      </c>
      <c r="AF55" s="10">
        <v>1</v>
      </c>
      <c r="AG55" s="10">
        <v>2</v>
      </c>
      <c r="AH55" s="10">
        <v>60</v>
      </c>
      <c r="AI55" s="10">
        <v>55</v>
      </c>
      <c r="AJ55" s="10">
        <v>50</v>
      </c>
      <c r="AK55" s="10">
        <v>45</v>
      </c>
      <c r="AL55" s="10">
        <v>40</v>
      </c>
    </row>
    <row r="56" spans="1:38" x14ac:dyDescent="0.35">
      <c r="A56" s="10" t="s">
        <v>30</v>
      </c>
      <c r="B56" s="10" t="s">
        <v>51</v>
      </c>
      <c r="C56" s="10" t="s">
        <v>34</v>
      </c>
      <c r="D56" s="10">
        <v>2.62</v>
      </c>
      <c r="E56" s="10" t="s">
        <v>43</v>
      </c>
      <c r="F56" s="10" t="s">
        <v>44</v>
      </c>
      <c r="G56" s="10" t="s">
        <v>45</v>
      </c>
      <c r="H56" s="10">
        <v>1200</v>
      </c>
      <c r="I56" s="10">
        <v>13.8</v>
      </c>
      <c r="J56" s="10">
        <v>-1</v>
      </c>
      <c r="K56" s="10">
        <v>0</v>
      </c>
      <c r="L56" s="10">
        <v>3</v>
      </c>
      <c r="M56" s="10">
        <v>5</v>
      </c>
      <c r="N56" s="10">
        <v>8</v>
      </c>
      <c r="O56" s="10">
        <v>-1</v>
      </c>
      <c r="P56" s="10">
        <v>0</v>
      </c>
      <c r="Q56" s="10">
        <v>2</v>
      </c>
      <c r="R56" s="10">
        <v>5</v>
      </c>
      <c r="S56" s="10">
        <v>0</v>
      </c>
      <c r="T56" s="10">
        <v>1</v>
      </c>
      <c r="U56" s="10">
        <v>2</v>
      </c>
      <c r="V56" s="10">
        <v>3</v>
      </c>
      <c r="W56" s="10">
        <v>4</v>
      </c>
      <c r="X56" s="10">
        <v>5</v>
      </c>
      <c r="Y56" s="10">
        <v>2</v>
      </c>
      <c r="Z56" s="10">
        <v>1</v>
      </c>
      <c r="AA56" s="10">
        <v>0</v>
      </c>
      <c r="AB56" s="10">
        <v>-1</v>
      </c>
      <c r="AC56" s="10">
        <v>-1</v>
      </c>
      <c r="AD56" s="10">
        <v>-2</v>
      </c>
      <c r="AE56" s="10">
        <v>0</v>
      </c>
      <c r="AF56" s="10">
        <v>1</v>
      </c>
      <c r="AG56" s="10">
        <v>2</v>
      </c>
      <c r="AH56" s="10">
        <v>60</v>
      </c>
      <c r="AI56" s="10">
        <v>55</v>
      </c>
      <c r="AJ56" s="10">
        <v>50</v>
      </c>
      <c r="AK56" s="10">
        <v>45</v>
      </c>
      <c r="AL56" s="10">
        <v>40</v>
      </c>
    </row>
    <row r="57" spans="1:38" ht="15" thickBot="1" x14ac:dyDescent="0.4">
      <c r="A57" s="11" t="s">
        <v>30</v>
      </c>
      <c r="B57" s="11" t="s">
        <v>51</v>
      </c>
      <c r="C57" s="11" t="s">
        <v>34</v>
      </c>
      <c r="D57" s="11">
        <v>2.62</v>
      </c>
      <c r="E57" s="11" t="s">
        <v>20</v>
      </c>
      <c r="F57" s="11" t="s">
        <v>21</v>
      </c>
      <c r="G57" s="11" t="s">
        <v>46</v>
      </c>
      <c r="H57" s="11">
        <v>1200</v>
      </c>
      <c r="I57" s="11">
        <v>13.8</v>
      </c>
      <c r="J57" s="11">
        <v>-1</v>
      </c>
      <c r="K57" s="11">
        <v>0</v>
      </c>
      <c r="L57" s="11">
        <v>3</v>
      </c>
      <c r="M57" s="11">
        <v>5</v>
      </c>
      <c r="N57" s="11">
        <v>8</v>
      </c>
      <c r="O57" s="11">
        <v>-1</v>
      </c>
      <c r="P57" s="11">
        <v>0</v>
      </c>
      <c r="Q57" s="11">
        <v>2</v>
      </c>
      <c r="R57" s="11">
        <v>5</v>
      </c>
      <c r="S57" s="11">
        <v>0</v>
      </c>
      <c r="T57" s="11">
        <v>1</v>
      </c>
      <c r="U57" s="11">
        <v>2</v>
      </c>
      <c r="V57" s="11">
        <v>3</v>
      </c>
      <c r="W57" s="11">
        <v>4</v>
      </c>
      <c r="X57" s="11">
        <v>5</v>
      </c>
      <c r="Y57" s="11">
        <v>2</v>
      </c>
      <c r="Z57" s="11">
        <v>1</v>
      </c>
      <c r="AA57" s="11">
        <v>0</v>
      </c>
      <c r="AB57" s="11">
        <v>-1</v>
      </c>
      <c r="AC57" s="11">
        <v>-1</v>
      </c>
      <c r="AD57" s="11">
        <v>-2</v>
      </c>
      <c r="AE57" s="11">
        <v>0</v>
      </c>
      <c r="AF57" s="11">
        <v>1</v>
      </c>
      <c r="AG57" s="11">
        <v>2</v>
      </c>
      <c r="AH57" s="11">
        <v>60</v>
      </c>
      <c r="AI57" s="11">
        <v>55</v>
      </c>
      <c r="AJ57" s="11">
        <v>50</v>
      </c>
      <c r="AK57" s="11">
        <v>45</v>
      </c>
      <c r="AL57" s="11">
        <v>40</v>
      </c>
    </row>
    <row r="58" spans="1:38" x14ac:dyDescent="0.35">
      <c r="A58" s="1" t="s">
        <v>30</v>
      </c>
      <c r="B58" s="1" t="s">
        <v>51</v>
      </c>
      <c r="C58" s="1" t="s">
        <v>34</v>
      </c>
      <c r="D58" s="1">
        <v>3.05</v>
      </c>
      <c r="E58" s="1" t="s">
        <v>35</v>
      </c>
      <c r="F58" s="1" t="s">
        <v>6</v>
      </c>
      <c r="G58" s="1" t="s">
        <v>36</v>
      </c>
      <c r="H58" s="1">
        <v>2000</v>
      </c>
      <c r="I58" s="1">
        <v>13.8</v>
      </c>
      <c r="J58" s="1">
        <v>-1</v>
      </c>
      <c r="K58" s="1">
        <v>0</v>
      </c>
      <c r="L58" s="1">
        <v>3</v>
      </c>
      <c r="M58" s="1">
        <v>5</v>
      </c>
      <c r="N58" s="1">
        <v>8</v>
      </c>
      <c r="O58" s="1">
        <v>-1</v>
      </c>
      <c r="P58" s="1">
        <v>0</v>
      </c>
      <c r="Q58" s="1">
        <v>2</v>
      </c>
      <c r="R58" s="1">
        <v>5</v>
      </c>
      <c r="S58" s="1">
        <v>0</v>
      </c>
      <c r="T58" s="1">
        <v>1</v>
      </c>
      <c r="U58" s="1">
        <v>2</v>
      </c>
      <c r="V58" s="1">
        <v>3</v>
      </c>
      <c r="W58" s="1">
        <v>4</v>
      </c>
      <c r="X58" s="1">
        <v>5</v>
      </c>
      <c r="Y58" s="1">
        <v>2</v>
      </c>
      <c r="Z58" s="1">
        <v>1</v>
      </c>
      <c r="AA58" s="1">
        <v>0</v>
      </c>
      <c r="AB58" s="1">
        <v>-1</v>
      </c>
      <c r="AC58" s="1">
        <v>-1</v>
      </c>
      <c r="AD58" s="1">
        <v>-2</v>
      </c>
      <c r="AE58" s="1">
        <v>0</v>
      </c>
      <c r="AF58" s="1">
        <v>1</v>
      </c>
      <c r="AG58" s="1">
        <v>2</v>
      </c>
      <c r="AH58" s="1">
        <v>60</v>
      </c>
      <c r="AI58" s="1">
        <v>55</v>
      </c>
      <c r="AJ58" s="1">
        <v>50</v>
      </c>
      <c r="AK58" s="1">
        <v>45</v>
      </c>
      <c r="AL58" s="1">
        <v>40</v>
      </c>
    </row>
    <row r="59" spans="1:38" x14ac:dyDescent="0.35">
      <c r="A59" s="10" t="s">
        <v>30</v>
      </c>
      <c r="B59" s="10" t="s">
        <v>51</v>
      </c>
      <c r="C59" s="10" t="s">
        <v>34</v>
      </c>
      <c r="D59" s="10">
        <v>3.05</v>
      </c>
      <c r="E59" s="10" t="s">
        <v>37</v>
      </c>
      <c r="F59" s="10" t="s">
        <v>9</v>
      </c>
      <c r="G59" s="10" t="s">
        <v>16</v>
      </c>
      <c r="H59" s="10">
        <v>2000</v>
      </c>
      <c r="I59" s="10">
        <v>13.8</v>
      </c>
      <c r="J59" s="10">
        <v>-1</v>
      </c>
      <c r="K59" s="10">
        <v>0</v>
      </c>
      <c r="L59" s="10">
        <v>3</v>
      </c>
      <c r="M59" s="10">
        <v>5</v>
      </c>
      <c r="N59" s="10">
        <v>8</v>
      </c>
      <c r="O59" s="10">
        <v>-1</v>
      </c>
      <c r="P59" s="10">
        <v>0</v>
      </c>
      <c r="Q59" s="10">
        <v>2</v>
      </c>
      <c r="R59" s="10">
        <v>5</v>
      </c>
      <c r="S59" s="10">
        <v>0</v>
      </c>
      <c r="T59" s="10">
        <v>1</v>
      </c>
      <c r="U59" s="10">
        <v>2</v>
      </c>
      <c r="V59" s="10">
        <v>3</v>
      </c>
      <c r="W59" s="10">
        <v>4</v>
      </c>
      <c r="X59" s="10">
        <v>5</v>
      </c>
      <c r="Y59" s="10">
        <v>2</v>
      </c>
      <c r="Z59" s="10">
        <v>1</v>
      </c>
      <c r="AA59" s="10">
        <v>0</v>
      </c>
      <c r="AB59" s="10">
        <v>-1</v>
      </c>
      <c r="AC59" s="10">
        <v>-1</v>
      </c>
      <c r="AD59" s="10">
        <v>-2</v>
      </c>
      <c r="AE59" s="10">
        <v>0</v>
      </c>
      <c r="AF59" s="10">
        <v>1</v>
      </c>
      <c r="AG59" s="10">
        <v>2</v>
      </c>
      <c r="AH59" s="10">
        <v>60</v>
      </c>
      <c r="AI59" s="10">
        <v>55</v>
      </c>
      <c r="AJ59" s="10">
        <v>50</v>
      </c>
      <c r="AK59" s="10">
        <v>45</v>
      </c>
      <c r="AL59" s="10">
        <v>40</v>
      </c>
    </row>
    <row r="60" spans="1:38" x14ac:dyDescent="0.35">
      <c r="A60" s="10" t="s">
        <v>30</v>
      </c>
      <c r="B60" s="10" t="s">
        <v>51</v>
      </c>
      <c r="C60" s="10" t="s">
        <v>34</v>
      </c>
      <c r="D60" s="10">
        <v>3.05</v>
      </c>
      <c r="E60" s="10" t="s">
        <v>38</v>
      </c>
      <c r="F60" s="10" t="s">
        <v>12</v>
      </c>
      <c r="G60" s="10" t="s">
        <v>39</v>
      </c>
      <c r="H60" s="10">
        <v>1600</v>
      </c>
      <c r="I60" s="10">
        <v>13.8</v>
      </c>
      <c r="J60" s="10">
        <v>-1</v>
      </c>
      <c r="K60" s="10">
        <v>0</v>
      </c>
      <c r="L60" s="10">
        <v>3</v>
      </c>
      <c r="M60" s="10">
        <v>5</v>
      </c>
      <c r="N60" s="10">
        <v>8</v>
      </c>
      <c r="O60" s="10">
        <v>-1</v>
      </c>
      <c r="P60" s="10">
        <v>0</v>
      </c>
      <c r="Q60" s="10">
        <v>2</v>
      </c>
      <c r="R60" s="10">
        <v>5</v>
      </c>
      <c r="S60" s="10">
        <v>0</v>
      </c>
      <c r="T60" s="10">
        <v>1</v>
      </c>
      <c r="U60" s="10">
        <v>2</v>
      </c>
      <c r="V60" s="10">
        <v>3</v>
      </c>
      <c r="W60" s="10">
        <v>4</v>
      </c>
      <c r="X60" s="10">
        <v>5</v>
      </c>
      <c r="Y60" s="10">
        <v>2</v>
      </c>
      <c r="Z60" s="10">
        <v>1</v>
      </c>
      <c r="AA60" s="10">
        <v>0</v>
      </c>
      <c r="AB60" s="10">
        <v>-1</v>
      </c>
      <c r="AC60" s="10">
        <v>-1</v>
      </c>
      <c r="AD60" s="10">
        <v>-2</v>
      </c>
      <c r="AE60" s="10">
        <v>0</v>
      </c>
      <c r="AF60" s="10">
        <v>1</v>
      </c>
      <c r="AG60" s="10">
        <v>2</v>
      </c>
      <c r="AH60" s="10">
        <v>60</v>
      </c>
      <c r="AI60" s="10">
        <v>55</v>
      </c>
      <c r="AJ60" s="10">
        <v>50</v>
      </c>
      <c r="AK60" s="10">
        <v>45</v>
      </c>
      <c r="AL60" s="10">
        <v>40</v>
      </c>
    </row>
    <row r="61" spans="1:38" x14ac:dyDescent="0.35">
      <c r="A61" s="10" t="s">
        <v>30</v>
      </c>
      <c r="B61" s="10" t="s">
        <v>51</v>
      </c>
      <c r="C61" s="10" t="s">
        <v>34</v>
      </c>
      <c r="D61" s="10">
        <v>3.05</v>
      </c>
      <c r="E61" s="10" t="s">
        <v>40</v>
      </c>
      <c r="F61" s="10" t="s">
        <v>15</v>
      </c>
      <c r="G61" s="10" t="s">
        <v>41</v>
      </c>
      <c r="H61" s="10">
        <v>1400</v>
      </c>
      <c r="I61" s="10">
        <v>13.8</v>
      </c>
      <c r="J61" s="10">
        <v>-1</v>
      </c>
      <c r="K61" s="10">
        <v>0</v>
      </c>
      <c r="L61" s="10">
        <v>3</v>
      </c>
      <c r="M61" s="10">
        <v>5</v>
      </c>
      <c r="N61" s="10">
        <v>8</v>
      </c>
      <c r="O61" s="10">
        <v>-1</v>
      </c>
      <c r="P61" s="10">
        <v>0</v>
      </c>
      <c r="Q61" s="10">
        <v>2</v>
      </c>
      <c r="R61" s="10">
        <v>5</v>
      </c>
      <c r="S61" s="10">
        <v>0</v>
      </c>
      <c r="T61" s="10">
        <v>1</v>
      </c>
      <c r="U61" s="10">
        <v>2</v>
      </c>
      <c r="V61" s="10">
        <v>3</v>
      </c>
      <c r="W61" s="10">
        <v>4</v>
      </c>
      <c r="X61" s="10">
        <v>5</v>
      </c>
      <c r="Y61" s="10">
        <v>2</v>
      </c>
      <c r="Z61" s="10">
        <v>1</v>
      </c>
      <c r="AA61" s="10">
        <v>0</v>
      </c>
      <c r="AB61" s="10">
        <v>-1</v>
      </c>
      <c r="AC61" s="10">
        <v>-1</v>
      </c>
      <c r="AD61" s="10">
        <v>-2</v>
      </c>
      <c r="AE61" s="10">
        <v>0</v>
      </c>
      <c r="AF61" s="10">
        <v>1</v>
      </c>
      <c r="AG61" s="10">
        <v>2</v>
      </c>
      <c r="AH61" s="10">
        <v>60</v>
      </c>
      <c r="AI61" s="10">
        <v>55</v>
      </c>
      <c r="AJ61" s="10">
        <v>50</v>
      </c>
      <c r="AK61" s="10">
        <v>45</v>
      </c>
      <c r="AL61" s="10">
        <v>40</v>
      </c>
    </row>
    <row r="62" spans="1:38" x14ac:dyDescent="0.35">
      <c r="A62" s="10" t="s">
        <v>30</v>
      </c>
      <c r="B62" s="10" t="s">
        <v>51</v>
      </c>
      <c r="C62" s="10" t="s">
        <v>34</v>
      </c>
      <c r="D62" s="10">
        <v>3.05</v>
      </c>
      <c r="E62" s="10" t="s">
        <v>17</v>
      </c>
      <c r="F62" s="10" t="s">
        <v>18</v>
      </c>
      <c r="G62" s="10" t="s">
        <v>42</v>
      </c>
      <c r="H62" s="10">
        <v>1200</v>
      </c>
      <c r="I62" s="10">
        <v>13.8</v>
      </c>
      <c r="J62" s="10">
        <v>-1</v>
      </c>
      <c r="K62" s="10">
        <v>0</v>
      </c>
      <c r="L62" s="10">
        <v>3</v>
      </c>
      <c r="M62" s="10">
        <v>5</v>
      </c>
      <c r="N62" s="10">
        <v>8</v>
      </c>
      <c r="O62" s="10">
        <v>-1</v>
      </c>
      <c r="P62" s="10">
        <v>0</v>
      </c>
      <c r="Q62" s="10">
        <v>2</v>
      </c>
      <c r="R62" s="10">
        <v>5</v>
      </c>
      <c r="S62" s="10">
        <v>0</v>
      </c>
      <c r="T62" s="10">
        <v>1</v>
      </c>
      <c r="U62" s="10">
        <v>2</v>
      </c>
      <c r="V62" s="10">
        <v>3</v>
      </c>
      <c r="W62" s="10">
        <v>4</v>
      </c>
      <c r="X62" s="10">
        <v>5</v>
      </c>
      <c r="Y62" s="10">
        <v>2</v>
      </c>
      <c r="Z62" s="10">
        <v>1</v>
      </c>
      <c r="AA62" s="10">
        <v>0</v>
      </c>
      <c r="AB62" s="10">
        <v>-1</v>
      </c>
      <c r="AC62" s="10">
        <v>-1</v>
      </c>
      <c r="AD62" s="10">
        <v>-2</v>
      </c>
      <c r="AE62" s="10">
        <v>0</v>
      </c>
      <c r="AF62" s="10">
        <v>1</v>
      </c>
      <c r="AG62" s="10">
        <v>2</v>
      </c>
      <c r="AH62" s="10">
        <v>60</v>
      </c>
      <c r="AI62" s="10">
        <v>55</v>
      </c>
      <c r="AJ62" s="10">
        <v>50</v>
      </c>
      <c r="AK62" s="10">
        <v>45</v>
      </c>
      <c r="AL62" s="10">
        <v>40</v>
      </c>
    </row>
    <row r="63" spans="1:38" x14ac:dyDescent="0.35">
      <c r="A63" s="10" t="s">
        <v>30</v>
      </c>
      <c r="B63" s="10" t="s">
        <v>51</v>
      </c>
      <c r="C63" s="10" t="s">
        <v>34</v>
      </c>
      <c r="D63" s="10">
        <v>3.05</v>
      </c>
      <c r="E63" s="10" t="s">
        <v>43</v>
      </c>
      <c r="F63" s="10" t="s">
        <v>44</v>
      </c>
      <c r="G63" s="10" t="s">
        <v>45</v>
      </c>
      <c r="H63" s="10">
        <v>1200</v>
      </c>
      <c r="I63" s="10">
        <v>13.8</v>
      </c>
      <c r="J63" s="10">
        <v>-1</v>
      </c>
      <c r="K63" s="10">
        <v>0</v>
      </c>
      <c r="L63" s="10">
        <v>3</v>
      </c>
      <c r="M63" s="10">
        <v>5</v>
      </c>
      <c r="N63" s="10">
        <v>8</v>
      </c>
      <c r="O63" s="10">
        <v>-1</v>
      </c>
      <c r="P63" s="10">
        <v>0</v>
      </c>
      <c r="Q63" s="10">
        <v>2</v>
      </c>
      <c r="R63" s="10">
        <v>5</v>
      </c>
      <c r="S63" s="10">
        <v>0</v>
      </c>
      <c r="T63" s="10">
        <v>1</v>
      </c>
      <c r="U63" s="10">
        <v>2</v>
      </c>
      <c r="V63" s="10">
        <v>3</v>
      </c>
      <c r="W63" s="10">
        <v>4</v>
      </c>
      <c r="X63" s="10">
        <v>5</v>
      </c>
      <c r="Y63" s="10">
        <v>2</v>
      </c>
      <c r="Z63" s="10">
        <v>1</v>
      </c>
      <c r="AA63" s="10">
        <v>0</v>
      </c>
      <c r="AB63" s="10">
        <v>-1</v>
      </c>
      <c r="AC63" s="10">
        <v>-1</v>
      </c>
      <c r="AD63" s="10">
        <v>-2</v>
      </c>
      <c r="AE63" s="10">
        <v>0</v>
      </c>
      <c r="AF63" s="10">
        <v>1</v>
      </c>
      <c r="AG63" s="10">
        <v>2</v>
      </c>
      <c r="AH63" s="10">
        <v>60</v>
      </c>
      <c r="AI63" s="10">
        <v>55</v>
      </c>
      <c r="AJ63" s="10">
        <v>50</v>
      </c>
      <c r="AK63" s="10">
        <v>45</v>
      </c>
      <c r="AL63" s="10">
        <v>40</v>
      </c>
    </row>
    <row r="64" spans="1:38" x14ac:dyDescent="0.35">
      <c r="A64" s="10" t="s">
        <v>30</v>
      </c>
      <c r="B64" s="10" t="s">
        <v>51</v>
      </c>
      <c r="C64" s="10" t="s">
        <v>34</v>
      </c>
      <c r="D64" s="10">
        <v>3.05</v>
      </c>
      <c r="E64" s="10" t="s">
        <v>20</v>
      </c>
      <c r="F64" s="10" t="s">
        <v>21</v>
      </c>
      <c r="G64" s="10" t="s">
        <v>46</v>
      </c>
      <c r="H64" s="10" t="s">
        <v>33</v>
      </c>
      <c r="I64" s="10">
        <v>13.8</v>
      </c>
      <c r="J64" s="10">
        <v>-1</v>
      </c>
      <c r="K64" s="10">
        <v>0</v>
      </c>
      <c r="L64" s="10">
        <v>3</v>
      </c>
      <c r="M64" s="10">
        <v>5</v>
      </c>
      <c r="N64" s="10">
        <v>8</v>
      </c>
      <c r="O64" s="10">
        <v>-1</v>
      </c>
      <c r="P64" s="10">
        <v>0</v>
      </c>
      <c r="Q64" s="10">
        <v>2</v>
      </c>
      <c r="R64" s="10">
        <v>5</v>
      </c>
      <c r="S64" s="10">
        <v>0</v>
      </c>
      <c r="T64" s="10">
        <v>1</v>
      </c>
      <c r="U64" s="10">
        <v>2</v>
      </c>
      <c r="V64" s="10">
        <v>3</v>
      </c>
      <c r="W64" s="10">
        <v>4</v>
      </c>
      <c r="X64" s="10">
        <v>5</v>
      </c>
      <c r="Y64" s="10">
        <v>2</v>
      </c>
      <c r="Z64" s="10">
        <v>1</v>
      </c>
      <c r="AA64" s="10">
        <v>0</v>
      </c>
      <c r="AB64" s="10">
        <v>-1</v>
      </c>
      <c r="AC64" s="10">
        <v>-1</v>
      </c>
      <c r="AD64" s="10">
        <v>-2</v>
      </c>
      <c r="AE64" s="10">
        <v>0</v>
      </c>
      <c r="AF64" s="10">
        <v>1</v>
      </c>
      <c r="AG64" s="10">
        <v>2</v>
      </c>
      <c r="AH64" s="10">
        <v>60</v>
      </c>
      <c r="AI64" s="10">
        <v>55</v>
      </c>
      <c r="AJ64" s="10">
        <v>50</v>
      </c>
      <c r="AK64" s="10">
        <v>45</v>
      </c>
      <c r="AL64" s="10">
        <v>40</v>
      </c>
    </row>
  </sheetData>
  <mergeCells count="6">
    <mergeCell ref="AH1:AL1"/>
    <mergeCell ref="J1:N1"/>
    <mergeCell ref="O1:R1"/>
    <mergeCell ref="S1:X1"/>
    <mergeCell ref="Y1:AB1"/>
    <mergeCell ref="AC1:AG1"/>
  </mergeCells>
  <pageMargins left="0.7" right="0.7" top="0.75" bottom="0.75" header="0.3" footer="0.3"/>
  <headerFooter>
    <oddHeader>&amp;L&amp;"Aptos"&amp;10&amp;K000000 General Business&amp;1#_x000D_</oddHead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tool interface</vt:lpstr>
      <vt:lpstr>EXCAVATORS - BKT Data</vt:lpstr>
      <vt:lpstr>cycle time &amp; corrections</vt:lpstr>
      <vt:lpstr>material and filling rate</vt:lpstr>
      <vt:lpstr>CX160E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MUCI Francesco (CNH)</dc:creator>
  <cp:lastModifiedBy>ARORA Tavinder (CNH)</cp:lastModifiedBy>
  <dcterms:created xsi:type="dcterms:W3CDTF">2015-06-05T18:17:20Z</dcterms:created>
  <dcterms:modified xsi:type="dcterms:W3CDTF">2026-10-16T10:05:07Z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eb0fb4-c8a5-4461-a7eb-fddbf6a063ea_Enabled">
    <vt:lpwstr>true</vt:lpwstr>
  </property>
  <property fmtid="{D5CDD505-2E9C-101B-9397-08002B2CF9AE}" pid="3" name="MSIP_Label_7feb0fb4-c8a5-4461-a7eb-fddbf6a063ea_SetDate">
    <vt:lpwstr>2026-10-04T05:49:26Z</vt:lpwstr>
  </property>
  <property fmtid="{D5CDD505-2E9C-101B-9397-08002B2CF9AE}" pid="4" name="MSIP_Label_7feb0fb4-c8a5-4461-a7eb-fddbf6a063ea_Method">
    <vt:lpwstr>Standard</vt:lpwstr>
  </property>
  <property fmtid="{D5CDD505-2E9C-101B-9397-08002B2CF9AE}" pid="5" name="MSIP_Label_7feb0fb4-c8a5-4461-a7eb-fddbf6a063ea_Name">
    <vt:lpwstr>General Business</vt:lpwstr>
  </property>
  <property fmtid="{D5CDD505-2E9C-101B-9397-08002B2CF9AE}" pid="6" name="MSIP_Label_7feb0fb4-c8a5-4461-a7eb-fddbf6a063ea_SiteId">
    <vt:lpwstr>79310fb0-d39b-486b-b77b-25f3e0c82a0e</vt:lpwstr>
  </property>
  <property fmtid="{D5CDD505-2E9C-101B-9397-08002B2CF9AE}" pid="7" name="MSIP_Label_7feb0fb4-c8a5-4461-a7eb-fddbf6a063ea_ActionId">
    <vt:lpwstr>d9907d4a-36d1-4e4e-94b5-a29b2ed8b8c1</vt:lpwstr>
  </property>
  <property fmtid="{D5CDD505-2E9C-101B-9397-08002B2CF9AE}" pid="8" name="MSIP_Label_7feb0fb4-c8a5-4461-a7eb-fddbf6a063ea_ContentBits">
    <vt:lpwstr>1</vt:lpwstr>
  </property>
  <property fmtid="{D5CDD505-2E9C-101B-9397-08002B2CF9AE}" pid="9" name="MSIP_Label_7feb0fb4-c8a5-4461-a7eb-fddbf6a063ea_Tag">
    <vt:lpwstr>10, 3, 0, 1</vt:lpwstr>
  </property>
</Properties>
</file>