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ผ่อนรถบิ๊กไบค์" sheetId="1" r:id="rId1"/>
    <sheet name="กู้เงิน" sheetId="2" r:id="rId2"/>
    <sheet name="เงินฝาก" sheetId="3" r:id="rId3"/>
    <sheet name="ปล่อยเงินกู้" sheetId="4" r:id="rId4"/>
    <sheet name="ผ่อนโทรศัพท์" sheetId="5" r:id="rId5"/>
  </sheets>
  <calcPr calcId="144525"/>
</workbook>
</file>

<file path=xl/calcChain.xml><?xml version="1.0" encoding="utf-8"?>
<calcChain xmlns="http://schemas.openxmlformats.org/spreadsheetml/2006/main">
  <c r="C13" i="5" l="1"/>
  <c r="D13" i="5" s="1"/>
  <c r="C12" i="5"/>
  <c r="D12" i="5" s="1"/>
  <c r="C11" i="5"/>
  <c r="D11" i="5" s="1"/>
  <c r="H10" i="5"/>
  <c r="C10" i="5"/>
  <c r="D10" i="5" s="1"/>
  <c r="H9" i="5"/>
  <c r="C9" i="5"/>
  <c r="D9" i="5" s="1"/>
  <c r="D20" i="4"/>
  <c r="D19" i="4"/>
  <c r="D18" i="4"/>
  <c r="D17" i="4"/>
  <c r="D16" i="4"/>
  <c r="D15" i="4"/>
  <c r="D14" i="4"/>
  <c r="D13" i="4"/>
  <c r="D12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D11" i="4"/>
  <c r="E10" i="4"/>
  <c r="D10" i="4"/>
  <c r="H9" i="4"/>
  <c r="E9" i="4"/>
  <c r="D9" i="4"/>
  <c r="H8" i="4"/>
  <c r="H10" i="4" s="1"/>
  <c r="H4" i="3"/>
  <c r="H3" i="3"/>
  <c r="H5" i="3" s="1"/>
  <c r="E4" i="3"/>
  <c r="D5" i="3" s="1"/>
  <c r="E5" i="3" s="1"/>
  <c r="D4" i="3"/>
  <c r="H10" i="2"/>
  <c r="H11" i="2" s="1"/>
  <c r="C11" i="2"/>
  <c r="E10" i="2"/>
  <c r="C10" i="2"/>
  <c r="D10" i="2" s="1"/>
  <c r="G4" i="1"/>
  <c r="G3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C12" i="1"/>
  <c r="H11" i="5" l="1"/>
  <c r="E9" i="5"/>
  <c r="E10" i="5" s="1"/>
  <c r="E11" i="5" s="1"/>
  <c r="E12" i="5" s="1"/>
  <c r="E13" i="5" s="1"/>
  <c r="D6" i="3"/>
  <c r="E6" i="3" s="1"/>
  <c r="D11" i="2"/>
  <c r="E11" i="2"/>
  <c r="D7" i="3" l="1"/>
  <c r="E7" i="3"/>
  <c r="C12" i="2"/>
  <c r="D12" i="2" s="1"/>
  <c r="E12" i="2"/>
  <c r="D8" i="3" l="1"/>
  <c r="E8" i="3" s="1"/>
  <c r="E13" i="2"/>
  <c r="C13" i="2"/>
  <c r="D13" i="2" s="1"/>
  <c r="D9" i="3" l="1"/>
  <c r="E9" i="3"/>
  <c r="E14" i="2"/>
  <c r="C14" i="2"/>
  <c r="D14" i="2" s="1"/>
  <c r="D10" i="3" l="1"/>
  <c r="E10" i="3" s="1"/>
  <c r="C15" i="2"/>
  <c r="D15" i="2" s="1"/>
  <c r="E15" i="2"/>
  <c r="D11" i="3" l="1"/>
  <c r="E11" i="3"/>
  <c r="C16" i="2"/>
  <c r="D16" i="2" s="1"/>
  <c r="E16" i="2"/>
  <c r="D12" i="3" l="1"/>
  <c r="E12" i="3" s="1"/>
  <c r="E17" i="2"/>
  <c r="C17" i="2"/>
  <c r="D17" i="2" s="1"/>
  <c r="D13" i="3" l="1"/>
  <c r="E13" i="3"/>
  <c r="E18" i="2"/>
  <c r="C18" i="2"/>
  <c r="D18" i="2" s="1"/>
  <c r="D14" i="3" l="1"/>
  <c r="E14" i="3" s="1"/>
  <c r="C19" i="2"/>
  <c r="D19" i="2" s="1"/>
  <c r="E19" i="2"/>
  <c r="D15" i="3" l="1"/>
  <c r="E15" i="3"/>
  <c r="C20" i="2"/>
  <c r="D20" i="2" s="1"/>
  <c r="E20" i="2"/>
  <c r="E21" i="2" l="1"/>
  <c r="C21" i="2"/>
  <c r="D21" i="2" s="1"/>
</calcChain>
</file>

<file path=xl/sharedStrings.xml><?xml version="1.0" encoding="utf-8"?>
<sst xmlns="http://schemas.openxmlformats.org/spreadsheetml/2006/main" count="71" uniqueCount="42">
  <si>
    <t>ราคาขาย</t>
  </si>
  <si>
    <t>ดาวน์</t>
  </si>
  <si>
    <t>อัตราดอกเบี้ย/เดือน</t>
  </si>
  <si>
    <t>จำนวนงวด</t>
  </si>
  <si>
    <t>ตารางผ่อนรถ Bigbike</t>
  </si>
  <si>
    <t>ดอกเบี้ย</t>
  </si>
  <si>
    <t>เงินต้น</t>
  </si>
  <si>
    <t>รวม</t>
  </si>
  <si>
    <t>เงินดาวน์</t>
  </si>
  <si>
    <t>คงเหลือ</t>
  </si>
  <si>
    <t>งวดที่</t>
  </si>
  <si>
    <t>เงินผ่อนต่อเดือน</t>
  </si>
  <si>
    <t>เงินงวดคงเหลือ</t>
  </si>
  <si>
    <t>ยอดเงินกู้ซื้อบ้าน (rate)</t>
  </si>
  <si>
    <t>ระยะเวลาที่ขอกู้</t>
  </si>
  <si>
    <t>12งวด</t>
  </si>
  <si>
    <t>อัตราดอกเบี้ย</t>
  </si>
  <si>
    <t>อัตราผ่อนชำระต่องวด</t>
  </si>
  <si>
    <t>เงินกู้</t>
  </si>
  <si>
    <t>บาท</t>
  </si>
  <si>
    <t>รวมเป็นเงิน</t>
  </si>
  <si>
    <t>ฝากเงิน 12000 ทุกปี</t>
  </si>
  <si>
    <t>%ดอกเบี้ย</t>
  </si>
  <si>
    <t>ดอกเบี้ยต่อปี</t>
  </si>
  <si>
    <t>เงินฝากทั้งหมด</t>
  </si>
  <si>
    <t>ดอกเบี้ยเงินฝาก 12 ปี</t>
  </si>
  <si>
    <t>ปล่อยเงินกู้</t>
  </si>
  <si>
    <t xml:space="preserve">ผู้กู้ต้องการ </t>
  </si>
  <si>
    <t>ดอกเบี้ย (ปี)</t>
  </si>
  <si>
    <t>ผู้กูต้องการผ่อนเดือนละ</t>
  </si>
  <si>
    <t>จำนวน (1ปี)</t>
  </si>
  <si>
    <t>12 งวด</t>
  </si>
  <si>
    <t>เดิอนที่</t>
  </si>
  <si>
    <t>จ่ายจริง</t>
  </si>
  <si>
    <t>รวมผู้กู้ต้องจ่าย</t>
  </si>
  <si>
    <t>คงเหลือต้องจ่าย</t>
  </si>
  <si>
    <t xml:space="preserve">เดือนที่ </t>
  </si>
  <si>
    <t>ผ่อนเดือนละ</t>
  </si>
  <si>
    <t>จ่ายต่อเดือน</t>
  </si>
  <si>
    <t>จ่ายทั้งหมด</t>
  </si>
  <si>
    <t>ผ่อนโทรศัพท์</t>
  </si>
  <si>
    <t>ราคา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</si>
</sst>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_(* #,##0.00_);_(* \(#,##0.00\);_(* &quot;-&quot;??_);_(@_)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1"/>
      <name val="TH SarabunPSK"/>
      <family val="2"/>
    </font>
    <font>
      <b/>
      <sz val="22"/>
      <color theme="1"/>
      <name val="TH SarabunPSK"/>
      <family val="2"/>
    </font>
    <font>
      <sz val="11"/>
      <color rgb="FFFF000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TH SarabunPSK"/>
      <family val="2"/>
    </font>
    <font>
      <b/>
      <sz val="18"/>
      <color rgb="FFFF0000"/>
      <name val="TH SarabunPSK"/>
      <family val="2"/>
    </font>
    <font>
      <b/>
      <sz val="26"/>
      <color rgb="FFFF0000"/>
      <name val="TH SarabunPSK"/>
      <family val="2"/>
    </font>
    <font>
      <b/>
      <sz val="11"/>
      <color rgb="FFFF0000"/>
      <name val="Calibri"/>
      <family val="2"/>
      <charset val="222"/>
      <scheme val="minor"/>
    </font>
    <font>
      <b/>
      <sz val="18"/>
      <color theme="1" tint="4.9989318521683403E-2"/>
      <name val="TH SarabunPSK"/>
      <family val="2"/>
    </font>
    <font>
      <b/>
      <sz val="16"/>
      <color rgb="FFFF0000"/>
      <name val="TH SarabunPSK"/>
      <family val="2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43" fontId="2" fillId="0" borderId="1" xfId="1" applyFont="1" applyBorder="1"/>
    <xf numFmtId="0" fontId="2" fillId="0" borderId="1" xfId="0" applyFont="1" applyBorder="1"/>
    <xf numFmtId="9" fontId="2" fillId="0" borderId="1" xfId="1" applyNumberFormat="1" applyFont="1" applyBorder="1"/>
    <xf numFmtId="9" fontId="0" fillId="0" borderId="0" xfId="2" applyFont="1"/>
    <xf numFmtId="0" fontId="2" fillId="0" borderId="0" xfId="0" applyFont="1" applyBorder="1"/>
    <xf numFmtId="9" fontId="2" fillId="0" borderId="1" xfId="0" applyNumberFormat="1" applyFont="1" applyBorder="1"/>
    <xf numFmtId="166" fontId="2" fillId="0" borderId="1" xfId="1" applyNumberFormat="1" applyFont="1" applyBorder="1"/>
    <xf numFmtId="0" fontId="2" fillId="0" borderId="0" xfId="0" applyFont="1"/>
    <xf numFmtId="0" fontId="0" fillId="0" borderId="1" xfId="0" applyBorder="1"/>
    <xf numFmtId="43" fontId="0" fillId="0" borderId="1" xfId="1" applyFont="1" applyBorder="1"/>
    <xf numFmtId="167" fontId="0" fillId="0" borderId="1" xfId="0" applyNumberFormat="1" applyBorder="1"/>
    <xf numFmtId="43" fontId="2" fillId="0" borderId="1" xfId="0" applyNumberFormat="1" applyFont="1" applyBorder="1"/>
    <xf numFmtId="43" fontId="0" fillId="0" borderId="1" xfId="1" applyFont="1" applyBorder="1" applyAlignment="1">
      <alignment horizontal="right"/>
    </xf>
    <xf numFmtId="43" fontId="0" fillId="0" borderId="1" xfId="0" applyNumberFormat="1" applyBorder="1"/>
    <xf numFmtId="43" fontId="2" fillId="2" borderId="1" xfId="1" applyFont="1" applyFill="1" applyBorder="1"/>
    <xf numFmtId="0" fontId="2" fillId="2" borderId="1" xfId="0" applyFont="1" applyFill="1" applyBorder="1" applyAlignment="1">
      <alignment horizontal="right" vertical="center"/>
    </xf>
    <xf numFmtId="10" fontId="2" fillId="2" borderId="1" xfId="0" applyNumberFormat="1" applyFont="1" applyFill="1" applyBorder="1"/>
    <xf numFmtId="43" fontId="2" fillId="2" borderId="1" xfId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2" fillId="0" borderId="0" xfId="0" applyFont="1" applyAlignment="1">
      <alignment horizontal="center"/>
    </xf>
    <xf numFmtId="167" fontId="8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Alignment="1"/>
    <xf numFmtId="0" fontId="0" fillId="0" borderId="7" xfId="0" applyFont="1" applyBorder="1" applyAlignment="1">
      <alignment horizontal="center"/>
    </xf>
    <xf numFmtId="43" fontId="0" fillId="0" borderId="8" xfId="1" applyFont="1" applyBorder="1"/>
    <xf numFmtId="167" fontId="0" fillId="0" borderId="8" xfId="0" applyNumberFormat="1" applyBorder="1"/>
    <xf numFmtId="167" fontId="0" fillId="0" borderId="9" xfId="0" applyNumberFormat="1" applyBorder="1"/>
    <xf numFmtId="0" fontId="0" fillId="0" borderId="10" xfId="0" applyFont="1" applyBorder="1" applyAlignment="1">
      <alignment horizontal="center"/>
    </xf>
    <xf numFmtId="167" fontId="0" fillId="0" borderId="11" xfId="0" applyNumberFormat="1" applyBorder="1"/>
    <xf numFmtId="0" fontId="0" fillId="0" borderId="12" xfId="0" applyFont="1" applyBorder="1" applyAlignment="1">
      <alignment horizontal="center"/>
    </xf>
    <xf numFmtId="43" fontId="0" fillId="0" borderId="13" xfId="1" applyFont="1" applyBorder="1"/>
    <xf numFmtId="0" fontId="4" fillId="3" borderId="0" xfId="0" applyFont="1" applyFill="1"/>
    <xf numFmtId="0" fontId="10" fillId="3" borderId="0" xfId="0" applyFont="1" applyFill="1"/>
    <xf numFmtId="0" fontId="4" fillId="3" borderId="1" xfId="0" applyFont="1" applyFill="1" applyBorder="1" applyAlignment="1"/>
    <xf numFmtId="43" fontId="4" fillId="3" borderId="1" xfId="1" applyFont="1" applyFill="1" applyBorder="1"/>
    <xf numFmtId="0" fontId="4" fillId="3" borderId="1" xfId="0" applyFont="1" applyFill="1" applyBorder="1" applyAlignment="1"/>
    <xf numFmtId="10" fontId="4" fillId="3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167" fontId="4" fillId="3" borderId="6" xfId="0" applyNumberFormat="1" applyFont="1" applyFill="1" applyBorder="1"/>
    <xf numFmtId="0" fontId="4" fillId="3" borderId="10" xfId="0" applyFont="1" applyFill="1" applyBorder="1"/>
    <xf numFmtId="167" fontId="4" fillId="3" borderId="11" xfId="0" applyNumberFormat="1" applyFont="1" applyFill="1" applyBorder="1"/>
    <xf numFmtId="0" fontId="4" fillId="3" borderId="12" xfId="0" applyFont="1" applyFill="1" applyBorder="1"/>
    <xf numFmtId="167" fontId="4" fillId="3" borderId="2" xfId="0" applyNumberFormat="1" applyFont="1" applyFill="1" applyBorder="1"/>
    <xf numFmtId="0" fontId="5" fillId="3" borderId="4" xfId="0" applyFont="1" applyFill="1" applyBorder="1" applyAlignment="1">
      <alignment horizontal="center"/>
    </xf>
    <xf numFmtId="167" fontId="2" fillId="0" borderId="0" xfId="0" applyNumberFormat="1" applyFont="1"/>
    <xf numFmtId="43" fontId="8" fillId="3" borderId="1" xfId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43" fontId="8" fillId="3" borderId="0" xfId="1" applyFont="1" applyFill="1"/>
    <xf numFmtId="43" fontId="8" fillId="3" borderId="1" xfId="0" applyNumberFormat="1" applyFont="1" applyFill="1" applyBorder="1"/>
    <xf numFmtId="0" fontId="8" fillId="3" borderId="14" xfId="0" applyFont="1" applyFill="1" applyBorder="1"/>
    <xf numFmtId="0" fontId="8" fillId="3" borderId="1" xfId="0" applyFont="1" applyFill="1" applyBorder="1" applyAlignment="1">
      <alignment horizontal="center" vertical="center"/>
    </xf>
    <xf numFmtId="43" fontId="11" fillId="2" borderId="1" xfId="1" applyFont="1" applyFill="1" applyBorder="1"/>
    <xf numFmtId="0" fontId="8" fillId="3" borderId="8" xfId="0" applyFont="1" applyFill="1" applyBorder="1" applyAlignment="1">
      <alignment horizontal="center" vertical="center"/>
    </xf>
    <xf numFmtId="0" fontId="8" fillId="0" borderId="0" xfId="0" applyFont="1" applyFill="1" applyBorder="1"/>
    <xf numFmtId="43" fontId="8" fillId="3" borderId="1" xfId="1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167" fontId="12" fillId="3" borderId="2" xfId="0" applyNumberFormat="1" applyFont="1" applyFill="1" applyBorder="1"/>
    <xf numFmtId="0" fontId="13" fillId="0" borderId="1" xfId="0" applyFont="1" applyBorder="1" applyAlignment="1">
      <alignment horizontal="center"/>
    </xf>
    <xf numFmtId="43" fontId="13" fillId="0" borderId="1" xfId="1" applyFont="1" applyBorder="1"/>
    <xf numFmtId="167" fontId="13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G6" sqref="G6"/>
    </sheetView>
  </sheetViews>
  <sheetFormatPr defaultRowHeight="15"/>
  <cols>
    <col min="2" max="2" width="16.7109375" bestFit="1" customWidth="1"/>
    <col min="3" max="3" width="19.42578125" bestFit="1" customWidth="1"/>
    <col min="4" max="4" width="17.42578125" customWidth="1"/>
    <col min="5" max="5" width="15.85546875" bestFit="1" customWidth="1"/>
    <col min="6" max="6" width="11.5703125" bestFit="1" customWidth="1"/>
    <col min="7" max="7" width="14.28515625" bestFit="1" customWidth="1"/>
    <col min="9" max="9" width="20.5703125" bestFit="1" customWidth="1"/>
  </cols>
  <sheetData>
    <row r="1" spans="1:9" ht="36">
      <c r="C1" s="23" t="s">
        <v>4</v>
      </c>
      <c r="D1" s="23"/>
      <c r="E1" s="23"/>
      <c r="F1" s="2"/>
      <c r="G1" s="1"/>
    </row>
    <row r="2" spans="1:9" ht="27.75">
      <c r="C2" s="68" t="s">
        <v>0</v>
      </c>
      <c r="D2" s="9">
        <v>300000</v>
      </c>
      <c r="F2" s="27" t="s">
        <v>6</v>
      </c>
      <c r="G2" s="9">
        <v>240000</v>
      </c>
    </row>
    <row r="3" spans="1:9" ht="27.75">
      <c r="C3" s="27" t="s">
        <v>1</v>
      </c>
      <c r="D3" s="5">
        <v>0.2</v>
      </c>
      <c r="F3" s="27" t="s">
        <v>5</v>
      </c>
      <c r="G3" s="14">
        <f>SUM(D12:D47)</f>
        <v>57600</v>
      </c>
      <c r="I3" s="6"/>
    </row>
    <row r="4" spans="1:9" ht="27.75">
      <c r="C4" s="27" t="s">
        <v>2</v>
      </c>
      <c r="D4" s="8">
        <v>0.08</v>
      </c>
      <c r="F4" s="27" t="s">
        <v>7</v>
      </c>
      <c r="G4" s="14">
        <f>G2+G3</f>
        <v>297600</v>
      </c>
    </row>
    <row r="5" spans="1:9" ht="27.75">
      <c r="C5" s="27" t="s">
        <v>3</v>
      </c>
      <c r="D5" s="4">
        <v>36</v>
      </c>
      <c r="F5" s="7"/>
      <c r="G5" s="7"/>
    </row>
    <row r="6" spans="1:9" ht="27.75">
      <c r="C6" s="27" t="s">
        <v>8</v>
      </c>
      <c r="D6" s="9">
        <v>60000</v>
      </c>
      <c r="F6" s="7"/>
      <c r="G6" s="7"/>
    </row>
    <row r="7" spans="1:9" ht="27.75">
      <c r="C7" s="27" t="s">
        <v>9</v>
      </c>
      <c r="D7" s="3">
        <v>240000</v>
      </c>
      <c r="F7" s="7"/>
      <c r="G7" s="7"/>
    </row>
    <row r="8" spans="1:9" ht="27.75">
      <c r="F8" s="7"/>
      <c r="G8" s="7"/>
    </row>
    <row r="10" spans="1:9" ht="24">
      <c r="A10" s="69" t="s">
        <v>10</v>
      </c>
      <c r="B10" s="69" t="s">
        <v>11</v>
      </c>
      <c r="C10" s="69" t="s">
        <v>6</v>
      </c>
      <c r="D10" s="69" t="s">
        <v>5</v>
      </c>
      <c r="E10" s="69" t="s">
        <v>12</v>
      </c>
    </row>
    <row r="11" spans="1:9" ht="24.75" thickBot="1">
      <c r="A11" s="70"/>
      <c r="B11" s="70"/>
      <c r="C11" s="70"/>
      <c r="D11" s="70"/>
      <c r="E11" s="71">
        <v>297600.12</v>
      </c>
    </row>
    <row r="12" spans="1:9" ht="24">
      <c r="A12" s="72">
        <v>1</v>
      </c>
      <c r="B12" s="73">
        <v>8266.67</v>
      </c>
      <c r="C12" s="74">
        <f>B12-D12</f>
        <v>6666.67</v>
      </c>
      <c r="D12" s="73">
        <v>1600</v>
      </c>
      <c r="E12" s="74">
        <f>E11-B12</f>
        <v>289333.45</v>
      </c>
    </row>
    <row r="13" spans="1:9" ht="24">
      <c r="A13" s="72">
        <v>2</v>
      </c>
      <c r="B13" s="73">
        <v>8266.67</v>
      </c>
      <c r="C13" s="74">
        <f t="shared" ref="C13:C47" si="0">B13-D13</f>
        <v>6666.67</v>
      </c>
      <c r="D13" s="73">
        <v>1600</v>
      </c>
      <c r="E13" s="74">
        <f t="shared" ref="E13:E47" si="1">E12-B13</f>
        <v>281066.78000000003</v>
      </c>
    </row>
    <row r="14" spans="1:9" ht="24">
      <c r="A14" s="72">
        <v>3</v>
      </c>
      <c r="B14" s="73">
        <v>8266.67</v>
      </c>
      <c r="C14" s="74">
        <f t="shared" si="0"/>
        <v>6666.67</v>
      </c>
      <c r="D14" s="73">
        <v>1600</v>
      </c>
      <c r="E14" s="74">
        <f t="shared" si="1"/>
        <v>272800.11000000004</v>
      </c>
    </row>
    <row r="15" spans="1:9" ht="24">
      <c r="A15" s="72">
        <v>4</v>
      </c>
      <c r="B15" s="73">
        <v>8266.67</v>
      </c>
      <c r="C15" s="74">
        <f t="shared" si="0"/>
        <v>6666.67</v>
      </c>
      <c r="D15" s="73">
        <v>1600</v>
      </c>
      <c r="E15" s="74">
        <f t="shared" si="1"/>
        <v>264533.44000000006</v>
      </c>
    </row>
    <row r="16" spans="1:9" ht="24">
      <c r="A16" s="72">
        <v>5</v>
      </c>
      <c r="B16" s="73">
        <v>8266.67</v>
      </c>
      <c r="C16" s="74">
        <f t="shared" si="0"/>
        <v>6666.67</v>
      </c>
      <c r="D16" s="73">
        <v>1600</v>
      </c>
      <c r="E16" s="74">
        <f t="shared" si="1"/>
        <v>256266.77000000005</v>
      </c>
    </row>
    <row r="17" spans="1:5" ht="24">
      <c r="A17" s="72">
        <v>6</v>
      </c>
      <c r="B17" s="73">
        <v>8266.67</v>
      </c>
      <c r="C17" s="74">
        <f t="shared" si="0"/>
        <v>6666.67</v>
      </c>
      <c r="D17" s="73">
        <v>1600</v>
      </c>
      <c r="E17" s="74">
        <f t="shared" si="1"/>
        <v>248000.10000000003</v>
      </c>
    </row>
    <row r="18" spans="1:5" ht="24">
      <c r="A18" s="72">
        <v>7</v>
      </c>
      <c r="B18" s="73">
        <v>8266.67</v>
      </c>
      <c r="C18" s="74">
        <f t="shared" si="0"/>
        <v>6666.67</v>
      </c>
      <c r="D18" s="73">
        <v>1600</v>
      </c>
      <c r="E18" s="74">
        <f t="shared" si="1"/>
        <v>239733.43000000002</v>
      </c>
    </row>
    <row r="19" spans="1:5" ht="24">
      <c r="A19" s="72">
        <v>8</v>
      </c>
      <c r="B19" s="73">
        <v>8266.67</v>
      </c>
      <c r="C19" s="74">
        <f t="shared" si="0"/>
        <v>6666.67</v>
      </c>
      <c r="D19" s="73">
        <v>1600</v>
      </c>
      <c r="E19" s="74">
        <f t="shared" si="1"/>
        <v>231466.76</v>
      </c>
    </row>
    <row r="20" spans="1:5" ht="24">
      <c r="A20" s="72">
        <v>9</v>
      </c>
      <c r="B20" s="73">
        <v>8266.67</v>
      </c>
      <c r="C20" s="74">
        <f t="shared" si="0"/>
        <v>6666.67</v>
      </c>
      <c r="D20" s="73">
        <v>1600</v>
      </c>
      <c r="E20" s="74">
        <f t="shared" si="1"/>
        <v>223200.09</v>
      </c>
    </row>
    <row r="21" spans="1:5" ht="24">
      <c r="A21" s="72">
        <v>10</v>
      </c>
      <c r="B21" s="73">
        <v>8266.67</v>
      </c>
      <c r="C21" s="74">
        <f t="shared" si="0"/>
        <v>6666.67</v>
      </c>
      <c r="D21" s="73">
        <v>1600</v>
      </c>
      <c r="E21" s="74">
        <f t="shared" si="1"/>
        <v>214933.41999999998</v>
      </c>
    </row>
    <row r="22" spans="1:5" ht="24">
      <c r="A22" s="72">
        <v>11</v>
      </c>
      <c r="B22" s="73">
        <v>8266.67</v>
      </c>
      <c r="C22" s="74">
        <f t="shared" si="0"/>
        <v>6666.67</v>
      </c>
      <c r="D22" s="73">
        <v>1600</v>
      </c>
      <c r="E22" s="74">
        <f t="shared" si="1"/>
        <v>206666.74999999997</v>
      </c>
    </row>
    <row r="23" spans="1:5" ht="24">
      <c r="A23" s="72">
        <v>12</v>
      </c>
      <c r="B23" s="73">
        <v>8266.67</v>
      </c>
      <c r="C23" s="74">
        <f t="shared" si="0"/>
        <v>6666.67</v>
      </c>
      <c r="D23" s="73">
        <v>1600</v>
      </c>
      <c r="E23" s="74">
        <f t="shared" si="1"/>
        <v>198400.07999999996</v>
      </c>
    </row>
    <row r="24" spans="1:5" ht="24">
      <c r="A24" s="72">
        <v>13</v>
      </c>
      <c r="B24" s="73">
        <v>8266.67</v>
      </c>
      <c r="C24" s="74">
        <f t="shared" si="0"/>
        <v>6666.67</v>
      </c>
      <c r="D24" s="73">
        <v>1600</v>
      </c>
      <c r="E24" s="74">
        <f t="shared" si="1"/>
        <v>190133.40999999995</v>
      </c>
    </row>
    <row r="25" spans="1:5" ht="24">
      <c r="A25" s="72">
        <v>14</v>
      </c>
      <c r="B25" s="73">
        <v>8266.67</v>
      </c>
      <c r="C25" s="74">
        <f t="shared" si="0"/>
        <v>6666.67</v>
      </c>
      <c r="D25" s="73">
        <v>1600</v>
      </c>
      <c r="E25" s="74">
        <f t="shared" si="1"/>
        <v>181866.73999999993</v>
      </c>
    </row>
    <row r="26" spans="1:5" ht="24">
      <c r="A26" s="72">
        <v>15</v>
      </c>
      <c r="B26" s="73">
        <v>8266.67</v>
      </c>
      <c r="C26" s="74">
        <f t="shared" si="0"/>
        <v>6666.67</v>
      </c>
      <c r="D26" s="73">
        <v>1600</v>
      </c>
      <c r="E26" s="74">
        <f t="shared" si="1"/>
        <v>173600.06999999992</v>
      </c>
    </row>
    <row r="27" spans="1:5" ht="24">
      <c r="A27" s="72">
        <v>16</v>
      </c>
      <c r="B27" s="73">
        <v>8266.67</v>
      </c>
      <c r="C27" s="74">
        <f t="shared" si="0"/>
        <v>6666.67</v>
      </c>
      <c r="D27" s="73">
        <v>1600</v>
      </c>
      <c r="E27" s="74">
        <f t="shared" si="1"/>
        <v>165333.39999999991</v>
      </c>
    </row>
    <row r="28" spans="1:5" ht="24">
      <c r="A28" s="72">
        <v>17</v>
      </c>
      <c r="B28" s="73">
        <v>8266.67</v>
      </c>
      <c r="C28" s="74">
        <f t="shared" si="0"/>
        <v>6666.67</v>
      </c>
      <c r="D28" s="73">
        <v>1600</v>
      </c>
      <c r="E28" s="74">
        <f t="shared" si="1"/>
        <v>157066.72999999989</v>
      </c>
    </row>
    <row r="29" spans="1:5" ht="24">
      <c r="A29" s="72">
        <v>18</v>
      </c>
      <c r="B29" s="73">
        <v>8266.67</v>
      </c>
      <c r="C29" s="74">
        <f t="shared" si="0"/>
        <v>6666.67</v>
      </c>
      <c r="D29" s="73">
        <v>1600</v>
      </c>
      <c r="E29" s="74">
        <f t="shared" si="1"/>
        <v>148800.05999999988</v>
      </c>
    </row>
    <row r="30" spans="1:5" ht="24">
      <c r="A30" s="72">
        <v>19</v>
      </c>
      <c r="B30" s="73">
        <v>8266.67</v>
      </c>
      <c r="C30" s="74">
        <f t="shared" si="0"/>
        <v>6666.67</v>
      </c>
      <c r="D30" s="73">
        <v>1600</v>
      </c>
      <c r="E30" s="74">
        <f t="shared" si="1"/>
        <v>140533.38999999987</v>
      </c>
    </row>
    <row r="31" spans="1:5" ht="24">
      <c r="A31" s="72">
        <v>20</v>
      </c>
      <c r="B31" s="73">
        <v>8266.67</v>
      </c>
      <c r="C31" s="74">
        <f t="shared" si="0"/>
        <v>6666.67</v>
      </c>
      <c r="D31" s="73">
        <v>1600</v>
      </c>
      <c r="E31" s="74">
        <f t="shared" si="1"/>
        <v>132266.71999999986</v>
      </c>
    </row>
    <row r="32" spans="1:5" ht="24">
      <c r="A32" s="72">
        <v>21</v>
      </c>
      <c r="B32" s="73">
        <v>8266.67</v>
      </c>
      <c r="C32" s="74">
        <f t="shared" si="0"/>
        <v>6666.67</v>
      </c>
      <c r="D32" s="73">
        <v>1600</v>
      </c>
      <c r="E32" s="74">
        <f t="shared" si="1"/>
        <v>124000.04999999986</v>
      </c>
    </row>
    <row r="33" spans="1:5" ht="24">
      <c r="A33" s="72">
        <v>22</v>
      </c>
      <c r="B33" s="73">
        <v>8266.67</v>
      </c>
      <c r="C33" s="74">
        <f t="shared" si="0"/>
        <v>6666.67</v>
      </c>
      <c r="D33" s="73">
        <v>1600</v>
      </c>
      <c r="E33" s="74">
        <f t="shared" si="1"/>
        <v>115733.37999999986</v>
      </c>
    </row>
    <row r="34" spans="1:5" ht="24">
      <c r="A34" s="72">
        <v>23</v>
      </c>
      <c r="B34" s="73">
        <v>8266.67</v>
      </c>
      <c r="C34" s="74">
        <f t="shared" si="0"/>
        <v>6666.67</v>
      </c>
      <c r="D34" s="73">
        <v>1600</v>
      </c>
      <c r="E34" s="74">
        <f t="shared" si="1"/>
        <v>107466.70999999986</v>
      </c>
    </row>
    <row r="35" spans="1:5" ht="24">
      <c r="A35" s="72">
        <v>24</v>
      </c>
      <c r="B35" s="73">
        <v>8266.67</v>
      </c>
      <c r="C35" s="74">
        <f t="shared" si="0"/>
        <v>6666.67</v>
      </c>
      <c r="D35" s="73">
        <v>1600</v>
      </c>
      <c r="E35" s="74">
        <f t="shared" si="1"/>
        <v>99200.039999999863</v>
      </c>
    </row>
    <row r="36" spans="1:5" ht="24">
      <c r="A36" s="72">
        <v>25</v>
      </c>
      <c r="B36" s="73">
        <v>8266.67</v>
      </c>
      <c r="C36" s="74">
        <f t="shared" si="0"/>
        <v>6666.67</v>
      </c>
      <c r="D36" s="73">
        <v>1600</v>
      </c>
      <c r="E36" s="74">
        <f t="shared" si="1"/>
        <v>90933.369999999864</v>
      </c>
    </row>
    <row r="37" spans="1:5" ht="24">
      <c r="A37" s="72">
        <v>26</v>
      </c>
      <c r="B37" s="73">
        <v>8266.67</v>
      </c>
      <c r="C37" s="74">
        <f t="shared" si="0"/>
        <v>6666.67</v>
      </c>
      <c r="D37" s="73">
        <v>1600</v>
      </c>
      <c r="E37" s="74">
        <f t="shared" si="1"/>
        <v>82666.699999999866</v>
      </c>
    </row>
    <row r="38" spans="1:5" ht="24">
      <c r="A38" s="72">
        <v>27</v>
      </c>
      <c r="B38" s="73">
        <v>8266.67</v>
      </c>
      <c r="C38" s="74">
        <f t="shared" si="0"/>
        <v>6666.67</v>
      </c>
      <c r="D38" s="73">
        <v>1600</v>
      </c>
      <c r="E38" s="74">
        <f t="shared" si="1"/>
        <v>74400.029999999868</v>
      </c>
    </row>
    <row r="39" spans="1:5" ht="24">
      <c r="A39" s="72">
        <v>28</v>
      </c>
      <c r="B39" s="73">
        <v>8266.67</v>
      </c>
      <c r="C39" s="74">
        <f t="shared" si="0"/>
        <v>6666.67</v>
      </c>
      <c r="D39" s="73">
        <v>1600</v>
      </c>
      <c r="E39" s="74">
        <f t="shared" si="1"/>
        <v>66133.35999999987</v>
      </c>
    </row>
    <row r="40" spans="1:5" ht="24">
      <c r="A40" s="72">
        <v>29</v>
      </c>
      <c r="B40" s="73">
        <v>8266.67</v>
      </c>
      <c r="C40" s="74">
        <f t="shared" si="0"/>
        <v>6666.67</v>
      </c>
      <c r="D40" s="73">
        <v>1600</v>
      </c>
      <c r="E40" s="74">
        <f t="shared" si="1"/>
        <v>57866.689999999871</v>
      </c>
    </row>
    <row r="41" spans="1:5" ht="24">
      <c r="A41" s="72">
        <v>30</v>
      </c>
      <c r="B41" s="73">
        <v>8266.67</v>
      </c>
      <c r="C41" s="74">
        <f t="shared" si="0"/>
        <v>6666.67</v>
      </c>
      <c r="D41" s="73">
        <v>1600</v>
      </c>
      <c r="E41" s="74">
        <f t="shared" si="1"/>
        <v>49600.019999999873</v>
      </c>
    </row>
    <row r="42" spans="1:5" ht="24">
      <c r="A42" s="72">
        <v>31</v>
      </c>
      <c r="B42" s="73">
        <v>8266.67</v>
      </c>
      <c r="C42" s="74">
        <f t="shared" si="0"/>
        <v>6666.67</v>
      </c>
      <c r="D42" s="73">
        <v>1600</v>
      </c>
      <c r="E42" s="74">
        <f t="shared" si="1"/>
        <v>41333.349999999875</v>
      </c>
    </row>
    <row r="43" spans="1:5" ht="24">
      <c r="A43" s="72">
        <v>32</v>
      </c>
      <c r="B43" s="73">
        <v>8266.67</v>
      </c>
      <c r="C43" s="74">
        <f t="shared" si="0"/>
        <v>6666.67</v>
      </c>
      <c r="D43" s="73">
        <v>1600</v>
      </c>
      <c r="E43" s="74">
        <f t="shared" si="1"/>
        <v>33066.679999999877</v>
      </c>
    </row>
    <row r="44" spans="1:5" ht="24">
      <c r="A44" s="72">
        <v>33</v>
      </c>
      <c r="B44" s="73">
        <v>8266.67</v>
      </c>
      <c r="C44" s="74">
        <f t="shared" si="0"/>
        <v>6666.67</v>
      </c>
      <c r="D44" s="73">
        <v>1600</v>
      </c>
      <c r="E44" s="74">
        <f t="shared" si="1"/>
        <v>24800.009999999878</v>
      </c>
    </row>
    <row r="45" spans="1:5" ht="24">
      <c r="A45" s="72">
        <v>34</v>
      </c>
      <c r="B45" s="73">
        <v>8266.67</v>
      </c>
      <c r="C45" s="74">
        <f t="shared" si="0"/>
        <v>6666.67</v>
      </c>
      <c r="D45" s="73">
        <v>1600</v>
      </c>
      <c r="E45" s="74">
        <f t="shared" si="1"/>
        <v>16533.33999999988</v>
      </c>
    </row>
    <row r="46" spans="1:5" ht="24">
      <c r="A46" s="72">
        <v>35</v>
      </c>
      <c r="B46" s="73">
        <v>8266.67</v>
      </c>
      <c r="C46" s="74">
        <f t="shared" si="0"/>
        <v>6666.67</v>
      </c>
      <c r="D46" s="73">
        <v>1600</v>
      </c>
      <c r="E46" s="74">
        <f t="shared" si="1"/>
        <v>8266.66999999988</v>
      </c>
    </row>
    <row r="47" spans="1:5" ht="24">
      <c r="A47" s="72">
        <v>36</v>
      </c>
      <c r="B47" s="73">
        <v>8266.67</v>
      </c>
      <c r="C47" s="74">
        <f t="shared" si="0"/>
        <v>6666.67</v>
      </c>
      <c r="D47" s="73">
        <v>1600</v>
      </c>
      <c r="E47" s="74">
        <f t="shared" si="1"/>
        <v>-1.2005330063402653E-10</v>
      </c>
    </row>
  </sheetData>
  <mergeCells count="1">
    <mergeCell ref="C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G13" sqref="G13"/>
    </sheetView>
  </sheetViews>
  <sheetFormatPr defaultRowHeight="15"/>
  <cols>
    <col min="2" max="2" width="16" customWidth="1"/>
    <col min="3" max="3" width="14.28515625" bestFit="1" customWidth="1"/>
    <col min="4" max="4" width="16.7109375" bestFit="1" customWidth="1"/>
    <col min="5" max="5" width="15.85546875" bestFit="1" customWidth="1"/>
    <col min="7" max="7" width="12" bestFit="1" customWidth="1"/>
    <col min="8" max="8" width="14.28515625" bestFit="1" customWidth="1"/>
  </cols>
  <sheetData>
    <row r="3" spans="1:9" ht="27.75">
      <c r="A3" s="27" t="s">
        <v>13</v>
      </c>
      <c r="B3" s="27"/>
      <c r="C3" s="17">
        <v>600000</v>
      </c>
    </row>
    <row r="4" spans="1:9" ht="27.75">
      <c r="A4" s="26" t="s">
        <v>14</v>
      </c>
      <c r="B4" s="27"/>
      <c r="C4" s="18" t="s">
        <v>15</v>
      </c>
    </row>
    <row r="5" spans="1:9" ht="27.75">
      <c r="A5" s="27" t="s">
        <v>16</v>
      </c>
      <c r="B5" s="27"/>
      <c r="C5" s="19">
        <v>7.0000000000000007E-2</v>
      </c>
    </row>
    <row r="6" spans="1:9" ht="27.75">
      <c r="A6" s="27" t="s">
        <v>17</v>
      </c>
      <c r="B6" s="27"/>
      <c r="C6" s="20">
        <v>50000</v>
      </c>
    </row>
    <row r="9" spans="1:9" ht="27.75">
      <c r="A9" s="24" t="s">
        <v>10</v>
      </c>
      <c r="B9" s="24" t="s">
        <v>6</v>
      </c>
      <c r="C9" s="24" t="s">
        <v>5</v>
      </c>
      <c r="D9" s="24" t="s">
        <v>11</v>
      </c>
      <c r="E9" s="24" t="s">
        <v>12</v>
      </c>
      <c r="G9" s="25" t="s">
        <v>18</v>
      </c>
      <c r="H9" s="22">
        <v>600000</v>
      </c>
      <c r="I9" s="21" t="s">
        <v>19</v>
      </c>
    </row>
    <row r="10" spans="1:9" ht="27.75">
      <c r="A10" s="11">
        <v>1</v>
      </c>
      <c r="B10" s="15">
        <v>50000</v>
      </c>
      <c r="C10" s="16">
        <f>C3*C5</f>
        <v>42000.000000000007</v>
      </c>
      <c r="D10" s="13">
        <f>SUM(B10:C10)</f>
        <v>92000</v>
      </c>
      <c r="E10" s="13">
        <f>C3-B10</f>
        <v>550000</v>
      </c>
      <c r="G10" s="25" t="s">
        <v>5</v>
      </c>
      <c r="H10" s="22">
        <f>SUM(C10:C21)</f>
        <v>273000.00000000006</v>
      </c>
      <c r="I10" s="21" t="s">
        <v>19</v>
      </c>
    </row>
    <row r="11" spans="1:9" ht="27.75">
      <c r="A11" s="11">
        <v>2</v>
      </c>
      <c r="B11" s="15">
        <v>50000</v>
      </c>
      <c r="C11" s="16">
        <f>E10*0.07</f>
        <v>38500.000000000007</v>
      </c>
      <c r="D11" s="13">
        <f>B11+C11</f>
        <v>88500</v>
      </c>
      <c r="E11" s="13">
        <f>E10-B11</f>
        <v>500000</v>
      </c>
      <c r="G11" s="25" t="s">
        <v>20</v>
      </c>
      <c r="H11" s="22">
        <f>H9+H10</f>
        <v>873000</v>
      </c>
      <c r="I11" s="21" t="s">
        <v>19</v>
      </c>
    </row>
    <row r="12" spans="1:9">
      <c r="A12" s="11">
        <v>3</v>
      </c>
      <c r="B12" s="15">
        <v>50000</v>
      </c>
      <c r="C12" s="13">
        <f t="shared" ref="C12:C21" si="0">E11*0.07</f>
        <v>35000</v>
      </c>
      <c r="D12" s="13">
        <f t="shared" ref="D12:D20" si="1">B12+C12</f>
        <v>85000</v>
      </c>
      <c r="E12" s="13">
        <f t="shared" ref="E12:E21" si="2">E11-B12</f>
        <v>450000</v>
      </c>
    </row>
    <row r="13" spans="1:9">
      <c r="A13" s="11">
        <v>4</v>
      </c>
      <c r="B13" s="15">
        <v>50000</v>
      </c>
      <c r="C13" s="13">
        <f t="shared" si="0"/>
        <v>31500.000000000004</v>
      </c>
      <c r="D13" s="13">
        <f t="shared" si="1"/>
        <v>81500</v>
      </c>
      <c r="E13" s="13">
        <f t="shared" si="2"/>
        <v>400000</v>
      </c>
    </row>
    <row r="14" spans="1:9">
      <c r="A14" s="11">
        <v>5</v>
      </c>
      <c r="B14" s="15">
        <v>50000</v>
      </c>
      <c r="C14" s="13">
        <f t="shared" si="0"/>
        <v>28000.000000000004</v>
      </c>
      <c r="D14" s="13">
        <f t="shared" si="1"/>
        <v>78000</v>
      </c>
      <c r="E14" s="13">
        <f t="shared" si="2"/>
        <v>350000</v>
      </c>
    </row>
    <row r="15" spans="1:9">
      <c r="A15" s="11">
        <v>6</v>
      </c>
      <c r="B15" s="15">
        <v>50000</v>
      </c>
      <c r="C15" s="13">
        <f t="shared" si="0"/>
        <v>24500.000000000004</v>
      </c>
      <c r="D15" s="13">
        <f t="shared" si="1"/>
        <v>74500</v>
      </c>
      <c r="E15" s="13">
        <f t="shared" si="2"/>
        <v>300000</v>
      </c>
    </row>
    <row r="16" spans="1:9">
      <c r="A16" s="11">
        <v>7</v>
      </c>
      <c r="B16" s="15">
        <v>50000</v>
      </c>
      <c r="C16" s="13">
        <f t="shared" si="0"/>
        <v>21000.000000000004</v>
      </c>
      <c r="D16" s="13">
        <f t="shared" si="1"/>
        <v>71000</v>
      </c>
      <c r="E16" s="13">
        <f t="shared" si="2"/>
        <v>250000</v>
      </c>
    </row>
    <row r="17" spans="1:5">
      <c r="A17" s="11">
        <v>8</v>
      </c>
      <c r="B17" s="15">
        <v>50000</v>
      </c>
      <c r="C17" s="13">
        <f t="shared" si="0"/>
        <v>17500</v>
      </c>
      <c r="D17" s="13">
        <f t="shared" si="1"/>
        <v>67500</v>
      </c>
      <c r="E17" s="13">
        <f t="shared" si="2"/>
        <v>200000</v>
      </c>
    </row>
    <row r="18" spans="1:5">
      <c r="A18" s="11">
        <v>9</v>
      </c>
      <c r="B18" s="15">
        <v>50000</v>
      </c>
      <c r="C18" s="13">
        <f t="shared" si="0"/>
        <v>14000.000000000002</v>
      </c>
      <c r="D18" s="13">
        <f t="shared" si="1"/>
        <v>64000</v>
      </c>
      <c r="E18" s="13">
        <f t="shared" si="2"/>
        <v>150000</v>
      </c>
    </row>
    <row r="19" spans="1:5">
      <c r="A19" s="11">
        <v>10</v>
      </c>
      <c r="B19" s="15">
        <v>50000</v>
      </c>
      <c r="C19" s="13">
        <f t="shared" si="0"/>
        <v>10500.000000000002</v>
      </c>
      <c r="D19" s="13">
        <f t="shared" si="1"/>
        <v>60500</v>
      </c>
      <c r="E19" s="13">
        <f t="shared" si="2"/>
        <v>100000</v>
      </c>
    </row>
    <row r="20" spans="1:5">
      <c r="A20" s="11">
        <v>11</v>
      </c>
      <c r="B20" s="15">
        <v>50000</v>
      </c>
      <c r="C20" s="13">
        <f t="shared" si="0"/>
        <v>7000.0000000000009</v>
      </c>
      <c r="D20" s="13">
        <f t="shared" si="1"/>
        <v>57000</v>
      </c>
      <c r="E20" s="13">
        <f t="shared" si="2"/>
        <v>50000</v>
      </c>
    </row>
    <row r="21" spans="1:5">
      <c r="A21" s="11">
        <v>12</v>
      </c>
      <c r="B21" s="15">
        <v>50000</v>
      </c>
      <c r="C21" s="13">
        <f t="shared" si="0"/>
        <v>3500.0000000000005</v>
      </c>
      <c r="D21" s="13">
        <f>B21+C21</f>
        <v>53500</v>
      </c>
      <c r="E21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7" sqref="G7"/>
    </sheetView>
  </sheetViews>
  <sheetFormatPr defaultRowHeight="15"/>
  <cols>
    <col min="1" max="1" width="9.28515625" bestFit="1" customWidth="1"/>
    <col min="2" max="2" width="18.140625" bestFit="1" customWidth="1"/>
    <col min="3" max="3" width="9.85546875" bestFit="1" customWidth="1"/>
    <col min="4" max="4" width="20.85546875" customWidth="1"/>
    <col min="5" max="5" width="14.28515625" bestFit="1" customWidth="1"/>
    <col min="7" max="8" width="14.28515625" bestFit="1" customWidth="1"/>
  </cols>
  <sheetData>
    <row r="1" spans="1:9" ht="39.75">
      <c r="C1" s="33" t="s">
        <v>25</v>
      </c>
      <c r="D1" s="33"/>
      <c r="E1" s="10"/>
      <c r="F1" s="10"/>
      <c r="G1" s="10"/>
      <c r="H1" s="10"/>
      <c r="I1" s="10"/>
    </row>
    <row r="2" spans="1:9" ht="27.75">
      <c r="A2" s="10"/>
      <c r="B2" s="10"/>
      <c r="C2" s="10"/>
      <c r="D2" s="10"/>
      <c r="E2" s="10"/>
      <c r="F2" s="10"/>
      <c r="G2" s="10"/>
      <c r="H2" s="10"/>
      <c r="I2" s="10"/>
    </row>
    <row r="3" spans="1:9" ht="27.75">
      <c r="A3" s="28"/>
      <c r="B3" s="25" t="s">
        <v>21</v>
      </c>
      <c r="C3" s="25" t="s">
        <v>22</v>
      </c>
      <c r="D3" s="25" t="s">
        <v>23</v>
      </c>
      <c r="E3" s="25" t="s">
        <v>7</v>
      </c>
      <c r="F3" s="10"/>
      <c r="G3" s="25" t="s">
        <v>24</v>
      </c>
      <c r="H3" s="29">
        <f>SUM(B4:B15)</f>
        <v>144000</v>
      </c>
      <c r="I3" s="25" t="s">
        <v>19</v>
      </c>
    </row>
    <row r="4" spans="1:9" ht="27.75">
      <c r="A4" s="30">
        <v>1</v>
      </c>
      <c r="B4" s="31">
        <v>12000</v>
      </c>
      <c r="C4" s="31">
        <v>0.03</v>
      </c>
      <c r="D4" s="32">
        <f>B4*C4</f>
        <v>360</v>
      </c>
      <c r="E4" s="32">
        <f>B4+D4</f>
        <v>12360</v>
      </c>
      <c r="F4" s="10"/>
      <c r="G4" s="25" t="s">
        <v>5</v>
      </c>
      <c r="H4" s="29">
        <f>SUM(D4:D15)</f>
        <v>26802.67893193238</v>
      </c>
      <c r="I4" s="25" t="s">
        <v>19</v>
      </c>
    </row>
    <row r="5" spans="1:9" ht="27.75">
      <c r="A5" s="30">
        <v>2</v>
      </c>
      <c r="B5" s="31">
        <v>12000</v>
      </c>
      <c r="C5" s="31">
        <v>0.03</v>
      </c>
      <c r="D5" s="32">
        <f>E4*0.03</f>
        <v>370.8</v>
      </c>
      <c r="E5" s="32">
        <f>E4+B5+D5</f>
        <v>24730.799999999999</v>
      </c>
      <c r="F5" s="10"/>
      <c r="G5" s="25" t="s">
        <v>20</v>
      </c>
      <c r="H5" s="29">
        <f>H3+H4</f>
        <v>170802.67893193237</v>
      </c>
      <c r="I5" s="25" t="s">
        <v>19</v>
      </c>
    </row>
    <row r="6" spans="1:9" ht="27.75">
      <c r="A6" s="30">
        <v>3</v>
      </c>
      <c r="B6" s="31">
        <v>12000</v>
      </c>
      <c r="C6" s="31">
        <v>0.03</v>
      </c>
      <c r="D6" s="32">
        <f t="shared" ref="D6:D15" si="0">E5*0.03</f>
        <v>741.92399999999998</v>
      </c>
      <c r="E6" s="32">
        <f t="shared" ref="E6:E15" si="1">E5+B6+D6</f>
        <v>37472.724000000002</v>
      </c>
      <c r="F6" s="10"/>
      <c r="G6" s="10"/>
      <c r="H6" s="10"/>
      <c r="I6" s="10"/>
    </row>
    <row r="7" spans="1:9" ht="27.75">
      <c r="A7" s="30">
        <v>4</v>
      </c>
      <c r="B7" s="31">
        <v>12000</v>
      </c>
      <c r="C7" s="31">
        <v>0.03</v>
      </c>
      <c r="D7" s="32">
        <f t="shared" si="0"/>
        <v>1124.18172</v>
      </c>
      <c r="E7" s="32">
        <f t="shared" si="1"/>
        <v>50596.905720000002</v>
      </c>
      <c r="F7" s="10"/>
      <c r="G7" s="10"/>
      <c r="H7" s="10"/>
      <c r="I7" s="10"/>
    </row>
    <row r="8" spans="1:9" ht="27.75">
      <c r="A8" s="30">
        <v>5</v>
      </c>
      <c r="B8" s="31">
        <v>12000</v>
      </c>
      <c r="C8" s="31">
        <v>0.03</v>
      </c>
      <c r="D8" s="32">
        <f t="shared" si="0"/>
        <v>1517.9071716000001</v>
      </c>
      <c r="E8" s="32">
        <f t="shared" si="1"/>
        <v>64114.812891600006</v>
      </c>
      <c r="F8" s="10"/>
      <c r="G8" s="10"/>
      <c r="H8" s="10"/>
      <c r="I8" s="10"/>
    </row>
    <row r="9" spans="1:9" ht="27.75">
      <c r="A9" s="30">
        <v>6</v>
      </c>
      <c r="B9" s="31">
        <v>12000</v>
      </c>
      <c r="C9" s="31">
        <v>0.03</v>
      </c>
      <c r="D9" s="32">
        <f t="shared" si="0"/>
        <v>1923.4443867480002</v>
      </c>
      <c r="E9" s="32">
        <f t="shared" si="1"/>
        <v>78038.257278348014</v>
      </c>
      <c r="F9" s="10"/>
      <c r="G9" s="10"/>
      <c r="H9" s="10"/>
      <c r="I9" s="10"/>
    </row>
    <row r="10" spans="1:9" ht="27.75">
      <c r="A10" s="30">
        <v>7</v>
      </c>
      <c r="B10" s="31">
        <v>12000</v>
      </c>
      <c r="C10" s="31">
        <v>0.03</v>
      </c>
      <c r="D10" s="32">
        <f t="shared" si="0"/>
        <v>2341.1477183504403</v>
      </c>
      <c r="E10" s="32">
        <f t="shared" si="1"/>
        <v>92379.40499669846</v>
      </c>
      <c r="F10" s="10"/>
      <c r="G10" s="10"/>
      <c r="H10" s="10"/>
      <c r="I10" s="10"/>
    </row>
    <row r="11" spans="1:9" ht="27.75">
      <c r="A11" s="30">
        <v>8</v>
      </c>
      <c r="B11" s="31">
        <v>12000</v>
      </c>
      <c r="C11" s="31">
        <v>0.03</v>
      </c>
      <c r="D11" s="32">
        <f t="shared" si="0"/>
        <v>2771.3821499009537</v>
      </c>
      <c r="E11" s="32">
        <f t="shared" si="1"/>
        <v>107150.78714659941</v>
      </c>
      <c r="F11" s="10"/>
      <c r="G11" s="10"/>
      <c r="H11" s="10"/>
      <c r="I11" s="10"/>
    </row>
    <row r="12" spans="1:9" ht="27.75">
      <c r="A12" s="30">
        <v>9</v>
      </c>
      <c r="B12" s="31">
        <v>12000</v>
      </c>
      <c r="C12" s="31">
        <v>0.03</v>
      </c>
      <c r="D12" s="32">
        <f t="shared" si="0"/>
        <v>3214.5236143979823</v>
      </c>
      <c r="E12" s="32">
        <f t="shared" si="1"/>
        <v>122365.3107609974</v>
      </c>
      <c r="F12" s="10"/>
      <c r="G12" s="10"/>
      <c r="H12" s="10"/>
      <c r="I12" s="10"/>
    </row>
    <row r="13" spans="1:9" ht="27.75">
      <c r="A13" s="30">
        <v>10</v>
      </c>
      <c r="B13" s="31">
        <v>12000</v>
      </c>
      <c r="C13" s="31">
        <v>0.03</v>
      </c>
      <c r="D13" s="32">
        <f t="shared" si="0"/>
        <v>3670.9593228299218</v>
      </c>
      <c r="E13" s="32">
        <f t="shared" si="1"/>
        <v>138036.27008382734</v>
      </c>
      <c r="F13" s="10"/>
      <c r="G13" s="10"/>
      <c r="H13" s="10"/>
      <c r="I13" s="10"/>
    </row>
    <row r="14" spans="1:9" ht="27.75">
      <c r="A14" s="30">
        <v>11</v>
      </c>
      <c r="B14" s="31">
        <v>12000</v>
      </c>
      <c r="C14" s="31">
        <v>0.03</v>
      </c>
      <c r="D14" s="32">
        <f t="shared" si="0"/>
        <v>4141.0881025148201</v>
      </c>
      <c r="E14" s="32">
        <f t="shared" si="1"/>
        <v>154177.35818634217</v>
      </c>
      <c r="F14" s="10"/>
      <c r="G14" s="10"/>
      <c r="H14" s="10"/>
      <c r="I14" s="10"/>
    </row>
    <row r="15" spans="1:9" ht="27.75">
      <c r="A15" s="30">
        <v>12</v>
      </c>
      <c r="B15" s="31">
        <v>12000</v>
      </c>
      <c r="C15" s="31">
        <v>0.03</v>
      </c>
      <c r="D15" s="32">
        <f t="shared" si="0"/>
        <v>4625.3207455902648</v>
      </c>
      <c r="E15" s="32">
        <f t="shared" si="1"/>
        <v>170802.67893193243</v>
      </c>
      <c r="F15" s="10"/>
      <c r="G15" s="10"/>
      <c r="H15" s="10"/>
      <c r="I15" s="10"/>
    </row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F25" sqref="F25"/>
    </sheetView>
  </sheetViews>
  <sheetFormatPr defaultRowHeight="15"/>
  <cols>
    <col min="2" max="2" width="11.42578125" bestFit="1" customWidth="1"/>
    <col min="3" max="3" width="11.5703125" bestFit="1" customWidth="1"/>
    <col min="4" max="4" width="10.5703125" bestFit="1" customWidth="1"/>
    <col min="5" max="5" width="11.5703125" bestFit="1" customWidth="1"/>
    <col min="7" max="7" width="13.85546875" bestFit="1" customWidth="1"/>
    <col min="8" max="8" width="11.5703125" bestFit="1" customWidth="1"/>
  </cols>
  <sheetData>
    <row r="2" spans="1:8">
      <c r="A2" s="43"/>
      <c r="B2" s="44" t="s">
        <v>26</v>
      </c>
      <c r="C2" s="43"/>
    </row>
    <row r="3" spans="1:8">
      <c r="A3" s="45" t="s">
        <v>27</v>
      </c>
      <c r="B3" s="45"/>
      <c r="C3" s="46">
        <v>120000</v>
      </c>
    </row>
    <row r="4" spans="1:8">
      <c r="A4" s="47" t="s">
        <v>28</v>
      </c>
      <c r="B4" s="47"/>
      <c r="C4" s="48">
        <v>1.2500000000000001E-2</v>
      </c>
    </row>
    <row r="5" spans="1:8">
      <c r="A5" s="45" t="s">
        <v>29</v>
      </c>
      <c r="B5" s="45"/>
      <c r="C5" s="46">
        <v>10000</v>
      </c>
    </row>
    <row r="6" spans="1:8">
      <c r="A6" s="47" t="s">
        <v>30</v>
      </c>
      <c r="B6" s="47"/>
      <c r="C6" s="49" t="s">
        <v>31</v>
      </c>
    </row>
    <row r="7" spans="1:8" ht="15.75" thickBot="1">
      <c r="A7" s="34"/>
      <c r="B7" s="34"/>
    </row>
    <row r="8" spans="1:8" ht="15.75" thickBot="1">
      <c r="A8" s="56" t="s">
        <v>32</v>
      </c>
      <c r="B8" s="56" t="s">
        <v>6</v>
      </c>
      <c r="C8" s="56" t="s">
        <v>5</v>
      </c>
      <c r="D8" s="56" t="s">
        <v>33</v>
      </c>
      <c r="E8" s="56" t="s">
        <v>7</v>
      </c>
      <c r="G8" s="50" t="s">
        <v>6</v>
      </c>
      <c r="H8" s="51">
        <f>SUM(B9:B20)</f>
        <v>120000</v>
      </c>
    </row>
    <row r="9" spans="1:8">
      <c r="A9" s="35">
        <v>1</v>
      </c>
      <c r="B9" s="36">
        <v>10000</v>
      </c>
      <c r="C9" s="37">
        <v>1500</v>
      </c>
      <c r="D9" s="37">
        <f>SUM(B9:C9)</f>
        <v>11500</v>
      </c>
      <c r="E9" s="38">
        <f>B9+C9</f>
        <v>11500</v>
      </c>
      <c r="G9" s="52" t="s">
        <v>5</v>
      </c>
      <c r="H9" s="53">
        <f>SUM(C9:C20)</f>
        <v>18000</v>
      </c>
    </row>
    <row r="10" spans="1:8" ht="15.75" thickBot="1">
      <c r="A10" s="39">
        <v>2</v>
      </c>
      <c r="B10" s="12">
        <v>10000</v>
      </c>
      <c r="C10" s="37">
        <v>1500</v>
      </c>
      <c r="D10" s="37">
        <f t="shared" ref="D10:D20" si="0">SUM(B10:C10)</f>
        <v>11500</v>
      </c>
      <c r="E10" s="40">
        <f>E9+B10+C10</f>
        <v>23000</v>
      </c>
      <c r="G10" s="54" t="s">
        <v>34</v>
      </c>
      <c r="H10" s="55">
        <f>SUM(H8:H9)</f>
        <v>138000</v>
      </c>
    </row>
    <row r="11" spans="1:8">
      <c r="A11" s="39">
        <v>3</v>
      </c>
      <c r="B11" s="12">
        <v>10000</v>
      </c>
      <c r="C11" s="37">
        <v>1500</v>
      </c>
      <c r="D11" s="37">
        <f t="shared" si="0"/>
        <v>11500</v>
      </c>
      <c r="E11" s="40">
        <f t="shared" ref="E11:E20" si="1">E10+B11+C11</f>
        <v>34500</v>
      </c>
    </row>
    <row r="12" spans="1:8">
      <c r="A12" s="39">
        <v>4</v>
      </c>
      <c r="B12" s="12">
        <v>10000</v>
      </c>
      <c r="C12" s="37">
        <v>1500</v>
      </c>
      <c r="D12" s="37">
        <f t="shared" si="0"/>
        <v>11500</v>
      </c>
      <c r="E12" s="40">
        <f t="shared" si="1"/>
        <v>46000</v>
      </c>
    </row>
    <row r="13" spans="1:8">
      <c r="A13" s="39">
        <v>5</v>
      </c>
      <c r="B13" s="12">
        <v>10000</v>
      </c>
      <c r="C13" s="37">
        <v>1500</v>
      </c>
      <c r="D13" s="37">
        <f t="shared" si="0"/>
        <v>11500</v>
      </c>
      <c r="E13" s="40">
        <f t="shared" si="1"/>
        <v>57500</v>
      </c>
    </row>
    <row r="14" spans="1:8">
      <c r="A14" s="39">
        <v>6</v>
      </c>
      <c r="B14" s="12">
        <v>10000</v>
      </c>
      <c r="C14" s="37">
        <v>1500</v>
      </c>
      <c r="D14" s="37">
        <f t="shared" si="0"/>
        <v>11500</v>
      </c>
      <c r="E14" s="40">
        <f t="shared" si="1"/>
        <v>69000</v>
      </c>
    </row>
    <row r="15" spans="1:8">
      <c r="A15" s="39">
        <v>7</v>
      </c>
      <c r="B15" s="12">
        <v>10000</v>
      </c>
      <c r="C15" s="37">
        <v>1500</v>
      </c>
      <c r="D15" s="37">
        <f t="shared" si="0"/>
        <v>11500</v>
      </c>
      <c r="E15" s="40">
        <f t="shared" si="1"/>
        <v>80500</v>
      </c>
    </row>
    <row r="16" spans="1:8">
      <c r="A16" s="39">
        <v>8</v>
      </c>
      <c r="B16" s="12">
        <v>10000</v>
      </c>
      <c r="C16" s="37">
        <v>1500</v>
      </c>
      <c r="D16" s="37">
        <f t="shared" si="0"/>
        <v>11500</v>
      </c>
      <c r="E16" s="40">
        <f t="shared" si="1"/>
        <v>92000</v>
      </c>
    </row>
    <row r="17" spans="1:5">
      <c r="A17" s="39">
        <v>9</v>
      </c>
      <c r="B17" s="12">
        <v>10000</v>
      </c>
      <c r="C17" s="37">
        <v>1500</v>
      </c>
      <c r="D17" s="37">
        <f t="shared" si="0"/>
        <v>11500</v>
      </c>
      <c r="E17" s="40">
        <f t="shared" si="1"/>
        <v>103500</v>
      </c>
    </row>
    <row r="18" spans="1:5">
      <c r="A18" s="39">
        <v>10</v>
      </c>
      <c r="B18" s="12">
        <v>10000</v>
      </c>
      <c r="C18" s="37">
        <v>1500</v>
      </c>
      <c r="D18" s="37">
        <f t="shared" si="0"/>
        <v>11500</v>
      </c>
      <c r="E18" s="40">
        <f t="shared" si="1"/>
        <v>115000</v>
      </c>
    </row>
    <row r="19" spans="1:5">
      <c r="A19" s="39">
        <v>11</v>
      </c>
      <c r="B19" s="12">
        <v>10000</v>
      </c>
      <c r="C19" s="37">
        <v>1500</v>
      </c>
      <c r="D19" s="37">
        <f t="shared" si="0"/>
        <v>11500</v>
      </c>
      <c r="E19" s="40">
        <f t="shared" si="1"/>
        <v>126500</v>
      </c>
    </row>
    <row r="20" spans="1:5" ht="15.75" thickBot="1">
      <c r="A20" s="41">
        <v>12</v>
      </c>
      <c r="B20" s="42">
        <v>10000</v>
      </c>
      <c r="C20" s="37">
        <v>1500</v>
      </c>
      <c r="D20" s="37">
        <f t="shared" si="0"/>
        <v>11500</v>
      </c>
      <c r="E20" s="40">
        <f t="shared" si="1"/>
        <v>138000</v>
      </c>
    </row>
  </sheetData>
  <mergeCells count="2">
    <mergeCell ref="A4:B4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5" sqref="G5"/>
    </sheetView>
  </sheetViews>
  <sheetFormatPr defaultRowHeight="15"/>
  <cols>
    <col min="1" max="1" width="12.85546875" bestFit="1" customWidth="1"/>
    <col min="2" max="2" width="11.85546875" bestFit="1" customWidth="1"/>
    <col min="3" max="3" width="9.7109375" bestFit="1" customWidth="1"/>
    <col min="4" max="4" width="11.7109375" bestFit="1" customWidth="1"/>
    <col min="5" max="5" width="15.28515625" bestFit="1" customWidth="1"/>
    <col min="6" max="6" width="12.85546875" bestFit="1" customWidth="1"/>
    <col min="7" max="7" width="11.7109375" bestFit="1" customWidth="1"/>
    <col min="8" max="8" width="12.85546875" bestFit="1" customWidth="1"/>
  </cols>
  <sheetData>
    <row r="1" spans="1:9" ht="27.75">
      <c r="A1" s="10"/>
      <c r="B1" s="10"/>
      <c r="C1" s="10"/>
      <c r="D1" s="10"/>
      <c r="E1" s="59" t="s">
        <v>40</v>
      </c>
      <c r="F1" s="59"/>
      <c r="G1" s="10"/>
      <c r="H1" s="10"/>
      <c r="I1" s="10"/>
    </row>
    <row r="2" spans="1:9" ht="27.75">
      <c r="A2" s="10"/>
      <c r="B2" s="10"/>
      <c r="C2" s="10"/>
      <c r="D2" s="10"/>
      <c r="E2" s="60" t="s">
        <v>41</v>
      </c>
      <c r="F2" s="61">
        <v>45000</v>
      </c>
      <c r="G2" s="10"/>
      <c r="H2" s="10"/>
      <c r="I2" s="10"/>
    </row>
    <row r="3" spans="1:9" ht="27.75">
      <c r="A3" s="10"/>
      <c r="B3" s="10"/>
      <c r="C3" s="10"/>
      <c r="D3" s="10"/>
      <c r="E3" s="60" t="s">
        <v>5</v>
      </c>
      <c r="F3" s="60">
        <v>0.02</v>
      </c>
      <c r="G3" s="10"/>
      <c r="H3" s="10"/>
      <c r="I3" s="10"/>
    </row>
    <row r="4" spans="1:9" ht="27.75">
      <c r="A4" s="10"/>
      <c r="B4" s="10"/>
      <c r="C4" s="10"/>
      <c r="D4" s="10"/>
      <c r="E4" s="60" t="s">
        <v>3</v>
      </c>
      <c r="F4" s="60">
        <v>5</v>
      </c>
      <c r="G4" s="10"/>
      <c r="H4" s="10"/>
      <c r="I4" s="10"/>
    </row>
    <row r="5" spans="1:9" ht="27.75">
      <c r="A5" s="10"/>
      <c r="B5" s="10"/>
      <c r="C5" s="10"/>
      <c r="D5" s="10"/>
      <c r="E5" s="10"/>
      <c r="F5" s="10"/>
      <c r="G5" s="10"/>
      <c r="H5" s="10"/>
      <c r="I5" s="10"/>
    </row>
    <row r="6" spans="1:9" ht="27.75">
      <c r="A6" s="10"/>
      <c r="B6" s="10"/>
      <c r="C6" s="10"/>
      <c r="D6" s="10"/>
      <c r="E6" s="10"/>
      <c r="F6" s="10"/>
      <c r="G6" s="10"/>
      <c r="H6" s="10"/>
      <c r="I6" s="10"/>
    </row>
    <row r="7" spans="1:9" ht="27.75">
      <c r="A7" s="67"/>
      <c r="B7" s="67"/>
      <c r="C7" s="67"/>
      <c r="D7" s="67"/>
      <c r="E7" s="63" t="s">
        <v>35</v>
      </c>
      <c r="F7" s="10"/>
      <c r="G7" s="10"/>
      <c r="H7" s="10"/>
      <c r="I7" s="7"/>
    </row>
    <row r="8" spans="1:9" ht="27.75">
      <c r="A8" s="66" t="s">
        <v>36</v>
      </c>
      <c r="B8" s="66" t="s">
        <v>37</v>
      </c>
      <c r="C8" s="66" t="s">
        <v>5</v>
      </c>
      <c r="D8" s="66" t="s">
        <v>38</v>
      </c>
      <c r="E8" s="58">
        <v>45000</v>
      </c>
      <c r="F8" s="10"/>
      <c r="G8" s="10"/>
      <c r="H8" s="10"/>
      <c r="I8" s="10"/>
    </row>
    <row r="9" spans="1:9" ht="27.75">
      <c r="A9" s="64">
        <v>1</v>
      </c>
      <c r="B9" s="17">
        <v>9000</v>
      </c>
      <c r="C9" s="17">
        <f>B9*0.02</f>
        <v>180</v>
      </c>
      <c r="D9" s="17">
        <f>B9+C9</f>
        <v>9180</v>
      </c>
      <c r="E9" s="65">
        <f>E8-D9</f>
        <v>35820</v>
      </c>
      <c r="F9" s="57"/>
      <c r="G9" s="27" t="s">
        <v>6</v>
      </c>
      <c r="H9" s="62">
        <f>SUM(B9:B13)</f>
        <v>45000</v>
      </c>
      <c r="I9" s="27" t="s">
        <v>19</v>
      </c>
    </row>
    <row r="10" spans="1:9" ht="27.75">
      <c r="A10" s="64">
        <v>2</v>
      </c>
      <c r="B10" s="17">
        <v>9000</v>
      </c>
      <c r="C10" s="17">
        <f t="shared" ref="C10:C13" si="0">B10*0.02</f>
        <v>180</v>
      </c>
      <c r="D10" s="17">
        <f t="shared" ref="D10:D13" si="1">B10+C10</f>
        <v>9180</v>
      </c>
      <c r="E10" s="65">
        <f t="shared" ref="E10:E13" si="2">E9-D10</f>
        <v>26640</v>
      </c>
      <c r="F10" s="10"/>
      <c r="G10" s="27" t="s">
        <v>5</v>
      </c>
      <c r="H10" s="62">
        <f>SUM(C9:C13)</f>
        <v>900</v>
      </c>
      <c r="I10" s="27" t="s">
        <v>19</v>
      </c>
    </row>
    <row r="11" spans="1:9" ht="27.75">
      <c r="A11" s="64">
        <v>3</v>
      </c>
      <c r="B11" s="17">
        <v>9000</v>
      </c>
      <c r="C11" s="17">
        <f t="shared" si="0"/>
        <v>180</v>
      </c>
      <c r="D11" s="17">
        <f t="shared" si="1"/>
        <v>9180</v>
      </c>
      <c r="E11" s="65">
        <f t="shared" si="2"/>
        <v>17460</v>
      </c>
      <c r="F11" s="10"/>
      <c r="G11" s="27" t="s">
        <v>39</v>
      </c>
      <c r="H11" s="62">
        <f>SUM(D9:D13)</f>
        <v>45900</v>
      </c>
      <c r="I11" s="27" t="s">
        <v>19</v>
      </c>
    </row>
    <row r="12" spans="1:9" ht="27.75">
      <c r="A12" s="64">
        <v>4</v>
      </c>
      <c r="B12" s="17">
        <v>9000</v>
      </c>
      <c r="C12" s="17">
        <f t="shared" si="0"/>
        <v>180</v>
      </c>
      <c r="D12" s="17">
        <f t="shared" si="1"/>
        <v>9180</v>
      </c>
      <c r="E12" s="65">
        <f t="shared" si="2"/>
        <v>8280</v>
      </c>
      <c r="F12" s="10"/>
      <c r="G12" s="10"/>
      <c r="H12" s="10"/>
      <c r="I12" s="10"/>
    </row>
    <row r="13" spans="1:9" ht="27.75">
      <c r="A13" s="64">
        <v>5</v>
      </c>
      <c r="B13" s="17">
        <v>9000</v>
      </c>
      <c r="C13" s="17">
        <f t="shared" si="0"/>
        <v>180</v>
      </c>
      <c r="D13" s="17">
        <f t="shared" si="1"/>
        <v>9180</v>
      </c>
      <c r="E13" s="65">
        <f t="shared" si="2"/>
        <v>-900</v>
      </c>
      <c r="F13" s="10"/>
      <c r="G13" s="10"/>
      <c r="H13" s="10"/>
      <c r="I13" s="10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ผ่อนรถบิ๊กไบค์</vt:lpstr>
      <vt:lpstr>กู้เงิน</vt:lpstr>
      <vt:lpstr>เงินฝาก</vt:lpstr>
      <vt:lpstr>ปล่อยเงินกู้</vt:lpstr>
      <vt:lpstr>ผ่อนโทรศัพท์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2018-09-22T21:48:38Z</dcterms:created>
  <dcterms:modified xsi:type="dcterms:W3CDTF">2018-09-24T03:10:27Z</dcterms:modified>
</cp:coreProperties>
</file>