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441673c492b872/Documents/"/>
    </mc:Choice>
  </mc:AlternateContent>
  <xr:revisionPtr revIDLastSave="0" documentId="8_{24E1B956-E472-43BB-ABD5-47384A00505F}" xr6:coauthVersionLast="47" xr6:coauthVersionMax="47" xr10:uidLastSave="{00000000-0000-0000-0000-000000000000}"/>
  <bookViews>
    <workbookView xWindow="-96" yWindow="0" windowWidth="15324" windowHeight="12336" xr2:uid="{1EF74654-9B2D-404B-A692-D179B3271917}"/>
  </bookViews>
  <sheets>
    <sheet name="vizeink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D20" i="2"/>
  <c r="E20" i="2"/>
  <c r="B20" i="2"/>
  <c r="C18" i="2"/>
  <c r="D18" i="2"/>
  <c r="E18" i="2"/>
  <c r="B18" i="2"/>
  <c r="C17" i="2"/>
  <c r="D17" i="2"/>
  <c r="E17" i="2"/>
  <c r="B17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5" i="2"/>
  <c r="H6" i="2"/>
  <c r="H7" i="2"/>
  <c r="H8" i="2"/>
  <c r="H9" i="2"/>
  <c r="H10" i="2"/>
  <c r="H11" i="2"/>
  <c r="H12" i="2"/>
  <c r="H13" i="2"/>
  <c r="H14" i="2"/>
  <c r="H15" i="2"/>
  <c r="H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B19669-119B-4F67-88AA-405DB93DBF94}" keepAlive="1" name="Query - asvanyianyagok" description="Connection to the 'asvanyianyagok' query in the workbook." type="5" refreshedVersion="0" background="1">
    <dbPr connection="Provider=Microsoft.Mashup.OleDb.1;Data Source=$Workbook$;Location=asvanyianyagok;Extended Properties=&quot;&quot;" command="SELECT * FROM [asvanyianyagok]"/>
  </connection>
</connections>
</file>

<file path=xl/sharedStrings.xml><?xml version="1.0" encoding="utf-8"?>
<sst xmlns="http://schemas.openxmlformats.org/spreadsheetml/2006/main" count="60" uniqueCount="28">
  <si>
    <t/>
  </si>
  <si>
    <t>Ásványianyag-tartalom 1 literben</t>
  </si>
  <si>
    <t>Ásványvizek</t>
  </si>
  <si>
    <t>Kalcium</t>
  </si>
  <si>
    <t>Kálium</t>
  </si>
  <si>
    <t>Magnézium</t>
  </si>
  <si>
    <t>Nátrium</t>
  </si>
  <si>
    <t>Fonyód</t>
  </si>
  <si>
    <t>Szentkirály</t>
  </si>
  <si>
    <t>Csány</t>
  </si>
  <si>
    <t>Zalaszentgrót</t>
  </si>
  <si>
    <t>Óbuda</t>
  </si>
  <si>
    <t>Parád</t>
  </si>
  <si>
    <t>Margitsziget</t>
  </si>
  <si>
    <t>Visegrád</t>
  </si>
  <si>
    <t>Balf</t>
  </si>
  <si>
    <t>Lillafüred</t>
  </si>
  <si>
    <t>Kékkút</t>
  </si>
  <si>
    <t>Mizse</t>
  </si>
  <si>
    <t>Legnagyobb</t>
  </si>
  <si>
    <t>Lelőhelye</t>
  </si>
  <si>
    <t>Átlagos</t>
  </si>
  <si>
    <t>Napi szükséglet</t>
  </si>
  <si>
    <t>A napi szükséglet százaléka 1 literben</t>
  </si>
  <si>
    <r>
      <t>Ca</t>
    </r>
    <r>
      <rPr>
        <vertAlign val="superscript"/>
        <sz val="11"/>
        <color theme="1"/>
        <rFont val="Arial"/>
        <family val="2"/>
      </rPr>
      <t>2+</t>
    </r>
  </si>
  <si>
    <r>
      <t>K</t>
    </r>
    <r>
      <rPr>
        <vertAlign val="superscript"/>
        <sz val="11"/>
        <color theme="1"/>
        <rFont val="Arial"/>
        <family val="2"/>
      </rPr>
      <t>+</t>
    </r>
  </si>
  <si>
    <r>
      <t>Mg</t>
    </r>
    <r>
      <rPr>
        <vertAlign val="superscript"/>
        <sz val="11"/>
        <color theme="1"/>
        <rFont val="Arial"/>
        <family val="2"/>
      </rPr>
      <t>2+</t>
    </r>
  </si>
  <si>
    <r>
      <t>Na</t>
    </r>
    <r>
      <rPr>
        <vertAlign val="superscript"/>
        <sz val="11"/>
        <color theme="1"/>
        <rFont val="Arial"/>
        <family val="2"/>
      </rPr>
      <t>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</si>
</sst>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9" formatCode="0.0\ &quot;mg&quot;"/>
    <numFmt numFmtId="170" formatCode="0\ &quot;mg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2" xfId="0" applyNumberFormat="1" applyFont="1" applyBorder="1"/>
    <xf numFmtId="0" fontId="2" fillId="0" borderId="0" xfId="0" applyNumberFormat="1" applyFont="1" applyBorder="1"/>
    <xf numFmtId="0" fontId="2" fillId="0" borderId="3" xfId="0" applyNumberFormat="1" applyFont="1" applyBorder="1"/>
    <xf numFmtId="0" fontId="2" fillId="0" borderId="2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1" xfId="0" applyNumberFormat="1" applyFont="1" applyBorder="1"/>
    <xf numFmtId="0" fontId="3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169" fontId="2" fillId="0" borderId="1" xfId="0" applyNumberFormat="1" applyFont="1" applyBorder="1"/>
    <xf numFmtId="170" fontId="2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Ásványianyag</a:t>
            </a:r>
            <a:r>
              <a:rPr lang="en-US" baseline="0"/>
              <a:t>-tartalom 1 literben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vizeink!$B$3</c:f>
              <c:strCache>
                <c:ptCount val="1"/>
                <c:pt idx="0">
                  <c:v>Kalcium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vizeink!$A$4:$A$15</c:f>
              <c:strCache>
                <c:ptCount val="12"/>
                <c:pt idx="0">
                  <c:v>Fonyód</c:v>
                </c:pt>
                <c:pt idx="1">
                  <c:v>Szentkirály</c:v>
                </c:pt>
                <c:pt idx="2">
                  <c:v>Csány</c:v>
                </c:pt>
                <c:pt idx="3">
                  <c:v>Zalaszentgrót</c:v>
                </c:pt>
                <c:pt idx="4">
                  <c:v>Óbuda</c:v>
                </c:pt>
                <c:pt idx="5">
                  <c:v>Parád</c:v>
                </c:pt>
                <c:pt idx="6">
                  <c:v>Margitsziget</c:v>
                </c:pt>
                <c:pt idx="7">
                  <c:v>Visegrád</c:v>
                </c:pt>
                <c:pt idx="8">
                  <c:v>Balf</c:v>
                </c:pt>
                <c:pt idx="9">
                  <c:v>Lillafüred</c:v>
                </c:pt>
                <c:pt idx="10">
                  <c:v>Kékkút</c:v>
                </c:pt>
                <c:pt idx="11">
                  <c:v>Mizse</c:v>
                </c:pt>
              </c:strCache>
            </c:strRef>
          </c:cat>
          <c:val>
            <c:numRef>
              <c:f>vizeink!$B$4:$B$15</c:f>
              <c:numCache>
                <c:formatCode>0.0\ "mg"</c:formatCode>
                <c:ptCount val="12"/>
                <c:pt idx="0">
                  <c:v>35.1</c:v>
                </c:pt>
                <c:pt idx="1">
                  <c:v>71.099999999999994</c:v>
                </c:pt>
                <c:pt idx="2">
                  <c:v>72</c:v>
                </c:pt>
                <c:pt idx="3">
                  <c:v>90.9</c:v>
                </c:pt>
                <c:pt idx="4">
                  <c:v>102.6</c:v>
                </c:pt>
                <c:pt idx="5">
                  <c:v>169.2</c:v>
                </c:pt>
                <c:pt idx="6">
                  <c:v>171.9</c:v>
                </c:pt>
                <c:pt idx="7">
                  <c:v>183.6</c:v>
                </c:pt>
                <c:pt idx="8">
                  <c:v>188.1</c:v>
                </c:pt>
                <c:pt idx="9">
                  <c:v>103.5</c:v>
                </c:pt>
                <c:pt idx="10">
                  <c:v>315</c:v>
                </c:pt>
                <c:pt idx="11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7-4FA0-B14A-4EA2415DC289}"/>
            </c:ext>
          </c:extLst>
        </c:ser>
        <c:ser>
          <c:idx val="1"/>
          <c:order val="1"/>
          <c:tx>
            <c:strRef>
              <c:f>vizeink!$C$3</c:f>
              <c:strCache>
                <c:ptCount val="1"/>
                <c:pt idx="0">
                  <c:v>Kálium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vizeink!$A$4:$A$15</c:f>
              <c:strCache>
                <c:ptCount val="12"/>
                <c:pt idx="0">
                  <c:v>Fonyód</c:v>
                </c:pt>
                <c:pt idx="1">
                  <c:v>Szentkirály</c:v>
                </c:pt>
                <c:pt idx="2">
                  <c:v>Csány</c:v>
                </c:pt>
                <c:pt idx="3">
                  <c:v>Zalaszentgrót</c:v>
                </c:pt>
                <c:pt idx="4">
                  <c:v>Óbuda</c:v>
                </c:pt>
                <c:pt idx="5">
                  <c:v>Parád</c:v>
                </c:pt>
                <c:pt idx="6">
                  <c:v>Margitsziget</c:v>
                </c:pt>
                <c:pt idx="7">
                  <c:v>Visegrád</c:v>
                </c:pt>
                <c:pt idx="8">
                  <c:v>Balf</c:v>
                </c:pt>
                <c:pt idx="9">
                  <c:v>Lillafüred</c:v>
                </c:pt>
                <c:pt idx="10">
                  <c:v>Kékkút</c:v>
                </c:pt>
                <c:pt idx="11">
                  <c:v>Mizse</c:v>
                </c:pt>
              </c:strCache>
            </c:strRef>
          </c:cat>
          <c:val>
            <c:numRef>
              <c:f>vizeink!$C$4:$C$15</c:f>
              <c:numCache>
                <c:formatCode>0.0\ "mg"</c:formatCode>
                <c:ptCount val="12"/>
                <c:pt idx="0">
                  <c:v>3.15</c:v>
                </c:pt>
                <c:pt idx="1">
                  <c:v>0.7</c:v>
                </c:pt>
                <c:pt idx="2">
                  <c:v>1.05</c:v>
                </c:pt>
                <c:pt idx="3">
                  <c:v>2.4500000000000002</c:v>
                </c:pt>
                <c:pt idx="4">
                  <c:v>1.75</c:v>
                </c:pt>
                <c:pt idx="5">
                  <c:v>9.1</c:v>
                </c:pt>
                <c:pt idx="6">
                  <c:v>15.4</c:v>
                </c:pt>
                <c:pt idx="7">
                  <c:v>7.35</c:v>
                </c:pt>
                <c:pt idx="8">
                  <c:v>10.85</c:v>
                </c:pt>
                <c:pt idx="9">
                  <c:v>0</c:v>
                </c:pt>
                <c:pt idx="10">
                  <c:v>12.95</c:v>
                </c:pt>
                <c:pt idx="11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7-4FA0-B14A-4EA2415DC289}"/>
            </c:ext>
          </c:extLst>
        </c:ser>
        <c:ser>
          <c:idx val="2"/>
          <c:order val="2"/>
          <c:tx>
            <c:strRef>
              <c:f>vizeink!$D$3</c:f>
              <c:strCache>
                <c:ptCount val="1"/>
                <c:pt idx="0">
                  <c:v>Magnézium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vizeink!$A$4:$A$15</c:f>
              <c:strCache>
                <c:ptCount val="12"/>
                <c:pt idx="0">
                  <c:v>Fonyód</c:v>
                </c:pt>
                <c:pt idx="1">
                  <c:v>Szentkirály</c:v>
                </c:pt>
                <c:pt idx="2">
                  <c:v>Csány</c:v>
                </c:pt>
                <c:pt idx="3">
                  <c:v>Zalaszentgrót</c:v>
                </c:pt>
                <c:pt idx="4">
                  <c:v>Óbuda</c:v>
                </c:pt>
                <c:pt idx="5">
                  <c:v>Parád</c:v>
                </c:pt>
                <c:pt idx="6">
                  <c:v>Margitsziget</c:v>
                </c:pt>
                <c:pt idx="7">
                  <c:v>Visegrád</c:v>
                </c:pt>
                <c:pt idx="8">
                  <c:v>Balf</c:v>
                </c:pt>
                <c:pt idx="9">
                  <c:v>Lillafüred</c:v>
                </c:pt>
                <c:pt idx="10">
                  <c:v>Kékkút</c:v>
                </c:pt>
                <c:pt idx="11">
                  <c:v>Mizse</c:v>
                </c:pt>
              </c:strCache>
            </c:strRef>
          </c:cat>
          <c:val>
            <c:numRef>
              <c:f>vizeink!$D$4:$D$15</c:f>
              <c:numCache>
                <c:formatCode>0.0\ "mg"</c:formatCode>
                <c:ptCount val="12"/>
                <c:pt idx="0">
                  <c:v>15.05</c:v>
                </c:pt>
                <c:pt idx="1">
                  <c:v>23.8</c:v>
                </c:pt>
                <c:pt idx="2">
                  <c:v>26.95</c:v>
                </c:pt>
                <c:pt idx="3">
                  <c:v>43.4</c:v>
                </c:pt>
                <c:pt idx="4">
                  <c:v>46.9</c:v>
                </c:pt>
                <c:pt idx="5">
                  <c:v>34.299999999999997</c:v>
                </c:pt>
                <c:pt idx="6">
                  <c:v>39.200000000000003</c:v>
                </c:pt>
                <c:pt idx="7">
                  <c:v>61.95</c:v>
                </c:pt>
                <c:pt idx="8">
                  <c:v>52.15</c:v>
                </c:pt>
                <c:pt idx="9">
                  <c:v>20.3</c:v>
                </c:pt>
                <c:pt idx="10">
                  <c:v>57.05</c:v>
                </c:pt>
                <c:pt idx="11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7-4FA0-B14A-4EA2415DC289}"/>
            </c:ext>
          </c:extLst>
        </c:ser>
        <c:ser>
          <c:idx val="3"/>
          <c:order val="3"/>
          <c:tx>
            <c:strRef>
              <c:f>vizeink!$E$3</c:f>
              <c:strCache>
                <c:ptCount val="1"/>
                <c:pt idx="0">
                  <c:v>Nátrium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vizeink!$A$4:$A$15</c:f>
              <c:strCache>
                <c:ptCount val="12"/>
                <c:pt idx="0">
                  <c:v>Fonyód</c:v>
                </c:pt>
                <c:pt idx="1">
                  <c:v>Szentkirály</c:v>
                </c:pt>
                <c:pt idx="2">
                  <c:v>Csány</c:v>
                </c:pt>
                <c:pt idx="3">
                  <c:v>Zalaszentgrót</c:v>
                </c:pt>
                <c:pt idx="4">
                  <c:v>Óbuda</c:v>
                </c:pt>
                <c:pt idx="5">
                  <c:v>Parád</c:v>
                </c:pt>
                <c:pt idx="6">
                  <c:v>Margitsziget</c:v>
                </c:pt>
                <c:pt idx="7">
                  <c:v>Visegrád</c:v>
                </c:pt>
                <c:pt idx="8">
                  <c:v>Balf</c:v>
                </c:pt>
                <c:pt idx="9">
                  <c:v>Lillafüred</c:v>
                </c:pt>
                <c:pt idx="10">
                  <c:v>Kékkút</c:v>
                </c:pt>
                <c:pt idx="11">
                  <c:v>Mizse</c:v>
                </c:pt>
              </c:strCache>
            </c:strRef>
          </c:cat>
          <c:val>
            <c:numRef>
              <c:f>vizeink!$E$4:$E$15</c:f>
              <c:numCache>
                <c:formatCode>0.0\ "mg"</c:formatCode>
                <c:ptCount val="12"/>
                <c:pt idx="0">
                  <c:v>148</c:v>
                </c:pt>
                <c:pt idx="1">
                  <c:v>22</c:v>
                </c:pt>
                <c:pt idx="2">
                  <c:v>44</c:v>
                </c:pt>
                <c:pt idx="3">
                  <c:v>16</c:v>
                </c:pt>
                <c:pt idx="4">
                  <c:v>12</c:v>
                </c:pt>
                <c:pt idx="5">
                  <c:v>164</c:v>
                </c:pt>
                <c:pt idx="6">
                  <c:v>146</c:v>
                </c:pt>
                <c:pt idx="7">
                  <c:v>66</c:v>
                </c:pt>
                <c:pt idx="8">
                  <c:v>186</c:v>
                </c:pt>
                <c:pt idx="9">
                  <c:v>18</c:v>
                </c:pt>
                <c:pt idx="10">
                  <c:v>38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7-4FA0-B14A-4EA2415DC28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510496"/>
        <c:axId val="24838032"/>
      </c:barChart>
      <c:catAx>
        <c:axId val="1394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8032"/>
        <c:crosses val="autoZero"/>
        <c:auto val="1"/>
        <c:lblAlgn val="ctr"/>
        <c:lblOffset val="100"/>
        <c:noMultiLvlLbl val="0"/>
      </c:catAx>
      <c:valAx>
        <c:axId val="248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mg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598713</xdr:colOff>
      <xdr:row>18</xdr:row>
      <xdr:rowOff>446</xdr:rowOff>
    </xdr:from>
    <xdr:to>
      <xdr:col>11</xdr:col>
      <xdr:colOff>10886</xdr:colOff>
      <xdr:row>31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3C289-0EF3-77F4-19FC-4AA0F0613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5FCDE-28F4-489A-9A07-270846A2C186}">
  <dimension ref="A1:K20"/>
  <sheetViews>
    <sheetView tabSelected="1" zoomScale="70" zoomScaleNormal="70" workbookViewId="0">
      <selection activeCell="B20" sqref="B20:E20"/>
    </sheetView>
  </sheetViews>
  <sheetFormatPr defaultRowHeight="14.4" x14ac:dyDescent="0.3"/>
  <cols>
    <col min="1" max="1" width="13.44140625" bestFit="1" customWidth="1"/>
    <col min="2" max="5" width="11.77734375" customWidth="1"/>
    <col min="7" max="7" width="16" bestFit="1" customWidth="1"/>
    <col min="8" max="11" width="12.21875" customWidth="1"/>
  </cols>
  <sheetData>
    <row r="1" spans="1:11" x14ac:dyDescent="0.3">
      <c r="A1" s="9" t="s">
        <v>0</v>
      </c>
      <c r="B1" s="10" t="s">
        <v>1</v>
      </c>
      <c r="C1" s="10"/>
      <c r="D1" s="10"/>
      <c r="E1" s="10"/>
      <c r="F1" s="1"/>
      <c r="G1" s="9" t="s">
        <v>0</v>
      </c>
      <c r="H1" s="10" t="s">
        <v>23</v>
      </c>
      <c r="I1" s="10"/>
      <c r="J1" s="10"/>
      <c r="K1" s="10"/>
    </row>
    <row r="2" spans="1:11" ht="16.2" x14ac:dyDescent="0.3">
      <c r="A2" s="11" t="s">
        <v>2</v>
      </c>
      <c r="B2" s="12" t="s">
        <v>24</v>
      </c>
      <c r="C2" s="12" t="s">
        <v>25</v>
      </c>
      <c r="D2" s="12" t="s">
        <v>26</v>
      </c>
      <c r="E2" s="12" t="s">
        <v>27</v>
      </c>
      <c r="F2" s="1"/>
      <c r="G2" s="11" t="s">
        <v>2</v>
      </c>
      <c r="H2" s="12" t="s">
        <v>24</v>
      </c>
      <c r="I2" s="12" t="s">
        <v>25</v>
      </c>
      <c r="J2" s="12" t="s">
        <v>26</v>
      </c>
      <c r="K2" s="12" t="s">
        <v>27</v>
      </c>
    </row>
    <row r="3" spans="1:11" x14ac:dyDescent="0.3">
      <c r="A3" s="11"/>
      <c r="B3" s="12" t="s">
        <v>3</v>
      </c>
      <c r="C3" s="12" t="s">
        <v>4</v>
      </c>
      <c r="D3" s="12" t="s">
        <v>5</v>
      </c>
      <c r="E3" s="12" t="s">
        <v>6</v>
      </c>
      <c r="F3" s="1"/>
      <c r="G3" s="11"/>
      <c r="H3" s="12" t="s">
        <v>3</v>
      </c>
      <c r="I3" s="12" t="s">
        <v>4</v>
      </c>
      <c r="J3" s="12" t="s">
        <v>5</v>
      </c>
      <c r="K3" s="12" t="s">
        <v>6</v>
      </c>
    </row>
    <row r="4" spans="1:11" x14ac:dyDescent="0.3">
      <c r="A4" s="9" t="s">
        <v>7</v>
      </c>
      <c r="B4" s="15">
        <v>35.1</v>
      </c>
      <c r="C4" s="15">
        <v>3.15</v>
      </c>
      <c r="D4" s="15">
        <v>15.05</v>
      </c>
      <c r="E4" s="15">
        <v>148</v>
      </c>
      <c r="F4" s="1"/>
      <c r="G4" s="9" t="s">
        <v>7</v>
      </c>
      <c r="H4" s="13">
        <f>B4/H$17</f>
        <v>3.9E-2</v>
      </c>
      <c r="I4" s="13">
        <f t="shared" ref="I4:K15" si="0">C4/I$17</f>
        <v>8.9999999999999998E-4</v>
      </c>
      <c r="J4" s="13">
        <f t="shared" si="0"/>
        <v>4.3000000000000003E-2</v>
      </c>
      <c r="K4" s="13">
        <f t="shared" si="0"/>
        <v>7.3999999999999996E-2</v>
      </c>
    </row>
    <row r="5" spans="1:11" x14ac:dyDescent="0.3">
      <c r="A5" s="9" t="s">
        <v>8</v>
      </c>
      <c r="B5" s="15">
        <v>71.099999999999994</v>
      </c>
      <c r="C5" s="15">
        <v>0.7</v>
      </c>
      <c r="D5" s="15">
        <v>23.8</v>
      </c>
      <c r="E5" s="15">
        <v>22</v>
      </c>
      <c r="F5" s="1"/>
      <c r="G5" s="9" t="s">
        <v>8</v>
      </c>
      <c r="H5" s="13">
        <f t="shared" ref="H5:H15" si="1">B5/H$17</f>
        <v>7.8999999999999987E-2</v>
      </c>
      <c r="I5" s="13">
        <f t="shared" si="0"/>
        <v>1.9999999999999998E-4</v>
      </c>
      <c r="J5" s="13">
        <f t="shared" si="0"/>
        <v>6.8000000000000005E-2</v>
      </c>
      <c r="K5" s="13">
        <f t="shared" si="0"/>
        <v>1.0999999999999999E-2</v>
      </c>
    </row>
    <row r="6" spans="1:11" x14ac:dyDescent="0.3">
      <c r="A6" s="9" t="s">
        <v>9</v>
      </c>
      <c r="B6" s="15">
        <v>72</v>
      </c>
      <c r="C6" s="15">
        <v>1.05</v>
      </c>
      <c r="D6" s="15">
        <v>26.95</v>
      </c>
      <c r="E6" s="15">
        <v>44</v>
      </c>
      <c r="F6" s="2"/>
      <c r="G6" s="9" t="s">
        <v>9</v>
      </c>
      <c r="H6" s="13">
        <f t="shared" si="1"/>
        <v>0.08</v>
      </c>
      <c r="I6" s="13">
        <f t="shared" si="0"/>
        <v>3.0000000000000003E-4</v>
      </c>
      <c r="J6" s="13">
        <f t="shared" si="0"/>
        <v>7.6999999999999999E-2</v>
      </c>
      <c r="K6" s="13">
        <f t="shared" si="0"/>
        <v>2.1999999999999999E-2</v>
      </c>
    </row>
    <row r="7" spans="1:11" x14ac:dyDescent="0.3">
      <c r="A7" s="9" t="s">
        <v>10</v>
      </c>
      <c r="B7" s="15">
        <v>90.9</v>
      </c>
      <c r="C7" s="15">
        <v>2.4500000000000002</v>
      </c>
      <c r="D7" s="15">
        <v>43.4</v>
      </c>
      <c r="E7" s="15">
        <v>16</v>
      </c>
      <c r="F7" s="1"/>
      <c r="G7" s="9" t="s">
        <v>10</v>
      </c>
      <c r="H7" s="13">
        <f t="shared" si="1"/>
        <v>0.10100000000000001</v>
      </c>
      <c r="I7" s="13">
        <f t="shared" si="0"/>
        <v>7.000000000000001E-4</v>
      </c>
      <c r="J7" s="13">
        <f t="shared" si="0"/>
        <v>0.124</v>
      </c>
      <c r="K7" s="13">
        <f t="shared" si="0"/>
        <v>8.0000000000000002E-3</v>
      </c>
    </row>
    <row r="8" spans="1:11" x14ac:dyDescent="0.3">
      <c r="A8" s="9" t="s">
        <v>11</v>
      </c>
      <c r="B8" s="15">
        <v>102.6</v>
      </c>
      <c r="C8" s="15">
        <v>1.75</v>
      </c>
      <c r="D8" s="15">
        <v>46.9</v>
      </c>
      <c r="E8" s="15">
        <v>12</v>
      </c>
      <c r="F8" s="1"/>
      <c r="G8" s="9" t="s">
        <v>11</v>
      </c>
      <c r="H8" s="13">
        <f t="shared" si="1"/>
        <v>0.11399999999999999</v>
      </c>
      <c r="I8" s="13">
        <f t="shared" si="0"/>
        <v>5.0000000000000001E-4</v>
      </c>
      <c r="J8" s="13">
        <f t="shared" si="0"/>
        <v>0.13400000000000001</v>
      </c>
      <c r="K8" s="13">
        <f t="shared" si="0"/>
        <v>6.0000000000000001E-3</v>
      </c>
    </row>
    <row r="9" spans="1:11" x14ac:dyDescent="0.3">
      <c r="A9" s="9" t="s">
        <v>12</v>
      </c>
      <c r="B9" s="15">
        <v>169.2</v>
      </c>
      <c r="C9" s="15">
        <v>9.1</v>
      </c>
      <c r="D9" s="15">
        <v>34.299999999999997</v>
      </c>
      <c r="E9" s="15">
        <v>164</v>
      </c>
      <c r="F9" s="1"/>
      <c r="G9" s="9" t="s">
        <v>12</v>
      </c>
      <c r="H9" s="13">
        <f t="shared" si="1"/>
        <v>0.188</v>
      </c>
      <c r="I9" s="13">
        <f t="shared" si="0"/>
        <v>2.5999999999999999E-3</v>
      </c>
      <c r="J9" s="13">
        <f t="shared" si="0"/>
        <v>9.799999999999999E-2</v>
      </c>
      <c r="K9" s="13">
        <f t="shared" si="0"/>
        <v>8.2000000000000003E-2</v>
      </c>
    </row>
    <row r="10" spans="1:11" x14ac:dyDescent="0.3">
      <c r="A10" s="9" t="s">
        <v>13</v>
      </c>
      <c r="B10" s="15">
        <v>171.9</v>
      </c>
      <c r="C10" s="15">
        <v>15.4</v>
      </c>
      <c r="D10" s="15">
        <v>39.200000000000003</v>
      </c>
      <c r="E10" s="15">
        <v>146</v>
      </c>
      <c r="F10" s="1"/>
      <c r="G10" s="9" t="s">
        <v>13</v>
      </c>
      <c r="H10" s="13">
        <f t="shared" si="1"/>
        <v>0.191</v>
      </c>
      <c r="I10" s="13">
        <f t="shared" si="0"/>
        <v>4.4000000000000003E-3</v>
      </c>
      <c r="J10" s="13">
        <f t="shared" si="0"/>
        <v>0.112</v>
      </c>
      <c r="K10" s="13">
        <f t="shared" si="0"/>
        <v>7.2999999999999995E-2</v>
      </c>
    </row>
    <row r="11" spans="1:11" x14ac:dyDescent="0.3">
      <c r="A11" s="9" t="s">
        <v>14</v>
      </c>
      <c r="B11" s="15">
        <v>183.6</v>
      </c>
      <c r="C11" s="15">
        <v>7.35</v>
      </c>
      <c r="D11" s="15">
        <v>61.95</v>
      </c>
      <c r="E11" s="15">
        <v>66</v>
      </c>
      <c r="F11" s="1"/>
      <c r="G11" s="9" t="s">
        <v>14</v>
      </c>
      <c r="H11" s="13">
        <f t="shared" si="1"/>
        <v>0.20399999999999999</v>
      </c>
      <c r="I11" s="13">
        <f t="shared" si="0"/>
        <v>2.0999999999999999E-3</v>
      </c>
      <c r="J11" s="13">
        <f t="shared" si="0"/>
        <v>0.17700000000000002</v>
      </c>
      <c r="K11" s="13">
        <f t="shared" si="0"/>
        <v>3.3000000000000002E-2</v>
      </c>
    </row>
    <row r="12" spans="1:11" x14ac:dyDescent="0.3">
      <c r="A12" s="9" t="s">
        <v>15</v>
      </c>
      <c r="B12" s="15">
        <v>188.1</v>
      </c>
      <c r="C12" s="15">
        <v>10.85</v>
      </c>
      <c r="D12" s="15">
        <v>52.15</v>
      </c>
      <c r="E12" s="15">
        <v>186</v>
      </c>
      <c r="F12" s="1"/>
      <c r="G12" s="9" t="s">
        <v>15</v>
      </c>
      <c r="H12" s="13">
        <f t="shared" si="1"/>
        <v>0.20899999999999999</v>
      </c>
      <c r="I12" s="13">
        <f t="shared" si="0"/>
        <v>3.0999999999999999E-3</v>
      </c>
      <c r="J12" s="13">
        <f t="shared" si="0"/>
        <v>0.14899999999999999</v>
      </c>
      <c r="K12" s="13">
        <f t="shared" si="0"/>
        <v>9.2999999999999999E-2</v>
      </c>
    </row>
    <row r="13" spans="1:11" x14ac:dyDescent="0.3">
      <c r="A13" s="9" t="s">
        <v>16</v>
      </c>
      <c r="B13" s="15">
        <v>103.5</v>
      </c>
      <c r="C13" s="15">
        <v>0</v>
      </c>
      <c r="D13" s="15">
        <v>20.3</v>
      </c>
      <c r="E13" s="15">
        <v>18</v>
      </c>
      <c r="F13" s="1"/>
      <c r="G13" s="9" t="s">
        <v>16</v>
      </c>
      <c r="H13" s="13">
        <f t="shared" si="1"/>
        <v>0.115</v>
      </c>
      <c r="I13" s="13">
        <f t="shared" si="0"/>
        <v>0</v>
      </c>
      <c r="J13" s="13">
        <f t="shared" si="0"/>
        <v>5.8000000000000003E-2</v>
      </c>
      <c r="K13" s="13">
        <f t="shared" si="0"/>
        <v>8.9999999999999993E-3</v>
      </c>
    </row>
    <row r="14" spans="1:11" x14ac:dyDescent="0.3">
      <c r="A14" s="9" t="s">
        <v>17</v>
      </c>
      <c r="B14" s="15">
        <v>315</v>
      </c>
      <c r="C14" s="15">
        <v>12.95</v>
      </c>
      <c r="D14" s="15">
        <v>57.05</v>
      </c>
      <c r="E14" s="15">
        <v>38</v>
      </c>
      <c r="F14" s="1"/>
      <c r="G14" s="9" t="s">
        <v>17</v>
      </c>
      <c r="H14" s="13">
        <f t="shared" si="1"/>
        <v>0.35</v>
      </c>
      <c r="I14" s="13">
        <f t="shared" si="0"/>
        <v>3.6999999999999997E-3</v>
      </c>
      <c r="J14" s="13">
        <f t="shared" si="0"/>
        <v>0.16299999999999998</v>
      </c>
      <c r="K14" s="13">
        <f t="shared" si="0"/>
        <v>1.9E-2</v>
      </c>
    </row>
    <row r="15" spans="1:11" x14ac:dyDescent="0.3">
      <c r="A15" s="9" t="s">
        <v>18</v>
      </c>
      <c r="B15" s="15">
        <v>67.5</v>
      </c>
      <c r="C15" s="15">
        <v>1.05</v>
      </c>
      <c r="D15" s="15">
        <v>23.8</v>
      </c>
      <c r="E15" s="15">
        <v>16</v>
      </c>
      <c r="F15" s="1"/>
      <c r="G15" s="9" t="s">
        <v>18</v>
      </c>
      <c r="H15" s="13">
        <f t="shared" si="1"/>
        <v>7.4999999999999997E-2</v>
      </c>
      <c r="I15" s="13">
        <f t="shared" si="0"/>
        <v>3.0000000000000003E-4</v>
      </c>
      <c r="J15" s="13">
        <f t="shared" si="0"/>
        <v>6.8000000000000005E-2</v>
      </c>
      <c r="K15" s="13">
        <f t="shared" si="0"/>
        <v>8.0000000000000002E-3</v>
      </c>
    </row>
    <row r="16" spans="1:11" x14ac:dyDescent="0.3">
      <c r="A16" s="3" t="s">
        <v>0</v>
      </c>
      <c r="B16" s="4" t="s">
        <v>0</v>
      </c>
      <c r="C16" s="4" t="s">
        <v>0</v>
      </c>
      <c r="D16" s="4" t="s">
        <v>0</v>
      </c>
      <c r="E16" s="5" t="s">
        <v>0</v>
      </c>
      <c r="F16" s="1"/>
      <c r="G16" s="1"/>
      <c r="H16" s="1"/>
      <c r="I16" s="1"/>
      <c r="J16" s="1"/>
      <c r="K16" s="1"/>
    </row>
    <row r="17" spans="1:11" x14ac:dyDescent="0.3">
      <c r="A17" s="12" t="s">
        <v>19</v>
      </c>
      <c r="B17" s="17">
        <f>MAX(B4:B15)</f>
        <v>315</v>
      </c>
      <c r="C17" s="17">
        <f t="shared" ref="C17:E17" si="2">MAX(C4:C15)</f>
        <v>15.4</v>
      </c>
      <c r="D17" s="17">
        <f t="shared" si="2"/>
        <v>61.95</v>
      </c>
      <c r="E17" s="17">
        <f t="shared" si="2"/>
        <v>186</v>
      </c>
      <c r="F17" s="1"/>
      <c r="G17" s="14" t="s">
        <v>22</v>
      </c>
      <c r="H17" s="16">
        <v>900</v>
      </c>
      <c r="I17" s="16">
        <v>3500</v>
      </c>
      <c r="J17" s="16">
        <v>350</v>
      </c>
      <c r="K17" s="16">
        <v>2000</v>
      </c>
    </row>
    <row r="18" spans="1:11" x14ac:dyDescent="0.3">
      <c r="A18" s="12" t="s">
        <v>20</v>
      </c>
      <c r="B18" s="12" t="str">
        <f>_xlfn.XLOOKUP(B17,B4:B15,$A$4:$A$15)</f>
        <v>Kékkút</v>
      </c>
      <c r="C18" s="12" t="str">
        <f t="shared" ref="C18:E18" si="3">_xlfn.XLOOKUP(C17,C4:C15,$A$4:$A$15)</f>
        <v>Margitsziget</v>
      </c>
      <c r="D18" s="12" t="str">
        <f t="shared" si="3"/>
        <v>Visegrád</v>
      </c>
      <c r="E18" s="12" t="str">
        <f t="shared" si="3"/>
        <v>Balf</v>
      </c>
      <c r="F18" s="1"/>
      <c r="G18" s="1"/>
      <c r="H18" s="1"/>
      <c r="I18" s="1"/>
      <c r="J18" s="1"/>
      <c r="K18" s="1"/>
    </row>
    <row r="19" spans="1:11" x14ac:dyDescent="0.3">
      <c r="A19" s="6" t="s">
        <v>0</v>
      </c>
      <c r="B19" s="7" t="s">
        <v>0</v>
      </c>
      <c r="C19" s="7" t="s">
        <v>0</v>
      </c>
      <c r="D19" s="7" t="s">
        <v>0</v>
      </c>
      <c r="E19" s="8" t="s">
        <v>0</v>
      </c>
      <c r="F19" s="1"/>
      <c r="G19" s="1"/>
      <c r="H19" s="1"/>
      <c r="I19" s="1"/>
      <c r="J19" s="1"/>
      <c r="K19" s="1"/>
    </row>
    <row r="20" spans="1:11" x14ac:dyDescent="0.3">
      <c r="A20" s="12" t="s">
        <v>21</v>
      </c>
      <c r="B20" s="17">
        <f>AVERAGE(B4:B15)</f>
        <v>130.875</v>
      </c>
      <c r="C20" s="17">
        <f t="shared" ref="C20:E20" si="4">AVERAGE(C4:C15)</f>
        <v>5.4833333333333334</v>
      </c>
      <c r="D20" s="17">
        <f t="shared" si="4"/>
        <v>37.070833333333333</v>
      </c>
      <c r="E20" s="17">
        <f t="shared" si="4"/>
        <v>73</v>
      </c>
      <c r="F20" s="1"/>
      <c r="G20" s="1"/>
      <c r="H20" s="1"/>
      <c r="I20" s="1"/>
      <c r="J20" s="1"/>
      <c r="K20" s="1"/>
    </row>
  </sheetData>
  <mergeCells count="4">
    <mergeCell ref="B1:E1"/>
    <mergeCell ref="A2:A3"/>
    <mergeCell ref="H1:K1"/>
    <mergeCell ref="G2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61F1-7B4C-4210-903D-AD6D615C8B0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p o k w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p o k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J M F g G 9 G 6 f 8 g A A A J 4 B A A A T A B w A R m 9 y b X V s Y X M v U 2 V j d G l v b j E u b S C i G A A o o B Q A A A A A A A A A A A A A A A A A A A A A A A A A A A B 1 j 8 F K x E A M h s 8 W + g 7 D e G l h K F u 1 H l x 6 a v U o S O v J e h j b 2 B 2 c J t J J 1 y 3 L v r s j R W T B B k K S L y H 5 4 6 B l Q y i q J a b b M A g D t 9 M j d E K 7 v c b Z e N c 9 f Y h c W O A w E N 4 q m s Y W P C n c P i m p n Q Z A j h 6 M h a Q g Z F + 4 S B Z 3 z b O D 0 T W a 2 d i m p C + 0 p D t f n + 1 N + M A y V i 8 l W D M Y h j G X F 1 K J g u w 0 o M s z J e 6 x p c 5 g n 9 9 m m 0 2 q x N N E D B X P F v K / N H k k h N d Y L Q I v Z b H T 2 P s n 6 v k T p F d a 6 z c / V I 8 a 3 T u N w 7 L + p + m i 5 R t 1 P M q F p v 4 8 + 4 5 g O P B J i V 9 + t c K v V / j N C s / O + C k O A 4 P / y t 5 + A 1 B L A Q I t A B Q A A g A I A K a J M F j 0 d A 9 2 p A A A A P Y A A A A S A A A A A A A A A A A A A A A A A A A A A A B D b 2 5 m a W c v U G F j a 2 F n Z S 5 4 b W x Q S w E C L Q A U A A I A C A C m i T B Y D 8 r p q 6 Q A A A D p A A A A E w A A A A A A A A A A A A A A A A D w A A A A W 0 N v b n R l b n R f V H l w Z X N d L n h t b F B L A Q I t A B Q A A g A I A K a J M F g G 9 G 6 f 8 g A A A J 4 B A A A T A A A A A A A A A A A A A A A A A O E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8 K A A A A A A A A T Q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3 Z h b n l p Y W 5 5 Y W d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2 N j Q 5 Z W J i L T I 4 M D k t N D F j Z C 0 4 N D g 0 L T h k N D U 2 M D I z Z T g x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3 Z h b n l p Y W 5 5 Y W d v a y 9 B d X R v U m V t b 3 Z l Z E N v b H V t b n M x L n t D b 2 x 1 b W 4 x L D B 9 J n F 1 b 3 Q 7 L C Z x d W 9 0 O 1 N l Y 3 R p b 2 4 x L 2 F z d m F u e W l h b n l h Z 2 9 r L 0 F 1 d G 9 S Z W 1 v d m V k Q 2 9 s d W 1 u c z E u e 0 N v b H V t b j I s M X 0 m c X V v d D s s J n F 1 b 3 Q 7 U 2 V j d G l v b j E v Y X N 2 Y W 5 5 a W F u e W F n b 2 s v Q X V 0 b 1 J l b W 9 2 Z W R D b 2 x 1 b W 5 z M S 5 7 Q 2 9 s d W 1 u M y w y f S Z x d W 9 0 O y w m c X V v d D t T Z W N 0 a W 9 u M S 9 h c 3 Z h b n l p Y W 5 5 Y W d v a y 9 B d X R v U m V t b 3 Z l Z E N v b H V t b n M x L n t D b 2 x 1 b W 4 0 L D N 9 J n F 1 b 3 Q 7 L C Z x d W 9 0 O 1 N l Y 3 R p b 2 4 x L 2 F z d m F u e W l h b n l h Z 2 9 r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X N 2 Y W 5 5 a W F u e W F n b 2 s v Q X V 0 b 1 J l b W 9 2 Z W R D b 2 x 1 b W 5 z M S 5 7 Q 2 9 s d W 1 u M S w w f S Z x d W 9 0 O y w m c X V v d D t T Z W N 0 a W 9 u M S 9 h c 3 Z h b n l p Y W 5 5 Y W d v a y 9 B d X R v U m V t b 3 Z l Z E N v b H V t b n M x L n t D b 2 x 1 b W 4 y L D F 9 J n F 1 b 3 Q 7 L C Z x d W 9 0 O 1 N l Y 3 R p b 2 4 x L 2 F z d m F u e W l h b n l h Z 2 9 r L 0 F 1 d G 9 S Z W 1 v d m V k Q 2 9 s d W 1 u c z E u e 0 N v b H V t b j M s M n 0 m c X V v d D s s J n F 1 b 3 Q 7 U 2 V j d G l v b j E v Y X N 2 Y W 5 5 a W F u e W F n b 2 s v Q X V 0 b 1 J l b W 9 2 Z W R D b 2 x 1 b W 5 z M S 5 7 Q 2 9 s d W 1 u N C w z f S Z x d W 9 0 O y w m c X V v d D t T Z W N 0 a W 9 u M S 9 h c 3 Z h b n l p Y W 5 5 Y W d v a y 9 B d X R v U m V t b 3 Z l Z E N v b H V t b n M x L n t D b 2 x 1 b W 4 1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m d Z R 0 J n W T 0 i I C 8 + P E V u d H J 5 I F R 5 c G U 9 I k Z p b G x M Y X N 0 V X B k Y X R l Z C I g V m F s d W U 9 I m Q y M D I 0 L T A x L T E 2 V D E 2 O j E z O j E y L j I 3 M T A z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z d m F u e W l h b n l h Z 2 9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d m F u e W l h b n l h Z 2 9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8 a K i J s r Z N I l 3 V 4 r Q J l N A U A A A A A A g A A A A A A E G Y A A A A B A A A g A A A A L / a H a H V s 0 y K L m P l K U g b U v 9 l U 2 D E q d x k W E L F E e 2 d 5 k t s A A A A A D o A A A A A C A A A g A A A A 3 y / T + R I U E W J Q K 4 E G v t 3 y O I 1 y w f Y K T b 5 I f h E G H w L x Q / p Q A A A A H X E R P Z H t M 8 3 z b 9 Q w / 1 z g G u I 8 B N Z K q / f F W o C u B 2 7 6 K S a j J P A D p L X G x A E E K x H 2 P h W X Z c z H e a g X q f / O 8 A a o J g r Y X + P f j O u c I R K B p f p 4 m 2 3 D A / 9 A A A A A r V v 3 K Q V T z p I V f 7 F Y t G Y 1 M 8 G d O D K D v / + T Q 9 E a o p v Q V x a C g Q L 9 U W k I n Z 8 Y j t e O T P h K F v x T I k X 0 w 1 2 R 1 p / t v C L + + g = = < / D a t a M a s h u p > 
</file>

<file path=customXml/itemProps1.xml><?xml version="1.0" encoding="utf-8"?>
<ds:datastoreItem xmlns:ds="http://schemas.openxmlformats.org/officeDocument/2006/customXml" ds:itemID="{70F0FF42-3480-4A45-BC0A-202456B114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vizeink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Fekete</dc:creator>
  <cp:lastModifiedBy>Attila Fekete</cp:lastModifiedBy>
  <dcterms:created xsi:type="dcterms:W3CDTF">2024-01-16T16:01:56Z</dcterms:created>
  <dcterms:modified xsi:type="dcterms:W3CDTF">2024-01-16T17:04:00Z</dcterms:modified>
</cp:coreProperties>
</file>