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workbookProtection workbookAlgorithmName="SHA-512" workbookHashValue="73UN6DrciuEojlnVeYVI6OIh1CQEytdlkEuSquITruZQxBA3tWYvOIVAJ1iNl3P25eyrlEMFQ9bMowCjD/sxcA==" workbookSaltValue="fTJjSrdqmPjqqqFLDbgjDw==" workbookSpinCount="100000" lockStructure="1"/>
  <bookViews>
    <workbookView xWindow="-105" yWindow="-105" windowWidth="19305" windowHeight="6675"/>
  </bookViews>
  <sheets>
    <sheet name="Adatlap" sheetId="33" r:id="rId1"/>
    <sheet name="4.§ (10)b középváll.HU,EGT,Sv" sheetId="5" r:id="rId2"/>
    <sheet name="ÜHG emissziós célok" sheetId="34" r:id="rId3"/>
    <sheet name="Legördülő lista" sheetId="6" state="hidden" r:id="rId4"/>
  </sheets>
  <externalReferences>
    <externalReference r:id="rId5"/>
  </externalReferences>
  <definedNames>
    <definedName name="_ftn1" localSheetId="1">'4.§ (10)b középváll.HU,EGT,Sv'!$G$91</definedName>
    <definedName name="_ftnref1" localSheetId="1">'4.§ (10)b középváll.HU,EGT,Sv'!#REF!</definedName>
    <definedName name="LINK_2">#REF!</definedName>
    <definedName name="LINK_4">#REF!</definedName>
    <definedName name="_xlnm.Print_Area" localSheetId="1">'4.§ (10)b középváll.HU,EGT,Sv'!$A$2:$K$421</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239" i="5" l="1"/>
  <c r="K239" i="5"/>
  <c r="N238" i="5"/>
  <c r="N44" i="5"/>
  <c r="K44" i="5"/>
  <c r="N43" i="5"/>
  <c r="K42" i="5"/>
  <c r="N41" i="5"/>
  <c r="N40" i="5"/>
  <c r="N32" i="5"/>
  <c r="K32" i="5"/>
  <c r="N31" i="5"/>
  <c r="N30" i="5"/>
  <c r="N29" i="5"/>
  <c r="K28" i="5"/>
  <c r="N27" i="5"/>
  <c r="N210" i="5" l="1"/>
  <c r="N148" i="5"/>
  <c r="N115" i="5"/>
  <c r="N223" i="5"/>
  <c r="N164" i="5"/>
  <c r="N131" i="5"/>
  <c r="N348" i="5" l="1"/>
  <c r="N76" i="5" l="1"/>
  <c r="N75" i="5"/>
  <c r="N74" i="5"/>
  <c r="N73" i="5"/>
  <c r="N72" i="5"/>
  <c r="N71" i="5"/>
  <c r="N70" i="5"/>
  <c r="N69" i="5"/>
  <c r="N68" i="5"/>
  <c r="N67" i="5"/>
  <c r="N66" i="5"/>
  <c r="N65" i="5"/>
  <c r="N64" i="5"/>
  <c r="N63" i="5"/>
  <c r="N62" i="5"/>
  <c r="N46" i="5"/>
  <c r="N336" i="5" l="1"/>
  <c r="N326" i="5"/>
  <c r="N231" i="5"/>
  <c r="N229" i="5"/>
  <c r="N225" i="5"/>
  <c r="N224" i="5"/>
  <c r="N222" i="5"/>
  <c r="N221" i="5"/>
  <c r="N219" i="5"/>
  <c r="N217" i="5"/>
  <c r="N215" i="5"/>
  <c r="N213" i="5"/>
  <c r="N211" i="5"/>
  <c r="N209" i="5"/>
  <c r="N208" i="5"/>
  <c r="N206" i="5"/>
  <c r="N204" i="5"/>
  <c r="N202" i="5"/>
  <c r="N200" i="5"/>
  <c r="N198" i="5"/>
  <c r="N189" i="5"/>
  <c r="N195" i="5"/>
  <c r="N173" i="5"/>
  <c r="N175" i="5"/>
  <c r="N177" i="5"/>
  <c r="N61" i="5"/>
  <c r="N60" i="5"/>
  <c r="N59" i="5"/>
  <c r="N58" i="5"/>
  <c r="N57" i="5"/>
  <c r="N56" i="5"/>
  <c r="N55" i="5"/>
  <c r="N54" i="5"/>
  <c r="N53" i="5"/>
  <c r="N52" i="5"/>
  <c r="N51" i="5"/>
  <c r="N50" i="5"/>
  <c r="N49" i="5"/>
  <c r="N48" i="5"/>
  <c r="N47" i="5"/>
  <c r="J166" i="5"/>
  <c r="N166" i="5" s="1"/>
  <c r="J165" i="5"/>
  <c r="N165" i="5" s="1"/>
  <c r="N420" i="5"/>
  <c r="N421" i="5"/>
  <c r="N418" i="5"/>
  <c r="N417" i="5"/>
  <c r="N416" i="5"/>
  <c r="N415" i="5"/>
  <c r="N414" i="5"/>
  <c r="N413" i="5"/>
  <c r="N412" i="5"/>
  <c r="N409" i="5"/>
  <c r="N408" i="5"/>
  <c r="N407" i="5"/>
  <c r="N406" i="5"/>
  <c r="N405" i="5"/>
  <c r="N404" i="5"/>
  <c r="N403" i="5"/>
  <c r="N402" i="5"/>
  <c r="N390" i="5"/>
  <c r="N389" i="5"/>
  <c r="N388" i="5"/>
  <c r="N386" i="5"/>
  <c r="N385" i="5"/>
  <c r="N384" i="5"/>
  <c r="N376" i="5"/>
  <c r="N375" i="5"/>
  <c r="N374" i="5"/>
  <c r="N345" i="5"/>
  <c r="N344" i="5"/>
  <c r="N343" i="5"/>
  <c r="N342" i="5"/>
  <c r="N341" i="5"/>
  <c r="N340" i="5"/>
  <c r="N339" i="5"/>
  <c r="N338" i="5"/>
  <c r="N335" i="5"/>
  <c r="N334" i="5"/>
  <c r="N333" i="5"/>
  <c r="N332" i="5"/>
  <c r="N331" i="5"/>
  <c r="N330" i="5"/>
  <c r="N328" i="5"/>
  <c r="N327" i="5"/>
  <c r="N324" i="5"/>
  <c r="N323" i="5"/>
  <c r="N322" i="5"/>
  <c r="N321" i="5"/>
  <c r="N320" i="5"/>
  <c r="N319" i="5"/>
  <c r="N318" i="5"/>
  <c r="N317" i="5"/>
  <c r="N316" i="5"/>
  <c r="N315" i="5"/>
  <c r="N314" i="5"/>
  <c r="N313" i="5"/>
  <c r="N312" i="5"/>
  <c r="N311" i="5"/>
  <c r="N310" i="5"/>
  <c r="N309" i="5"/>
  <c r="N308" i="5"/>
  <c r="N307" i="5"/>
  <c r="N305" i="5"/>
  <c r="N304" i="5"/>
  <c r="N303" i="5"/>
  <c r="N302" i="5"/>
  <c r="N301" i="5"/>
  <c r="N300" i="5"/>
  <c r="N299" i="5"/>
  <c r="N298" i="5"/>
  <c r="N297" i="5"/>
  <c r="N296" i="5"/>
  <c r="N295" i="5"/>
  <c r="N294" i="5"/>
  <c r="N293" i="5"/>
  <c r="N292" i="5"/>
  <c r="N291" i="5"/>
  <c r="N290" i="5"/>
  <c r="N289" i="5"/>
  <c r="N288" i="5"/>
  <c r="N285" i="5"/>
  <c r="N284" i="5"/>
  <c r="N283" i="5"/>
  <c r="N282" i="5"/>
  <c r="N281" i="5"/>
  <c r="N280" i="5"/>
  <c r="N279" i="5"/>
  <c r="N278" i="5"/>
  <c r="N277" i="5"/>
  <c r="N276" i="5"/>
  <c r="N263" i="5"/>
  <c r="N264" i="5"/>
  <c r="N265" i="5"/>
  <c r="N266" i="5"/>
  <c r="N267" i="5"/>
  <c r="N268" i="5"/>
  <c r="N269" i="5"/>
  <c r="N270" i="5"/>
  <c r="N271" i="5"/>
  <c r="N272" i="5"/>
  <c r="N273" i="5"/>
  <c r="N274" i="5"/>
  <c r="N262" i="5"/>
  <c r="N261" i="5"/>
  <c r="N260" i="5"/>
  <c r="N259" i="5"/>
  <c r="N258" i="5"/>
  <c r="N257" i="5"/>
  <c r="N256" i="5"/>
  <c r="N255" i="5"/>
  <c r="N254" i="5"/>
  <c r="N253" i="5"/>
  <c r="N252" i="5"/>
  <c r="N251" i="5"/>
  <c r="N250" i="5"/>
  <c r="N249" i="5"/>
  <c r="N248" i="5"/>
  <c r="N246" i="5"/>
  <c r="N247" i="5"/>
  <c r="N245" i="5"/>
  <c r="N244" i="5"/>
  <c r="N243" i="5"/>
  <c r="N242" i="5"/>
  <c r="N241" i="5"/>
  <c r="N240" i="5"/>
  <c r="N237" i="5"/>
  <c r="N236" i="5"/>
  <c r="N235" i="5"/>
  <c r="N234" i="5"/>
  <c r="N233" i="5"/>
  <c r="N232" i="5"/>
  <c r="N230" i="5"/>
  <c r="N227" i="5"/>
  <c r="N226" i="5"/>
  <c r="N220" i="5"/>
  <c r="N218" i="5"/>
  <c r="N216" i="5"/>
  <c r="N214" i="5"/>
  <c r="N212" i="5"/>
  <c r="N207" i="5"/>
  <c r="N205" i="5"/>
  <c r="N203" i="5"/>
  <c r="N201" i="5"/>
  <c r="N199" i="5"/>
  <c r="N197" i="5"/>
  <c r="N196" i="5"/>
  <c r="N194" i="5"/>
  <c r="N193" i="5"/>
  <c r="N192" i="5"/>
  <c r="N191" i="5"/>
  <c r="N190" i="5"/>
  <c r="N188" i="5"/>
  <c r="N187" i="5"/>
  <c r="N186" i="5"/>
  <c r="N185" i="5"/>
  <c r="N184" i="5"/>
  <c r="N183" i="5"/>
  <c r="N182" i="5"/>
  <c r="N181" i="5"/>
  <c r="N180" i="5"/>
  <c r="N179" i="5"/>
  <c r="N178" i="5"/>
  <c r="N176" i="5"/>
  <c r="N174" i="5"/>
  <c r="N172" i="5"/>
  <c r="N171" i="5"/>
  <c r="N170" i="5"/>
  <c r="N169" i="5"/>
  <c r="N168" i="5"/>
  <c r="N167" i="5"/>
  <c r="N163" i="5"/>
  <c r="N162" i="5"/>
  <c r="N161" i="5"/>
  <c r="N160" i="5"/>
  <c r="N159" i="5"/>
  <c r="N158" i="5"/>
  <c r="N157" i="5"/>
  <c r="N156" i="5"/>
  <c r="N155" i="5"/>
  <c r="N154" i="5"/>
  <c r="N153" i="5"/>
  <c r="N152" i="5"/>
  <c r="N151" i="5"/>
  <c r="N150" i="5"/>
  <c r="N149" i="5"/>
  <c r="N147" i="5"/>
  <c r="N146" i="5"/>
  <c r="N145" i="5"/>
  <c r="N144" i="5"/>
  <c r="N143" i="5"/>
  <c r="N142" i="5"/>
  <c r="N141" i="5"/>
  <c r="N140" i="5"/>
  <c r="N139" i="5"/>
  <c r="N138" i="5"/>
  <c r="N137" i="5"/>
  <c r="N136" i="5"/>
  <c r="N135" i="5"/>
  <c r="N134" i="5"/>
  <c r="N133" i="5"/>
  <c r="N132" i="5"/>
  <c r="N130" i="5"/>
  <c r="N129" i="5"/>
  <c r="N128" i="5"/>
  <c r="N127" i="5"/>
  <c r="N126" i="5"/>
  <c r="N125" i="5"/>
  <c r="N124" i="5"/>
  <c r="N123" i="5"/>
  <c r="N122" i="5"/>
  <c r="N121" i="5"/>
  <c r="N120" i="5"/>
  <c r="N119" i="5"/>
  <c r="N118" i="5"/>
  <c r="N117" i="5"/>
  <c r="N116" i="5"/>
  <c r="N113" i="5"/>
  <c r="N114" i="5"/>
  <c r="N112" i="5"/>
  <c r="N111" i="5"/>
  <c r="N110" i="5"/>
  <c r="N109" i="5"/>
  <c r="N108" i="5"/>
  <c r="N107" i="5"/>
  <c r="N106" i="5"/>
  <c r="N105" i="5"/>
  <c r="N104" i="5"/>
  <c r="N103" i="5"/>
  <c r="N102" i="5"/>
  <c r="N101" i="5"/>
  <c r="N100" i="5"/>
  <c r="N99" i="5"/>
  <c r="N98" i="5"/>
  <c r="N97" i="5"/>
  <c r="N96" i="5"/>
  <c r="N95" i="5"/>
  <c r="N94" i="5"/>
  <c r="N93" i="5"/>
  <c r="N92" i="5"/>
  <c r="N91" i="5"/>
  <c r="N90" i="5"/>
  <c r="N89" i="5"/>
  <c r="N88" i="5"/>
  <c r="N87" i="5"/>
  <c r="N86" i="5"/>
  <c r="N85" i="5"/>
  <c r="N84" i="5"/>
  <c r="N83" i="5"/>
  <c r="N80" i="5"/>
  <c r="N79" i="5"/>
  <c r="N77" i="5"/>
  <c r="N45" i="5"/>
  <c r="N39" i="5"/>
  <c r="N36" i="5"/>
  <c r="N34" i="5"/>
  <c r="N33" i="5"/>
  <c r="N26" i="5"/>
  <c r="N25" i="5"/>
  <c r="N23" i="5"/>
  <c r="N10" i="5"/>
  <c r="N9" i="5"/>
  <c r="N11" i="5"/>
  <c r="N6" i="5"/>
  <c r="N5" i="5"/>
  <c r="N7" i="5"/>
  <c r="N8" i="5"/>
  <c r="N410" i="5"/>
  <c r="N373" i="5"/>
  <c r="N372" i="5"/>
  <c r="N371" i="5"/>
  <c r="N369" i="5"/>
  <c r="N367" i="5"/>
  <c r="N365" i="5"/>
  <c r="N363" i="5"/>
  <c r="N361" i="5"/>
  <c r="N359" i="5"/>
  <c r="N356" i="5"/>
  <c r="N346" i="5"/>
  <c r="N24" i="5"/>
  <c r="N422" i="5"/>
  <c r="N419" i="5"/>
  <c r="N411" i="5"/>
  <c r="N400" i="5"/>
  <c r="N399" i="5"/>
  <c r="N398" i="5"/>
  <c r="N397" i="5"/>
  <c r="N396" i="5"/>
  <c r="N395" i="5"/>
  <c r="N394" i="5"/>
  <c r="N393" i="5"/>
  <c r="N392" i="5"/>
  <c r="N391" i="5"/>
  <c r="N387" i="5"/>
  <c r="N383" i="5"/>
  <c r="N382" i="5"/>
  <c r="N381" i="5"/>
  <c r="N380" i="5"/>
  <c r="N379" i="5"/>
  <c r="N378" i="5"/>
  <c r="N377" i="5"/>
  <c r="N370" i="5"/>
  <c r="N368" i="5"/>
  <c r="N366" i="5"/>
  <c r="N364" i="5"/>
  <c r="N362" i="5"/>
  <c r="N360" i="5"/>
  <c r="N358" i="5"/>
  <c r="N357" i="5"/>
  <c r="N355" i="5"/>
  <c r="N354" i="5"/>
  <c r="N353" i="5"/>
  <c r="N352" i="5"/>
  <c r="N351" i="5"/>
  <c r="N350" i="5"/>
  <c r="N349" i="5"/>
  <c r="N347" i="5"/>
  <c r="N286" i="5"/>
  <c r="N275" i="5"/>
  <c r="N82" i="5"/>
  <c r="N81" i="5"/>
  <c r="N35" i="5"/>
  <c r="N22" i="5"/>
  <c r="N21" i="5"/>
  <c r="N20" i="5"/>
  <c r="N19" i="5"/>
  <c r="N18" i="5"/>
  <c r="N17" i="5"/>
  <c r="N16" i="5"/>
  <c r="N15" i="5"/>
  <c r="N14" i="5"/>
  <c r="N13" i="5"/>
  <c r="N12" i="5"/>
</calcChain>
</file>

<file path=xl/sharedStrings.xml><?xml version="1.0" encoding="utf-8"?>
<sst xmlns="http://schemas.openxmlformats.org/spreadsheetml/2006/main" count="2388" uniqueCount="1136">
  <si>
    <t>Sorszám</t>
  </si>
  <si>
    <t>Témakör</t>
  </si>
  <si>
    <t>Altéma</t>
  </si>
  <si>
    <t>Követelmény</t>
  </si>
  <si>
    <t>I. Környezet</t>
  </si>
  <si>
    <t>a</t>
  </si>
  <si>
    <t>b</t>
  </si>
  <si>
    <t>Zöld minősítés</t>
  </si>
  <si>
    <t>Annak bemutatása szükséges, hogy a vállalkozás vagy annak beszállítói rendelkeznek-e olyan termékkel vagy szolgáltatással, amely megfelel valamely környezetvédelmi minősítés kritériumainak.</t>
  </si>
  <si>
    <t>Szennyezés</t>
  </si>
  <si>
    <t>Aggodalomra okot adó anyagok</t>
  </si>
  <si>
    <t>Környezeti káresemények</t>
  </si>
  <si>
    <t>Víz</t>
  </si>
  <si>
    <t>Vízfelhasználás</t>
  </si>
  <si>
    <t>Biológiai sokféleség</t>
  </si>
  <si>
    <t>A fajok állapotára gyakorolt hatások</t>
  </si>
  <si>
    <t>Annak megítélésére, hogy akár termék/szolgáltatás portfólió bővítést, akár működést tekintve történt-e beruházás zöldítési céllal.</t>
  </si>
  <si>
    <t>Hulladék, körforgásos gazdaság</t>
  </si>
  <si>
    <t>Adatszolgáltatási kötelezettségek</t>
  </si>
  <si>
    <t>Hulladékok környezetkímélő elhelyezése</t>
  </si>
  <si>
    <t>Veszélyes hulladékok nemzetközi kereskedelme</t>
  </si>
  <si>
    <t>Hulladékok újrahasznosítása</t>
  </si>
  <si>
    <t>Körforgásos gazdaság</t>
  </si>
  <si>
    <t>II. Társadalom</t>
  </si>
  <si>
    <t>Családbarát követelmények</t>
  </si>
  <si>
    <t>III. Vállalatirányítás</t>
  </si>
  <si>
    <t>Üzleti etika</t>
  </si>
  <si>
    <t>c</t>
  </si>
  <si>
    <t>d</t>
  </si>
  <si>
    <t>e</t>
  </si>
  <si>
    <t>f</t>
  </si>
  <si>
    <t>Energiagazdálkodás</t>
  </si>
  <si>
    <t>A kérdés megválaszolása során a levegőterheltségi szint és a helyhez kötött légszennyező források kibocsátásának vizsgálatával, ellenőrzésével, értékelésével kapcsolatos szabályokról szóló 6/2011. (I. 14.) VM rendelet rendelkezései az irányadók.</t>
  </si>
  <si>
    <t>Fizetendő díjak</t>
  </si>
  <si>
    <t>A választ kérjük az adott ország minimálbérre vonatkozó jogszabálya alapján megadni vagy ennek hiányában az ENSZ által megjelölt nemetközi szegénységi küszöbértéket kérjük figyelembe venni, amely 2023-ban napi 2,15 USD volt.</t>
  </si>
  <si>
    <t>Az összes vízfogyasztás értéke automatikusan számolódik a vízfelhasználás és a vízkibocsátás különbségeként. Amennyiben a csapadékvíz csatornába vezetésére engedéllyel rendelkezik a vállalkozás, abban az esetben előfordulhat, hogy az érték negatív előjelű lesz.</t>
  </si>
  <si>
    <t>Biológiai sokféleségre vonatkozó káros környezeti hatások ellentételezése érdekében: Itt kérjük feltüntetni a vállalkozás működéséhez, tevékenységéhez, telephelyeihez, működési helyszíneihez közvetlenül NEM kapcsolódó, a káros környezeti hatások ellentételezésére irányuló beruházásokra fordított pénzösszeget.</t>
  </si>
  <si>
    <t>Vállalkozása importál vagy felhasznál veszélyes vegyi anyagokat vagy peszticideket? Ha igen, melyek ezek?</t>
  </si>
  <si>
    <t>Amennyiben több ország vonatkozásában is részt vesz fejlesztési programban vagy humanitárius kezdeményezésben, azt az országot szükséges kiválasztani, ahol a legnagyobb értékű pénzügyi vagy tárgyi hozzájárulás valósult meg.</t>
  </si>
  <si>
    <t>Például a Hungary Helps Program vagy más hasonló kezdeményezés keretében történő részvétel. A fejlődő országok kategóriája alatt a Nemzetközi Valutaalap (IMF) által megjelölt „Emerging and Developing Economies” csoportba tartozó, Európán kívüli országok értendők.</t>
  </si>
  <si>
    <t>Az "ÜHG emissziós célok" munkalapon található táblázat kitöltése szükséges.</t>
  </si>
  <si>
    <t>Légszennyező pontforrás: az a levegőterhelést okozó forrás, amelynél a légszennyező anyag kibocsátási jellemzői (térfogatáram, kibocsátási koncentráció, hőmérséklet, nyomás) méréssel vagy a mérés megvalósításának gyakorlati akadályai miatt műszaki számítással egyértelműen meghatározhatók.</t>
  </si>
  <si>
    <t>Egyetlen SDG megjelölése lehetséges (listából választandó).</t>
  </si>
  <si>
    <t>Annak bemutatása szükséges, hogy a vállalkozás és annak beszállítói mekkora energiafogyasztással rendelkeznek.</t>
  </si>
  <si>
    <t>Annak vizsgálata szükséges, hogy a vállalkozás és annak beszállítói figyelembe vesznek-e épület-energetikai aspektusokat.</t>
  </si>
  <si>
    <t>Annak vizsgálata szükséges, hogy a vállalkozás vízfelhasználása fenntartható módon történik-e, továbbá mik az ezzel kapcsolatos rövid és hosszú távú tervei.</t>
  </si>
  <si>
    <t>Annak vizsgálata szükséges, hogy a vállalkozás milyen mértékben hasznosítja újra az általa megtermelt hulladékot, továbbá mik az ezzel kapcsolatos rövid és hosszú távú tervei.</t>
  </si>
  <si>
    <t>Annak bemutatása szükséges, hogy a vállalkozás és annak beszállítói kiemelt figyelmet fordítanak arra, hogy  az alkalmazottak legalább alapszintű elsősegélynyújtási ismeretekkel rendelkezzenek.</t>
  </si>
  <si>
    <t>A vállalkozás munkavállalói között van(nak) képzett elsősegélynyújtó(k)?</t>
  </si>
  <si>
    <t>Annak bemutatása szükséges, hogy a vállalkozás és annak beszállítói bonyolítanak-e szervezett véradást a munkavállalók számára.</t>
  </si>
  <si>
    <t>Annak bemutatása szükséges, hogy a vállalkozás és annak beszállítóinak tevékenysége mekkora baleseti kockázattal rendelkezik.</t>
  </si>
  <si>
    <t>A vállalkozás székhelyének legalább egy bejárata megközelíthető babakocsival vagy akadálymentesített?</t>
  </si>
  <si>
    <t>A vállalkozás telephelyein balaset vagy rosszullét esetén mindenki számára jól láthatók a vészhelyzeti értesítési telefonszámok, illetve a képzett elsősegélynyújtók elérhetőségei?</t>
  </si>
  <si>
    <t>Annak bemutatása szükséges, hogy a vállalkozás és annak beszállítói milyen mértékben alkalmaznak pályakezdőket vagy nyugdíjas korú személyeket.</t>
  </si>
  <si>
    <t>Annak bemutatása szükséges, hogy a vállalkozás és annak beszállítói segítik-e a megváltozott munkaképességűek munkaerőpiacra történő integrációját.</t>
  </si>
  <si>
    <t>vállalkozásvezetés</t>
  </si>
  <si>
    <t>Annak bemutatása szükséges, hogy a vállalkozásnál és annak beszállítóinál van-e dedikált felsővezető az ESG-témakörök tekintetében.</t>
  </si>
  <si>
    <t>Annak bemutatása szükséges, hogy a vállalkozás és annak beszállítói rendelkeznek-e a nemzetközi egyezményeknek megfelelő panaszkezelési mechanizmussal.</t>
  </si>
  <si>
    <t>Annak bemutatása szükséges, hogy a vállalkozás és annak beszállítói strukturált és dokumentált módon kérnek-e visszajelzéseket a munkavállalóiktól a vállalkozások működése kapcsán.</t>
  </si>
  <si>
    <t>Annak bemutatása szükséges, hogy a vállalkozás és annak beszállítói strukturált módon beépítették-e a vezetői javadalmazási rendszerbe az ESG témájú céloknak való megfeleléseket.</t>
  </si>
  <si>
    <t>Annak bemutatása szükséges, hogy a vállalkozás és annak beszállítói strukturált formában nyomon követik tevékenységeik üzleti etikai aspektusait.</t>
  </si>
  <si>
    <t>Annak vizsgálata szükséges, hogy a vállalkozás és annak beszállítói működésük során milyen mértékben feleltek meg a jogszabályi követelményeknek, és volt-e hatósági büntetésük.</t>
  </si>
  <si>
    <t>Vállalkozása által tulajdonolt vagy bérelt ingatlanjai összterületének mekkora hányada rendelkezik épületminősítési rendszer tanúsításával?</t>
  </si>
  <si>
    <t>Vállalkozása tevékenysége során használ/importál/exportál higanytartalmú anyagot/terméket vagy keletkezik higanytartalmú hulladéka?</t>
  </si>
  <si>
    <t>Vállalkozása eleget tesz a környezetben tartósan megmaradó szerves szennyező anyagok előállítására és felhasználására vonatkozó nemzetközi tilalomnak, illetve van engedélye ilyen anyagok előállítására vagy felhasználására?</t>
  </si>
  <si>
    <t>Vállalkozása folytat kereskedelmet veszélyeztetett vadon élő állat- és növényfajok élő példányaival, a preparátumaival, a belőlük készülő dísztárgyakkal vagy használati eszközökkel?</t>
  </si>
  <si>
    <t>Vállalkozása részt vesz veszélyes hulladékok országhatárokat átlépő szállításában? Ha igen, milyen módon?</t>
  </si>
  <si>
    <t>Vállalkozása működése során milyen mértékben tartja tiszteletben a magánszemélyek gondolat-, lelkiismereti és vallásszabadsághoz fűződő jogait?</t>
  </si>
  <si>
    <t>Vállalkozása milyen mértékben biztosítja az egyesülési, a gyülekezési, a szervezkedési és a kollektív tárgyalási jogokat a kapcsolatba kerülő magánszemélyek (jellemzően munkavállalók) számára?</t>
  </si>
  <si>
    <t>Vállalkozása részt vesz Európán kívüli, fejlődő országokban megvalósuló, lokális fejlesztési programban vagy humanitárius kezdeményezésben?</t>
  </si>
  <si>
    <t>Vállalkozása menedzsmentjében mekkora a női felsővezetők aránya?</t>
  </si>
  <si>
    <t>Vállalkozása beszerzési folyamatának részeként a beszállítóknak kötelező-e megfelelni a ESG bármely területével kapcsolatos követelményeknek?</t>
  </si>
  <si>
    <t>Vállalkozása rendelkezik minősített zöld termékkel, zöld szolgáltatással, vagy értékesít-e saját előállítású zöld energiát?</t>
  </si>
  <si>
    <t>E1</t>
  </si>
  <si>
    <t>Vállalkozásának van környezetvédelmi megfelelése vagy minősítése? Vesz-e igénybe működéséhez minősített zöld terméket vagy szolgáltatást?</t>
  </si>
  <si>
    <t>E2</t>
  </si>
  <si>
    <t>E3</t>
  </si>
  <si>
    <t>E4</t>
  </si>
  <si>
    <t>Vállalkozása végeztet a beszállítóival környezetvédelmi értékelést bármely terméke vagy szolgáltatása vonatkozásában?</t>
  </si>
  <si>
    <t>Vállalkozása állít ki valamely termékéről környezetvédelmi terméknyilatkozatot (EPD)?</t>
  </si>
  <si>
    <t>E5</t>
  </si>
  <si>
    <t>Vállalkozásában az elmúlt üzleti évben mekkora volt a teljes energiafogyasztás (önfogyasztással együtt)?</t>
  </si>
  <si>
    <t>E6</t>
  </si>
  <si>
    <t>E7</t>
  </si>
  <si>
    <t>Vállalkozásában az elmúlt üzleti évben a felhasznált fűtés/hűtés hány százaléka származott megújuló forrásokból?</t>
  </si>
  <si>
    <t>E8</t>
  </si>
  <si>
    <t>E9</t>
  </si>
  <si>
    <t>E10</t>
  </si>
  <si>
    <t>Vállalkozása rendelkezik olyan folyamattal, amelynek segítségével azonosítja, értékeli és reagál a környezeti és társadalmi kockázatokra és lehetőségekre?</t>
  </si>
  <si>
    <t>E11</t>
  </si>
  <si>
    <t>Vállalkozása az elmúlt két üzleti évben összesen mekkora kifizetést kapott szélsőséges időjárási esemény/természeti katasztrófa által okozott kárra?</t>
  </si>
  <si>
    <t>E12</t>
  </si>
  <si>
    <t>Vállalkozásában az elmúlt két üzleti évben mekkora volt az üvegházhatású gázok teljes, közvetlen (Scope 1) kibocsátása?</t>
  </si>
  <si>
    <t>E13</t>
  </si>
  <si>
    <t>Vállalkozásában az elmúlt két üzleti évben mekkora volt az üvegházhatású gázok teljes közvetett (Scope 2) kibocsátása a LOKÁCIÓ alapú megközelítés szerint?</t>
  </si>
  <si>
    <t>E14</t>
  </si>
  <si>
    <t>Vállalkozásában az elmúlt két üzleti évben mekkora volt az üvegházhatású gázok teljes közvetett (Scope 2) kibocsátása a PIACI alapú megközelítés szerint?</t>
  </si>
  <si>
    <t>E15</t>
  </si>
  <si>
    <t>E16</t>
  </si>
  <si>
    <t xml:space="preserve">Vállalkozása rendelkezik az emissziós célokat támogató átállási tervvel vagy dekarbonizációs stratégiával? </t>
  </si>
  <si>
    <t>E17</t>
  </si>
  <si>
    <t>Vállalkozása rendelkezik üvegházhatású gázkibocsátásának csökkentésére vonatkozó célkitűzésekkel?</t>
  </si>
  <si>
    <t>E18</t>
  </si>
  <si>
    <t>Az EU fenntartható finanszírozás taxonómiája alapján az elmúlt két üzleti évben bevételeinek és/vagy kiadásainak mekkora hányada sorolandó a Taxonómiához igazítható („eligible"), illetve a Taxonómiához igazodó („aligned”) tevékenységek köréhez? (az "eligible" és "aligned" kategóriák közül legalább egy-egy, tehát összesen kettő mutató megadása kötelező)</t>
  </si>
  <si>
    <t xml:space="preserve">Vállalkozása emisszió-kereskedelmi rendszer hatálya alá tartozik? </t>
  </si>
  <si>
    <t>E19</t>
  </si>
  <si>
    <t>E20</t>
  </si>
  <si>
    <t>A szöveges válasz térjen ki a légszennyező anyagok felsorolására - ahol lehetséges, javasolt a csoportosítás (pl.  4/2011 VM rendelet szerinti 2.3.1. C osztályú szerves anyagok)</t>
  </si>
  <si>
    <t>E21</t>
  </si>
  <si>
    <t xml:space="preserve">Vállalkozása használ olyan anyagokat, amelyek a nemzeti vagy nemzetközi jogszabályi rendelkezések alapján korlátozás alá esnek? </t>
  </si>
  <si>
    <t>E22</t>
  </si>
  <si>
    <t>Vállalkozása által üzemeltetett környezeti zaj- és rezgésforrások rendelkeznek-e a környezetvédelmi hatóság határozatában megállapított határértékkel?</t>
  </si>
  <si>
    <t>E23</t>
  </si>
  <si>
    <t>Kérjük bemutatni a kezelés módját is.</t>
  </si>
  <si>
    <t>Kérjük bemutatni az újbóli felhasználás módját is.</t>
  </si>
  <si>
    <t>E24</t>
  </si>
  <si>
    <t>E25</t>
  </si>
  <si>
    <t>E26</t>
  </si>
  <si>
    <t xml:space="preserve">Vállalkozása a működése során előállít vagy felhasznál ózonréteget lebontó anyagokat? Ha igen, melyek ezek? </t>
  </si>
  <si>
    <t>E27</t>
  </si>
  <si>
    <t>Vállalkozása az elmúlt két üzleti évben kötelezett volt-e kármentesítés végzésére?</t>
  </si>
  <si>
    <t>E28</t>
  </si>
  <si>
    <t>E29</t>
  </si>
  <si>
    <t>Vállalkozásában az elmúlt üzleti évben a teljes vízfelhasználás hány százaléka származott újrafelhasznált/visszaforgatott vízből?</t>
  </si>
  <si>
    <t>E30</t>
  </si>
  <si>
    <t>Vállalkozása rendelkezik 2030-ig tartó célkitűzéssel arra vonatkozólag, hogy az egy üzleti évben felhasznált víz bizonyos hányada újra felhasznált vízből fog származni? Mekkora a kitűzött arányszám?</t>
  </si>
  <si>
    <t>Vállalkozása rendelkezik 2030 utánra vonatkozó célkitűzéssel arra vonatkozólag, hogy az egy üzleti évben felhasznált víz bizonyos hányada újra felhasznált vízből fog származni? Mekkora a kitűzött arányszám?</t>
  </si>
  <si>
    <t>Vállalkozása ellátási láncában az elmúlt két üzleti évben összesen hány darab közvetlen szállító volt, és ezek közül mekkora azoknak az aránya, amelyek kapcsán vállalkozása  ESG-szempontú kockázatértékelést végzett?</t>
  </si>
  <si>
    <t>E31</t>
  </si>
  <si>
    <t>E32</t>
  </si>
  <si>
    <t>E33</t>
  </si>
  <si>
    <t>E34</t>
  </si>
  <si>
    <t>Vállalkozása az elmúlt két üzleti évben hajtott végre fenntartható/zöld gazdasági tevékenység megvalósítására irányuló beruházást?</t>
  </si>
  <si>
    <t>E35</t>
  </si>
  <si>
    <t>Vállalkozása az elmúlt két üzleti évben végzett zöld- és/vagy barnamezős beruházást?</t>
  </si>
  <si>
    <t>E36</t>
  </si>
  <si>
    <t>Vállalkozása végez védett természeti területen, Natura 2000 területen, vagy ezek közvetlen szomszédságában tevékenységet?</t>
  </si>
  <si>
    <t>E37</t>
  </si>
  <si>
    <t>Vállalkozása végzett az éghajlatváltozás mérséklésére, illetve a biológiai sokféleség és az ökoszisztémák védelmére, helyreállítására, illetve vállalkozásának működéséből fakadó káros hatásainak ellentételezésére irányuló tevékenységet?</t>
  </si>
  <si>
    <t>E38</t>
  </si>
  <si>
    <t>Vállalkozása kötelezett hulladékkal kapcsolatos adatszolgáltatás végzésére (hulladékbevallás benyújtására)?</t>
  </si>
  <si>
    <t>E39</t>
  </si>
  <si>
    <t xml:space="preserve">Mekkora volt a vállalkozás által megfizetett környezetterhelési díj, környezetvédelmi termékdíj és amennyiben kiterjesztett gyártói felelősségi kötelezettséggel (EPR) rendelkezik, az ennek keretében megfizetett díj összege az elmúlt két üzleti évben? </t>
  </si>
  <si>
    <t>E40</t>
  </si>
  <si>
    <t>Vállalkozásának van engedélye a környezetben tartósan megmaradó szerves szennyező anyagok hulladékká válásuk után környezetet nem szennyező módon történő kezelésére, összegyűjtésére, szállítására, tárolására és lerakására? Igen válasz esetén kérjük röviden kifejteni.</t>
  </si>
  <si>
    <t>E41</t>
  </si>
  <si>
    <t>E42</t>
  </si>
  <si>
    <t>Vállalkozásában az elmúlt két üzleti évben mekkora volt az elmúlt két üzleti évben a termékké átminősített hulladék mennyisége?</t>
  </si>
  <si>
    <t>E43</t>
  </si>
  <si>
    <t>E44</t>
  </si>
  <si>
    <t>Vállalkozása rendelkezik 2030-ig tartó időszakra célkitűzéssel arra vonatkozóan, hogy az egy üzleti évben keletkezett hulladék bizonyos hányada hasznosításra fog kerülni? Mekkora a kitűzött arányszám?</t>
  </si>
  <si>
    <t>Vállalkozása rendelkezik 2030 utáni időszakra célkitűzéssel arra vonatkozóan, hogy az egy üzleti évben keletkezett képződött  hulladék bizonyos hányada újrahasznosítási (és ezen belül újrafeldolgozási) fog kerülni? Mekkora a kitűzött arányszám?</t>
  </si>
  <si>
    <t>E45</t>
  </si>
  <si>
    <t xml:space="preserve">Vállalkozása használ a körforgásos gazdaság elvei szerinti alapanyagokat, hulladékból előállított másodnyersanyagokat és a terméktervezés során figyelembe veszik a körforgásos gazdaság követelményeit a termék csomagolására is kiterjedően? </t>
  </si>
  <si>
    <t>S1</t>
  </si>
  <si>
    <t>S2</t>
  </si>
  <si>
    <t>Vállalkozásának van a munkavégzési feltételekre vonatkozó politikája, szabályzata?</t>
  </si>
  <si>
    <t>S3</t>
  </si>
  <si>
    <t>Amennyiben az adott országban nincsen hivatalos minimálbér, vállalkozása működése során minden dolgozó számára biztosítja az ENSZ által megjelölt nemetközi szegénységi küszöbértékének  megfelelő összeget?</t>
  </si>
  <si>
    <t>S4</t>
  </si>
  <si>
    <t>Az elmúlt két üzleti évben hány olyan alkalmazott dolgozott a vállalkozásnál, akiknek a teljes munkaidőre vetített bére nem haladta meg a kötelező legkisebb munkabér (minimálbér) 105 százalékát?</t>
  </si>
  <si>
    <t>S5</t>
  </si>
  <si>
    <t>Vállalkozása női munkavállalóinak átlagos alapbére mekkora arányt képvisel az azonos pozícióban foglalkoztatott férfi munkavállalók átlagos alapbéréhez képest a fizikai és a szellemi foglalkoztatottak vonatkozásában?</t>
  </si>
  <si>
    <t>S6</t>
  </si>
  <si>
    <t>Vállalkozása rendelkezik hivatalos, írásos a munkahelyi egészség- és biztonságra (munkavédelmre) vonatkozó eljárásrenddel,  amely megfelel a helyi törvényekben, iparági követelményekben és nemzetközi szabványokban foglalt előírásoknak?</t>
  </si>
  <si>
    <t>S7</t>
  </si>
  <si>
    <t>S8</t>
  </si>
  <si>
    <t>S9</t>
  </si>
  <si>
    <t>Mekkora volt az elmúlt két üzleti évben a vállalkozás saját munkavállalóinak munkanap kieséssel járó munkabaleseteinek 1 millió munkaórára vetített arányszáma (LTIF)?</t>
  </si>
  <si>
    <t>S10</t>
  </si>
  <si>
    <t>S11</t>
  </si>
  <si>
    <t>Az elmúlt két üzleti évben az import értékének hány százaléka származott olyan országokból, amelyek a legfrissebb INFORM Risk Index táblázat kockázati osztályozása szerint "High" vagy "Very high" minősítésűek?</t>
  </si>
  <si>
    <t>S12</t>
  </si>
  <si>
    <t>Az elmúlt két üzleti évben az export értékének hány százaléka irányult olyan országokba, amelyek a legfrissebb INFORM Risk Index táblázat kockázati osztályozása szerint "High" vagy "Very high" minősítésűek?</t>
  </si>
  <si>
    <t>S13</t>
  </si>
  <si>
    <t>S14</t>
  </si>
  <si>
    <t>Vállalkozásával szemben indítottak békéltető testületi eljárást az elmúlt két üzleti évben?</t>
  </si>
  <si>
    <t>S15</t>
  </si>
  <si>
    <t>S16</t>
  </si>
  <si>
    <t>Vállalkozása rendelkezik Családbarát Hely tanúsító védjeggyel vagy Családbarát Munkahely Díjjal?</t>
  </si>
  <si>
    <t>S17</t>
  </si>
  <si>
    <t>S18</t>
  </si>
  <si>
    <t>S19</t>
  </si>
  <si>
    <t>A mindenki számára elérhető online és offline anyagokban feltüntetik a családi programokat és a családbarát intézkedéseket?</t>
  </si>
  <si>
    <t>S20</t>
  </si>
  <si>
    <t xml:space="preserve">Vállalkozásában működik dokumentált kismama-program vagy tesz a kismamák helyzetét pozitívan befolyásoló intézkedést, a jogszabályban előírtakon túlmenően? </t>
  </si>
  <si>
    <t>S21</t>
  </si>
  <si>
    <t>Vállalkozásában működik a gyermekgondozáshoz kapcsolódó ellátás, támogatás (pl. GYES, GYED) igénybevétele alatt keresőtevékenységet nem folytató munkatársakkal való szervezett, dokumentált – szakmai és munkaközösségi fókuszú – kapcsolattartás, mentális támogatás?</t>
  </si>
  <si>
    <t>S22</t>
  </si>
  <si>
    <t>Vállalkozásában működik visszatérést segítő szakmai képzés, átképzés vagy személyes mentorprogram  gyermekgondozási és ápolási szabadságon lévők számára?</t>
  </si>
  <si>
    <t>S23</t>
  </si>
  <si>
    <t>Vállalkozása szervez egészségügyi szűrővizsgálatokat vagy foglalkozás-egészségügyi vizsgálatokat a munkatársaknak a jogszabályokban előírtakon felül?</t>
  </si>
  <si>
    <t>S24</t>
  </si>
  <si>
    <t>S25</t>
  </si>
  <si>
    <t>Vállalkozása biztosít rugalmas, családbarát munkarendet a gyermeket nevelő szülőknek?</t>
  </si>
  <si>
    <t>S26</t>
  </si>
  <si>
    <t>S27</t>
  </si>
  <si>
    <t xml:space="preserve">Vállalkozása biztosít az édesapáknak a jogszabályban előírt apasági szabadságon felül további munkaidő-kedvezményt?  </t>
  </si>
  <si>
    <t>S28</t>
  </si>
  <si>
    <t>Vállalkozása biztosítja az alábbi családbarát kezdeményezések bármelyikét munkavállalói számára?</t>
  </si>
  <si>
    <t>S29</t>
  </si>
  <si>
    <t xml:space="preserve">Vállalkozása törekszik a fiatalabb és idősebb munkavállalók közötti munkaidő-megosztás egyensúlyára? </t>
  </si>
  <si>
    <t>S30</t>
  </si>
  <si>
    <t>Vállalkozása biztosít a 60 év feletti/nyugdíj előtt álló munkavállalók számára rugalmas munkavégzési lehetőséget?</t>
  </si>
  <si>
    <t>Vállalkozása rendelkezik olyan belső szabályzattal, amely védi az idősebb munkavállalókat?</t>
  </si>
  <si>
    <t>S31</t>
  </si>
  <si>
    <t>S32</t>
  </si>
  <si>
    <t>S33</t>
  </si>
  <si>
    <t>S34</t>
  </si>
  <si>
    <t>S35</t>
  </si>
  <si>
    <t>S36</t>
  </si>
  <si>
    <t>Vállalkozása honorálja a vállalkozásnál a hosszabb munkaviszonyban töltött időt?</t>
  </si>
  <si>
    <t>Vállalkozása figyelemmel kíséri a dolgozók testi, lelki jóllétét, reflektál a munkatársak pszichés állapotára, krízishelyzetekre, esetleg a kiégésre?</t>
  </si>
  <si>
    <t>Vállalkozása biztosít segítséget a munkahelyi stressz, ill. a konfliktuskezelés területén?</t>
  </si>
  <si>
    <t>Vállalkozása nyújt támogatást nehéz és/vagy krízishelyzetbe került munkavállalói számára (haláleset, kapcsolati erőszak, súlyos betegség)?</t>
  </si>
  <si>
    <t>Vállalkozása biztosítja szolgáltatási környezetében az alábbi családbarát kezdeményezések bármelyikét ügyfelei/ szolgáltatásainak résztvevői számára?</t>
  </si>
  <si>
    <t>S37</t>
  </si>
  <si>
    <t xml:space="preserve">Kérjük adja meg a foglalkoztatott, új és a távozott munkavállalók életkor szerinti besorolását, illetve a fluktuációs rátát az elmúlt két üzleti év vonatkozásában. </t>
  </si>
  <si>
    <t>Vállalkozása alkalmaz atipikus foglalkoztatási formákat?</t>
  </si>
  <si>
    <t>S38</t>
  </si>
  <si>
    <t>S39</t>
  </si>
  <si>
    <t>Az elmúlt két üzleti évben mekkora volt vállalkozásában a felsorolt munkaviszonyban foglalkoztatott munkavállalók száma, aránya?</t>
  </si>
  <si>
    <t>S40</t>
  </si>
  <si>
    <t>Mekkora a létszáma a vállalkozása által foglalkoztatott, megváltozott munkaképességű munkavállalóknak?</t>
  </si>
  <si>
    <t>G1</t>
  </si>
  <si>
    <t xml:space="preserve">Vállalkozása mely területeket érintően rendelkezik irányítási rendszerrel vagy stratégiával/politikával az alábbiak közül? </t>
  </si>
  <si>
    <t>Ha a G1 kérdésre a 'Nem rendelkezik' válaszlehetőségtől eltérően válaszolt, vállalkozása mely kiválaszott területek vonatkozásában rendelkezik külső tanúsított irányítási rendszerrel?</t>
  </si>
  <si>
    <t xml:space="preserve">A G1a kérdés vonatkozásában megjelölt (tanúsítással rendelkező) területek kapcsán milyen külső tanúsítással rendelkezik a vállalkozás? </t>
  </si>
  <si>
    <t>Ha az E1 kérdésre a válasz igenlő (bármelyik 'Igen' kezdetű), a felsoroltak közül mely(ek)re vonatkozik ez a minősítés?</t>
  </si>
  <si>
    <t>Ha az E1 kérdésre a válasz "Igen, értékesítünk saját előállítású zöld energiát", milyen megújuló, illetve alacsony karbonkibocsátású energiaforrást hasznosít?</t>
  </si>
  <si>
    <t>Amennyiben az E10 kérdésre igennel válaszolt, akkor kérjük, mutassa be e folyamatokat.</t>
  </si>
  <si>
    <t>Ha az E20 kérdésre a válasz "Igen", vállalkozásának folyamatos vagy időszakos mérési kötelezettsége van?</t>
  </si>
  <si>
    <t>Ha az E20 kérdésre a válasz "Igen", van-e vállalkozásánál olyan pontforrás, ahol a kibocsátást számítással, becsléssel határozzák meg?</t>
  </si>
  <si>
    <t xml:space="preserve">Ha az E20 kérdésre a válasz "Igen", az elmúlt két üzleti évben volt-e kibocsátási határérték túllépés valamely légszennyező anyag esetében? </t>
  </si>
  <si>
    <t>Ha az E20c kérdésre a válasz "Igen",  vállalkozása milyen légszennyezőanyag-kibocsátás csökkentő intézkedéseket tett/tesz?</t>
  </si>
  <si>
    <t>Ha az E21 kérdésre a válasz "Igen",  kérjük, ismertesse, hogy melyek ezek az anyagok és milyen célra, milyen technológiai folyamatban használja ezeket!</t>
  </si>
  <si>
    <t>Ha az E23 kérdésre a válasz „Igen”, vállalkozása gyárt, importál vagy exportál hozzáadott higanyt tartalmazó termékeket?</t>
  </si>
  <si>
    <t>Ha az E23 kérdésre a válasz „Igen”, vállalkozása használ higanyt/higanyvegyületet alkáli klórgyártás vagy acetaldehid-gyártás során?</t>
  </si>
  <si>
    <t>Ha az E23 kérdésre a válasz „Igen”, vállalkozása a működés során keletkező higanytartalmú hulladékot környezetkímélő módon kezeli?</t>
  </si>
  <si>
    <t>Ha az E23 kérdésre a válasz „Igen”, vállalkozása a működés során keletkező higanytartalmú hulladékot környezetkímélő ártalmatlanítás céljára visszanyeri vagy regenerálja?</t>
  </si>
  <si>
    <t xml:space="preserve">Ha az E23 kérdésre a válasz „Igen”, vállalkozása a működés során keletkező higanytartalmú hulladékot közvetlenül újból felhasználja? </t>
  </si>
  <si>
    <t>Ha az E26a kérdésre a válasz "Igen",  kérjük, ismertesse, hogy milyen célra, milyen technológiai folyamatban használja a felsorolt anyagokat!</t>
  </si>
  <si>
    <t xml:space="preserve">Amennyiben az E37 kérdésre a válasz 'Igen', mekkora volt a biológiai sokféleség védelmét és megőrzését szolgáló tevékenységekre fordított összeg mértéke az elmúlt két üzleti évben?
Kérjük, röviden mutassa be a tevékenységet! </t>
  </si>
  <si>
    <t xml:space="preserve">Ha az E45 kérdésre a válasz „Igen”, vállalkozása a működés során keletkező hulladékot vagy selejtet közvetlenül újból felhasználja? </t>
  </si>
  <si>
    <t>Ha az S6 kérdésre a válasz „Igen”, a következő területek közül melyiket fedi le ez az eljárásrend?</t>
  </si>
  <si>
    <t>Ha az S6 kérdésre a válasz „Igen”, szerveznek az alkalmazottak számára képzést erre az eljárásrendre (munkavédelemre) vonatkozóan?</t>
  </si>
  <si>
    <t>Ha az S7 kérdésre a válasz „Igen”, abban az esetben a képzett elsősegélynyújtó személyek száma az összes munkavállaló számának hány százaléka?</t>
  </si>
  <si>
    <t>Amennyiben az S13 kérdésre a válasz "Igen", az ENSZ fenntartható Fejlődési Céljai (SDG) közül elsődlegesen melyiket érinti a megvalósuló program vagy kezdeményezés?</t>
  </si>
  <si>
    <t>Amennyiben az S13 kérdésre a válasz "Igen", mely országban valósul meg a tárgyalt program vagy kezdeményezés?</t>
  </si>
  <si>
    <t>Amennyiben az S13 kérdésre a válasz "Igen", a Hungary Helps Programmal történő közreműködésben valósul meg a vállalkozás részvétele?</t>
  </si>
  <si>
    <t>Amennyiben az S13c kérdésre a válasz „Nem”, úgy a vállalkozás milyen jellegű szervezettel történő együttműködés keretében vesz részt a lokális fejlesztési programban vagy humanitárius kezdeményezésben?</t>
  </si>
  <si>
    <t>Amennyiben az S13 kérdésre a válasz "Igen", milyen értékű a hozzájárulása a megvalósuló programhoz vagy kezdeményezéshez?</t>
  </si>
  <si>
    <t>Amennyiben az S13 kérdésre a válasz "Igen", röviden  ismertesse a tárgyalt lokális fejlesztési programot vagy humanitárius kezdeményezést!</t>
  </si>
  <si>
    <t>Ha az S14 kérdésre a válasz "Igen", kérjük, adja meg a "nyertes" és "vesztes" ügyek számát!</t>
  </si>
  <si>
    <t>G2</t>
  </si>
  <si>
    <t>Vállalkozása kinevezett olyan felsővezetőt, aki a környezeti, társadalmi vagy vállalkozásirányítási (ESG) ügyekkel foglalkozik?</t>
  </si>
  <si>
    <t>G3</t>
  </si>
  <si>
    <t>G4</t>
  </si>
  <si>
    <t>Vállalkozása közzétesz vállalati társadalmi felelősségvállalás (CSR)/fenntarthatósági/CSRD jelentést?</t>
  </si>
  <si>
    <t>Ha a G4 kérdésre a válasz igenlő (bármelyik 'Igen' kezdetű), a legutóbbi jelentésüket valamely harmadik fél auditálta?</t>
  </si>
  <si>
    <t>G5</t>
  </si>
  <si>
    <t>Vállalkozásának van panaszkezelési mechanizmusa vagy dokumentált panasztételi eljárása?</t>
  </si>
  <si>
    <t>Ha a G5 kérdésre a válasz "Igen", a vállalkozás panaszkezelési mechanizmusa a 2023. évi XXV. törvény alapján létrehozott belső visszaélés-bejelentési rendszer formájában került kialakításra?</t>
  </si>
  <si>
    <t>G6</t>
  </si>
  <si>
    <t xml:space="preserve">Ha a G5 kérdésre a válasz „Igen”, melyek vállalkozása panaszkezelési mechanizmusának vagy panasztételi eljárásának jellemzői? </t>
  </si>
  <si>
    <t xml:space="preserve">Ha a G5a kérdésre a válasz  „Nem”, milyen jellegű panaszok küldésére van lehetőség? </t>
  </si>
  <si>
    <t xml:space="preserve">Ha a G5a kérdésre a válasz  „Nem”, milyen érdekcsoportok számára áll rendelkezésre a panasztételi mechanizmus? </t>
  </si>
  <si>
    <t xml:space="preserve">Ha a G5a kérdésre a válasz  „Nem”, hogyan optimalizálja vállalkozása a panasztételi eljáráshoz való hozzáférhetőséget az arra jogosult valamennyi érdekcsoport számára? </t>
  </si>
  <si>
    <t>G7</t>
  </si>
  <si>
    <t>Vállalkozása beépítette működésébe az ESG céljaihoz kapcsolt javadalmazást?</t>
  </si>
  <si>
    <t>G8</t>
  </si>
  <si>
    <t>Vállalkozásának van az üzleti etikára vonatkozó hivatalos politikája vagy etikai kódexe?</t>
  </si>
  <si>
    <t xml:space="preserve">Ha a G8 kérdésre a válasz „Igen”, a következő területek közül melyiket fedi le ez a politika? </t>
  </si>
  <si>
    <t>Ha a G8 kérdésre a válasz „Igen”, szerveznek az alkalmazottak számára képzést erre a politikára vonatkozóan?</t>
  </si>
  <si>
    <t>G9</t>
  </si>
  <si>
    <t>Vállalkozása kapott az elmúlt két üzleti évben közigazgatási bírságot?</t>
  </si>
  <si>
    <t>Ha a G9 kérdésre a válasz „Igen”, mutassa be a hatósági bírság részleteit (időpont, indok, büntetés mértéke, a kiváltó okok megszüntetésére tett későbbi lépések)</t>
  </si>
  <si>
    <t>Szóközökkel max. 2000 karakternyi szabad szöveg</t>
  </si>
  <si>
    <t>G10</t>
  </si>
  <si>
    <t>G11</t>
  </si>
  <si>
    <t>Ha a G11 kérdésre a válasz igenlő (bármelyik 'Igen' kezdetű), az ESG mely területei szerepelnek a beszállítói szerződésekben, illetve mely ESG-követelményeknek kell eleget tenniük, amennyiben ez utóbbiak nincsenek szerződésbe foglalva?</t>
  </si>
  <si>
    <t>Szóközökkel max. 500 karakternyi szabad szöveg</t>
  </si>
  <si>
    <t>G12</t>
  </si>
  <si>
    <t>Vállalkozása végzett fenntarthatósági kockázatértékelést az elmúlt két üzleti  évben?</t>
  </si>
  <si>
    <t>Ha a G12 kérdésre a válasz „Igen”, mire terjedt ki a kockázatértékelés?</t>
  </si>
  <si>
    <t>Ha a G12 kérdésre a válasz „Igen”, milyen gyakran végzett vállalkozása kockázatértékelést?</t>
  </si>
  <si>
    <t>G13</t>
  </si>
  <si>
    <t>G14</t>
  </si>
  <si>
    <t>Vállalkozása biztosít a munkavállalók részére képzéseket?</t>
  </si>
  <si>
    <t>Soft skillnek tekintendő például a kommunikációs, a szervező- vagy az alkalmazkodókészség, a csapatorientáltság, a motiválhatóság, az érzelmi intelligencia, a kreativitás, a flexibilitás, a mobilitás.</t>
  </si>
  <si>
    <t>Vállalkozása szervez ismétlődő jelleggel munkavállalói számára társadalmi, környezetvédelmi szemléletformáló programokat vagy részt vesz ilyen programokon?</t>
  </si>
  <si>
    <t>Releváns adatnak minősül pl. résztvevők száma, szemétszedésen  gyűjtött mennyiség</t>
  </si>
  <si>
    <r>
      <rPr>
        <i/>
        <sz val="14"/>
        <rFont val="Times New Roman"/>
        <family val="1"/>
        <charset val="238"/>
      </rPr>
      <t xml:space="preserve">Amennyiben az E17 kérdésre a válasz igenlő (bármelyik 'Igen' kezdetű), kérjük adja meg a célkitűzésre vonatkozó alábbi információkat:
</t>
    </r>
    <r>
      <rPr>
        <b/>
        <i/>
        <sz val="14"/>
        <rFont val="Times New Roman"/>
        <family val="1"/>
        <charset val="238"/>
      </rPr>
      <t>- Bázisév</t>
    </r>
    <r>
      <rPr>
        <i/>
        <sz val="14"/>
        <rFont val="Times New Roman"/>
        <family val="1"/>
        <charset val="238"/>
      </rPr>
      <t xml:space="preserve"> (pl. 2019)
</t>
    </r>
    <r>
      <rPr>
        <b/>
        <i/>
        <sz val="14"/>
        <rFont val="Times New Roman"/>
        <family val="1"/>
        <charset val="238"/>
      </rPr>
      <t>- Célév</t>
    </r>
    <r>
      <rPr>
        <i/>
        <sz val="14"/>
        <rFont val="Times New Roman"/>
        <family val="1"/>
        <charset val="238"/>
      </rPr>
      <t xml:space="preserve"> (pl. 2050)
</t>
    </r>
    <r>
      <rPr>
        <b/>
        <i/>
        <sz val="14"/>
        <rFont val="Times New Roman"/>
        <family val="1"/>
        <charset val="238"/>
      </rPr>
      <t>- Kibocsájtáscsökkentés fókusza</t>
    </r>
    <r>
      <rPr>
        <i/>
        <sz val="14"/>
        <rFont val="Times New Roman"/>
        <family val="1"/>
        <charset val="238"/>
      </rPr>
      <t xml:space="preserve"> (pl. Scope 1, 2, 3)
-</t>
    </r>
    <r>
      <rPr>
        <b/>
        <i/>
        <sz val="14"/>
        <rFont val="Times New Roman"/>
        <family val="1"/>
        <charset val="238"/>
      </rPr>
      <t xml:space="preserve"> Célkitűzés típusa</t>
    </r>
    <r>
      <rPr>
        <i/>
        <sz val="14"/>
        <rFont val="Times New Roman"/>
        <family val="1"/>
        <charset val="238"/>
      </rPr>
      <t xml:space="preserve"> (pl. Abszolút kibocsátás, intenzitás, karbonsemlegesség, Net Zero)
</t>
    </r>
    <r>
      <rPr>
        <b/>
        <i/>
        <sz val="14"/>
        <rFont val="Times New Roman"/>
        <family val="1"/>
        <charset val="238"/>
      </rPr>
      <t xml:space="preserve">- Kibocsátáscsökkentés mértéke </t>
    </r>
    <r>
      <rPr>
        <i/>
        <sz val="14"/>
        <rFont val="Times New Roman"/>
        <family val="1"/>
        <charset val="238"/>
      </rPr>
      <t>(%-ban kifejezve)</t>
    </r>
  </si>
  <si>
    <r>
      <t>Amennyiben az E37 kérdésre a válasz 'Igen', mekkora volt az éghajlatváltozás mérséklésére fordított összeg mértéke az elmúlt két üzleti évben? Kérjük, röviden mutassa be a tevékenységet!</t>
    </r>
    <r>
      <rPr>
        <i/>
        <sz val="14"/>
        <color theme="5"/>
        <rFont val="Times New Roman"/>
        <family val="1"/>
        <charset val="238"/>
      </rPr>
      <t xml:space="preserve">
</t>
    </r>
    <r>
      <rPr>
        <i/>
        <sz val="14"/>
        <rFont val="Times New Roman"/>
        <family val="1"/>
        <charset val="238"/>
      </rPr>
      <t>Amenyiben a vállalkozásának működéséből fakadó káros hatások ellentételezésére is irányult tevékenység, abban az esetben 
 a pénzösszegen felül szíveskedjen annak tCO</t>
    </r>
    <r>
      <rPr>
        <i/>
        <vertAlign val="subscript"/>
        <sz val="14"/>
        <rFont val="Times New Roman"/>
        <family val="1"/>
        <charset val="238"/>
      </rPr>
      <t>2</t>
    </r>
    <r>
      <rPr>
        <i/>
        <sz val="14"/>
        <rFont val="Times New Roman"/>
        <family val="1"/>
        <charset val="238"/>
      </rPr>
      <t xml:space="preserve"> egyenértékét is megadni, amennyiben a tevékenység erre irányult.</t>
    </r>
  </si>
  <si>
    <t xml:space="preserve">A kettős lényegesség elve alapján hogyan értékeli a vállalkozása tevékenységét érintő külső fenntarthatósági kockázatokat és lehetőségeket, továbbá a vállalkozása működése során a társadalomra és a környezetre gyakorolt hatását? 
A fenntarthatóság érvényesítése érdekében figyelembe veszi-e a Nemzeti Fenntartható Fejlődési Keretstratégiában foglaltakat a tevékenysége során? Ha igen, hogyan teszi ezt?
</t>
  </si>
  <si>
    <t>Vállalkozásában az elmúlt két üzleti évben mekkora volt az üvegházhatású gázok teljes nem saját tulajdonú közvetett (Scope 3) kibocsátása az alábbi kategóriákban?</t>
  </si>
  <si>
    <t>Vállalkozása méri a munkavállalói elégedettségét?</t>
  </si>
  <si>
    <t>Vállalkozásának az elmúlt két üzleti évben mekkora volt az alábbi kategóriákhoz tartozó vízfelhasználása?</t>
  </si>
  <si>
    <t>Vállalkozásának az elmúlt két üzleti évben mekkora volt az alábbi kategóriákhoz tartozó vízkibocsátása és az összes vízfogyasztása?</t>
  </si>
  <si>
    <t xml:space="preserve">Vállalkozásában az elmúlt két üzleti évben mekkora volt az alábbi kategóriák szerinti keletkezett hulladék mennyisége, mekkora volt ezek hasznosítási aránya, illetve mekkora volt a veszélyes és nem veszélyes hulladék mennyisége?
</t>
  </si>
  <si>
    <t>Vállalkozása önállóan vagy más vállalkozással, szervezettel közösen szervez ismétlődő jelleggel véradást a munkavállalói számára?</t>
  </si>
  <si>
    <t>Vállalkozása biztosít állandó jelleggel (pl. bölcsőde, óvoda, játszószoba)  gyermekfelügyeletet a munkavállalók gyermekeinek?</t>
  </si>
  <si>
    <t>Vállalkozása biztosít eseti jelleggel, pl. iskolai szünetek alatt gyermekfelügyeletet (pl. napközis tábor, gyermekek részére szervezett munkahelyi nyílt nap) a munkavállalók gyermekeinek?</t>
  </si>
  <si>
    <t>Fő</t>
  </si>
  <si>
    <t>Vállalkozásában az elmúlt üzleti évben a felhasznált villamos energia hány százaléka származott megújuló forrásokból?</t>
  </si>
  <si>
    <t>A kötelezettség kiterjed a kármentesítést követő monitoringra is. A kötelezettség a monitoring időszak lezárultával, a kármentesítés hatóság általi jóváhagyó határozatával zárul le.
A saját tevékenységből, a saját tevékenységet érintően keletkezett kármentetési kötelezettségeket, feladatokat kell feltüntetni.
A másik fél számára szolgáltatott, nem a saját tevékenységből származó, kármentesítési feladatokat ebbe az adatba nem kell beleérteni.</t>
  </si>
  <si>
    <t xml:space="preserve">Épületminősítési tanúsítások pl. LEED, BREEAM, EU GreenBuilding, WELL Building Standard, DGNB stb. </t>
  </si>
  <si>
    <t>A Családbarát Hely tanúsító védjegy egy állami kezdeményezés, amely arra irányul, hogy elismerje és ösztönözze azokat a helyeket, szolgáltatásokat és intézményeket, amelyek különösen figyelembe veszik a családok, különösen a gyermekes családok igényeit és kényelmét. Ez a tanúsítvány azt jelzi, hogy egy adott hely vagy szolgáltató megfelel bizonyos előírásoknak és kritériumoknak, amelyek biztosítják, hogy a családok számára kényelmes, biztonságos és támogató környezetet nyújtanak.</t>
  </si>
  <si>
    <t>Családbarát munkarendnek tekinthető: távmunka, részmunkaidő, rugalmas munkavégzési lehetőség.</t>
  </si>
  <si>
    <t>Figyelembe veendő pl. veszélyes munkakörök, vagy létszámleépítés esetén.</t>
  </si>
  <si>
    <t>A kérdés minden érdekelt félre (belső, külső) vonatkozik.</t>
  </si>
  <si>
    <t>A beépítés jelentheti például a stratégiában, politikában, szabályzatban stb. való szerepeltetést.</t>
  </si>
  <si>
    <t>A kérdéssorhoz kapcsolódó válaszlehetőségek</t>
  </si>
  <si>
    <t>Igen, minősített zöld termékkel rendelkezünk.</t>
  </si>
  <si>
    <t>Igen, minősített zöld szolgáltatással rendelkezünk.</t>
  </si>
  <si>
    <t>Igen, értékesítünk saját előállítású zöld energiát.</t>
  </si>
  <si>
    <t>Nem.</t>
  </si>
  <si>
    <t>Igen, Uniós ökocímke (EU Ecolabel)</t>
  </si>
  <si>
    <t xml:space="preserve">Környezetbarát termék vagy szolgáltatás </t>
  </si>
  <si>
    <t>Igen, NÉBIH által "ökológiai jelöléssel ellátott termék"</t>
  </si>
  <si>
    <t>Egyik sem</t>
  </si>
  <si>
    <t>Napenergia</t>
  </si>
  <si>
    <t>Szélenergia</t>
  </si>
  <si>
    <t>Vízenergia</t>
  </si>
  <si>
    <t>Biogáz hasznosításából származó energia</t>
  </si>
  <si>
    <t>Nukleáris energia mint alacsony karbonkibocsátású energiaforrás</t>
  </si>
  <si>
    <t>Fenntartható biomassza - megújuló forrásból származó szerves anyagok (pl.: faforgács, növényi hulladék) elégetésével nyert energia)</t>
  </si>
  <si>
    <t>Egyéb biomassza - nem feltétlenül fenntartható forrásból származó szerves anyagok (pl.: hulladékból származó tüzelőanyag) elégetésével nyert energia</t>
  </si>
  <si>
    <t>Megújuló hidrogén tüzelőanyagcella - Hidrogén gáz elektrokémiai reakciójával állít elő elektromos áramot, melléktermékként csak vízgőz keletkezik.</t>
  </si>
  <si>
    <t>Geotermikus energia</t>
  </si>
  <si>
    <t>Fosszilis tüzelőanyagot hasznosító erőművek CCS rendszerrel - Szén, olaj vagy földgáz elégetésével termelnek áramot, de a keletkező szén-dioxidot (CO₂) leválasztják és tárolják (CCS = Carbon Capture and Storage).</t>
  </si>
  <si>
    <t>Egyéb - kérjük részletezze</t>
  </si>
  <si>
    <t>(MWh)</t>
  </si>
  <si>
    <t>Saját termelésből származó fogyasztás: [a teljes fogyasztás arányában, %]</t>
  </si>
  <si>
    <t>Származási garanciával rendelkező, termékként vásárolt "zöld áram": [a teljes fogyasztás arányában, %]</t>
  </si>
  <si>
    <t xml:space="preserve">Magyarországon általánosan vásárolt villamos energia megújuló részaránya </t>
  </si>
  <si>
    <t>Magyarországon kívülről vásárolt villamos energia - megújuló részaránya nem ismert</t>
  </si>
  <si>
    <t>Nem ismert</t>
  </si>
  <si>
    <t>Nem ismert.</t>
  </si>
  <si>
    <t>Százalék</t>
  </si>
  <si>
    <t>Szóközökkel max. 4000 karakternyi szabad szöveg.</t>
  </si>
  <si>
    <t>Igen</t>
  </si>
  <si>
    <t>Nem</t>
  </si>
  <si>
    <t>Szóközökkel max. 1500 karakternyi szabad szöveg.</t>
  </si>
  <si>
    <t>Állami kifizetés: forint</t>
  </si>
  <si>
    <t>Biztosítói kifizetés: forint</t>
  </si>
  <si>
    <t>Nem érintette a vállalkozás működését szélsőséges időjárási esemény/természeti katasztrófa.</t>
  </si>
  <si>
    <t>Igen, a teljes válallati tevékenységet érintő célkitűzéssel rendelkezik.</t>
  </si>
  <si>
    <t>Nem rendelkezik.</t>
  </si>
  <si>
    <t xml:space="preserve">Vállalkozása rendelkezik engedélyköteles légszennyező pontforrással? </t>
  </si>
  <si>
    <t>Folyamatos mérési kötelezettség</t>
  </si>
  <si>
    <t>Időszakos mérési kötelezettség</t>
  </si>
  <si>
    <t>Igen, tudomásom szerint minden, a vállalkozásom által üzemeltetett zaj- és rezgésforrás rendelkezik a környezetvédelmi hatóság által megállapított határértékkel.</t>
  </si>
  <si>
    <t>A vállalkozásom által üzemeltetett zaj- és rezgésforrásoknak csak egy része rendelkezik a hatóság által megállapított határértékkel.</t>
  </si>
  <si>
    <t>Nem, mert a vállalkozásom nem üzemeltet határértékkel jellemezhető zajt és rezgést kibocsátó forrást.</t>
  </si>
  <si>
    <t>Nem, a vállalkozásom által üzemeltetett zaj- és rezgésforrások még nem rendelkeznek hatóság által megállapított határértékkel.</t>
  </si>
  <si>
    <t>Igen.</t>
  </si>
  <si>
    <t>Igen, de regisztrált mentességgel rendelkezik a vállalkozás a tilalom alól.</t>
  </si>
  <si>
    <t>Nem releváns.</t>
  </si>
  <si>
    <t>Igen, eleget tesz a tilalomnak</t>
  </si>
  <si>
    <t>Nem tesz eleget a tilalomnak, azonban rendelkezik engedéllyel.</t>
  </si>
  <si>
    <t>Nem tesz eleget a tilalomnak, és nem is rendelkezik engedéllyel.</t>
  </si>
  <si>
    <t>Kommunális víz összesen: (köbméter)</t>
  </si>
  <si>
    <t>ebből vezetékes ivóvíz: (köbméter)</t>
  </si>
  <si>
    <t>ebből felszín alatti víz: (köbméter és max. 500 karakternyi szabad szöveg, ha releváns, ld. megjegyzés)</t>
  </si>
  <si>
    <t>Technológiai víz összesen: (köbméter)</t>
  </si>
  <si>
    <t>ebből felszíni víz: (köbméter)</t>
  </si>
  <si>
    <t>ebből szürkevíz: (köbméter)</t>
  </si>
  <si>
    <t>ebből egyéb: (köbméter)</t>
  </si>
  <si>
    <t>Hűtővíz összesen: (köbméter)</t>
  </si>
  <si>
    <t>Százalékos érték</t>
  </si>
  <si>
    <t>Kommunális szennyvíz összesen: (köbméter)</t>
  </si>
  <si>
    <t>ebből felszíni vizekbe (tisztított állapotban): (köbméter)</t>
  </si>
  <si>
    <t>ebből felszín alatti vizekbe (tisztított állapotban): (köbméter)</t>
  </si>
  <si>
    <t>ebből szikkasztás: (köbméter)</t>
  </si>
  <si>
    <t>ebből csatorna: (köbméter)</t>
  </si>
  <si>
    <t>Technológiai szennyvíz/használt víz összesen: (köbméter)</t>
  </si>
  <si>
    <t>ebből felszíni vizekbe: (tisztított állapotban) (köbméter)</t>
  </si>
  <si>
    <t>ebből felszín alatti vizekbe: (tisztított állapotban) (köbméter)</t>
  </si>
  <si>
    <t>ebből felszíni vizekbe: (köbméter)</t>
  </si>
  <si>
    <t>ebből felszín alatti vizekbe: (köbméter)</t>
  </si>
  <si>
    <t>Összes vízfogyasztás (köbméter): a teljes vízfelhasználás és a teljes vízkibocsátás különbsége.</t>
  </si>
  <si>
    <t>tonna szén-dioxid egyenérték, amennyiben releváns</t>
  </si>
  <si>
    <t>HUF értékek környezetterhelési díjra (levegő, víz, talaj külön-külön) környezetvédelmi termékdíjra és EPR-díjra éves bontásban, utóbbiakra a díjfizetés alapját jelentő mennyiség megadásával is (tonna)</t>
  </si>
  <si>
    <t>Termelési nem veszélyes hulladék (t, %)</t>
  </si>
  <si>
    <t>Termelési veszélyes hulladék (t, %)</t>
  </si>
  <si>
    <t>Vegyes települési (kommunális) nem szelektíven gyűjtött hulladék - 1 m3 tömege ~0,2 t (t, %)</t>
  </si>
  <si>
    <t>Települési (kommunális) elkülönítetten (szelektíven) gyűjtött nem veszélyes hulladékok (t, %)</t>
  </si>
  <si>
    <t>Települési (kommunális)  elkülönítetten (szelektíven) gyűjtött veszélyes hulladékok  (t, %)</t>
  </si>
  <si>
    <t>Összes veszélyes hulladék (t)</t>
  </si>
  <si>
    <t>Összes nem veszélyes hulladék (t)</t>
  </si>
  <si>
    <t>t</t>
  </si>
  <si>
    <t>Teljes mértékben tiszteletben tartja, rendelkezik erre vonatkozó dokumentációval (politika, szabályzat stb.).</t>
  </si>
  <si>
    <t>Teljes mértékben tiszteletben tartja, de nem rendelkezik erre vonatkozó dokumentációval (politika, szabályzat stb.).</t>
  </si>
  <si>
    <t>Részben tiszteletben tartja.</t>
  </si>
  <si>
    <t>Nem tartja tiszteletben.</t>
  </si>
  <si>
    <t>Egyéb szöveges válasz.</t>
  </si>
  <si>
    <t>Gyermekmunka és fiatal munkavállalók</t>
  </si>
  <si>
    <t>Gyermekek ahhoz fűződő joga, hogy maradéktalanul kibontakoztathassák a képességeiket</t>
  </si>
  <si>
    <t>Gyermekeknek a lehető legjobb egészségi állapothoz fűződő jogaik</t>
  </si>
  <si>
    <t>Gyermekek szociális biztonsághoz és megfelelő életszínvonalhoz fűződő jogai</t>
  </si>
  <si>
    <t>Gyermekek oktatáshoz fűződő jogai</t>
  </si>
  <si>
    <t>A tanköteles korban lévő gyermekek foglalkoztatásához kapcsolódó jogok és tilalmak</t>
  </si>
  <si>
    <t>A gyermeket nevelő munkavállalók védelme</t>
  </si>
  <si>
    <t>Apasági szabadság</t>
  </si>
  <si>
    <t>Bérek és juttatások</t>
  </si>
  <si>
    <t>Munkaidő</t>
  </si>
  <si>
    <t>Modern rabszolgaság (azaz rabszolgaság, szolgaság, kényszermunka és emberkereskedelem)</t>
  </si>
  <si>
    <t>Etikus toborzás</t>
  </si>
  <si>
    <t>Az egyesülési és kollektív tárgyalási szabadság</t>
  </si>
  <si>
    <t>A megkülönböztetés és a zaklatás tilalma</t>
  </si>
  <si>
    <t>A nők jogai</t>
  </si>
  <si>
    <t>Sokszínűség, méltányosság és befogadás</t>
  </si>
  <si>
    <t>A kisebbségek és az őslakosok jogai</t>
  </si>
  <si>
    <t>Föld-, erdő- és vízjogok és kényszerkilakoltatás</t>
  </si>
  <si>
    <t>Magán- vagy közbiztonsági erők alkalmazása</t>
  </si>
  <si>
    <t>Nincs</t>
  </si>
  <si>
    <t>Százalékos érték (fizikai állomány)</t>
  </si>
  <si>
    <t>Százalékos érték (szellemi állomány)</t>
  </si>
  <si>
    <t>Egyéni védőeszközök</t>
  </si>
  <si>
    <t>Gépek biztonsága</t>
  </si>
  <si>
    <t>Vészhelyzeti készültség</t>
  </si>
  <si>
    <t>Események és balesetek kezelése</t>
  </si>
  <si>
    <t>Munkahely ergonómiája</t>
  </si>
  <si>
    <t>Vegyszerek és/vagy biológiai anyagok kezelése</t>
  </si>
  <si>
    <t>Tűzvédelem</t>
  </si>
  <si>
    <t>Egyéb (szóközökkel max. 500 karakternyi szabad szöveg)</t>
  </si>
  <si>
    <t>Számérték</t>
  </si>
  <si>
    <t>A helyi jogszabályok előírásain túl biztosítja.</t>
  </si>
  <si>
    <t>A helyi jogszabályoknak megfelelően biztosítja.</t>
  </si>
  <si>
    <t>Részben biztosítja.</t>
  </si>
  <si>
    <t>Nem biztosítja.</t>
  </si>
  <si>
    <t>2. Az éhezés megszüntetése</t>
  </si>
  <si>
    <t>3. Egészség és jóllét</t>
  </si>
  <si>
    <t>4. Minőségi oktatás</t>
  </si>
  <si>
    <t>5. Nemek közötti egyenlőség</t>
  </si>
  <si>
    <t>6. Tiszta víz és közegészségügy</t>
  </si>
  <si>
    <t>7. Megfizethető és tiszta energia</t>
  </si>
  <si>
    <t>8. Tisztességes munka és gazdasági növekedés</t>
  </si>
  <si>
    <t>9. Ipar, innováció és infrastruktúra</t>
  </si>
  <si>
    <t>10. Egyenlőtlenségek csökkentése</t>
  </si>
  <si>
    <t>11. Fenntartható városok és közösségek</t>
  </si>
  <si>
    <t>12. Felelős fogyasztás és termelés</t>
  </si>
  <si>
    <t>13. Fellépnés az éghajlatváltozás ellen</t>
  </si>
  <si>
    <t>14. Óceánok és tengerek védelme</t>
  </si>
  <si>
    <t>15. Szárazföldi ökoszisztémák védelme</t>
  </si>
  <si>
    <t>16. Béke, igazság és erős intézmények</t>
  </si>
  <si>
    <t>17. Partnerség a célok eléréséért</t>
  </si>
  <si>
    <t>Helyi állami szervezet</t>
  </si>
  <si>
    <t>Nemzetközi szervezet</t>
  </si>
  <si>
    <t>Civil szervezet</t>
  </si>
  <si>
    <t>Nem működik együtt szervezetekkel</t>
  </si>
  <si>
    <t>50.001 - 100.000 euró</t>
  </si>
  <si>
    <t>100.001 - 500.000 euró</t>
  </si>
  <si>
    <t>A szolgáltató tér átalakítása kisgyermekes, nagycsaládos, idős személyek számára</t>
  </si>
  <si>
    <t>Kisgyermekes, nagycsaládos, idős személyek esélyegyenlőségének  területén kompetens szervezet bevonása a folyamatok tervezésébe</t>
  </si>
  <si>
    <t>Helyi gyermekfelügyelet, gyermek-higiénia</t>
  </si>
  <si>
    <t>A fentiek közül egyik sem</t>
  </si>
  <si>
    <t>Foglalkoztatott munkavállalók: 31-50 év között - fő, %</t>
  </si>
  <si>
    <t>Foglalkoztatott munkavállalók: 51-60 év között - fő, %</t>
  </si>
  <si>
    <t>Foglalkoztatott munkavállalók: 61 év - öregségi nyugdíj korhatára fő, %</t>
  </si>
  <si>
    <t>Foglalkoztatott munkavállalók: öregségi nyugdíj korhatára felett - fő, %</t>
  </si>
  <si>
    <t>Új munkavállalók: 31-50 év között - fő, %</t>
  </si>
  <si>
    <t>Új munkavállalók: 51-60 év között - fő, %</t>
  </si>
  <si>
    <t>Új munkavállalók: 61 év - öregségi nyugdíj korhatára fő, %</t>
  </si>
  <si>
    <t>Új munkavállalók: öregségi nyugdíj korhatára felett - fő, %</t>
  </si>
  <si>
    <t>Távozott munkavállalók: 31-50 év között - fő, %</t>
  </si>
  <si>
    <t>Távozott munkavállalók: 51-60 év között - fő, %</t>
  </si>
  <si>
    <t>Távozott munkavállalók: 61 év - öregségi nyugdíj korhatára fő, %</t>
  </si>
  <si>
    <t>Távozott munkavállalók: öregségi nyugdíj korhatára felett - fő, %</t>
  </si>
  <si>
    <t>Fluktuációs ráta [%]</t>
  </si>
  <si>
    <t>Létszámadat (fő)</t>
  </si>
  <si>
    <t>Határozatlan idejű szerződéssel rendelkező munkavállalók száma, aránya (fő, %)</t>
  </si>
  <si>
    <t>Határozott idejű szerződéssel rendelkező munkavállalók száma, aránya (fő, %)</t>
  </si>
  <si>
    <t xml:space="preserve">Egyszerűsített munkaviszonyban foglalkoztatott munkavállalók száma, aránya (mezőgazdasági, turisztikai idénymunka vagy alkalmi munka; fő, %) </t>
  </si>
  <si>
    <t>B1 kategória; létszámadat (fő)</t>
  </si>
  <si>
    <t>B2 kategória; létszámadat (fő)</t>
  </si>
  <si>
    <t>C1 kategória; létszámadat (fő)</t>
  </si>
  <si>
    <t>C2 kategória; létszámadat (fő)</t>
  </si>
  <si>
    <t>D kategória; létszámadat (fő)</t>
  </si>
  <si>
    <t>E kategória; létszámadat (fő)</t>
  </si>
  <si>
    <t>Környezet</t>
  </si>
  <si>
    <t>Munkahelyi egészségvédelem és biztonság</t>
  </si>
  <si>
    <t>Antikorrupció</t>
  </si>
  <si>
    <t>Minőségirányítás</t>
  </si>
  <si>
    <t>Felelős nyersanyagbeszerzés</t>
  </si>
  <si>
    <t>Információbiztonság</t>
  </si>
  <si>
    <t>Társadalmi felelősségvállalás</t>
  </si>
  <si>
    <t>Egyéb, éspedig:</t>
  </si>
  <si>
    <t>Nem rendelkezik</t>
  </si>
  <si>
    <t>Környezet: Környezetvédelmi vezetési és hitelesítési rendszer (EMAS) szerint</t>
  </si>
  <si>
    <t>Környezet: ISO 14000 szabványcsalád (pl. ISO 14001) szerint</t>
  </si>
  <si>
    <t>Környezet: Egyéb (rendszer megnevezése)</t>
  </si>
  <si>
    <t>Energiagazdálkodás: Egyéb (rendszer megnevezése)</t>
  </si>
  <si>
    <t>Munkahelyi egészségvédelem és biztonság: Egyéb (rendszer megnevezése)</t>
  </si>
  <si>
    <t>Antikorrupció: Egyéb (rendszer megnevezése)</t>
  </si>
  <si>
    <t>Minőségirányítás: Egyéb (rendszer megnevezése)</t>
  </si>
  <si>
    <t>Információbiztonság: Egyéb (rendszer megnevezése)</t>
  </si>
  <si>
    <t>Felelős nyersanyagbeszerzés (rendszer megnevezése)</t>
  </si>
  <si>
    <t>Egyéb (rendszer megnevezése)</t>
  </si>
  <si>
    <t>Energiagazdálkodás: ISO 50001 szabvány szerint</t>
  </si>
  <si>
    <t>Munkahelyi egészségvédelem és biztonság: ISO 45001 szabvány szerint</t>
  </si>
  <si>
    <t>Antikorrupció: ISO 37001 szabvány szerint</t>
  </si>
  <si>
    <t>Minőségirányítás: ISO 9000 szabványcsalád szerint</t>
  </si>
  <si>
    <t>Társadalmi felelősségvállalás: ISO 26000 szabvány szerint</t>
  </si>
  <si>
    <t>Társadalmi felelősségvállalás: Egyéb (rendszer megnevezése)</t>
  </si>
  <si>
    <t>Információbiztonság: ISO/IEC 27001 szabvány szerint</t>
  </si>
  <si>
    <t>Igen, a GRI vagy egyéb világszerte elfogadott szabvány szerinti külön jelentésként.</t>
  </si>
  <si>
    <t>Igen, de nem világszerte elfogadott szabvány szerint.</t>
  </si>
  <si>
    <t>Igen, egyéb jelentés részeként.</t>
  </si>
  <si>
    <t>Igen, a kellő bizonyosságot nyújtó független tanúsító jelentés mellékelve van a jelentéshez.</t>
  </si>
  <si>
    <t>Igen, a korlátozott bizonyosságot nyújtó független tanúsító jelentés mellékelve van a jelentéshez.</t>
  </si>
  <si>
    <t>Adott esetben ismerteti, hogy ki a felelős a panasztételi eljárásért (létezik egy panaszügyi testület, amellyel a harmadik felek közvetlenül vagy egy harmadik fél szolgáltatón keresztül léphetnek kapcsolatba).</t>
  </si>
  <si>
    <t>A vállalkozás által megbízott felelős személy(ek) pártatlanok, függetlenek és nem kötik őket utasítások.</t>
  </si>
  <si>
    <t>A panasztételi eljárás írásos szabályzata ismerteti a panaszkezelés módját, és jelzi, hogy az egyes lépések körülbelül mennyi időt vehetnek igénybe.</t>
  </si>
  <si>
    <t>A panaszos a panasz bejelentésekor visszaigazolást kap a panasz fogadásáról.</t>
  </si>
  <si>
    <t>A panaszos személyazonosságát bizalmasan kezeljük.</t>
  </si>
  <si>
    <t>Elkötelezettek vagyunk amellett, hogy a panaszosokat nem érheti megtorlás.</t>
  </si>
  <si>
    <t>A panaszbejelentés névtelenül történhet.</t>
  </si>
  <si>
    <t>A panaszossal vagy képviselőjével egyeztetünk a panasz orvoslása/megoldása során.</t>
  </si>
  <si>
    <t>Fellebbezési eljárás.</t>
  </si>
  <si>
    <t>A fentiek egyike sem.</t>
  </si>
  <si>
    <t>Emberi jogokkal kapcsolatos panaszok</t>
  </si>
  <si>
    <t>Környezetvédelemmel kapcsolatos panaszok</t>
  </si>
  <si>
    <t>Nem etikus üzleti gyakorlatok</t>
  </si>
  <si>
    <t>Egyéb</t>
  </si>
  <si>
    <t>Belső érdekelt felek (vállalkozási/nem állandó alkalmazottak, közvetlen beszállítók, szolgáltatók stb.)</t>
  </si>
  <si>
    <t>Külső érdekelt felek (vállalkozók, nem közvetlen beszállítók, helyi közösségek stb.)</t>
  </si>
  <si>
    <t>Egyéb érdekcsoportok</t>
  </si>
  <si>
    <t>Képzésekkel</t>
  </si>
  <si>
    <t>Különböző médiumok segítségével</t>
  </si>
  <si>
    <t>Közös ágazati panasztételi eljárásban való részvétellel</t>
  </si>
  <si>
    <t>A fentiek egyike sem</t>
  </si>
  <si>
    <t>Korrupcióellenesség és pénzmosás elleni fellépés</t>
  </si>
  <si>
    <t>Adatvédelem és adatbiztonság</t>
  </si>
  <si>
    <t>Pénzügyi felelősség (pontos nyilvántartások)</t>
  </si>
  <si>
    <t>Információk közzététele</t>
  </si>
  <si>
    <t>Tisztességes verseny és trösztellenesség</t>
  </si>
  <si>
    <t>Összeférhetetlenség</t>
  </si>
  <si>
    <t>Hamisított alkatrészek</t>
  </si>
  <si>
    <t>Szellemi tulajdon</t>
  </si>
  <si>
    <t>Exportszabályozás és gazdasági szankciók</t>
  </si>
  <si>
    <t>A visszaélések bejelentése és a megtorlás elleni védelem</t>
  </si>
  <si>
    <t>Igen, környezetvédelmi bírságot.</t>
  </si>
  <si>
    <t>Igen, munkaegészségügyi bírságot.</t>
  </si>
  <si>
    <t>Igen, munkavédelmi bírságot.</t>
  </si>
  <si>
    <t>Igen, fogyasztóvédelmi bírságot.</t>
  </si>
  <si>
    <t>Igen, közegészségügyi bírságot.</t>
  </si>
  <si>
    <t>Igen, jövedéki bírságot.</t>
  </si>
  <si>
    <t>Igen, mulasztási bírságot.</t>
  </si>
  <si>
    <t>Igen, a bérezéssel összefüggő bírságot.</t>
  </si>
  <si>
    <t>Igen, egyéb jellegű közigazgatási bírságot: (bírság megnevezése)</t>
  </si>
  <si>
    <t>Az ellátási lánc közvetlen szállítóinak száma (db)</t>
  </si>
  <si>
    <t>A kockázatértékelésekben érintett szállítók aránya (%)</t>
  </si>
  <si>
    <t>Igen, az ESG-követelmények szerepelnek a beszállítói szerződéseinkben.</t>
  </si>
  <si>
    <t>Igen, a beszállítóknak eleget kell tenniük az ESG-követelményeknek, de azok nem szerepelnek a beszállítói szerződéseinkben.</t>
  </si>
  <si>
    <t>Saját üzleti terület</t>
  </si>
  <si>
    <t>Közvetlen beszállítók</t>
  </si>
  <si>
    <t>Közvetett beszállítók</t>
  </si>
  <si>
    <t>Gyakrabban, mint 1 évente</t>
  </si>
  <si>
    <t>Évente</t>
  </si>
  <si>
    <t>2 évente</t>
  </si>
  <si>
    <t>Ritkábban, mint 2 évente</t>
  </si>
  <si>
    <t>Ad hoc, ha a kockázati helyzet jelentős változására számítottunk</t>
  </si>
  <si>
    <t>Ad hoc, amikor tudjuk, hogy jogsértés történhetett, pl. egy panasz kapcsán</t>
  </si>
  <si>
    <t>Munkavégzéshez szükséges képzés</t>
  </si>
  <si>
    <t>Pozíció ellátásához szükséges képzés</t>
  </si>
  <si>
    <t>Egészségügyi képzés</t>
  </si>
  <si>
    <t>Különböző soft skillek fejlesztésére irányuló képzés</t>
  </si>
  <si>
    <t>Egyéb képzés</t>
  </si>
  <si>
    <t xml:space="preserve">Igen, szervez a vállalkozás ilyen programokat (szóközökkel max. 500 karakter szabad szöveg a programok gyakoriságáról és tartalmáról, releváns adatokkal kiegészítve). </t>
  </si>
  <si>
    <t xml:space="preserve">Igen, részt vesz a vállalkozás ilyen programokon  (szóközökkel max. 500 karakter szabad szöveg a programok gyakoriságáról és tartalmáról, releváns adatokkal kiegészítve). </t>
  </si>
  <si>
    <t>Angola</t>
  </si>
  <si>
    <t>Aruba</t>
  </si>
  <si>
    <t>Belize</t>
  </si>
  <si>
    <t>Benin</t>
  </si>
  <si>
    <t>Botswana</t>
  </si>
  <si>
    <t>Burkina Faso</t>
  </si>
  <si>
    <t>Burundi</t>
  </si>
  <si>
    <t>Chile</t>
  </si>
  <si>
    <t>Costa Rica</t>
  </si>
  <si>
    <t>Ecuador</t>
  </si>
  <si>
    <t>Eritrea</t>
  </si>
  <si>
    <t>Eswatini</t>
  </si>
  <si>
    <t>Gabon</t>
  </si>
  <si>
    <t>Grenada</t>
  </si>
  <si>
    <t>Guatemala</t>
  </si>
  <si>
    <t>Guinea</t>
  </si>
  <si>
    <t>Guinea-Bissau</t>
  </si>
  <si>
    <t>Guyana</t>
  </si>
  <si>
    <t>Haiti</t>
  </si>
  <si>
    <t>Honduras</t>
  </si>
  <si>
    <t>India</t>
  </si>
  <si>
    <t>Jamaica</t>
  </si>
  <si>
    <t>Kenya</t>
  </si>
  <si>
    <t>Kiribati</t>
  </si>
  <si>
    <t>Lesotho</t>
  </si>
  <si>
    <t>Malawi</t>
  </si>
  <si>
    <t>Mali</t>
  </si>
  <si>
    <t>Mauritius</t>
  </si>
  <si>
    <t>Nauru</t>
  </si>
  <si>
    <t>Nicaragua</t>
  </si>
  <si>
    <t>Niger</t>
  </si>
  <si>
    <t>Palau</t>
  </si>
  <si>
    <t>Panama</t>
  </si>
  <si>
    <t>Paraguay</t>
  </si>
  <si>
    <t>Peru</t>
  </si>
  <si>
    <t>Sierra Leone</t>
  </si>
  <si>
    <t>Suriname</t>
  </si>
  <si>
    <t>Togo</t>
  </si>
  <si>
    <t>Tonga</t>
  </si>
  <si>
    <t>Tuvalu</t>
  </si>
  <si>
    <t>Uganda</t>
  </si>
  <si>
    <t>Uruguay</t>
  </si>
  <si>
    <t>Vanuatu</t>
  </si>
  <si>
    <t>Venezuela</t>
  </si>
  <si>
    <t>Zambia</t>
  </si>
  <si>
    <t>Zimbabwe</t>
  </si>
  <si>
    <t>Afganisztán</t>
  </si>
  <si>
    <t>Algéria</t>
  </si>
  <si>
    <t>Antigua és Barbuda</t>
  </si>
  <si>
    <t>Argentína</t>
  </si>
  <si>
    <t>Örményország</t>
  </si>
  <si>
    <t>Azerbajdzsán</t>
  </si>
  <si>
    <t>Bahamák</t>
  </si>
  <si>
    <t>Bahrein</t>
  </si>
  <si>
    <t>Banglades</t>
  </si>
  <si>
    <t>Barbadosz</t>
  </si>
  <si>
    <t>Bhután</t>
  </si>
  <si>
    <t>Bolívia</t>
  </si>
  <si>
    <t>Brazília</t>
  </si>
  <si>
    <t>Brunei</t>
  </si>
  <si>
    <t>Zöld-foki Köztársaság</t>
  </si>
  <si>
    <t>Kambodzsa</t>
  </si>
  <si>
    <t>Kamerun</t>
  </si>
  <si>
    <t>Közép-afrikai Köztársaság</t>
  </si>
  <si>
    <t>Csád</t>
  </si>
  <si>
    <t>Kína</t>
  </si>
  <si>
    <t>Kolumbia</t>
  </si>
  <si>
    <t>Comore-szigetek</t>
  </si>
  <si>
    <t>Kongói Demokratikus Köztársaság</t>
  </si>
  <si>
    <t>Kongói Köztársaság</t>
  </si>
  <si>
    <t>Elefántcsontpart</t>
  </si>
  <si>
    <t>Dzsibuti</t>
  </si>
  <si>
    <t>Dominika</t>
  </si>
  <si>
    <t>Dominikai Köztársaság</t>
  </si>
  <si>
    <t>Egyiptom</t>
  </si>
  <si>
    <t>Salvador</t>
  </si>
  <si>
    <t>Egyenlítői-Guinea</t>
  </si>
  <si>
    <t>Etiópia</t>
  </si>
  <si>
    <t>Fidzsi-szigetek</t>
  </si>
  <si>
    <t>Gambia</t>
  </si>
  <si>
    <t>Grúzia</t>
  </si>
  <si>
    <t>Ghána</t>
  </si>
  <si>
    <t>Indonézia</t>
  </si>
  <si>
    <t>Irán</t>
  </si>
  <si>
    <t>Irak</t>
  </si>
  <si>
    <t>Jordánia</t>
  </si>
  <si>
    <t>Kazahsztán</t>
  </si>
  <si>
    <t>Kuvait</t>
  </si>
  <si>
    <t>Kirgizisztán</t>
  </si>
  <si>
    <t>Laosz</t>
  </si>
  <si>
    <t>Libanon</t>
  </si>
  <si>
    <t>Libéria</t>
  </si>
  <si>
    <t>Líbia</t>
  </si>
  <si>
    <t>Madagaszkár</t>
  </si>
  <si>
    <t>Malajzia</t>
  </si>
  <si>
    <t>Maldív-szigetek</t>
  </si>
  <si>
    <t>Marshall-szigetek</t>
  </si>
  <si>
    <t>Mauritánia</t>
  </si>
  <si>
    <t>Mexikó</t>
  </si>
  <si>
    <t>Mikronézia</t>
  </si>
  <si>
    <t>Mongólia</t>
  </si>
  <si>
    <t>Marokkó</t>
  </si>
  <si>
    <t>Mozambik</t>
  </si>
  <si>
    <t>Mianmar</t>
  </si>
  <si>
    <t>Namíbia</t>
  </si>
  <si>
    <t>Nepál</t>
  </si>
  <si>
    <t>Nigéria</t>
  </si>
  <si>
    <t>Omán</t>
  </si>
  <si>
    <t>Pakisztán</t>
  </si>
  <si>
    <t>Pápua Új-Guinea</t>
  </si>
  <si>
    <t>Fülöp-szigetek</t>
  </si>
  <si>
    <t>Katar</t>
  </si>
  <si>
    <t>Ruanda</t>
  </si>
  <si>
    <t>Szamoa</t>
  </si>
  <si>
    <t>São Tomé és Príncipe</t>
  </si>
  <si>
    <t>Szaúd-Arábia</t>
  </si>
  <si>
    <t>Szenegál</t>
  </si>
  <si>
    <t>Seychelle-szigetek</t>
  </si>
  <si>
    <t>Salamon-szigetek</t>
  </si>
  <si>
    <t>Szomália</t>
  </si>
  <si>
    <t>Dél-Afrika</t>
  </si>
  <si>
    <t>Dél-Szudán</t>
  </si>
  <si>
    <t>Srí Lanka</t>
  </si>
  <si>
    <t>Saint Kitts és Nevis</t>
  </si>
  <si>
    <t>Saint Lucia</t>
  </si>
  <si>
    <t>Saint Vincent és Grenadine-szigetek</t>
  </si>
  <si>
    <t>Szudán</t>
  </si>
  <si>
    <t>Szíria</t>
  </si>
  <si>
    <t>Tádzsikisztán</t>
  </si>
  <si>
    <t>Tanzánia</t>
  </si>
  <si>
    <t>Thaiföld</t>
  </si>
  <si>
    <t>Kelet-Timor</t>
  </si>
  <si>
    <t>Trinidad és Tobago</t>
  </si>
  <si>
    <t>Tunézia</t>
  </si>
  <si>
    <t>Törökország</t>
  </si>
  <si>
    <t>Türkmenisztán</t>
  </si>
  <si>
    <t>Egyesült Arab Emírségek</t>
  </si>
  <si>
    <t>Üzbegisztán</t>
  </si>
  <si>
    <t>Vietnám</t>
  </si>
  <si>
    <t>Ciszjordánia és Gáza</t>
  </si>
  <si>
    <t>Jemen</t>
  </si>
  <si>
    <t>Lásd jobbra.</t>
  </si>
  <si>
    <t>IMF "Emerging Market and Developing Economies" Európán kívüli országok listája:</t>
  </si>
  <si>
    <t>Válasz</t>
  </si>
  <si>
    <t>-</t>
  </si>
  <si>
    <t>Egyéb (Kérjük részletezze!)</t>
  </si>
  <si>
    <t>Igen (Szóközökkel maximum 500 karakternyi szabad szövegben bemutatni szükséges.)</t>
  </si>
  <si>
    <t>Saját termelésből származó fogyasztás [a teljes fogyasztás arányában, %]:</t>
  </si>
  <si>
    <t>Származási garanciával rendelkező, termékként vásárolt "zöld áram" [a teljes fogyasztás arányában, %]:</t>
  </si>
  <si>
    <t>Magyarországon általánosan vásárolt villamos energia megújuló részaránya [%]:</t>
  </si>
  <si>
    <t>A teljes fogyasztás arányában [%]:</t>
  </si>
  <si>
    <t>Vállalkozása által tulajdonolt vagy bérelt ingatlanjai összterületének mekkora hányada rendelkezik épületminősítési rendszer tanúsításával? [%]</t>
  </si>
  <si>
    <t>Vállalkozása rendelkezik minősített zöld termékkel, zöld szolgáltatással, vagy értékesít-e saját előállítású zöld energiát? (Több válasz is megjelölhető.)</t>
  </si>
  <si>
    <t>Ha az E1 kérdésre a válasz igenlő (bármelyik 'Igen' kezdetű), a felsoroltak közül mely(ek)re vonatkozik ez a minősítés? (Több válasz is megjelölhető.)</t>
  </si>
  <si>
    <t>Ha az E1 kérdésre a válasz "Igen, értékesítünk saját előállítású zöld energiát", milyen megújuló, illetve alacsony karbonkibocsátású energiaforrást hasznosít? (Több válasz is megjelölhető.)</t>
  </si>
  <si>
    <t>Tonna szén-dioxid-egyenérték:</t>
  </si>
  <si>
    <t>Vállalkozásában az elmúlt két üzleti évben mekkora volt az üvegházhatású gázok teljes nem saját tulajdonú közvetett (Scope 3) kibocsátása a felsorolt kategóriákban?</t>
  </si>
  <si>
    <t>1. kategória - Beszerzett áruk és szolgáltatások [tonna szén-dioxid-egyenérték]</t>
  </si>
  <si>
    <t>2. kategória - Tőkejavak [tonna szén-dioxid-egyenérték]</t>
  </si>
  <si>
    <t>3. kategória - Üzemanyag- és energiafelhasználással kapcsolatos tevékenységek, amelyek nem tartoznak az 1. vagy 2. kategóriába [tonna szén-dioxid-egyenérték]</t>
  </si>
  <si>
    <t>4. kategória - az ellátási láncban a vállalkozási tevékenységét megelőző szállítás és disztribúció [tonna szén-dioxid-egyenérték]</t>
  </si>
  <si>
    <t>5. kategória - Működés során keletkezett hulladék [tonna szén-dioxid-egyenérték]</t>
  </si>
  <si>
    <t>6. kategória - Üzleti utazások [tonna szén-dioxid-egyenérték]</t>
  </si>
  <si>
    <t>7. kategória - Alkalmazottak napi szintű kozlekedése [tonna szén-dioxid-egyenérték]</t>
  </si>
  <si>
    <t>8. kategória - Bérbe vett eszközök a termelési lánc elején [tonna szén-dioxid-egyenérték]</t>
  </si>
  <si>
    <t>10. kategória - Értékesített termékek feldolgozása [tonna szén-dioxid-egyenérték]</t>
  </si>
  <si>
    <t>11. kategória - Értékesített termékek használata [tonna szén-dioxid-egyenérték]</t>
  </si>
  <si>
    <t>12. kategória - Értékesített termékek élettartamának végén történő kezelése [tonna szén-dioxid-egyenérték]</t>
  </si>
  <si>
    <t>13. kategória - Bérbe vett eszközök a termelési lánc végén [tonna szén-dioxid-egyenérték]</t>
  </si>
  <si>
    <t>14. kategória - Franchise [tonna szén-dioxid-egyenérték]</t>
  </si>
  <si>
    <t>15. kategória - Befektetések [tonna szén-dioxid-egyenérték]</t>
  </si>
  <si>
    <t>9. kategória - Az ellátási láncban a vállalkozási tevékenységét követő szállítás és disztribúció [tonna szén-dioxid-egyenérték]</t>
  </si>
  <si>
    <t>Kérjük adja meg vállalkozása taxonómiához igazítható árbevételének arányát! [%]</t>
  </si>
  <si>
    <t>Kérjük adja meg vállalkozása taxonómiához igazítható beruházási költségének arányát! [%]</t>
  </si>
  <si>
    <t>Kérjük adja meg vállalkozása taxonómiához igazítható működési költségének arányát! [%]</t>
  </si>
  <si>
    <t>Kérjük adja meg vállalkozása taxonómiához igazodó árbevételének arányát! [%]</t>
  </si>
  <si>
    <t>Kérjük adja meg vállalkozása taxonómiához igazodó beruházási költségének arányát! [%]</t>
  </si>
  <si>
    <t>Kérjük adja meg vállalkozása taxonómiához igazodó működési költségének arányát! [%]</t>
  </si>
  <si>
    <t>A választ az árbevétel, a beruházási költség vagy működési költség százalékában kérjük megadni</t>
  </si>
  <si>
    <t>Igen (Összes pontforráshoz viszonyított százalékos érték megadása szükséges.)</t>
  </si>
  <si>
    <t>Szóközökkel maximum 500 karakternyi szabad szövegben bemutatni szükséges.</t>
  </si>
  <si>
    <t>Ha az E20c kérdésre a válasz "Igen",  vállalkozása milyen légszennyezőanyag-kibocsátás csökkentő intézkedéseket tett/tesz? (Szóközökkel maximum 500 karakternyi szabad szövegben bemutatni szükséges.)</t>
  </si>
  <si>
    <t>Korlátozó szabályozási példák:
- RoHS (Európai Parlament és a Tanács 2011/65/EU  irányelve (2011. június 8.) és 374/2012. (XII. 18.) Korm. rendelet)
- REACH (Az Európai Parlament és a Tanács 1907/2006/EK rendelete ( 2006. december 18. ))
- SCIP adatbázis anyagai (Substances of Concern In articles, as such or in complex objects (Products))
- China RoHS2
- CA Prop 65 anyagok (Safe Drinking Water and Toxic Enforcement Act of 1986, OEHHA Proposition 65 List)
- Conflict Minerals Regulation ( Európai Parlament és a Tanács (EU) 2017/821 rendelete (2017. május 17.))</t>
  </si>
  <si>
    <t>Szóközökkel maximum 1.000 karakternyi szabad szövegben bemutatni szükséges.</t>
  </si>
  <si>
    <t>Ha az E21 kérdésre a válasz "Igen",  kérjük, ismertesse, hogy melyek ezek az anyagok és milyen célra, milyen technológiai folyamatban használja ezeket! (Szóközökkel maximum 1.000 karakternyi szabad szövegben bemutatni szükséges.)</t>
  </si>
  <si>
    <t>Igen (Szóközökkel maximum 1.000 karakternyi szabad szövegben bemutatni szükséges.)</t>
  </si>
  <si>
    <t>Ózonréteget lebontó anyagok: CFC-k, halonok, CTC, TCA, BCM, MB, HBFC-k és HCFC-k.</t>
  </si>
  <si>
    <t>Százalékos érték:</t>
  </si>
  <si>
    <t>Igen (Céldátum, valamint bázisév és százalékos érték megjelölése szükséges.)</t>
  </si>
  <si>
    <t>Zöldmezős beruházást (Szóközökkel maximum 500 karakternyi szabad szövegben bemutatni szükséges.)</t>
  </si>
  <si>
    <t>Barnamezős beruházást (Szóközökkel maximum 500 karakternyi szabad szövegben bemutatni szükséges.)</t>
  </si>
  <si>
    <t>Mindkettőt (Szóközökkel maximum 1.000 karakternyi szabad szövegben bemutatni szükséges.)</t>
  </si>
  <si>
    <t>Igen (Szóközökkel maximum 2.000 karakternyi szabad szövegben bemutatni szükséges.)</t>
  </si>
  <si>
    <t>HUF érték feltüntetése szükséges, illetve szóközökkel maximum 500 karakternyi szabad szövegben bemutatni szükséges.</t>
  </si>
  <si>
    <t>Az elmúlt két üzleti évben megkezdett, de jelenleg még folyamatban lévő beruházásokról is kérünk információt szolgáltatni.
Folyamatban van a beruházás abban az esetben, ha elkezdődött a beruházással kapcsolatos hivatali ügyintézés, például a környezeti hatásvizsgálati eljárás, az egységes környezethasználati engedélyezési eljárás vagy bármilyen földhivatali ügyintézés, illetve egyéb engedélyezési eljárás.
A szöveges kifejtés terjedjen ki a tevékenység jellegére, az érintett terület földrajzi elhelyezkedésére és méretére, az érintett élőhelyek típusaira, és ez utóbbiak megőrzésére tervezett lépésekre.</t>
  </si>
  <si>
    <t>Beruházás(ok) bemutatása:</t>
  </si>
  <si>
    <t>Nem releváns</t>
  </si>
  <si>
    <t>Fizikai és szellemi állomány vonatkozában kérjük megadni az átlagos női és férfi alapbérek arányát. 
A társadalmi fenntarthatóság szempontjából elengedhetetlen a nemek közötti egyenlőség elismerése.</t>
  </si>
  <si>
    <t>Százalékos érték (fizikai állomány):</t>
  </si>
  <si>
    <t>Százalékos érték (szellemi állomány):</t>
  </si>
  <si>
    <t>Ha az S7 kérdésre a válasz „Igen”, abban az esetben a képzett elsősegélynyújtó személyek száma az összes munkavállaló számának hány százaléka? [%]</t>
  </si>
  <si>
    <t>Amennyiben az S13 kérdésre a válasz "Igen", röviden  ismertesse a tárgyalt lokális fejlesztési programot vagy humanitárius kezdeményezést! (Szóközökkel maximum 1.000 karakternyi szabad szövegben bemutatni szükséges.)</t>
  </si>
  <si>
    <t>Nyertes ügyek [db]:</t>
  </si>
  <si>
    <t>Vesztes ügyek [db]:</t>
  </si>
  <si>
    <t>Gyermeküket egyedül nevelő szülők támogatása külön intézkedésekkel</t>
  </si>
  <si>
    <t>Fejlődési rendellenességgel bíró, korai fejlesztésre szoruló gyermekek és családjaik támogatása</t>
  </si>
  <si>
    <t>Munkavállalók gyermekei tehetséggondozásának támogatása</t>
  </si>
  <si>
    <t>Családi élettel összefüggő jogi/pszichológiai segítségnyújtás</t>
  </si>
  <si>
    <t>Tanácsadás (gyermeknevelés, családtervezés, párkapcsolat, generációk közötti együttműködés területén -egyéni vagy csoportos)</t>
  </si>
  <si>
    <t>Lakásvásárlási vagy egyéb célú kedvező munkáltatói kölcsön</t>
  </si>
  <si>
    <t>Iskolakezdési támogatás</t>
  </si>
  <si>
    <t>Nagyszülői programok</t>
  </si>
  <si>
    <t>Aktív és egészséges idősödés támogatása</t>
  </si>
  <si>
    <t>Vezetők részvétele érzékenyítő képzésen az alábbi témákban: egyszülős munkavállalók támogatása, kapcsolati erőszak áldozatainak támogatása</t>
  </si>
  <si>
    <t>Munkaidő kedvezmény kompetenciafejlesztési képzésken való részvételhez</t>
  </si>
  <si>
    <t>Munkaidő kedvezmény nemek közötti esélyegyenlőségi képzésen való részvételhez</t>
  </si>
  <si>
    <t>Munka és a családi élet összeegyeztetését ösztönző egyéb intézkedések</t>
  </si>
  <si>
    <t>A fentiek közül egyiket sem</t>
  </si>
  <si>
    <t>Ha az S36 kérdés 'Foglalkoztatott munkavállalók' első két korcsoportjára adott bármely válasz nagyobb mint 0, adja meg a duális képzésben foglakoztatott munkavállalók számát és az összes foglalkoztatotthoz viszonyított arányát.</t>
  </si>
  <si>
    <t>Fő:</t>
  </si>
  <si>
    <t>Arány az összes foglalkoztatotthoz képest [%]:</t>
  </si>
  <si>
    <t>Az elmúlt két üzleti évben mekkora volt vállalkozásában a felsorolt munkaviszonyban foglalkoztatott munkavállalók száma, aránya? [fő, %]</t>
  </si>
  <si>
    <t>Ha az S39 kérdésre a válasz nagyobb mint 0, hány megváltozott munkaképességű munkavállaló tartozik a 7/2012. (II. 14.) NEFMI rendelet alapján meghatározott kategóriákba?</t>
  </si>
  <si>
    <t>Ha a G1 kérdésre a 'Nem rendelkezik' válaszlehetőségtől eltérően válaszolt, vállalkozása mely kiválaszott területek vonatkozásában rendelkezik külső tanúsított irányítási rendszerrel? (Több válasz is megjelölhető.)</t>
  </si>
  <si>
    <t>A G1a kérdés vonatkozásában megjelölt (tanúsítással rendelkező) területek kapcsán milyen külső tanúsítással rendelkezik a vállalkozás? (Több válasz is megjelölhető.)</t>
  </si>
  <si>
    <t>Környezet: Egyéb (rendszer megnevezése szükséges)</t>
  </si>
  <si>
    <t>Energiagazdálkodás: Egyéb (rendszer megnevezése szükséges)</t>
  </si>
  <si>
    <t>Munkahelyi egészségvédelem és biztonság: Egyéb (rendszer megnevezése szükséges)</t>
  </si>
  <si>
    <t>Antikorrupció: Egyéb (rendszer megnevezése szükséges)</t>
  </si>
  <si>
    <t>Minőségirányítás: Egyéb (rendszer megnevezése szükséges)</t>
  </si>
  <si>
    <t>Információbiztonság: Egyéb (rendszer megnevezése szükséges)</t>
  </si>
  <si>
    <t>Társadalmi felelősségvállalás: Egyéb (rendszer megnevezése szükséges)</t>
  </si>
  <si>
    <t>Felelős nyersanyagbeszerzés (rendszer megnevezése szükséges)</t>
  </si>
  <si>
    <t>Egyéb (rendszer megnevezése szükséges)</t>
  </si>
  <si>
    <t>Ha a G5a kérdésre a válasz  „Nem”, milyen jellegű panaszok küldésére van lehetőség? (Több válasz is megjelölhető.)</t>
  </si>
  <si>
    <t>Ha a G5a kérdésre a válasz  „Nem”, milyen érdekcsoportok számára áll rendelkezésre a panasztételi mechanizmus? (Több válasz is megjelölhető.)</t>
  </si>
  <si>
    <t>Ha a G8 kérdésre a válasz „Igen”, a következő területek közül melyiket fedi le ez a politika? (Több válasz is megjelölhető.)</t>
  </si>
  <si>
    <t>Vállalkozása kapott az elmúlt két üzleti évben közigazgatási bírságot? (Több válasz is megjelölhető.)</t>
  </si>
  <si>
    <t>Vállalkozása biztosít a munkavállalók részére képzéseket? (Több válasz is megjelölhető.)</t>
  </si>
  <si>
    <t xml:space="preserve">Ha a G5a kérdésre a válasz  „Nem”, hogyan optimalizálja vállalkozása a panasztételi eljáráshoz való hozzáférhetőséget az arra jogosult valamennyi érdekcsoport számára? (Több válasz is megjelölhető.) </t>
  </si>
  <si>
    <t>Igen, egyéb jellegű közigazgatási bírságot: (bírság megnevezése szükséges)</t>
  </si>
  <si>
    <t>Válaszok ellenőrzése</t>
  </si>
  <si>
    <t>Kérjük adja meg a foglalkoztatott, új és a távozott munkavállalók életkor szerinti besorolását, illetve a fluktuációs rátát az elmúlt két üzleti év vonatkozásában. [fő, %]</t>
  </si>
  <si>
    <t>Létszám [fő]</t>
  </si>
  <si>
    <t>Arány az összes munkavállalóhoz viszonyítva [%]</t>
  </si>
  <si>
    <t xml:space="preserve">Igen, részt vesz a vállalkozás ilyen programokon  (szóközökkel maximum 500 karakter szabad szöveg a programok gyakoriságáról és tartalmáról, releváns adatokkal kiegészítve). </t>
  </si>
  <si>
    <t>Képzés, szemléletformálás</t>
  </si>
  <si>
    <t>Vállalkozási irányítási rendszerek</t>
  </si>
  <si>
    <t>Mekkora a vállalkozása által foglalkoztatott, megváltozott munkaképességű munkavállalók száma, aránya?</t>
  </si>
  <si>
    <r>
      <rPr>
        <i/>
        <sz val="14"/>
        <rFont val="Times New Roman"/>
        <family val="1"/>
        <charset val="238"/>
      </rPr>
      <t xml:space="preserve">Amennyiben az E17 kérdésre a válasz igenlő (bármelyik 'Igen' kezdetű), kérjük adja meg a célkitűzésre vonatkozó következő információkat:
</t>
    </r>
    <r>
      <rPr>
        <b/>
        <i/>
        <sz val="14"/>
        <rFont val="Times New Roman"/>
        <family val="1"/>
        <charset val="238"/>
      </rPr>
      <t>- Bázisév</t>
    </r>
    <r>
      <rPr>
        <i/>
        <sz val="14"/>
        <rFont val="Times New Roman"/>
        <family val="1"/>
        <charset val="238"/>
      </rPr>
      <t xml:space="preserve"> (pl. 2019)
</t>
    </r>
    <r>
      <rPr>
        <b/>
        <i/>
        <sz val="14"/>
        <rFont val="Times New Roman"/>
        <family val="1"/>
        <charset val="238"/>
      </rPr>
      <t>- Célév</t>
    </r>
    <r>
      <rPr>
        <i/>
        <sz val="14"/>
        <rFont val="Times New Roman"/>
        <family val="1"/>
        <charset val="238"/>
      </rPr>
      <t xml:space="preserve"> (pl. 2050)
</t>
    </r>
    <r>
      <rPr>
        <b/>
        <i/>
        <sz val="14"/>
        <rFont val="Times New Roman"/>
        <family val="1"/>
        <charset val="238"/>
      </rPr>
      <t>- Kibocsájtáscsökkentés fókusza</t>
    </r>
    <r>
      <rPr>
        <i/>
        <sz val="14"/>
        <rFont val="Times New Roman"/>
        <family val="1"/>
        <charset val="238"/>
      </rPr>
      <t xml:space="preserve"> (pl. Scope 1, 2, 3)
-</t>
    </r>
    <r>
      <rPr>
        <b/>
        <i/>
        <sz val="14"/>
        <rFont val="Times New Roman"/>
        <family val="1"/>
        <charset val="238"/>
      </rPr>
      <t xml:space="preserve"> Célkitűzés típusa</t>
    </r>
    <r>
      <rPr>
        <i/>
        <sz val="14"/>
        <rFont val="Times New Roman"/>
        <family val="1"/>
        <charset val="238"/>
      </rPr>
      <t xml:space="preserve"> (pl. Abszolút kibocsátás, intenzitás, karbonsemlegesség, Net Zero)
</t>
    </r>
    <r>
      <rPr>
        <b/>
        <i/>
        <sz val="14"/>
        <rFont val="Times New Roman"/>
        <family val="1"/>
        <charset val="238"/>
      </rPr>
      <t xml:space="preserve">- Kibocsátáscsökkentés mértéke </t>
    </r>
    <r>
      <rPr>
        <i/>
        <sz val="14"/>
        <rFont val="Times New Roman"/>
        <family val="1"/>
        <charset val="238"/>
      </rPr>
      <t>(%-ban kifejezve)</t>
    </r>
  </si>
  <si>
    <t>Vállalkozása tevékenysége során használ/gyárt/importál/exportál higanytartalmú anyagot/terméket vagy keletkezik higanytartalmú hulladéka?</t>
  </si>
  <si>
    <t>Vállalkozásának az elmúlt két üzleti évben mekkora volt a következő kategóriákhoz tartozó vízfelhasználása?</t>
  </si>
  <si>
    <t>Vállalkozásának az elmúlt két üzleti évben mekkora volt a következő kategóriákhoz tartozó vízkibocsátása és az összes vízfogyasztása?</t>
  </si>
  <si>
    <t>A válasz terjedjen ki a védett természeti terület (nemzeti park, tájvédelmi körzet, természetvédelmi terület, természeti emlék) és a Natura 2000 hálózat területei közvetlen szomszédságában végzett tevékenységekre, a tevékenységek jellegére, az érintett terület(ek) földrajzi elhelyezkedésére és méretére, darabszámára, az összes telephely darabszámára vetített arányára, az érintett élőhelyek típusaira, és ez utóbbiak megőrzésére tervezett lépésekre. A védett természeti területek esetén elégséges az országos szintű védettséggel rendelkező területeket megvizsgálni.
Élőhelyek lehetséges típusai: föld alatti élőhelyek, erdei élőhelyek, réti-mezei élőhelyek, vízi élőhelyek, vizes élőhelyek, sziklás élőhelyek, agrárélőhelyek, települési-városi élőhelyek, változatos többféle élőhelyek.</t>
  </si>
  <si>
    <t>Vállalkozása végzett az éghajlatváltozás mérséklésére, illetve a biológiai sokféleség és az ökoszisztémák védelmére, helyreállítására, illetve a vállalkozásának működéséből fakadó káros hatások ellentételezésére irányuló tevékenységet?</t>
  </si>
  <si>
    <t>Az EPR-re vonatkozó szabályok (így a díjfizetés is) 2023. július 1-jétől hatályosak
Az egyes környezetterhelési díjakat a környezetterhelési díjról szóló 2003. évi LXXXIX. törvény 3 fő kategóriájára külön-külön kell megadni:
Levegőterhelési díj 4-6. §
Vízterhelési díj 7-10. §
Talajterhelési díj 11-14. §
Környezetvédelmi termékdíj terheli például a következőket: Akkumulátorok, Csomagolószerek, Egyéb kőolajtermékek, Egyéb műanyag termékek, Egyéb vegyipari termékek, Elektromos és elektronikai berendezések, Gumiabroncsok, Irodai papírok, Reklámhordozó papírok
A pontos lista a következő jogszabályban érhető el: a környezetvédelmi termékdíjról szóló 2011. évi LXXXV. törvény 1. § (3) bekezdése.
A kiterjesztett gyártói felelősségi rendszer működésének részletes szabályairól szóló 80/2023. (III. 14.) Korm. rendelet alapján.</t>
  </si>
  <si>
    <t>A vállalkozás működése során előállított hulladék (különösen a veszélyes hulladadék) mennyisége fontos indikátora a vállalkozás környezeti szempontú kockázatosságának, így feltétlenül szükséges annak bemutatása. A vállalkozástól kifelé irányuló hulladékáramok (outputok) mennyiségének megadása szükséges, függetlenül attól, hogy melyik vállalkozás az újrahasznosító.
Az összes veszélyes és az összes nem veszélyes hulladék értéke automatikusan számolódik a különböző hulladékkategóriákhoz megadott adatokból.</t>
  </si>
  <si>
    <t>A válaszadás során az alábbi alapanyagokat kérjük figyelembe venni:
- újrahasznosított alapanyagok
- visszagyűjtött alapanyagok
- megújuló alapanyagok (például a fa, parafa, gyékény, bambusz stb.)
- nem megújuló alapanyagok (például az üveg, műanyag stb.)
- értékesített alapanyagok
A vállalkozás felé irányuló anyagáramok (inputok) mennyiségének megadása szükséges, függetlenül attól, hogy melyik vállalkozástól (akár saját magától is) származik az alapanyag.</t>
  </si>
  <si>
    <t>Az elmúlt két üzleti évben hány olyan alkalmazott dolgozott a vállalkozásánál, akinek a teljes munkaidőre vetített bére nem haladta meg a kötelező legkisebb munkabér (minimálbér) 105 százalékát?</t>
  </si>
  <si>
    <t>Amennyiben az S13 kérdésre a válasz "Igen", milyen értékű a vállalkozás hozzájárulása a megvalósuló programhoz vagy kezdeményezéshez?</t>
  </si>
  <si>
    <t>A vállalkozás telephelyein balaset vagy rosszullét esetén mindenki számára jól láthatóak a vészhelyzeti értesítési telefonszámok, illetve a képzett elsősegélynyújtók elérhetőségei?</t>
  </si>
  <si>
    <t xml:space="preserve"> Ideértendő pl. részmunkaidő, osztott munkakör alkalmazása.</t>
  </si>
  <si>
    <t>Vállalkozása biztosít a 60 év feletti, illetve nyugdíj előtt álló munkavállalók számára rugalmas munkavégzési lehetőséget?</t>
  </si>
  <si>
    <t>Ideértendő pl. reggeli torna, irodai masszázs, pszichológusi gondozás, munkavállalói elégedettségi mérések.</t>
  </si>
  <si>
    <t>Ideértendő pl. a jubileumi jutalom.</t>
  </si>
  <si>
    <t>Vállalkozása biztosít segítséget a munkahelyi stressz, illetve a konfliktuskezelés területén?</t>
  </si>
  <si>
    <t>Vállalkozása nyújt támogatást nehéz, illetve krízishelyzetbe került munkavállalói számára (haláleset, kapcsolati erőszak, súlyos betegség)?</t>
  </si>
  <si>
    <t>Az adatokat a statisztikai létszámot figyelembe véve, adott évben betöltött kor alapján az üzleti év utolsó napjára vonatkozóan kérjük megadni. 
A távozott munkavállalók köre az alábbiakra terjed ki: felmondott, nyugdíjba ment, közös megegyezéssel, elbocsátással távozott.</t>
  </si>
  <si>
    <t>A megváltozott munkaképességű munkavállalók körét a megváltozott munkaképességű munkavállalókat foglalkoztató munkáltatók akkreditációjáról, valamint a megváltozott munkaképességű munkavállalók foglalkoztatásához nyújtható költségvetési támogatásokról szóló 327/2012. (XI. 16.) Korm. rendelet 1. § 6. pontja  határozza meg.</t>
  </si>
  <si>
    <t>Figyelembe vehető minden olyan irányítási rendszer (szabvány, szabványcsalád, vezetési, hitelesítési rendszer, kódex), amelyet a vállalkozás alkalmaz, függetlenül attól, hogy azt külső féllel tanúsíttatja vagy sem.
Megjelölendőek azon területek, amelyekkel kapcsolatban a vállalkozás valamely szabványnak megfelelő eljárásrendet alkalmaz, de az külső féllel nem tanúsítható. Például az ISO 26000 ajánlásainak alkalmazása; Business Social Compliance Initiative (BSCI) etikai kódex alkalmazása.</t>
  </si>
  <si>
    <t>Ha a G5 kérdésre a válasz "Igen", a vállalkozás panaszkezelési mechanizmusa a panaszokról, a közérdekű bejelentésekről, valamint a visszaélések bejelentésével összefüggő szabályokról szóló 2023. évi XXV. törvény alapján létrehozott belső visszaélés-bejelentési rendszer formájában került kialakításra?</t>
  </si>
  <si>
    <t>Vállalkozásában mekkora volt az elmúlt két üzleti évben a termékké átminősített hulladék mennyisége?</t>
  </si>
  <si>
    <t>Azon összeg feltüntetése szükséges, amely bizonyíthatóan a megjelölt célok megvalósítását szolgálta.
Biológiai sokféleség védelme érdekében  a következő tevékenységekre fordított összegeket kérjük figyelembe venni: a vállalkozás működéséhez, tevékenységéhez, telephelyeihez, működési helyszíneihez közvetlenül kapcsolódó, a biológiai sokféleség védelmét és megőrzését (az élőlények és élőhelyeik védelmét is magában foglaló tevékenységek. Tehát ebben az esetben nem vehető figyelembe a vállalkozás érdekeltségétől független helyszínen végzett, biodiverzitással kapcsolatos tevékenységre fordított pénzösszeg.
Figyelembe vehetőek:
- a biológiai sokféleségre gyakorolt negatív hatások elkerülése érdekében tett intézkedések;
- a biológiai sokféleségre gyakorolt negatív hatások minimalizálása érdekében, illetve ellensúlyozására tett intézkedések;
- az érintett ökoszisztémák helyreállítására és rehabilitációjára tett intézkedések
költségei.</t>
  </si>
  <si>
    <t xml:space="preserve">Vállalkozásában az elmúlt két üzleti évben mekkora volt a következő  kategóriák szerinti keletkezett hulladék mennyisége, mekkora volt ezek hasznosítási aránya, illetve mekkora volt a veszélyes és nem veszélyes hulladék mennyisége?
</t>
  </si>
  <si>
    <t>A munkahelyi elsősegélynyújtás szempontjából csak azok a munkavállalók vehetők figyelembe, akiket ezzel a szerepkörrel a munkáltató megbízott (kijelölt), vagy más, igazolható módon velük a vállalkozás erre a szerepkörre irányuló feladatvégzésről megállapodott.
Nem vehetőek figyelembe munkahelyi elsősegélynyújtóként azon munkavállalók, akik az elsősegélynyújtási ismereteiket nem az erre a szerepkörre irányuló képzés keretében szerezték (pl.: gépjármű vezetői jogosítványhoz kapcsolódó elsősegélyképzés nem tekinthető munkahelyi elsősegélynyújtásra vonatkozó képzésnek).</t>
  </si>
  <si>
    <t>További információ a kérdőív kitöltéséhez</t>
  </si>
  <si>
    <t>Vállalkozása biztosítja a következő családbarát kezdeményezések bármelyikét munkavállalói számára? (Több válasz is megjelölhető.)</t>
  </si>
  <si>
    <t>Vállalkozása biztosítja szolgáltatási környezetében a következő családbarát kezdeményezések bármelyikét ügyfelei/ szolgáltatásainak résztvevői számára? (Több válasz is megjelölhető.)</t>
  </si>
  <si>
    <t>Annak bemutatása szükséges, hogy a vállalkozás és annak beszállítói milyen vállalatirányítási rendszerekkel rendelkeznek, és ezek rendelkeznek-e külső tanúsítással.</t>
  </si>
  <si>
    <t>Vállalkozása mely területeket érintően rendelkezik irányítási rendszerrel vagy stratégiával/politikával a következők közül? (Több válasz is megjelölhető.)</t>
  </si>
  <si>
    <t>Tanúsítás alatt a harmadik (külső) fél általi tanúsítás értendő: azaz az olyan, független testület (tanúsító szervezet) által végzett értékelési folyamat, amelynek célja, hogy meghatározza azt, hogy az irányítási rendszer a követelményeknek megfelel, megfelelően került bevezetésre, arról igazolás (tanúsítvány) kiadható.
Fontos azonban, hogy kötelező jelleggel egyetlen jogszabály vagy nemzetközi szerződés sem írja elő környzetirányítási rendszer működtetését a vállalkozások számára.
Az irányítási rendszer fogalomba beleértendő az az eset is, ha a vállalkozás rendelkezik harmadik fél által tanúsított a munkahelyi egészségvédelemre és biztonságra (munkavédelemre) vonatkozó biztonsági tanúsítvánnyal (például: SCC, VCA) függetlenül attól, hogy az adott biztonsági tanúsítás egy irányítási rendszer tanúsítása mellett, vagy anélkül történik. Nem értendő bele az irányítási rendszer fogalmába az az eset, ha a biztonsági tanúsítvány csak a munkavállalókra terjed ki és a vállalkozásra nem ("csak" személyi tanúsítás történt).
Az irányítási rendszer fogalmába  beleértendő továbbá bármelyik szabvány szerinti tanúsítvány, amely a környezeti teljesítményre, társadalmi felelősségvállalásra, vállalkozásirányításra vonatkozik (pl. ISO 14064)</t>
  </si>
  <si>
    <t>Ha a G9 kérdésre a válasz „Igen”, mutassa be a hatósági bírság kiszabásának részleteit (időpont, indok, büntetés mértéke, a kiváltó okok megszüntetésére tett későbbi lépések) (Szóközökkel maximum 2.000 karakternyi szabad szöveg.)</t>
  </si>
  <si>
    <t>Uniós ökocímke (EU Ecolabel)</t>
  </si>
  <si>
    <t>NÉBIH által "ökológiai jelöléssel ellátott termék"</t>
  </si>
  <si>
    <t>Fenntartható biomassza - megújuló forrásból származó szerves anyagok (pl.: faforgács, növényi hulladék) elégetésével nyert energia</t>
  </si>
  <si>
    <t>A válaszban az állam által illetve a biztosítók által kifizetett összegeket elkülönítve kell megjeleníteni. Ide értendőek például a jégkár, aszálykár, árvíz- vagy belvízkár okán kapott kifizetések.</t>
  </si>
  <si>
    <t>I. Környezetvédelem</t>
  </si>
  <si>
    <t>Igen, az operáció bizonyos részét vagy specifikus létesítmények tevékenységét lefedő célkitűzéssel.</t>
  </si>
  <si>
    <t>Példa emisszió-kereskedelmi (kibocsátás-kereskedelmi)  rendszerre: EU Emissions Trading System (EU ETS)</t>
  </si>
  <si>
    <t>Abban az esetben, ha a térfogatáram és/vagy a koncentráció meghatározása számítással történt, akkor az 'Igen ' választ kell megjelölni.</t>
  </si>
  <si>
    <t>Szürkevizeknek tekinthetők a mosás, mosogatás, kézmosás, fürdés során keletkező vizek, melyekhez nem tartoznak a vízöblítéses WC-k vizei.
Az összegyűjtött és felhasznált esővizet az "egyéb" kategóriába kérjük besorolni.</t>
  </si>
  <si>
    <t>Vállalkozása folytat kereskedelmet veszélyeztetett vadon élő állat- és növényfajok élő példányaival, a preparátumaival, a belőlük készült dísztárgyakkal vagy használati eszközökkel?</t>
  </si>
  <si>
    <t>Az egyezmény kiterjed az élő példányokra, a preparátumokra, a belőlük készült dísztárgyakra és használati eszközökre.
Jogszabályi háttér:
a Washingtonban, 1973. március 3. napján elfogadott, a veszélyeztetett vadon élő állat- és növényfajok nemzetközi kereskedelméről szóló egyezmény kihirdetéséről szóló 2003. évi XXXII. törvény.
Ennek hatálya alá tartoznak az élő példányok, a preparátumok, a belőlük készült dísztárgyak és használati eszközök.</t>
  </si>
  <si>
    <t>Gyermekek ahhoz fűződő jogai, hogy a szexuális kizsákmányolás és erőszak minden formájával szemben védelemben részesüljenek</t>
  </si>
  <si>
    <t>Gyermekek azon jogai, hogy védelemben részesüljenek a gazdasági kizsákmányolás ellen, és ne legyenek kényszeríthetők semmiféle kockázattal járó, iskoláztatásukat veszélyeztető, egészségükre, fizikai, szellemi, lelki, erkölcsi vagy társadalmi fejlődésükre ártalmas munkára</t>
  </si>
  <si>
    <r>
      <t>Az LTIF (Lost Time Injury Frequency) értelemzése, számítása:
Az LTIF egy, a nemzetközi gyakorlatban is széleskörűen, a munkabiztonság jellemzésére használt mutatószám, a balesetek gyakoriságát kifejező mutatószám.
Kiszámítása: a vállalkozás saját dolgozóit ért összes munkaidő kieséssel járó munkabalesetek száma osztva a vállalkozás saját dolgozói által ledolgozott munkaórákkal (millió órában kifejezve), az egy éves intervallumban tekintett adatokkal.
LTIF =  (munkanap kieséssel járó munkabalesetek száma [darab]) / (ledolgozott munkaórák [millió óra] )
Saját munkaválallónak kell tekinteni azt a munkavállalót, akit a vállalkozás a munkavégzésében közvetlenül irányít.
Például: saját munkavállalónak tekintendő a munkaerő kölcsönzőtől bérelt munkaerő, aki a feladatát a vállalkozás munkavállalójával azonos módon végzi, őt a vállalkozás munkavállalója közvetlenül irányítja, utasítja és részére a munkafeltételeket (különösen a munkaeszközt, egyéni védőeszközt) a vállalkozás biztosítja.
Nem tekintendő saját munkavállalónak az olyan beszállító munkavállalója, aki a</t>
    </r>
    <r>
      <rPr>
        <sz val="12"/>
        <color rgb="FFFF0000"/>
        <rFont val="Times New Roman"/>
        <family val="1"/>
        <charset val="238"/>
      </rPr>
      <t xml:space="preserve"> </t>
    </r>
    <r>
      <rPr>
        <sz val="12"/>
        <rFont val="Times New Roman"/>
        <family val="1"/>
        <charset val="238"/>
      </rPr>
      <t>feladatát nem a vállalkozás közvetlen irányítása alatt végzi, részére a vállalkozás munkavállalója közvetlen utasítást nem ad, függetlenül attól, hogy a beszállító munkavállalója a feladatát a vállalkozás területén, vagy eszközével végzi.</t>
    </r>
  </si>
  <si>
    <t>1. A szegénység megszüntetése</t>
  </si>
  <si>
    <t>Pénzügyi szervezet</t>
  </si>
  <si>
    <t>Nyertes ügyek: [db]</t>
  </si>
  <si>
    <t>Vesztes ügyek: [db]</t>
  </si>
  <si>
    <t xml:space="preserve">Vállalkozásában működik dokumentált kismama-program vagy tesz a kismamák helyzetét pozitívan befolyásoló intézkedést a jogszabályban előírtakon túlmenően? </t>
  </si>
  <si>
    <t>Ideértendő a jogszabályban előírt mennyiségen felüli további szabadság biztosítása is.</t>
  </si>
  <si>
    <t>Munkaidő kedvezmény kompetenciafejlesztési képzéseken való részvételhez</t>
  </si>
  <si>
    <t>Foglalkoztatott munkavállalók: 20 éves korig - fő, %</t>
  </si>
  <si>
    <t>Foglalkoztatott munkavállalók: 21-30 év között - fő, %</t>
  </si>
  <si>
    <t>Új munkavállalók: 20 éves korig - fő, %</t>
  </si>
  <si>
    <t>Új munkavállalók: 21-30 év között - fő, %</t>
  </si>
  <si>
    <t>Távozott munkavállalók: 20 éves korig - fő, %</t>
  </si>
  <si>
    <t>Távozott munkavállalók: 21-30 év között - fő, %</t>
  </si>
  <si>
    <t>Vállalkozása kinevezett olyan felsővezetőt, aki a környezeti, társadalmi vagy vállalatirányítási (ESG) ügyekkel foglalkozik?</t>
  </si>
  <si>
    <t>A panaszkezelési eljárás írásos szabályait a megfelelő helyi nyelven nyilvánosan hozzáférhetővé tesszük minden olyan országban, ahol a vállalkozás tevékenységet végez.</t>
  </si>
  <si>
    <t>A panasztételi eljárás hatékonyságának értékelése legalább 12 havonta egyszer és eseti jelleggel.</t>
  </si>
  <si>
    <t xml:space="preserve">Fenntarthatósági kockázatértékelés alatt a környzeti, társadalmi, vállalatirányítási kategóriák bármelyikének vizsgálata értendő. </t>
  </si>
  <si>
    <t>Vállalkozása végzett fenntarthatósági kockázatértékelést az elmúlt két üzleti évben?</t>
  </si>
  <si>
    <t xml:space="preserve">Igen, szervez a vállalkozás ilyen programokat (szóközökkel maximum 500 karakter szabad szöveg a programok gyakoriságáról és tartalmáról, releváns adatokkal kiegészítve). </t>
  </si>
  <si>
    <t>Vállalkozásában mekkora volt a teljes energiafogyasztás (önfogyasztással együtt)? [MWh]</t>
  </si>
  <si>
    <t>Vállalkozásában a felhasznált villamos energia hány százaléka származott megújuló forrásokból?</t>
  </si>
  <si>
    <t>Vállalkozásában a felhasznált fűtés/hűtés hány százaléka származott megújuló forrásokból?</t>
  </si>
  <si>
    <t>Vállalkozásában a teljes vízfelhasználás hány százaléka származott újrafelhasznált/visszaforgatott vízből?</t>
  </si>
  <si>
    <t>Kérdés
(Azoknak a kérdéseknek az időbeli hatálya, ahol ez nincs külön jelölve, az elmúlt üzleti évre terjed ki. A többi kérdésnél az elmúlt két üzleti évre vonatkozik az időbeli hatály, amely ezeknél a kérdéseknél külön jelölve van.)</t>
  </si>
  <si>
    <t>Uniós ökocímke (EU Ecolabel) alatt az Európai Parlament és a Tanács 66/2010/EK rendelete (2009. november 25.) az uniós ökocímkéről jogszabályban meghatározott szabályrendszer szerint odaítélt és használt jelölés értendő.
Ideértendő az egyéb, EN ISO 14024 I. típusú szabvány szerinti ökocímke-rendszerek alkalmazása is, ha azok odaítélése és használata az előbb jelzett EK rendelettel összhangban történik. (pl.: NÉBIH öko termék). Igen válasz adandó A környezetbarát, környezetkímélő megkülönböztető jelzés használatának feltételrendszeréről 29/1997. (VIII. 29.) KTM rendelet szabályainak megfelelően környezetbarát termék vagy szolgáltatás védjegy jogosultság esetén.
Ideértendő az Európai Parlament és a Tanács (EU) 2018/848 rendelete (2018. május 30.) szabályainak megfelelően ökológiai termelésre utaló kifejezéssel megjelölt termék is.</t>
  </si>
  <si>
    <t>10.000 euró értékig</t>
  </si>
  <si>
    <t>10.001 - 50.000 euró</t>
  </si>
  <si>
    <t>500.001 euró értéktől</t>
  </si>
  <si>
    <t>1. kategória - Beszerzett áruk és szolgáltatások (üzleti évet megelőző üzleti év) [tonna szén-dioxid-egyenérték]</t>
  </si>
  <si>
    <t>2. kategória - Tőkejavak (üzleti évet megelőző üzleti év) [tonna szén-dioxid-egyenérték]</t>
  </si>
  <si>
    <t>3. kategória - Üzemanyag- és energiafelhasználással kapcsolatos tevékenységek, amelyek nem tartoznak az 1. vagy 2. kategóriába (üzleti évet megelőző üzleti év) [tonna szén-dioxid-egyenérték]</t>
  </si>
  <si>
    <t>4. kategória - Az ellátási láncban a vállalkozási tevékenységet megelőző szállítás és disztribúció (üzleti évet megelőző üzleti év) [tonna szén-dioxid-egyenérték]</t>
  </si>
  <si>
    <t>5. kategória - Működés során keletkezett hulladék (üzleti évet megelőző üzleti év) [tonna szén-dioxid-egyenérték]</t>
  </si>
  <si>
    <t>6. kategória - Üzleti utazások (üzleti évet megelőző üzleti év) [tonna szén-dioxid-egyenérték]</t>
  </si>
  <si>
    <t>7. kategória - Alkalmazottak napi szintű közlekedése (üzleti évet megelőző üzleti év) [tonna szén-dioxid-egyenérték]</t>
  </si>
  <si>
    <t>8. kategória - Bérbe vett eszközök a termelési lánc elején (üzleti évet megelőző üzleti év) [tonna szén-dioxid-egyenérték]</t>
  </si>
  <si>
    <t>9. kategória - Az ellátási láncban a vállalkozási tevékenységét követő szállítás és disztribúció (üzleti évet megelőző üzleti év) [tonna szén-dioxid-egyenérték]</t>
  </si>
  <si>
    <t>10. kategória - Értékesített termékek feldolgozása (üzleti évet megelőző üzleti év) [tonna szén-dioxid-egyenérték]</t>
  </si>
  <si>
    <t>11. kategória - Értékesített termékek használata (üzleti évet megelőző üzleti év) [tonna szén-dioxid-egyenérték]</t>
  </si>
  <si>
    <t>12. kategória - Értékesített termékek élettartamának végén történő kezelése (üzleti évet megelőző üzleti év) [tonna szén-dioxid-egyenérték]</t>
  </si>
  <si>
    <t>13. kategória - Bérbe vett eszközök a termelési lánc végén (üzleti évet megelőző üzleti év) [tonna szén-dioxid-egyenérték]</t>
  </si>
  <si>
    <t>14. kategória - Franchise (üzleti évet megelőző üzleti év) [tonna szén-dioxid-egyenérték]</t>
  </si>
  <si>
    <t>15. kategória - Befektetések (üzleti évet megelőző üzleti év) [tonna szén-dioxid-egyenérték]</t>
  </si>
  <si>
    <t>Kommunális víz (üzleti évet megelőző üzleti év): [köbméter]</t>
  </si>
  <si>
    <t>- ebből vezetékes ivóvíz (üzleti évet megelőző üzleti év): [köbméter]</t>
  </si>
  <si>
    <t>- ebből felszín alatti víz (üzleti évet megelőző üzleti év): [köbméter]</t>
  </si>
  <si>
    <t>Technológiai víz (üzleti évet megelőző üzleti év): [köbméter]</t>
  </si>
  <si>
    <t>- ebből felszíni víz (üzleti évet megelőző üzleti év): [köbméter]</t>
  </si>
  <si>
    <t>- ebből szürkevíz (üzleti évet megelőző üzleti év): [köbméter]</t>
  </si>
  <si>
    <t>- ebből egyéb (üzleti évet megelőző üzleti év): [köbméter]</t>
  </si>
  <si>
    <t>Hűtővíz (üzleti évet megelőző üzleti év): [köbméter]</t>
  </si>
  <si>
    <t>Nem ismert (üzleti évet megelőző üzleti év)</t>
  </si>
  <si>
    <t>Kommunális szennyvíz összesen (üzleti évet megelőző üzleti év) [köbméter]</t>
  </si>
  <si>
    <t>- ebből felszíni vizekbe (tisztított állapotban) (üzleti évet megelőző üzleti év)  [köbméter]</t>
  </si>
  <si>
    <t>- ebből felszín alatti vizekbe (tisztított állapotban) (üzleti évet megelőző üzleti év)  [köbméter]</t>
  </si>
  <si>
    <t>- ebből csatorna (üzleti évet megelőző üzleti év) [köbméter]</t>
  </si>
  <si>
    <t>- ebből szikkasztás (üzleti évet megelőző üzleti év) [köbméter]</t>
  </si>
  <si>
    <t>Technológiai szennyvíz/használt víz összesen (üzleti évet megelőző üzleti év)  [köbméter]</t>
  </si>
  <si>
    <t>Hűtővíz összesen (üzleti évet megelőző üzleti év) [köbméter]</t>
  </si>
  <si>
    <t>- ebből felszíni vizekbe (üzleti évet megelőző üzleti év) [köbméter]</t>
  </si>
  <si>
    <t>- ebből felszín alatti vizekbe (üzleti évet megelőző üzleti év) [köbméter]</t>
  </si>
  <si>
    <t>Összes vízfogyasztás (üzleti évet megelőző üzleti év) [köbméter]:</t>
  </si>
  <si>
    <t>Összeg (üzleti évet megelőző üzleti év) [forint]:</t>
  </si>
  <si>
    <t>Szóközökkel maximum 500 karakternyi szabad szöveg (üzleti évet megelőző üzleti év):</t>
  </si>
  <si>
    <t>Tonna szén-dioxid-egyenérték (amennyiben releváns) (üzleti évet megelőző üzleti év):</t>
  </si>
  <si>
    <t>Környezetterhelési díj (levegő, üzleti évet megelőző üzleti év) [forint]:</t>
  </si>
  <si>
    <t>Környezetterhelési díj (víz, üzleti évet megelőző üzleti év) [forint]:</t>
  </si>
  <si>
    <t>Környezetterhelési díj (talaj, üzleti évet megelőző üzleti év) [forint]:</t>
  </si>
  <si>
    <t>Környezetvédelmi termékdíj (üzleti évet megelőző üzleti év) [forint]:</t>
  </si>
  <si>
    <t>EPR-díj (üzleti évet megelőző üzleti év) [forint]:</t>
  </si>
  <si>
    <t>EPR-díj alapját képező mennyiség (üzleti évet megelőző üzleti év) [tonna]:</t>
  </si>
  <si>
    <t>Termelési nem veszélyes hulladék (üzleti évet megelőző üzleti év) [t]:</t>
  </si>
  <si>
    <t>Termelési nem veszélyes hulladék (üzleti évet megelőző üzleti év) [%]:</t>
  </si>
  <si>
    <t>Termelési veszélyes hulladék (üzleti évet megelőző üzleti év) [t]:</t>
  </si>
  <si>
    <t>Termelési veszélyes hulladék (üzleti évet megelőző üzleti év) [%]:</t>
  </si>
  <si>
    <t>Települési (kommunális) nem szelektíven gyűjtött hulladék - 1 m3 tömege ~0,2 t (üzleti évet megelőző üzleti év) [t]:</t>
  </si>
  <si>
    <t>Települési (kommunális) nem szelektíven gyűjtött hulladék - 1 m3 tömege ~0,2 t (üzleti évet megelőző üzleti év) [%]:</t>
  </si>
  <si>
    <t>Települési (kommunális) szelektíven gyűjtött nem veszélyes hulladékok (üzleti évet megelőző üzleti év) [t]:</t>
  </si>
  <si>
    <t>Települési (kommunális) szelektíven gyűjtött nem veszélyes hulladékok (üzleti évet megelőző üzleti év) [%]:</t>
  </si>
  <si>
    <t>Települési (kommunális) szelektíven gyűjtött veszélyes hulladékok (üzleti évet megelőző üzleti év) [t]:</t>
  </si>
  <si>
    <t>Települési (kommunális) szelektíven gyűjtött veszélyes hulladékok (üzleti évet megelőző üzleti év) [%]:</t>
  </si>
  <si>
    <t>Összes veszélyes hulladék (üzleti évet megelőző üzleti év) [t]:</t>
  </si>
  <si>
    <t>Összes nem veszélyes hulladék (üzleti évet megelőző üzleti év) [t]:</t>
  </si>
  <si>
    <t>Fő (üzleti évet megelőző üzleti év):</t>
  </si>
  <si>
    <t>Arányuk az összes foglalkoztatotthoz képest (üzleti évet megelőző üzleti év) [%]:</t>
  </si>
  <si>
    <t>Foglalkoztatott munkavállalók: 20 éves korig (üzleti évet megelőző üzleti év)</t>
  </si>
  <si>
    <t>Foglalkoztatott munkavállalók: 21-30 év között (üzleti évet megelőző üzleti év)</t>
  </si>
  <si>
    <t>Foglalkoztatott munkavállalók: 31-50 év között (üzleti évet megelőző üzleti év)</t>
  </si>
  <si>
    <t>Foglalkoztatott munkavállalók: 51-60 év között (üzleti évet megelőző üzleti év)</t>
  </si>
  <si>
    <t>Foglalkoztatott munkavállalók: 61 év - öregségi nyugdíj korhatára  (üzleti évet megelőző üzleti év)</t>
  </si>
  <si>
    <t>Foglalkoztatott munkavállalók: öregségi nyugdíj korhatára felett  (üzleti évet megelőző üzleti év)</t>
  </si>
  <si>
    <t>Új munkavállalók: 20 éves korig (üzleti évet megelőző üzleti év)</t>
  </si>
  <si>
    <t>Új munkavállalók: 21-30 év között (üzleti évet megelőző üzleti év)</t>
  </si>
  <si>
    <t>Új munkavállalók: 31-50 év között (üzleti évet megelőző üzleti év)</t>
  </si>
  <si>
    <t>Új munkavállalók: 51-60 év között (üzleti évet megelőző üzleti év)</t>
  </si>
  <si>
    <t>Új munkavállalók: 61 év - öregségi nyugdíj korhatára (üzleti évet megelőző üzleti év)</t>
  </si>
  <si>
    <t>Új munkavállalók: öregségi nyugdíj korhatára felett (üzleti évet megelőző üzleti év)</t>
  </si>
  <si>
    <t>Távozott munkavállalók: 20 éves korig (üzleti évet megelőző üzleti év)</t>
  </si>
  <si>
    <t>Távozott munkavállalók: 21-30 év között (üzleti évet megelőző üzleti év)</t>
  </si>
  <si>
    <t>Távozott munkavállalók: 31-50 év között (üzleti évet megelőző üzleti év)</t>
  </si>
  <si>
    <t>Távozott munkavállalók: 51-60 év között (üzleti évet megelőző üzleti év)</t>
  </si>
  <si>
    <t>Távozott munkavállalók: 61 év - öregségi nyugdíj korhatára  (üzleti évet megelőző üzleti év)</t>
  </si>
  <si>
    <t>Távozott munkavállalók: öregségi nyugdíj korhatára felett  (üzleti évet megelőző üzleti év)</t>
  </si>
  <si>
    <t>Fluktuációs ráta (üzleti évet megelőző üzleti év) [%]</t>
  </si>
  <si>
    <t>Határozatlan idejű szerződéssel rendelkező munkavállalók száma, aránya (üzleti évet megelőző üzleti év)</t>
  </si>
  <si>
    <t>Határozott idejű szerződéssel rendelkező munkavállalók száma, aránya (üzleti évet megelőző üzleti év)</t>
  </si>
  <si>
    <t>Egyszerűsített munkaviszonyban foglalkoztatott munkavállalók száma, aránya (mezőgazdasági, turisztikai idénymunka vagy alkalmi munka) (üzleti évet megelőző üzleti év)</t>
  </si>
  <si>
    <t>Üzleti évet megelőző üzleti év [t]:</t>
  </si>
  <si>
    <t>Üzleti évet megelőző üzleti év:</t>
  </si>
  <si>
    <t>1. kategória - Beszerzett áruk és szolgáltatások (üzleti év) [tonna szén-dioxid-egyenérték]</t>
  </si>
  <si>
    <t>2. kategória - Tőkejavak (üzleti év) [tonna szén-dioxid-egyenérték]</t>
  </si>
  <si>
    <t>3. kategória - Üzemanyag- és energiafelhasználással kapcsolatos tevékenységek, amelyek nem tartoznak az 1. vagy 2. kategóriába (üzleti év) [tonna szén-dioxid-egyenérték]</t>
  </si>
  <si>
    <t>4. kategória - Az ellátási láncban a vállalkozási tevékenységet megelőző szállítás és disztribúció (üzleti év) [tonna szén-dioxid-egyenérték]</t>
  </si>
  <si>
    <t>5. kategória - Működés során keletkezett hulladék (üzleti év) [tonna szén-dioxid-egyenérték]</t>
  </si>
  <si>
    <t>6. kategória - Üzleti utazások (üzleti év) [tonna szén-dioxid-egyenérték]</t>
  </si>
  <si>
    <t>7. kategória - Alkalmazottak napi szintű közlekedése (üzleti év) [tonna szén-dioxid-egyenérték]</t>
  </si>
  <si>
    <t>8. kategória - Bérbe vett eszközök a termelési lánc elején (üzleti év) [tonna szén-dioxid-egyenérték]</t>
  </si>
  <si>
    <t>9. kategória - Az ellátási láncban a vállalkozási tevékenységét követő szállítás és disztribúció (üzleti év) [tonna szén-dioxid-egyenérték]</t>
  </si>
  <si>
    <t>10. kategória - Értékesített termékek feldolgozása (üzleti év) [tonna szén-dioxid-egyenérték]</t>
  </si>
  <si>
    <t>11. kategória - Értékesített termékek használata (üzleti év) [tonna szén-dioxid-egyenérték]</t>
  </si>
  <si>
    <t>12. kategória - Értékesített termékek élettartamának végén történő kezelése (üzleti év) [tonna szén-dioxid-egyenérték]</t>
  </si>
  <si>
    <t>13. kategória - Bérbe vett eszközök a termelési lánc végén (üzleti év) [tonna szén-dioxid-egyenérték]</t>
  </si>
  <si>
    <t>14. kategória - Franchise (üzleti év) [tonna szén-dioxid-egyenérték]</t>
  </si>
  <si>
    <t>15. kategória - Befektetések (üzleti év) [tonna szén-dioxid-egyenérték]</t>
  </si>
  <si>
    <t>Kommunális víz (üzleti év): [köbméter]</t>
  </si>
  <si>
    <t>- ebből vezetékes ivóvíz (üzleti év): [köbméter]</t>
  </si>
  <si>
    <t>- ebből felszín alatti víz (üzleti év): [köbméter]</t>
  </si>
  <si>
    <t>Technológiai víz (üzleti év): [köbméter]</t>
  </si>
  <si>
    <t>- ebből felszíni víz (üzleti év): [köbméter]</t>
  </si>
  <si>
    <t>- ebből szürkevíz (üzleti év): [köbméter]</t>
  </si>
  <si>
    <t>- ebből egyéb (üzleti év): [köbméter]</t>
  </si>
  <si>
    <t>Hűtővíz (üzleti év): [köbméter]</t>
  </si>
  <si>
    <t>Nem ismert (üzleti év)</t>
  </si>
  <si>
    <t>Kommunális szennyvíz összesen (üzleti év) [köbméter]</t>
  </si>
  <si>
    <t>- ebből felszíni vizekbe (tisztított állapotban) (üzleti év) [köbméter]</t>
  </si>
  <si>
    <t>- ebből felszín alatti vizekbe (tisztított állapotban) (üzleti év) [köbméter]</t>
  </si>
  <si>
    <t>- ebből szikkasztás (üzleti év) [köbméter]</t>
  </si>
  <si>
    <t>- ebből csatorna (üzleti év) [köbméter]</t>
  </si>
  <si>
    <t>Technológiai szennyvíz/használt víz összesen (üzleti év) [köbméter]</t>
  </si>
  <si>
    <t>Hűtővíz összesen (üzleti év) [köbméter]</t>
  </si>
  <si>
    <t>- ebből felszíni vizekbe (üzleti év) [köbméter]</t>
  </si>
  <si>
    <t>- ebből felszín alatti vizekbe (üzleti év) [köbméter]</t>
  </si>
  <si>
    <t>Összes vízfogyasztás (üzleti év) [köbméter]:</t>
  </si>
  <si>
    <t>Összeg (üzleti év) [forint]:</t>
  </si>
  <si>
    <t>Szóközökkel maximum 500 karakternyi szabad szöveg (üzleti év):</t>
  </si>
  <si>
    <t>Tonna szén-dioxid-egyenérték (amennyiben releváns) (üzleti év):</t>
  </si>
  <si>
    <t>Környezetterhelési díj (levegő, üzleti év) [forint]:</t>
  </si>
  <si>
    <t>Környezetterhelési díj (víz, üzleti év) [forint]:</t>
  </si>
  <si>
    <t>Környezetterhelési díj (talaj, üzleti év) [forint]:</t>
  </si>
  <si>
    <t>Környezetvédelmi termékdíj (üzleti év) [forint]:</t>
  </si>
  <si>
    <t>EPR-díj (üzleti év) [forint]:</t>
  </si>
  <si>
    <t>EPR-díj alapját képező mennyiség (üzleti év) [tonna]:</t>
  </si>
  <si>
    <t>Termelési nem veszélyes hulladék (üzleti év) [t]:</t>
  </si>
  <si>
    <t>Termelési nem veszélyes hulladék (üzleti év) [%]:</t>
  </si>
  <si>
    <t>Termelési veszélyes hulladék (üzleti év) [t]:</t>
  </si>
  <si>
    <t>Termelési veszélyes hulladék (üzleti év) [%]:</t>
  </si>
  <si>
    <t>Települési (kommunális) nem szelektíven gyűjtött hulladék - 1 m3 tömege ~0,2 t (üzleti év) [t]:</t>
  </si>
  <si>
    <t>Települési (kommunális) nem szelektíven gyűjtött hulladék - 1 m3 tömege ~0,2 t (üzleti év) [%]:</t>
  </si>
  <si>
    <t>Települési (kommunális) szelektíven gyűjtött nem veszélyes hulladékok (üzleti év) [t]:</t>
  </si>
  <si>
    <t>Települési (kommunális) szelektíven gyűjtött nem veszélyes hulladékok (üzleti év) [%]:</t>
  </si>
  <si>
    <t>Települési (kommunális) szelektíven gyűjtött veszélyes hulladékok (üzleti év) [t]:</t>
  </si>
  <si>
    <t>Települési (kommunális) szelektíven gyűjtött veszélyes hulladékok (üzleti év) [%]:</t>
  </si>
  <si>
    <t>Összes veszélyes hulladék (üzleti év) [t]:</t>
  </si>
  <si>
    <t>Összes nem veszélyes hulladék (üzleti év) [t]:</t>
  </si>
  <si>
    <t>Fő (üzleti év):</t>
  </si>
  <si>
    <t>Arányuk az összes foglalkoztatotthoz képest (üzleti év) [%]:</t>
  </si>
  <si>
    <t>üzleti év:</t>
  </si>
  <si>
    <t>Foglalkoztatott munkavállalók: 20 éves korig (üzleti év)</t>
  </si>
  <si>
    <t>Foglalkoztatott munkavállalók: 21-30 év között (üzleti év)</t>
  </si>
  <si>
    <t>Foglalkoztatott munkavállalók: 31-50 év között (üzleti év)</t>
  </si>
  <si>
    <t>Foglalkoztatott munkavállalók: 51-60 év között (üzleti év)</t>
  </si>
  <si>
    <t>Foglalkoztatott munkavállalók: 61 év - öregségi nyugdíj korhatára (üzleti év)</t>
  </si>
  <si>
    <t>Foglalkoztatott munkavállalók: öregségi nyugdíj korhatára felett (üzleti év)</t>
  </si>
  <si>
    <t>Új munkavállalók: 20 éves korig (üzleti év)</t>
  </si>
  <si>
    <t>Új munkavállalók: 21-30 év között (üzleti év)</t>
  </si>
  <si>
    <t>Új munkavállalók: 31-50 év között (üzleti év)</t>
  </si>
  <si>
    <t>Új munkavállalók: 51-60 év között (üzleti év)</t>
  </si>
  <si>
    <t>Új munkavállalók: 61 év - öregségi nyugdíj korhatára (üzleti év)</t>
  </si>
  <si>
    <t>Új munkavállalók: öregségi nyugdíj korhatára felett (üzleti év)</t>
  </si>
  <si>
    <t>Távozott munkavállalók: 20 éves korig (üzleti év)</t>
  </si>
  <si>
    <t>Távozott munkavállalók: 21-30 év között (üzleti év)</t>
  </si>
  <si>
    <t>Távozott munkavállalók: 31-50 év között (üzleti év)</t>
  </si>
  <si>
    <t>Távozott munkavállalók: 51-60 év között (üzleti év)</t>
  </si>
  <si>
    <t>Távozott munkavállalók: 61 év - öregségi nyugdíj korhatára (üzleti év)</t>
  </si>
  <si>
    <t>Távozott munkavállalók: öregségi nyugdíj korhatára felett (üzleti év)</t>
  </si>
  <si>
    <t>Fluktuációs ráta (üzleti év) [%]</t>
  </si>
  <si>
    <t>Határozatlan idejű szerződéssel rendelkező munkavállalók száma, aránya (üzleti év)</t>
  </si>
  <si>
    <t>Határozott idejű szerződéssel rendelkező munkavállalók száma, aránya (üzleti év)</t>
  </si>
  <si>
    <t>Egyszerűsített munkaviszonyban foglalkoztatott munkavállalók száma, aránya (mezőgazdasági, turisztikai idénymunka vagy alkalmi munka)  (üzleti év)</t>
  </si>
  <si>
    <t>Üzleti év[t]:</t>
  </si>
  <si>
    <t>Igen és az alábbi területekre terjed ki (több választ is bejelölhet, amennyiben valamelyik területet nem jelöli meg, azt szövegesen indokolhatja):</t>
  </si>
  <si>
    <t>Állami kifizetés az elmúlt üzleti évben [forint]</t>
  </si>
  <si>
    <t>Állami kifizetés az elmúlt üzleti  évet megelőző üzleti évben [forint]</t>
  </si>
  <si>
    <t>Biztosítói kifizetés az elmúlt üzleti évben [forint]</t>
  </si>
  <si>
    <t>Biztosítói kifizetés az elmúlt üzleti évet megelőző üzleti évben [forint]</t>
  </si>
  <si>
    <t>A vállalkozás indirekt ÜHG kibocsátása (például vásárolt elektromos energia előállításához kapcsolódó ÜHG kibocsátás).
A számítás során a GHG Protocol Vállalati Számítási és Jelentési Szabvány módszertanát alkalmazza.
Az értéket  az egyes üvegházhatású gázok globális felmelegedési potenciáljának (GWP) mérésére szolgáló általános mértékegységben, szén-dioxid-egyenértékben kell megadni.
A Scope 1, Scope2, Scope 3 kifejezések alatt a GHG Protocol Vállalati Számítási és Jelentési Szabvány szeirnti kifejezések értendőek.</t>
  </si>
  <si>
    <t>A számítás során a GHG Protocol Vállalati Számítási és Jelentési Szabvány módszertanát alkalmazza.
Az értéket  az egyes üvegházhatású gázok globális felmelegedési potenciáljának (GWP) mérésére szolgáló általános mértékegységben, szén-dioxid-egyenértékben kell megadni.
A Scope 1, Scope2, Scope 3 kifejezések alatt a GHG Protocol Vállalati Számítási és Jelentési Szabvány szeirnti kifejezések értendőek.</t>
  </si>
  <si>
    <t>A számítás során a GHG Protocol Vállalati Számítási és Jelentési Szabvány módszertanát alkalmazza.
Az értéket  az egyes üvegházhatású gázok globális felmelegedési potenciáljának (GWP) mérésére szolgáló általános mértékegységben, szén-dioxid-egyenértékben kell megadni.
A Scope 1, Scope 2, Scope 3 kifejezések alatt a GHG Protocol Vállalati Számítási és Jelentési Szabvány szeirnti kifejezések értendőek.</t>
  </si>
  <si>
    <t>Ha az E26 kérdésre a válasz "Igen",  kérjük, ismertesse, hogy milyen célra, milyen technológiai folyamatban használja a felsorolt anyagokat! (Szóközökkel maximum 1.000 karakternyi szabad szövegben bemutatni szükséges.)</t>
  </si>
  <si>
    <t>Kifejezése szén-dioxid-egyenértékben szükséges. Ez az egyes üvegházhatású gázok globális felmelegedési potenciáljának (GWP) mérésére szolgáló általános mértékegység, egy egység szén-dioxid globális felmelegedési potenciáljában kifejezve. Lehetővé teszi a különböző üvegházhatású gázok kibocsátásának (vagy kibocsátásuk elkerülésének) egységes alapon történő értékelését.
A kockázatértékelés során elsődleges fontosságú figyelembe venni, hogy mely ágazatba tartozik a vizsgált vállalkozás.
Az értéket  az egyes üvegházhatású gázok globális felmelegedési potenciáljának (GWP) mérésére szolgáló általános mértékegységben, szén-dioxid-egyenértékben kell megadni.
A Scope 1, Scope2, Scope 3 kifejezések alatt a GHG Protocol Vállalati Számítási és Jelentési Szabvány szeirnti kifejezések értendők.
Az elfogadott mérésre alkalmazott metodológiák - az ezektől eltérőeket kérjük külön részletezni:
Act on the Rational Use of Energy
Defra Environmental Reporting Guidelines: Including streamlined energy and carbon reporting guidance, 2019
ENCORD: Construction CO2e Measurement Protocol
EPRA (European Public Real Estate Association) guidelines, 2011
EPRA (European Public Real Estate Association) Sustainability Best Practice recommendations Guidelines, 2017
European Union Emission Trading System (EU ETS): The Monitoring and Reporting Regulation (MMR) – General guidance for installations
European Union Emissions Trading System (EU ETS): The Monitoring and Reporting Regulation (MMR) – General guidance for aircraft operators
French methodology for greenhouse gas emissions assessments by companies V4 (ADEME 2016)
IEA CO2 Emissions from Fuel Combustion
International Wine Industry Greenhouse Gas Protocol and Accounting Tool
IPCC Guidelines for National Greenhouse Gas Inventories, 2006
ISO 14064-1
The Climate Registry: Electric Power Sector (EPS) Protocol
The Climate Registry: General Reporting Protocol
The Climate Registry: Local Government Operations (LGO) Protocol
The Climate Registry: Oil &amp; Gas Protocol
The GHG Indicator: UNEP Guidelines for Calculating Greenhouse Gas Emissions for Businesses and Non-Commercial Organizations
The Greenhouse Gas Protocol: A Corporate Accounting and Reporting Standard (Revised Edition)
The Greenhouse Gas Protocol Agricultural Guidance: Interpreting the Corporate Accounting and Reporting Standard for the Agricultural Sector
The Greenhouse Gas Protocol: Public Sector Standard
The Greenhouse Gas Protocol: Scope 2 Guidance
The Greenhouse Gas Protocol: Corporate Value Chain (Scope 3) Standard
Toitū carbonreduce programme
Toitū carbonzero programme
US EPA Center for Corporate Climate Leadership: Direct Fugitive Emissions from Refrigeration, Air Conditioning, Fire Suppression, and Industrial Gases
US EPA Center for Corporate Climate Leadership: Indirect Emissions From Events and Conferences
US EPA Center for Corporate Climate Leadership: Indirect Emissions From Purchased Electricity
US EPA Center for Corporate Climate Leadership: Direct Emissions from Stationary Combustion Sources
US EPA Center for Corporate Climate Leadership: Direct Emissions from Mobile Combustion Sources
US EPA Mandatory Greenhouse Gas Reporting Rule
US EPA Emissions &amp; Generation Resource Integrated Database (eGRID)
VfU (Verein fur Umweltmanagement) Indicators Standard WBCSD: The Cement CO2 and Energy Protocol World Steel Association CO2</t>
  </si>
  <si>
    <t>Az ESG törvény szerinti vállalkozások töltik ki</t>
  </si>
  <si>
    <t>A beszállítók töltik ki</t>
  </si>
  <si>
    <t>Az ESG beszámolót és annak mellékletét képező kérdőívet benyújtó adatai</t>
  </si>
  <si>
    <t>ESG kérdőívet kitöltő adatai</t>
  </si>
  <si>
    <t>Cégnév:</t>
  </si>
  <si>
    <t>Adószám:</t>
  </si>
  <si>
    <t>Képviselő neve:</t>
  </si>
  <si>
    <t>Telefon:</t>
  </si>
  <si>
    <t>E-mail:</t>
  </si>
  <si>
    <t>Adatszolgáltatás időszaka (üzleti év):</t>
  </si>
  <si>
    <t>Az elmúlt üzleti év mérlegfőösszege:</t>
  </si>
  <si>
    <t>Az elmúlt üzleti év nettó árbevétele:</t>
  </si>
  <si>
    <t>ESG kérdőív kitöltését kérő vállalkozás adatai</t>
  </si>
  <si>
    <t>Az elmúlt üzleti évben az átlagosan foglalkoztatottak száma:</t>
  </si>
  <si>
    <t>Üzleti partnerei között vagy ellátási láncában jelen vannak állami szervek vagy állami vállalatok?</t>
  </si>
  <si>
    <r>
      <t xml:space="preserve">Lefedett tevékenységi kör
</t>
    </r>
    <r>
      <rPr>
        <sz val="11"/>
        <color theme="1"/>
        <rFont val="Times New Roman"/>
        <family val="1"/>
        <charset val="238"/>
      </rPr>
      <t>(válaszzon a legördülő listából)</t>
    </r>
  </si>
  <si>
    <r>
      <t xml:space="preserve">Célkitűzés típusa
</t>
    </r>
    <r>
      <rPr>
        <sz val="11"/>
        <color theme="1"/>
        <rFont val="Times New Roman"/>
        <family val="1"/>
        <charset val="238"/>
      </rPr>
      <t>(válaszzon a legördülő listából)</t>
    </r>
  </si>
  <si>
    <r>
      <t xml:space="preserve">Célkitűzés emissziós fókusza
</t>
    </r>
    <r>
      <rPr>
        <sz val="11"/>
        <color theme="1"/>
        <rFont val="Times New Roman"/>
        <family val="1"/>
        <charset val="238"/>
      </rPr>
      <t>(válaszzon a legördülő listából)</t>
    </r>
  </si>
  <si>
    <t>Célév</t>
  </si>
  <si>
    <r>
      <t xml:space="preserve">Bázisév
</t>
    </r>
    <r>
      <rPr>
        <sz val="11"/>
        <color theme="1"/>
        <rFont val="Times New Roman"/>
        <family val="1"/>
        <charset val="238"/>
      </rPr>
      <t>(Bázisnak azt az évet kell tekinteni, amelyre vetítve értelmezendő a százalékos értékben meghatározott emissziócsökkentési cél.)</t>
    </r>
  </si>
  <si>
    <t>Százalékos értékben kifejezett emissziócsökkentési cél</t>
  </si>
  <si>
    <r>
      <t>Az értékeket "MWh" egységben, szükség esetén erre átszámítva kell megadni.
A teljes energiafogyasztásba minden fajta energiafelhasználást bele kell számítani, amit a vállalkozás tevékenysége érdekében tettek meg, ami a vállalkozás tevékenysége érdekében történt, függetlenül annak forrásától (azaz függetlenül az energiahordozó típusától). Ideértendő így pl.: a  villamos áram, a földgáz, a szén, a fűtőolaj, az üzemanyag (benzin, dízel, LPG, CNG, kerozin, hajózáshoz használt üzemanyag) és a hőenergia felhasználás is.
Önfogyasztás: az erőműegység telephelyének teljes villamosenergia-fogyasztása, beleértve az erőműegység villamosenergia- és hőenergia-termelésének, a termelőeszközök üzemének és üzemeltetésének fenntartására a saját termelésből vagy a hálózatból felhasznált villamos energiát</t>
    </r>
    <r>
      <rPr>
        <strike/>
        <sz val="12"/>
        <rFont val="Times New Roman"/>
        <family val="1"/>
        <charset val="238"/>
      </rPr>
      <t xml:space="preserve">.
</t>
    </r>
  </si>
  <si>
    <t xml:space="preserve">A Magyarországon általánosan vásárolt villamos energia megújuló részaránya 2023-ban várhatóan 20,2%. Mivel az érték a különböző években jelentős eltéréseket mutat, ismétlődő felülvizsgálata szükséges évente.
</t>
  </si>
  <si>
    <t>Annak bemutatása szükséges, hogy a vállalkozás és annak beszállítói rendelkeznek-e már tapasztalattal az ellátási láncuk fenntarthatósági kockázatainak értékeléséről.</t>
  </si>
  <si>
    <t>Annak vizsgálata szükséges, hogy a vállalkozás, illetve az annak ellátási láncában szereplő vállalkozások jelentős szén-dioxid kibocsátással rendelkeznek-e.</t>
  </si>
  <si>
    <t>Annak vizsgálata szükséges, hogy a vállalkozás, illetve az annak ellátási láncában szereplő vállalkozások jelentős légszennyezési kockázattal rendelkeznek-e.</t>
  </si>
  <si>
    <t>Annak vizsgálata szükséges, hogy a vállalkozás, illetve az annak ellátási láncában szereplő vállalkozások használnak-e olyan anyagokat, amelyek a nemzeti vagy nemzetközi jogszabályi rendelkezések alapján korlátozás alá esnek</t>
  </si>
  <si>
    <t>Annak vizsgálata szükséges, hogy a vállalkozás, illetve az annak ellátási láncában szereplő vállalkozások tevékenységük során gyártanak-e, importálnak-e, vagy exportálnak-e a Minamata Egyezmény A. mellékletének I. része szerinti hozzáadott higanyt tartalmazó termékeket. (Amennyiben nincs regisztrált mentessége.)</t>
  </si>
  <si>
    <t>Annak vizsgálata szükséges, hogy a vállalkozás, illetve az annak ellátási láncában szereplő vállalkozások alkalmaznak-e higanyt/higanyvegyületet alkáli klórgyártás, vagy olyan acetaldehid-gyártás során.  (Amennyiben nincs regisztrált mentessége.)</t>
  </si>
  <si>
    <t>Annak vizsgálata szükséges, hogy a vállalkozás, illetve az annak ellátási láncában szereplő vállalkozások a működésükkel kapcsolatos higanytartalmú hulladékot környezetkímélő módon kezelik-e, környezetkímélő ártalmatlanítás céljára visszanyerik-e, újrahasznosítják-e, regenerálják-e, vagy közvetlenül újból felhasználják-e.</t>
  </si>
  <si>
    <t>Annak vizsgálata szükséges, hogy a vállalkozás, illetve az annak ellátási láncában szereplő vállalkozások megsértik-e Stockholmi Egyezmény A. melléklete szerinti anyagok előállítására és felhasználására vonatkozó tilalmat.</t>
  </si>
  <si>
    <t>Annak vizsgálata szükséges, hogy a vállalkozás, illetve az annak ellátási láncában szereplő vállalkozások importálnak-e a Rotterdami Egyezmény III. mellékletében felsorolt vegyi anyagokat.</t>
  </si>
  <si>
    <t>Annak vizsgálata szükséges, hogy a vállalkozás, illetve az annak ellátási láncában szereplő vállalkozások működésük során előállítanak-e vagy felhasználnak-e ózonréteget lebontó anyagokat (CFC-k, halonok, CTC, TCA, BCM, MB, HBFC-k és HCFC-k).</t>
  </si>
  <si>
    <t>Annak vizsgálata szükséges, hogy a vállalkozás, illetve az annak ellátási láncában szereplő vállalkozások működésével kapcsolatban történtek-e környezeti káresemények.</t>
  </si>
  <si>
    <t>Annak vizsgálata szükséges, hogy a vállalkozás, illetve az annak ellátási láncában szereplő vállalkozások tevékenységük során megsértik-e a veszélyeztetett vadon élő állat- és növényfajok nemzetközi kereskedelméről szóló nemzetközi megállapodásban foglaltakat.</t>
  </si>
  <si>
    <t>Annak vizsgálata szükséges, hogy a vállalkozás, illetve az annak ellátási láncában szereplő vállalkozások múltbeli és tervezett beruházásai milyen hatásokkal járnak a természetes élőhelyekre.</t>
  </si>
  <si>
    <t>Annak vizsgálata szükséges, hogy a vállalkozás, illetve annak ellátási láncában szereplő vállalkozások működése milyen hatást gyakorol a biodiverzitásra.</t>
  </si>
  <si>
    <t>Annak vizsgálata szükséges, hogy a vállalkozás, illetve az annak ellátási láncában szereplő vállalkozások végeznek-e hulladékgazdálkodási tevékenységet, vagy nagykockázatú hulladéktermelőnek minősülnek-e.</t>
  </si>
  <si>
    <t>Annak vizsgálata szükséges, hogy a vállalkozás, illetve az annak ellátási láncában szereplő vállalkozások  számára milyen - a környezetvédelem témakörébe illeszkedő -  díjfizetési kötelezettségek realizálódtak.</t>
  </si>
  <si>
    <t>Annak vizsgálata szükséges, hogy a vállalkozás, illetve az annak ellátási láncában szereplő vállalkozások milyen intézkedéseket tesznek az árukészletekből és hulladékokból származó kibocsátások csökkentésére vagy megszüntetésére. Vizsgálni szükséges, hogy a Stockholmi Egyezmény A., B. vagy C. mellékletében szereplő anyagok hulladékká válásuk után környezetet nem szennyező módon vannak-e kezelve, összegyűjtve, szállítva és tárolva.</t>
  </si>
  <si>
    <t>Annak vizsgálata szükséges, hogy a vállalkozás, illetve az annak ellátási láncában szereplő vállalkozások részt vesznek-e a Bázeli Egyezmény 1. cikkének (1) és (2) pontja szerinti veszélyes és egyéb kategóriájú hulladékok országhatárokat átlépő szállításában.</t>
  </si>
  <si>
    <t xml:space="preserve">Annak vizsgálata szükséges, hogy a vállalkozás, illetve az annak ellátási láncában szereplő vállalkozások által felhasznált anyagok mekkora hányada számít újrahasznosított, visszagűjtött, megújuló és nem megújuló alapanyagnak. </t>
  </si>
  <si>
    <t>Annak vizsgálata szükséges, hogy a vállalkozás, illetve az annak ellátási láncában szereplő vállalkozások részt vesznek-e Európán kívüli, fejlődő országokban megvalósuló, lokális fejlesztési programban vagy humanitárius kezdeményezésben.</t>
  </si>
  <si>
    <t>Annak vizsgálata szükséges, hogy a vállalkozás, illetve az annak ellátási láncában szereplő vállalkozások vonatkozásában sor került-e békéltető testületi eljárásra.</t>
  </si>
  <si>
    <t>Annak vizsgálata szükséges, hogy a vállalkozás illetve az annak ellátási láncában szereplő vállalkozások családbarát munkahelyeknek tekinthetőek-e.</t>
  </si>
  <si>
    <t>Annak vizsgálata szükséges, hogy a vállalkozás, illetve az annak ellátási láncában szereplő vállalkozások mennyire tartják fontosnak az érintett épületekbe történő akadálymentesített, illetve babakocsival történő bejutást.</t>
  </si>
  <si>
    <t>Annak vizsgálata szükséges, hogy a vállalkozás, illetve az annak ellátási láncában szereplő vállalkozások mennyire tartják lényegesnek, hogy balaset vagy rosszullét esetén mindenki számára jól láthatóak legyenek a vészhelyzeti értesítési telefonszámok, illetve a képzett elsősegélynyújtók elérhetőségei.</t>
  </si>
  <si>
    <t>Annak vizsgálata szükséges, hogy a vállalkozás, illetve az annak ellátási láncában szereplő vállalkozások feltüntetik-e a családi programokat és a családbarát intézkedéseket.</t>
  </si>
  <si>
    <t>Annak vizsgálata szükséges, hogy a vállalkozás, illetve az annak ellátási láncában szereplő vállalkozások hogyan viszonyulnak a szoptató anyák dokumenált munkaidő-kedvezményéhez, illetve működtetnek-e dokumentált kismama-programot.</t>
  </si>
  <si>
    <t>Annak vizsgálata szükséges, hogy a vállalkozás, illetve az annak ellátási láncában szereplő vállalkozások tartanak-e szakmai kapcsolatot a gyermekgondozás miatt keresőtevékenységet nem folytató munkatársakkal.</t>
  </si>
  <si>
    <t>Annak vizsgálata szükséges, hogy a vállalkozás, illetve annak ellátási láncában szereplő vállalkozások működtetnek-e visszatérést segítő szakmai képzéseket gyermekgondozási vagy ápolási szabadságon lévők számára.</t>
  </si>
  <si>
    <t>Annak vizsgálata szükséges, hogy a vállalkozás, illetve az annak ellátási láncában szereplő vállalkozások biztosítanak-e gyermekfelügyeletet eseti jelleggel.</t>
  </si>
  <si>
    <t>Annak vizsgálata szükséges, hogy a vállalkozás, illetve az annak ellátási láncában szereplő vállalkozások biztosítanak-e gyermekfelügyeletet eseti vagy rendszeres jelleggel.</t>
  </si>
  <si>
    <t>Annak vizsgálata szükséges, hogy a vállalkozás, illetve az annak ellátási láncában szereplő vállalkozások figyelmet fordítanak-e a kisgyermekes szülők munkaidőre vonatkozó speciális igényeinek.</t>
  </si>
  <si>
    <t>Annak vizsgálata szükséges, hogy a vállalkozás, illetve az annak ellátási láncában szereplő vállalkozások milyen mértékben biztosítanak munkaidő-kedvezményt az apák számára.</t>
  </si>
  <si>
    <t>Annak vizsgálata szükséges, hogy a vállalkozás, illetve az annak ellátási láncában szereplő vállalkozások milyen családbarát kezdeményezésekben való részvételt tesznek lehetségessé a munkavállalóik számára.</t>
  </si>
  <si>
    <t>Annak vizsgálata szükséges, hogy a vállalkozás, illetve az annak ellátási láncában szereplő vállalkozások törekednek-e a generációk közti egyenlő munkamegosztásra.</t>
  </si>
  <si>
    <t>Annak vizsgálata szükséges, hogy a vállalkozás, illetve az annak ellátási láncában szereplő vállalkozások biztosítanak-e rugalmas munkavégzési lehetőséget a 60 év feletti munkavállalók számára.</t>
  </si>
  <si>
    <t>Annak vizsgálata szükséges, hogy a vállalkozás, illetve az annak ellátási láncában szereplő vállalkozások védik-e az idősebb munkavállalókat.</t>
  </si>
  <si>
    <t>Annak vizsgálata szükséges, hogy a vállalkozás, illetve az annak ellátási láncában szereplő vállalkozások jutalmazzák-e a vállalkozásnál eltöltött jelentősebb időt a munkavállalók számára.</t>
  </si>
  <si>
    <t>Annak vizsgálata szükséges, hogy a vállalkozás, illetve az annak ellátási láncában szereplő vállalkozások figyelmet fordítanak-e a munkavállalók pszichés egészségére.</t>
  </si>
  <si>
    <t>Annak vizsgálata szükséges, hogy a vállalkozás, illetve az annak ellátási láncában szereplő vállalkozások nyújtanak-e segítséget a munkavállalók számára személyes krízishelyzet esetén.</t>
  </si>
  <si>
    <t>Annak vizsgálata szükséges, hogy a vállalkozás, illetve az annak ellátási láncában szereplő vállalkozások milyen családbarát kezdeményezésekben való részvételt tesznek lehetségessé az ügyfeleik számára.</t>
  </si>
  <si>
    <t>Annak vizsgálata szükséges, hogy a vállalkozás, illetve annak ellátási láncában szereplő vállalkozások időszakosan szerveznek-e jogszabályokban előírtakon felül egészségügyi szűrővizsgálatokat a munkatársak számára.</t>
  </si>
  <si>
    <t>Verziószám:</t>
  </si>
  <si>
    <t>1.1</t>
  </si>
  <si>
    <t>Hatályosság:</t>
  </si>
  <si>
    <t>2025. 03. 17 -</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</si>
</sst>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 &quot;Ft&quot;"/>
  </numFmts>
  <fonts count="34" x14ac:knownFonts="1">
    <font>
      <sz val="11"/>
      <color theme="1"/>
      <name val="Calibri"/>
      <family val="2"/>
      <scheme val="minor"/>
    </font>
    <font>
      <sz val="11"/>
      <color theme="1"/>
      <name val="Times New Roman"/>
      <family val="1"/>
      <charset val="238"/>
    </font>
    <font>
      <b/>
      <sz val="12"/>
      <color theme="1"/>
      <name val="Times New Roman"/>
      <family val="1"/>
      <charset val="238"/>
    </font>
    <font>
      <b/>
      <sz val="14"/>
      <color theme="1"/>
      <name val="Times New Roman"/>
      <family val="1"/>
      <charset val="238"/>
    </font>
    <font>
      <sz val="10"/>
      <color theme="1"/>
      <name val="Calibri"/>
      <family val="2"/>
      <scheme val="minor"/>
    </font>
    <font>
      <sz val="11"/>
      <color theme="1"/>
      <name val="Calibri"/>
      <family val="2"/>
      <scheme val="minor"/>
    </font>
    <font>
      <sz val="10"/>
      <name val="Times New Roman"/>
      <family val="1"/>
      <charset val="238"/>
    </font>
    <font>
      <b/>
      <sz val="14"/>
      <name val="Times New Roman"/>
      <family val="1"/>
      <charset val="238"/>
    </font>
    <font>
      <sz val="14"/>
      <name val="Times New Roman"/>
      <family val="1"/>
      <charset val="238"/>
    </font>
    <font>
      <sz val="12"/>
      <name val="Times New Roman"/>
      <family val="1"/>
      <charset val="238"/>
    </font>
    <font>
      <sz val="14"/>
      <color theme="1"/>
      <name val="Times New Roman"/>
      <family val="1"/>
      <charset val="238"/>
    </font>
    <font>
      <i/>
      <sz val="14"/>
      <name val="Times New Roman"/>
      <family val="1"/>
      <charset val="238"/>
    </font>
    <font>
      <sz val="14"/>
      <color rgb="FFFF0000"/>
      <name val="Times New Roman"/>
      <family val="1"/>
      <charset val="238"/>
    </font>
    <font>
      <b/>
      <i/>
      <sz val="14"/>
      <name val="Times New Roman"/>
      <family val="1"/>
      <charset val="238"/>
    </font>
    <font>
      <sz val="14"/>
      <color theme="5"/>
      <name val="Times New Roman"/>
      <family val="1"/>
      <charset val="238"/>
    </font>
    <font>
      <i/>
      <sz val="14"/>
      <color theme="5"/>
      <name val="Times New Roman"/>
      <family val="1"/>
      <charset val="238"/>
    </font>
    <font>
      <i/>
      <vertAlign val="subscript"/>
      <sz val="14"/>
      <name val="Times New Roman"/>
      <family val="1"/>
      <charset val="238"/>
    </font>
    <font>
      <strike/>
      <sz val="14"/>
      <color theme="1"/>
      <name val="Times New Roman"/>
      <family val="1"/>
      <charset val="238"/>
    </font>
    <font>
      <strike/>
      <sz val="14"/>
      <color rgb="FF7030A0"/>
      <name val="Times New Roman"/>
      <family val="1"/>
      <charset val="238"/>
    </font>
    <font>
      <b/>
      <sz val="16"/>
      <color theme="1"/>
      <name val="Times New Roman"/>
      <family val="1"/>
      <charset val="238"/>
    </font>
    <font>
      <sz val="12"/>
      <color theme="1"/>
      <name val="Times New Roman"/>
      <family val="1"/>
      <charset val="238"/>
    </font>
    <font>
      <b/>
      <sz val="12"/>
      <name val="Times New Roman"/>
      <family val="1"/>
      <charset val="238"/>
    </font>
    <font>
      <b/>
      <sz val="12"/>
      <color theme="9" tint="0.79998168889431442"/>
      <name val="Times New Roman"/>
      <family val="1"/>
      <charset val="238"/>
    </font>
    <font>
      <i/>
      <sz val="12"/>
      <color theme="9" tint="0.79998168889431442"/>
      <name val="Times New Roman"/>
      <family val="1"/>
      <charset val="238"/>
    </font>
    <font>
      <sz val="14"/>
      <color theme="9" tint="0.79998168889431442"/>
      <name val="Times New Roman"/>
      <family val="1"/>
      <charset val="238"/>
    </font>
    <font>
      <i/>
      <sz val="14"/>
      <color theme="9" tint="0.79998168889431442"/>
      <name val="Times New Roman"/>
      <family val="1"/>
      <charset val="238"/>
    </font>
    <font>
      <b/>
      <sz val="14"/>
      <color theme="9" tint="0.79998168889431442"/>
      <name val="Times New Roman"/>
      <family val="1"/>
      <charset val="238"/>
    </font>
    <font>
      <sz val="12"/>
      <color rgb="FFFF0000"/>
      <name val="Times New Roman"/>
      <family val="1"/>
      <charset val="238"/>
    </font>
    <font>
      <sz val="11"/>
      <name val="Calibri"/>
      <family val="2"/>
      <scheme val="minor"/>
    </font>
    <font>
      <strike/>
      <sz val="12"/>
      <name val="Times New Roman"/>
      <family val="1"/>
      <charset val="238"/>
    </font>
    <font>
      <strike/>
      <sz val="14"/>
      <name val="Times New Roman"/>
      <family val="1"/>
      <charset val="238"/>
    </font>
    <font>
      <b/>
      <sz val="11"/>
      <color theme="1"/>
      <name val="Times New Roman"/>
      <family val="1"/>
      <charset val="238"/>
    </font>
    <font>
      <u/>
      <sz val="11"/>
      <color theme="10"/>
      <name val="Calibri"/>
      <family val="2"/>
      <scheme val="minor"/>
    </font>
    <font>
      <b/>
      <u/>
      <sz val="18"/>
      <color rgb="FFFF0000"/>
      <name val="Calibri"/>
      <family val="2"/>
      <charset val="238"/>
      <scheme val="minor"/>
    </font>
  </fonts>
  <fills count="10">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5" tint="0.39997558519241921"/>
        <bgColor indexed="64"/>
      </patternFill>
    </fill>
    <fill>
      <patternFill patternType="solid">
        <fgColor theme="0" tint="-0.249977111117893"/>
        <bgColor indexed="64"/>
      </patternFill>
    </fill>
    <fill>
      <patternFill patternType="solid">
        <fgColor theme="0" tint="-0.14999847407452621"/>
        <bgColor indexed="64"/>
      </patternFill>
    </fill>
  </fills>
  <borders count="3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bottom/>
      <diagonal/>
    </border>
    <border>
      <left/>
      <right style="thick">
        <color rgb="FFFF0000"/>
      </right>
      <top/>
      <bottom/>
      <diagonal/>
    </border>
    <border>
      <left/>
      <right/>
      <top style="thick">
        <color rgb="FFFF0000"/>
      </top>
      <bottom/>
      <diagonal/>
    </border>
    <border>
      <left/>
      <right style="thick">
        <color rgb="FFFF0000"/>
      </right>
      <top style="thick">
        <color rgb="FFFF0000"/>
      </top>
      <bottom/>
      <diagonal/>
    </border>
    <border>
      <left style="thick">
        <color rgb="FFFF0000"/>
      </left>
      <right/>
      <top/>
      <bottom style="thick">
        <color rgb="FFFF0000"/>
      </bottom>
      <diagonal/>
    </border>
    <border>
      <left/>
      <right style="thick">
        <color rgb="FFFF0000"/>
      </right>
      <top/>
      <bottom style="thick">
        <color rgb="FFFF0000"/>
      </bottom>
      <diagonal/>
    </border>
  </borders>
  <cellStyleXfs count="4">
    <xf numFmtId="0" fontId="0" fillId="0" borderId="0"/>
    <xf numFmtId="0" fontId="4" fillId="0" borderId="0"/>
    <xf numFmtId="9" fontId="5" fillId="0" borderId="0" applyFont="0" applyFill="0" applyBorder="0" applyAlignment="0" applyProtection="0"/>
    <xf numFmtId="0" fontId="32" fillId="0" borderId="0" applyNumberFormat="0" applyFill="0" applyBorder="0" applyAlignment="0" applyProtection="0"/>
  </cellStyleXfs>
  <cellXfs count="405">
    <xf numFmtId="0" fontId="0" fillId="0" borderId="0" xfId="0"/>
    <xf numFmtId="0" fontId="1" fillId="0" borderId="0" xfId="0" applyFont="1"/>
    <xf numFmtId="0" fontId="9" fillId="0" borderId="3" xfId="0" applyFont="1" applyBorder="1" applyAlignment="1">
      <alignment vertical="center" wrapText="1"/>
    </xf>
    <xf numFmtId="0" fontId="7" fillId="0" borderId="3" xfId="0" applyFont="1" applyFill="1" applyBorder="1" applyAlignment="1">
      <alignment vertical="center" wrapText="1"/>
    </xf>
    <xf numFmtId="0" fontId="10" fillId="0" borderId="3" xfId="0" applyFont="1" applyBorder="1" applyAlignment="1">
      <alignment horizontal="center" vertical="center"/>
    </xf>
    <xf numFmtId="0" fontId="11" fillId="0" borderId="3" xfId="0" applyFont="1" applyFill="1" applyBorder="1" applyAlignment="1">
      <alignment vertical="center" wrapText="1"/>
    </xf>
    <xf numFmtId="0" fontId="11" fillId="0" borderId="3" xfId="0" applyFont="1" applyBorder="1" applyAlignment="1">
      <alignment vertical="center" wrapText="1"/>
    </xf>
    <xf numFmtId="0" fontId="7" fillId="0" borderId="3" xfId="0" applyFont="1" applyBorder="1" applyAlignment="1">
      <alignment vertical="center" wrapText="1"/>
    </xf>
    <xf numFmtId="0" fontId="8" fillId="0" borderId="3" xfId="0" applyFont="1" applyBorder="1" applyAlignment="1">
      <alignment horizontal="center" vertical="center"/>
    </xf>
    <xf numFmtId="0" fontId="13" fillId="0" borderId="3" xfId="0" applyFont="1" applyBorder="1" applyAlignment="1">
      <alignment vertical="center" wrapText="1"/>
    </xf>
    <xf numFmtId="0" fontId="3" fillId="0" borderId="3" xfId="0" quotePrefix="1" applyFont="1" applyBorder="1" applyAlignment="1">
      <alignment horizontal="center" vertical="center" wrapText="1"/>
    </xf>
    <xf numFmtId="0" fontId="7" fillId="0" borderId="3" xfId="0" applyFont="1" applyBorder="1" applyAlignment="1">
      <alignment horizontal="center" vertical="center"/>
    </xf>
    <xf numFmtId="0" fontId="3" fillId="0" borderId="3" xfId="0" applyFont="1" applyBorder="1" applyAlignment="1">
      <alignment horizontal="center" vertical="center"/>
    </xf>
    <xf numFmtId="0" fontId="19" fillId="0" borderId="0" xfId="0" applyFont="1"/>
    <xf numFmtId="0" fontId="20" fillId="0" borderId="0" xfId="0" applyFont="1"/>
    <xf numFmtId="0" fontId="20" fillId="0" borderId="0" xfId="0" applyFont="1" applyAlignment="1">
      <alignment horizontal="left" vertical="center"/>
    </xf>
    <xf numFmtId="0" fontId="20" fillId="0" borderId="3" xfId="0" applyFont="1" applyBorder="1" applyAlignment="1">
      <alignment horizontal="left" vertical="center"/>
    </xf>
    <xf numFmtId="0" fontId="20" fillId="0" borderId="3" xfId="0" applyFont="1" applyBorder="1" applyAlignment="1">
      <alignment vertical="center"/>
    </xf>
    <xf numFmtId="0" fontId="9" fillId="0" borderId="3" xfId="0" quotePrefix="1" applyFont="1" applyBorder="1" applyAlignment="1">
      <alignment vertical="center" wrapText="1"/>
    </xf>
    <xf numFmtId="0" fontId="20" fillId="0" borderId="3" xfId="0" applyFont="1" applyBorder="1" applyAlignment="1">
      <alignment horizontal="left" vertical="center" wrapText="1"/>
    </xf>
    <xf numFmtId="0" fontId="9" fillId="0" borderId="3" xfId="0" quotePrefix="1" applyFont="1" applyBorder="1" applyAlignment="1">
      <alignment horizontal="left" vertical="center" wrapText="1"/>
    </xf>
    <xf numFmtId="0" fontId="20" fillId="0" borderId="3" xfId="0" applyFont="1" applyBorder="1"/>
    <xf numFmtId="0" fontId="9" fillId="0" borderId="3" xfId="0" quotePrefix="1" applyFont="1" applyFill="1" applyBorder="1" applyAlignment="1">
      <alignment vertical="center" wrapText="1"/>
    </xf>
    <xf numFmtId="49" fontId="9" fillId="0" borderId="3" xfId="0" quotePrefix="1" applyNumberFormat="1" applyFont="1" applyBorder="1" applyAlignment="1">
      <alignment vertical="center" wrapText="1"/>
    </xf>
    <xf numFmtId="0" fontId="9" fillId="0" borderId="6" xfId="0" quotePrefix="1" applyFont="1" applyBorder="1" applyAlignment="1">
      <alignment vertical="center" wrapText="1"/>
    </xf>
    <xf numFmtId="49" fontId="9" fillId="7" borderId="6" xfId="0" quotePrefix="1" applyNumberFormat="1" applyFont="1" applyFill="1" applyBorder="1" applyAlignment="1">
      <alignment vertical="center" wrapText="1"/>
    </xf>
    <xf numFmtId="49" fontId="21" fillId="7" borderId="6" xfId="0" quotePrefix="1" applyNumberFormat="1" applyFont="1" applyFill="1" applyBorder="1" applyAlignment="1">
      <alignment vertical="center" wrapText="1"/>
    </xf>
    <xf numFmtId="49" fontId="21" fillId="7" borderId="3" xfId="0" quotePrefix="1" applyNumberFormat="1" applyFont="1" applyFill="1" applyBorder="1" applyAlignment="1">
      <alignment vertical="center" wrapText="1"/>
    </xf>
    <xf numFmtId="0" fontId="9" fillId="0" borderId="3" xfId="0" applyFont="1" applyFill="1" applyBorder="1" applyAlignment="1">
      <alignment vertical="center" wrapText="1"/>
    </xf>
    <xf numFmtId="0" fontId="9" fillId="2" borderId="11" xfId="0" applyFont="1" applyFill="1" applyBorder="1" applyAlignment="1" applyProtection="1">
      <alignment vertical="center" wrapText="1"/>
      <protection locked="0"/>
    </xf>
    <xf numFmtId="164" fontId="9" fillId="2" borderId="11" xfId="0" applyNumberFormat="1" applyFont="1" applyFill="1" applyBorder="1" applyAlignment="1" applyProtection="1">
      <alignment vertical="center" wrapText="1"/>
      <protection locked="0"/>
    </xf>
    <xf numFmtId="165" fontId="9" fillId="2" borderId="11" xfId="0" applyNumberFormat="1" applyFont="1" applyFill="1" applyBorder="1" applyAlignment="1" applyProtection="1">
      <alignment vertical="center" wrapText="1"/>
      <protection locked="0"/>
    </xf>
    <xf numFmtId="166" fontId="9" fillId="2" borderId="11" xfId="0" applyNumberFormat="1" applyFont="1" applyFill="1" applyBorder="1" applyAlignment="1" applyProtection="1">
      <alignment vertical="center" wrapText="1"/>
      <protection locked="0"/>
    </xf>
    <xf numFmtId="3" fontId="9" fillId="2" borderId="11" xfId="0" applyNumberFormat="1" applyFont="1" applyFill="1" applyBorder="1" applyAlignment="1" applyProtection="1">
      <alignment vertical="center" wrapText="1"/>
      <protection locked="0"/>
    </xf>
    <xf numFmtId="0" fontId="22" fillId="2" borderId="3" xfId="0" applyFont="1" applyFill="1" applyBorder="1" applyAlignment="1" applyProtection="1">
      <alignment vertical="center" wrapText="1"/>
      <protection locked="0"/>
    </xf>
    <xf numFmtId="0" fontId="23" fillId="2" borderId="3" xfId="0" applyFont="1" applyFill="1" applyBorder="1" applyAlignment="1" applyProtection="1">
      <alignment vertical="center" wrapText="1"/>
      <protection locked="0"/>
    </xf>
    <xf numFmtId="0" fontId="22" fillId="2" borderId="3" xfId="0" applyFont="1" applyFill="1" applyBorder="1" applyAlignment="1" applyProtection="1">
      <alignment vertical="top" wrapText="1"/>
      <protection locked="0"/>
    </xf>
    <xf numFmtId="164" fontId="9" fillId="0" borderId="11" xfId="0" applyNumberFormat="1" applyFont="1" applyFill="1" applyBorder="1" applyAlignment="1" applyProtection="1">
      <alignment vertical="center" wrapText="1"/>
    </xf>
    <xf numFmtId="0" fontId="24" fillId="2" borderId="3" xfId="0" quotePrefix="1" applyFont="1" applyFill="1" applyBorder="1" applyAlignment="1" applyProtection="1">
      <alignment horizontal="left" vertical="center" wrapText="1"/>
      <protection locked="0"/>
    </xf>
    <xf numFmtId="0" fontId="25" fillId="2" borderId="3" xfId="0" applyFont="1" applyFill="1" applyBorder="1" applyAlignment="1" applyProtection="1">
      <alignment vertical="center" wrapText="1"/>
      <protection locked="0"/>
    </xf>
    <xf numFmtId="0" fontId="26" fillId="2" borderId="3" xfId="0" applyFont="1" applyFill="1" applyBorder="1" applyAlignment="1" applyProtection="1">
      <alignment vertical="center" wrapText="1"/>
      <protection locked="0"/>
    </xf>
    <xf numFmtId="164" fontId="9" fillId="2" borderId="3" xfId="0" applyNumberFormat="1" applyFont="1" applyFill="1" applyBorder="1" applyAlignment="1" applyProtection="1">
      <alignment vertical="center" wrapText="1"/>
      <protection locked="0"/>
    </xf>
    <xf numFmtId="164" fontId="9" fillId="2" borderId="10" xfId="0" applyNumberFormat="1" applyFont="1" applyFill="1" applyBorder="1" applyAlignment="1" applyProtection="1">
      <alignment vertical="center" wrapText="1"/>
      <protection locked="0"/>
    </xf>
    <xf numFmtId="165" fontId="9" fillId="2" borderId="11" xfId="2" applyNumberFormat="1" applyFont="1" applyFill="1" applyBorder="1" applyAlignment="1" applyProtection="1">
      <alignment vertical="center" wrapText="1"/>
      <protection locked="0"/>
    </xf>
    <xf numFmtId="0" fontId="1" fillId="0" borderId="0" xfId="1" applyFont="1" applyProtection="1"/>
    <xf numFmtId="0" fontId="10" fillId="0" borderId="0" xfId="0" applyFont="1" applyAlignment="1" applyProtection="1">
      <alignment vertical="center"/>
    </xf>
    <xf numFmtId="0" fontId="3" fillId="2" borderId="3" xfId="0" applyFont="1" applyFill="1" applyBorder="1" applyAlignment="1" applyProtection="1">
      <alignment vertical="center"/>
    </xf>
    <xf numFmtId="0" fontId="3" fillId="2" borderId="3" xfId="0" applyFont="1" applyFill="1" applyBorder="1" applyAlignment="1" applyProtection="1">
      <alignment vertical="top"/>
    </xf>
    <xf numFmtId="0" fontId="20" fillId="0" borderId="3" xfId="0" applyFont="1" applyBorder="1" applyAlignment="1" applyProtection="1">
      <alignment horizontal="left" vertical="center" wrapText="1"/>
    </xf>
    <xf numFmtId="0" fontId="9" fillId="8" borderId="3" xfId="0" quotePrefix="1" applyFont="1" applyFill="1" applyBorder="1" applyAlignment="1" applyProtection="1">
      <alignment horizontal="center" vertical="center" wrapText="1"/>
    </xf>
    <xf numFmtId="0" fontId="20" fillId="0" borderId="3" xfId="0" applyFont="1" applyBorder="1" applyAlignment="1" applyProtection="1">
      <alignment vertical="center" wrapText="1"/>
    </xf>
    <xf numFmtId="164" fontId="20" fillId="0" borderId="6" xfId="0" applyNumberFormat="1" applyFont="1" applyBorder="1" applyAlignment="1" applyProtection="1">
      <alignment horizontal="left" vertical="center" wrapText="1"/>
    </xf>
    <xf numFmtId="0" fontId="3" fillId="0" borderId="9" xfId="0" applyFont="1" applyBorder="1" applyAlignment="1" applyProtection="1">
      <alignment horizontal="center" vertical="center"/>
    </xf>
    <xf numFmtId="0" fontId="8" fillId="0" borderId="9" xfId="0" applyFont="1" applyBorder="1" applyAlignment="1" applyProtection="1">
      <alignment horizontal="center" vertical="center" wrapText="1"/>
    </xf>
    <xf numFmtId="0" fontId="7" fillId="0" borderId="9" xfId="0" applyFont="1" applyFill="1" applyBorder="1" applyAlignment="1" applyProtection="1">
      <alignment horizontal="left" vertical="center" wrapText="1"/>
    </xf>
    <xf numFmtId="0" fontId="8" fillId="0" borderId="9" xfId="0" applyFont="1" applyBorder="1" applyAlignment="1" applyProtection="1">
      <alignment horizontal="center" vertical="top"/>
    </xf>
    <xf numFmtId="0" fontId="3" fillId="0" borderId="9" xfId="0" applyFont="1" applyBorder="1" applyAlignment="1" applyProtection="1">
      <alignment horizontal="center" vertical="center" wrapText="1"/>
    </xf>
    <xf numFmtId="0" fontId="3" fillId="0" borderId="3" xfId="0" applyFont="1" applyBorder="1" applyAlignment="1" applyProtection="1">
      <alignment horizontal="center" vertical="center"/>
    </xf>
    <xf numFmtId="0" fontId="10" fillId="0" borderId="3" xfId="0" applyFont="1" applyBorder="1" applyAlignment="1" applyProtection="1">
      <alignment horizontal="center" vertical="center"/>
    </xf>
    <xf numFmtId="0" fontId="8" fillId="0" borderId="3" xfId="0" applyFont="1" applyFill="1" applyBorder="1" applyAlignment="1" applyProtection="1">
      <alignment horizontal="left" vertical="center" wrapText="1"/>
    </xf>
    <xf numFmtId="0" fontId="7" fillId="0" borderId="3" xfId="0" applyFont="1" applyBorder="1" applyAlignment="1" applyProtection="1">
      <alignment vertical="center" wrapText="1"/>
    </xf>
    <xf numFmtId="0" fontId="3" fillId="0" borderId="3" xfId="0" applyFont="1" applyBorder="1" applyAlignment="1" applyProtection="1">
      <alignment horizontal="center" vertical="center" wrapText="1"/>
    </xf>
    <xf numFmtId="0" fontId="10" fillId="0" borderId="3" xfId="0" applyFont="1" applyBorder="1" applyAlignment="1" applyProtection="1">
      <alignment horizontal="center" vertical="center" wrapText="1"/>
    </xf>
    <xf numFmtId="165" fontId="20" fillId="0" borderId="3" xfId="0" applyNumberFormat="1" applyFont="1" applyBorder="1" applyAlignment="1" applyProtection="1">
      <alignment vertical="center" wrapText="1"/>
    </xf>
    <xf numFmtId="0" fontId="3" fillId="5" borderId="9" xfId="0" applyFont="1" applyFill="1" applyBorder="1" applyAlignment="1" applyProtection="1">
      <alignment horizontal="center" vertical="center"/>
    </xf>
    <xf numFmtId="0" fontId="10" fillId="0" borderId="9" xfId="0" applyFont="1" applyBorder="1" applyAlignment="1" applyProtection="1">
      <alignment horizontal="center" vertical="center"/>
    </xf>
    <xf numFmtId="0" fontId="7" fillId="0" borderId="9" xfId="0" applyFont="1" applyBorder="1" applyAlignment="1" applyProtection="1">
      <alignment horizontal="left" vertical="center" wrapText="1"/>
    </xf>
    <xf numFmtId="0" fontId="30" fillId="0" borderId="3" xfId="0" applyFont="1" applyFill="1" applyBorder="1" applyAlignment="1" applyProtection="1">
      <alignment horizontal="left" vertical="top" wrapText="1"/>
    </xf>
    <xf numFmtId="0" fontId="10" fillId="0" borderId="9" xfId="0" applyFont="1" applyBorder="1" applyAlignment="1" applyProtection="1">
      <alignment horizontal="center" vertical="center" wrapText="1"/>
    </xf>
    <xf numFmtId="0" fontId="8" fillId="0" borderId="3" xfId="0" applyFont="1" applyBorder="1" applyAlignment="1" applyProtection="1">
      <alignment horizontal="left" vertical="top" wrapText="1"/>
    </xf>
    <xf numFmtId="0" fontId="12" fillId="0" borderId="0" xfId="0" applyFont="1" applyAlignment="1" applyProtection="1">
      <alignment vertical="center"/>
    </xf>
    <xf numFmtId="0" fontId="9" fillId="0" borderId="3" xfId="0" quotePrefix="1" applyFont="1" applyBorder="1" applyAlignment="1" applyProtection="1">
      <alignment vertical="center" wrapText="1"/>
    </xf>
    <xf numFmtId="166" fontId="20" fillId="0" borderId="3" xfId="0" applyNumberFormat="1" applyFont="1" applyBorder="1" applyAlignment="1" applyProtection="1">
      <alignment vertical="center" wrapText="1"/>
    </xf>
    <xf numFmtId="164" fontId="20" fillId="0" borderId="3" xfId="0" applyNumberFormat="1" applyFont="1" applyBorder="1" applyAlignment="1" applyProtection="1">
      <alignment vertical="center" wrapText="1"/>
    </xf>
    <xf numFmtId="0" fontId="21" fillId="8" borderId="9" xfId="0" applyFont="1" applyFill="1" applyBorder="1" applyAlignment="1" applyProtection="1">
      <alignment horizontal="center" vertical="center" wrapText="1"/>
    </xf>
    <xf numFmtId="0" fontId="9" fillId="0" borderId="3" xfId="0" applyFont="1" applyBorder="1" applyAlignment="1" applyProtection="1">
      <alignment vertical="center" wrapText="1"/>
    </xf>
    <xf numFmtId="0" fontId="9" fillId="0" borderId="4" xfId="0" applyFont="1" applyBorder="1" applyAlignment="1" applyProtection="1">
      <alignment vertical="center" wrapText="1"/>
    </xf>
    <xf numFmtId="0" fontId="10" fillId="0" borderId="3" xfId="0" applyFont="1" applyBorder="1" applyAlignment="1" applyProtection="1">
      <alignment vertical="center"/>
    </xf>
    <xf numFmtId="0" fontId="10" fillId="0" borderId="3" xfId="0" applyFont="1" applyBorder="1" applyAlignment="1" applyProtection="1">
      <alignment vertical="center" wrapText="1"/>
    </xf>
    <xf numFmtId="0" fontId="13" fillId="0" borderId="3" xfId="0" applyFont="1" applyBorder="1" applyAlignment="1" applyProtection="1">
      <alignment vertical="center" wrapText="1"/>
    </xf>
    <xf numFmtId="0" fontId="8" fillId="0" borderId="3" xfId="0" quotePrefix="1" applyFont="1" applyBorder="1" applyAlignment="1" applyProtection="1">
      <alignment horizontal="left" vertical="top" wrapText="1"/>
    </xf>
    <xf numFmtId="0" fontId="8" fillId="0" borderId="3" xfId="0" applyFont="1" applyBorder="1" applyAlignment="1" applyProtection="1">
      <alignment vertical="top" wrapText="1"/>
    </xf>
    <xf numFmtId="0" fontId="11" fillId="0" borderId="3" xfId="0" applyFont="1" applyFill="1" applyBorder="1" applyAlignment="1" applyProtection="1">
      <alignment vertical="center" wrapText="1"/>
    </xf>
    <xf numFmtId="0" fontId="14" fillId="0" borderId="3" xfId="0" applyFont="1" applyBorder="1" applyAlignment="1" applyProtection="1">
      <alignment vertical="top" wrapText="1"/>
    </xf>
    <xf numFmtId="0" fontId="3" fillId="0" borderId="3" xfId="0" applyFont="1" applyFill="1" applyBorder="1" applyAlignment="1" applyProtection="1">
      <alignment horizontal="center" vertical="center"/>
    </xf>
    <xf numFmtId="0" fontId="10" fillId="0" borderId="3" xfId="0" applyFont="1" applyFill="1" applyBorder="1" applyAlignment="1" applyProtection="1">
      <alignment horizontal="center" vertical="center"/>
    </xf>
    <xf numFmtId="0" fontId="8" fillId="0" borderId="3" xfId="0" applyFont="1" applyFill="1" applyBorder="1" applyAlignment="1" applyProtection="1">
      <alignment vertical="center" wrapText="1"/>
    </xf>
    <xf numFmtId="0" fontId="7" fillId="0" borderId="3" xfId="0" applyFont="1" applyFill="1" applyBorder="1" applyAlignment="1" applyProtection="1">
      <alignment vertical="center" wrapText="1"/>
    </xf>
    <xf numFmtId="0" fontId="8" fillId="0" borderId="3" xfId="0" applyFont="1" applyFill="1" applyBorder="1" applyAlignment="1" applyProtection="1">
      <alignment vertical="top" wrapText="1"/>
    </xf>
    <xf numFmtId="0" fontId="3" fillId="0" borderId="3" xfId="0" applyFont="1" applyFill="1" applyBorder="1" applyAlignment="1" applyProtection="1">
      <alignment horizontal="center" vertical="center" wrapText="1"/>
    </xf>
    <xf numFmtId="0" fontId="10" fillId="0" borderId="3" xfId="0" applyFont="1" applyFill="1" applyBorder="1" applyAlignment="1" applyProtection="1">
      <alignment horizontal="center" vertical="center" wrapText="1"/>
    </xf>
    <xf numFmtId="0" fontId="10" fillId="0" borderId="0" xfId="0" applyFont="1" applyFill="1" applyAlignment="1" applyProtection="1">
      <alignment vertical="center"/>
    </xf>
    <xf numFmtId="0" fontId="11" fillId="0" borderId="3" xfId="0" applyFont="1" applyBorder="1" applyAlignment="1" applyProtection="1">
      <alignment vertical="center" wrapText="1"/>
    </xf>
    <xf numFmtId="0" fontId="8" fillId="0" borderId="3" xfId="0" applyFont="1" applyBorder="1" applyAlignment="1" applyProtection="1">
      <alignment vertical="top"/>
    </xf>
    <xf numFmtId="0" fontId="21" fillId="8" borderId="3" xfId="0" applyFont="1" applyFill="1" applyBorder="1" applyAlignment="1" applyProtection="1">
      <alignment horizontal="center" vertical="center" wrapText="1"/>
    </xf>
    <xf numFmtId="0" fontId="10" fillId="0" borderId="3" xfId="0" applyFont="1" applyBorder="1" applyAlignment="1" applyProtection="1">
      <alignment horizontal="center" vertical="center" textRotation="90"/>
    </xf>
    <xf numFmtId="0" fontId="8" fillId="0" borderId="3" xfId="0" applyFont="1" applyBorder="1" applyAlignment="1" applyProtection="1">
      <alignment horizontal="center" vertical="center"/>
    </xf>
    <xf numFmtId="0" fontId="8" fillId="0" borderId="3" xfId="0" applyFont="1" applyBorder="1" applyAlignment="1" applyProtection="1">
      <alignment horizontal="center" vertical="center" wrapText="1"/>
    </xf>
    <xf numFmtId="0" fontId="7" fillId="0" borderId="3" xfId="0" applyFont="1" applyBorder="1" applyAlignment="1" applyProtection="1">
      <alignment horizontal="center" vertical="center"/>
    </xf>
    <xf numFmtId="0" fontId="10" fillId="0" borderId="3" xfId="0" applyFont="1" applyBorder="1" applyAlignment="1" applyProtection="1">
      <alignment horizontal="center" vertical="center" textRotation="90" wrapText="1"/>
    </xf>
    <xf numFmtId="0" fontId="7" fillId="0" borderId="3" xfId="0" applyFont="1" applyBorder="1" applyAlignment="1" applyProtection="1">
      <alignment horizontal="center" vertical="center" wrapText="1"/>
    </xf>
    <xf numFmtId="0" fontId="8" fillId="0" borderId="0" xfId="0" applyFont="1" applyAlignment="1" applyProtection="1">
      <alignment vertical="center"/>
    </xf>
    <xf numFmtId="0" fontId="9" fillId="0" borderId="3" xfId="0" applyFont="1" applyFill="1" applyBorder="1" applyAlignment="1" applyProtection="1">
      <alignment horizontal="left" vertical="center" wrapText="1"/>
    </xf>
    <xf numFmtId="0" fontId="9" fillId="0" borderId="11" xfId="0" applyFont="1" applyFill="1" applyBorder="1" applyAlignment="1" applyProtection="1">
      <alignment vertical="center" wrapText="1"/>
    </xf>
    <xf numFmtId="0" fontId="8" fillId="0" borderId="3" xfId="0" quotePrefix="1" applyFont="1" applyFill="1" applyBorder="1" applyAlignment="1" applyProtection="1">
      <alignment vertical="top" wrapText="1"/>
    </xf>
    <xf numFmtId="0" fontId="14" fillId="0" borderId="3" xfId="0" quotePrefix="1" applyFont="1" applyBorder="1" applyAlignment="1" applyProtection="1">
      <alignment vertical="top" wrapText="1"/>
    </xf>
    <xf numFmtId="0" fontId="3" fillId="3" borderId="3" xfId="0" applyFont="1" applyFill="1" applyBorder="1" applyAlignment="1" applyProtection="1">
      <alignment vertical="center"/>
    </xf>
    <xf numFmtId="0" fontId="3" fillId="3" borderId="3" xfId="0" applyFont="1" applyFill="1" applyBorder="1" applyAlignment="1" applyProtection="1">
      <alignment vertical="top"/>
    </xf>
    <xf numFmtId="0" fontId="8" fillId="0" borderId="3" xfId="0" quotePrefix="1" applyFont="1" applyFill="1" applyBorder="1" applyAlignment="1" applyProtection="1">
      <alignment horizontal="left" vertical="center" wrapText="1"/>
    </xf>
    <xf numFmtId="0" fontId="3" fillId="5" borderId="3" xfId="0" applyFont="1" applyFill="1" applyBorder="1" applyAlignment="1" applyProtection="1">
      <alignment horizontal="center" vertical="center"/>
    </xf>
    <xf numFmtId="0" fontId="12" fillId="0" borderId="3" xfId="0" applyFont="1" applyBorder="1" applyAlignment="1" applyProtection="1">
      <alignment vertical="top" wrapText="1"/>
    </xf>
    <xf numFmtId="0" fontId="9" fillId="0" borderId="3" xfId="0" applyFont="1" applyFill="1" applyBorder="1" applyAlignment="1" applyProtection="1">
      <alignment vertical="center" wrapText="1"/>
    </xf>
    <xf numFmtId="3" fontId="20" fillId="0" borderId="3" xfId="0" applyNumberFormat="1" applyFont="1" applyBorder="1" applyAlignment="1" applyProtection="1">
      <alignment vertical="center" wrapText="1"/>
    </xf>
    <xf numFmtId="0" fontId="17" fillId="0" borderId="3" xfId="0" applyFont="1" applyFill="1" applyBorder="1" applyAlignment="1" applyProtection="1">
      <alignment horizontal="center" vertical="center"/>
    </xf>
    <xf numFmtId="0" fontId="17" fillId="0" borderId="3" xfId="0" applyFont="1" applyFill="1" applyBorder="1" applyAlignment="1" applyProtection="1">
      <alignment horizontal="center" vertical="center" wrapText="1"/>
    </xf>
    <xf numFmtId="0" fontId="8" fillId="0" borderId="3" xfId="0" applyFont="1" applyBorder="1" applyAlignment="1" applyProtection="1">
      <alignment vertical="center" wrapText="1"/>
    </xf>
    <xf numFmtId="0" fontId="7" fillId="0" borderId="3" xfId="0" applyFont="1" applyFill="1" applyBorder="1" applyAlignment="1" applyProtection="1">
      <alignment horizontal="center" vertical="center"/>
    </xf>
    <xf numFmtId="0" fontId="18" fillId="0" borderId="3" xfId="0" applyFont="1" applyFill="1" applyBorder="1" applyAlignment="1" applyProtection="1">
      <alignment horizontal="center" vertical="center"/>
    </xf>
    <xf numFmtId="0" fontId="7" fillId="0" borderId="3" xfId="0" applyFont="1" applyFill="1" applyBorder="1" applyAlignment="1" applyProtection="1">
      <alignment horizontal="center" vertical="center" wrapText="1"/>
    </xf>
    <xf numFmtId="0" fontId="18" fillId="0" borderId="3" xfId="0" applyFont="1" applyFill="1" applyBorder="1" applyAlignment="1" applyProtection="1">
      <alignment horizontal="center" vertical="center" wrapText="1"/>
    </xf>
    <xf numFmtId="0" fontId="21" fillId="0" borderId="3" xfId="0" applyFont="1" applyFill="1" applyBorder="1" applyAlignment="1" applyProtection="1">
      <alignment horizontal="center" vertical="center" wrapText="1"/>
    </xf>
    <xf numFmtId="0" fontId="2" fillId="0" borderId="3" xfId="0" applyFont="1" applyBorder="1" applyAlignment="1" applyProtection="1">
      <alignment horizontal="left" vertical="center"/>
    </xf>
    <xf numFmtId="0" fontId="2" fillId="0" borderId="3" xfId="0" applyFont="1" applyBorder="1" applyAlignment="1" applyProtection="1">
      <alignment horizontal="left" vertical="center" wrapText="1"/>
    </xf>
    <xf numFmtId="0" fontId="8" fillId="0" borderId="9" xfId="0" quotePrefix="1" applyFont="1" applyFill="1" applyBorder="1" applyAlignment="1" applyProtection="1">
      <alignment horizontal="left" vertical="center" wrapText="1"/>
    </xf>
    <xf numFmtId="0" fontId="3" fillId="4" borderId="3" xfId="0" applyFont="1" applyFill="1" applyBorder="1" applyAlignment="1" applyProtection="1">
      <alignment vertical="center"/>
    </xf>
    <xf numFmtId="0" fontId="3" fillId="4" borderId="3" xfId="0" applyFont="1" applyFill="1" applyBorder="1" applyAlignment="1" applyProtection="1">
      <alignment vertical="top"/>
    </xf>
    <xf numFmtId="0" fontId="20" fillId="0" borderId="6" xfId="0" applyFont="1" applyBorder="1" applyAlignment="1" applyProtection="1">
      <alignment horizontal="left" vertical="center" wrapText="1"/>
    </xf>
    <xf numFmtId="0" fontId="3" fillId="0" borderId="3" xfId="0" quotePrefix="1" applyFont="1" applyBorder="1" applyAlignment="1" applyProtection="1">
      <alignment horizontal="center" vertical="center" wrapText="1"/>
    </xf>
    <xf numFmtId="0" fontId="8" fillId="0" borderId="3" xfId="0" quotePrefix="1" applyFont="1" applyBorder="1" applyAlignment="1" applyProtection="1">
      <alignment horizontal="left" vertical="center" wrapText="1"/>
    </xf>
    <xf numFmtId="0" fontId="3" fillId="0" borderId="10" xfId="0" applyFont="1" applyBorder="1" applyAlignment="1" applyProtection="1">
      <alignment horizontal="center" vertical="center" textRotation="90"/>
    </xf>
    <xf numFmtId="0" fontId="10" fillId="0" borderId="10" xfId="0" applyFont="1" applyBorder="1" applyAlignment="1" applyProtection="1">
      <alignment horizontal="center" vertical="center"/>
    </xf>
    <xf numFmtId="0" fontId="8" fillId="0" borderId="0" xfId="0" applyFont="1" applyAlignment="1" applyProtection="1">
      <alignment vertical="top"/>
    </xf>
    <xf numFmtId="0" fontId="3" fillId="0" borderId="0" xfId="0" applyFont="1" applyAlignment="1" applyProtection="1">
      <alignment vertical="center"/>
    </xf>
    <xf numFmtId="0" fontId="1" fillId="0" borderId="0" xfId="0" applyFont="1" applyProtection="1"/>
    <xf numFmtId="0" fontId="31" fillId="0" borderId="16" xfId="0" applyFont="1" applyBorder="1" applyAlignment="1" applyProtection="1">
      <alignment horizontal="left" vertical="center"/>
    </xf>
    <xf numFmtId="0" fontId="31" fillId="0" borderId="18" xfId="0" applyFont="1" applyBorder="1" applyAlignment="1" applyProtection="1">
      <alignment horizontal="left" vertical="center"/>
    </xf>
    <xf numFmtId="0" fontId="31" fillId="0" borderId="20" xfId="0" applyFont="1" applyBorder="1" applyAlignment="1" applyProtection="1">
      <alignment horizontal="left" vertical="center"/>
    </xf>
    <xf numFmtId="0" fontId="31" fillId="0" borderId="22" xfId="0" applyFont="1" applyBorder="1" applyAlignment="1" applyProtection="1">
      <alignment horizontal="left" vertical="center"/>
    </xf>
    <xf numFmtId="0" fontId="31" fillId="0" borderId="24" xfId="0" applyFont="1" applyBorder="1" applyAlignment="1" applyProtection="1">
      <alignment horizontal="left" vertical="center" wrapText="1"/>
    </xf>
    <xf numFmtId="0" fontId="1" fillId="0" borderId="0" xfId="0" applyFont="1" applyBorder="1" applyAlignment="1" applyProtection="1">
      <alignment horizontal="left" vertical="center"/>
    </xf>
    <xf numFmtId="0" fontId="1" fillId="2" borderId="17" xfId="0" applyFont="1" applyFill="1" applyBorder="1" applyAlignment="1" applyProtection="1">
      <alignment horizontal="left" vertical="center"/>
      <protection locked="0"/>
    </xf>
    <xf numFmtId="0" fontId="1" fillId="2" borderId="19" xfId="0" applyFont="1" applyFill="1" applyBorder="1" applyAlignment="1" applyProtection="1">
      <alignment horizontal="left" vertical="center"/>
      <protection locked="0"/>
    </xf>
    <xf numFmtId="0" fontId="1" fillId="2" borderId="23" xfId="0" applyFont="1" applyFill="1" applyBorder="1" applyAlignment="1" applyProtection="1">
      <alignment horizontal="left" vertical="center"/>
      <protection locked="0"/>
    </xf>
    <xf numFmtId="0" fontId="1" fillId="2" borderId="21" xfId="0" applyFont="1" applyFill="1" applyBorder="1" applyAlignment="1" applyProtection="1">
      <alignment horizontal="left" vertical="center"/>
      <protection locked="0"/>
    </xf>
    <xf numFmtId="0" fontId="31" fillId="0" borderId="25" xfId="1" applyFont="1" applyBorder="1" applyAlignment="1" applyProtection="1">
      <alignment horizontal="center" vertical="center" wrapText="1"/>
    </xf>
    <xf numFmtId="0" fontId="1" fillId="0" borderId="0" xfId="1" applyFont="1" applyAlignment="1" applyProtection="1">
      <alignment vertical="top" wrapText="1"/>
    </xf>
    <xf numFmtId="0" fontId="1" fillId="2" borderId="11" xfId="1" applyFont="1" applyFill="1" applyBorder="1" applyProtection="1">
      <protection locked="0"/>
    </xf>
    <xf numFmtId="9" fontId="1" fillId="2" borderId="11" xfId="2" applyFont="1" applyFill="1" applyBorder="1" applyProtection="1">
      <protection locked="0"/>
    </xf>
    <xf numFmtId="0" fontId="1" fillId="2" borderId="3" xfId="1" applyFont="1" applyFill="1" applyBorder="1" applyProtection="1">
      <protection locked="0"/>
    </xf>
    <xf numFmtId="9" fontId="1" fillId="2" borderId="3" xfId="2" applyFont="1" applyFill="1" applyBorder="1" applyProtection="1">
      <protection locked="0"/>
    </xf>
    <xf numFmtId="0" fontId="10" fillId="0" borderId="9" xfId="0" applyFont="1" applyBorder="1" applyAlignment="1" applyProtection="1">
      <alignment horizontal="center" vertical="center" wrapText="1"/>
    </xf>
    <xf numFmtId="0" fontId="10" fillId="0" borderId="10" xfId="0" applyFont="1" applyBorder="1" applyAlignment="1" applyProtection="1">
      <alignment horizontal="center" vertical="center" wrapText="1"/>
    </xf>
    <xf numFmtId="0" fontId="3" fillId="0" borderId="3" xfId="0" applyFont="1" applyBorder="1" applyAlignment="1" applyProtection="1">
      <alignment horizontal="center" vertical="center" wrapText="1"/>
    </xf>
    <xf numFmtId="0" fontId="3" fillId="0" borderId="10" xfId="0" applyFont="1" applyBorder="1" applyAlignment="1" applyProtection="1">
      <alignment horizontal="center" vertical="center" textRotation="90"/>
    </xf>
    <xf numFmtId="0" fontId="8" fillId="0" borderId="10" xfId="0" applyFont="1" applyFill="1" applyBorder="1" applyAlignment="1" applyProtection="1">
      <alignment horizontal="left" vertical="center" wrapText="1"/>
    </xf>
    <xf numFmtId="0" fontId="8" fillId="0" borderId="10" xfId="0" applyFont="1" applyBorder="1" applyAlignment="1" applyProtection="1">
      <alignment horizontal="center" vertical="center" textRotation="90"/>
    </xf>
    <xf numFmtId="0" fontId="8" fillId="0" borderId="11" xfId="0" applyFont="1" applyFill="1" applyBorder="1" applyAlignment="1" applyProtection="1">
      <alignment horizontal="center" vertical="center" wrapText="1"/>
    </xf>
    <xf numFmtId="0" fontId="10" fillId="0" borderId="10" xfId="0" applyFont="1" applyBorder="1" applyAlignment="1" applyProtection="1">
      <alignment horizontal="center" vertical="center" textRotation="90"/>
    </xf>
    <xf numFmtId="0" fontId="8" fillId="0" borderId="9" xfId="0" quotePrefix="1" applyFont="1" applyFill="1" applyBorder="1" applyAlignment="1" applyProtection="1">
      <alignment horizontal="left" vertical="center" wrapText="1"/>
    </xf>
    <xf numFmtId="0" fontId="8" fillId="0" borderId="3" xfId="0" applyFont="1" applyFill="1" applyBorder="1" applyAlignment="1">
      <alignment vertical="center" wrapText="1"/>
    </xf>
    <xf numFmtId="0" fontId="9" fillId="0" borderId="2" xfId="0" applyFont="1" applyFill="1" applyBorder="1" applyAlignment="1" applyProtection="1">
      <alignment vertical="top" wrapText="1"/>
    </xf>
    <xf numFmtId="0" fontId="33" fillId="0" borderId="11" xfId="3" applyFont="1" applyBorder="1" applyAlignment="1" applyProtection="1">
      <alignment horizontal="center" vertical="center"/>
      <protection locked="0"/>
    </xf>
    <xf numFmtId="0" fontId="3" fillId="0" borderId="2" xfId="0" applyFont="1" applyBorder="1" applyAlignment="1" applyProtection="1">
      <alignment horizontal="center" vertical="center" wrapText="1"/>
    </xf>
    <xf numFmtId="0" fontId="9" fillId="8" borderId="4" xfId="0" quotePrefix="1" applyFont="1" applyFill="1" applyBorder="1" applyAlignment="1" applyProtection="1">
      <alignment horizontal="center" vertical="center" wrapText="1"/>
    </xf>
    <xf numFmtId="0" fontId="7" fillId="0" borderId="26" xfId="0" applyFont="1" applyBorder="1" applyAlignment="1" applyProtection="1">
      <alignment horizontal="center" vertical="center" wrapText="1"/>
    </xf>
    <xf numFmtId="0" fontId="9" fillId="0" borderId="10" xfId="0" applyFont="1" applyFill="1" applyBorder="1" applyAlignment="1" applyProtection="1">
      <alignment vertical="top" wrapText="1"/>
    </xf>
    <xf numFmtId="0" fontId="9" fillId="0" borderId="9" xfId="0" applyFont="1" applyBorder="1" applyAlignment="1" applyProtection="1">
      <alignment vertical="top" wrapText="1"/>
    </xf>
    <xf numFmtId="0" fontId="1" fillId="0" borderId="27" xfId="0" applyFont="1" applyBorder="1" applyProtection="1"/>
    <xf numFmtId="0" fontId="31" fillId="0" borderId="28" xfId="0" applyFont="1" applyFill="1" applyBorder="1" applyProtection="1"/>
    <xf numFmtId="49" fontId="31" fillId="0" borderId="29" xfId="0" applyNumberFormat="1" applyFont="1" applyFill="1" applyBorder="1" applyProtection="1"/>
    <xf numFmtId="0" fontId="31" fillId="0" borderId="30" xfId="0" applyFont="1" applyFill="1" applyBorder="1" applyProtection="1"/>
    <xf numFmtId="49" fontId="31" fillId="0" borderId="31" xfId="0" applyNumberFormat="1" applyFont="1" applyFill="1" applyBorder="1" applyProtection="1"/>
    <xf numFmtId="0" fontId="2" fillId="9" borderId="14" xfId="0" applyFont="1" applyFill="1" applyBorder="1" applyAlignment="1" applyProtection="1">
      <alignment horizontal="center" vertical="center"/>
    </xf>
    <xf numFmtId="0" fontId="2" fillId="9" borderId="15" xfId="0" applyFont="1" applyFill="1" applyBorder="1" applyAlignment="1" applyProtection="1">
      <alignment horizontal="center" vertical="center"/>
    </xf>
    <xf numFmtId="0" fontId="2" fillId="9" borderId="14" xfId="0" applyFont="1" applyFill="1" applyBorder="1" applyAlignment="1" applyProtection="1">
      <alignment horizontal="center"/>
    </xf>
    <xf numFmtId="0" fontId="2" fillId="9" borderId="15" xfId="0" applyFont="1" applyFill="1" applyBorder="1" applyAlignment="1" applyProtection="1">
      <alignment horizontal="center"/>
    </xf>
    <xf numFmtId="0" fontId="8" fillId="0" borderId="9" xfId="0" applyFont="1" applyBorder="1" applyAlignment="1" applyProtection="1">
      <alignment horizontal="center" vertical="center"/>
    </xf>
    <xf numFmtId="0" fontId="8" fillId="0" borderId="10" xfId="0" applyFont="1" applyBorder="1" applyAlignment="1" applyProtection="1">
      <alignment horizontal="center" vertical="center"/>
    </xf>
    <xf numFmtId="0" fontId="8" fillId="0" borderId="11" xfId="0" applyFont="1" applyBorder="1" applyAlignment="1" applyProtection="1">
      <alignment horizontal="center" vertical="center"/>
    </xf>
    <xf numFmtId="0" fontId="8" fillId="0" borderId="9" xfId="0" applyFont="1" applyBorder="1" applyAlignment="1" applyProtection="1">
      <alignment horizontal="center" vertical="center" textRotation="90" wrapText="1"/>
    </xf>
    <xf numFmtId="0" fontId="8" fillId="0" borderId="10" xfId="0" applyFont="1" applyBorder="1" applyAlignment="1" applyProtection="1">
      <alignment horizontal="center" vertical="center" textRotation="90" wrapText="1"/>
    </xf>
    <xf numFmtId="0" fontId="8" fillId="0" borderId="11" xfId="0" applyFont="1" applyBorder="1" applyAlignment="1" applyProtection="1">
      <alignment horizontal="center" vertical="center" textRotation="90" wrapText="1"/>
    </xf>
    <xf numFmtId="0" fontId="7" fillId="0" borderId="9" xfId="0" applyFont="1" applyBorder="1" applyAlignment="1" applyProtection="1">
      <alignment horizontal="center" vertical="center"/>
    </xf>
    <xf numFmtId="0" fontId="7" fillId="0" borderId="10" xfId="0" applyFont="1" applyBorder="1" applyAlignment="1" applyProtection="1">
      <alignment horizontal="center" vertical="center"/>
    </xf>
    <xf numFmtId="0" fontId="7" fillId="0" borderId="11" xfId="0" applyFont="1" applyBorder="1" applyAlignment="1" applyProtection="1">
      <alignment horizontal="center" vertical="center"/>
    </xf>
    <xf numFmtId="0" fontId="10" fillId="0" borderId="9" xfId="0" applyFont="1" applyBorder="1" applyAlignment="1" applyProtection="1">
      <alignment horizontal="center" vertical="center"/>
    </xf>
    <xf numFmtId="0" fontId="10" fillId="0" borderId="10" xfId="0" applyFont="1" applyBorder="1" applyAlignment="1" applyProtection="1">
      <alignment horizontal="center" vertical="center"/>
    </xf>
    <xf numFmtId="0" fontId="10" fillId="0" borderId="11" xfId="0" applyFont="1" applyBorder="1" applyAlignment="1" applyProtection="1">
      <alignment horizontal="center" vertical="center"/>
    </xf>
    <xf numFmtId="0" fontId="8" fillId="0" borderId="9" xfId="0" quotePrefix="1" applyFont="1" applyBorder="1" applyAlignment="1" applyProtection="1">
      <alignment horizontal="center" vertical="center" wrapText="1"/>
    </xf>
    <xf numFmtId="0" fontId="8" fillId="0" borderId="11" xfId="0" quotePrefix="1" applyFont="1" applyBorder="1" applyAlignment="1" applyProtection="1">
      <alignment horizontal="center" vertical="center" wrapText="1"/>
    </xf>
    <xf numFmtId="0" fontId="3" fillId="0" borderId="9" xfId="0" applyFont="1" applyBorder="1" applyAlignment="1" applyProtection="1">
      <alignment horizontal="center" vertical="center" wrapText="1"/>
    </xf>
    <xf numFmtId="0" fontId="3" fillId="0" borderId="11" xfId="0" applyFont="1" applyBorder="1" applyAlignment="1" applyProtection="1">
      <alignment horizontal="center" vertical="center" wrapText="1"/>
    </xf>
    <xf numFmtId="0" fontId="3" fillId="0" borderId="10" xfId="0" applyFont="1" applyBorder="1" applyAlignment="1" applyProtection="1">
      <alignment horizontal="center" vertical="center" wrapText="1"/>
    </xf>
    <xf numFmtId="0" fontId="8" fillId="0" borderId="9" xfId="0" applyFont="1" applyBorder="1" applyAlignment="1" applyProtection="1">
      <alignment horizontal="left" vertical="top" wrapText="1"/>
    </xf>
    <xf numFmtId="0" fontId="8" fillId="0" borderId="10" xfId="0" applyFont="1" applyBorder="1" applyAlignment="1" applyProtection="1">
      <alignment horizontal="left" vertical="top" wrapText="1"/>
    </xf>
    <xf numFmtId="0" fontId="8" fillId="0" borderId="11" xfId="0" applyFont="1" applyBorder="1" applyAlignment="1" applyProtection="1">
      <alignment horizontal="left" vertical="top" wrapText="1"/>
    </xf>
    <xf numFmtId="0" fontId="7" fillId="0" borderId="9" xfId="0" applyFont="1" applyBorder="1" applyAlignment="1" applyProtection="1">
      <alignment horizontal="left" vertical="center" wrapText="1"/>
    </xf>
    <xf numFmtId="0" fontId="7" fillId="0" borderId="10" xfId="0" applyFont="1" applyBorder="1" applyAlignment="1" applyProtection="1">
      <alignment horizontal="left" vertical="center" wrapText="1"/>
    </xf>
    <xf numFmtId="0" fontId="7" fillId="0" borderId="11" xfId="0" applyFont="1" applyBorder="1" applyAlignment="1" applyProtection="1">
      <alignment horizontal="left" vertical="center" wrapText="1"/>
    </xf>
    <xf numFmtId="0" fontId="11" fillId="0" borderId="9" xfId="0" applyFont="1" applyFill="1" applyBorder="1" applyAlignment="1" applyProtection="1">
      <alignment horizontal="left" vertical="center" wrapText="1"/>
    </xf>
    <xf numFmtId="0" fontId="11" fillId="0" borderId="11" xfId="0" applyFont="1" applyFill="1" applyBorder="1" applyAlignment="1" applyProtection="1">
      <alignment horizontal="left" vertical="center" wrapText="1"/>
    </xf>
    <xf numFmtId="0" fontId="8" fillId="0" borderId="3" xfId="0" applyFont="1" applyFill="1" applyBorder="1" applyAlignment="1" applyProtection="1">
      <alignment horizontal="left" vertical="top" wrapText="1"/>
    </xf>
    <xf numFmtId="0" fontId="11" fillId="0" borderId="9" xfId="0" applyFont="1" applyBorder="1" applyAlignment="1" applyProtection="1">
      <alignment horizontal="left" vertical="center" wrapText="1"/>
    </xf>
    <xf numFmtId="0" fontId="11" fillId="0" borderId="11" xfId="0" applyFont="1" applyBorder="1" applyAlignment="1" applyProtection="1">
      <alignment horizontal="left" vertical="center" wrapText="1"/>
    </xf>
    <xf numFmtId="0" fontId="11" fillId="0" borderId="10" xfId="0" applyFont="1" applyBorder="1" applyAlignment="1" applyProtection="1">
      <alignment horizontal="left" vertical="center" wrapText="1"/>
    </xf>
    <xf numFmtId="0" fontId="8" fillId="0" borderId="9" xfId="0" applyFont="1" applyFill="1" applyBorder="1" applyAlignment="1" applyProtection="1">
      <alignment horizontal="left" vertical="top" wrapText="1"/>
    </xf>
    <xf numFmtId="0" fontId="8" fillId="0" borderId="10" xfId="0" applyFont="1" applyFill="1" applyBorder="1" applyAlignment="1" applyProtection="1">
      <alignment horizontal="left" vertical="top" wrapText="1"/>
    </xf>
    <xf numFmtId="0" fontId="8" fillId="0" borderId="11" xfId="0" applyFont="1" applyFill="1" applyBorder="1" applyAlignment="1" applyProtection="1">
      <alignment horizontal="left" vertical="top" wrapText="1"/>
    </xf>
    <xf numFmtId="0" fontId="9" fillId="0" borderId="4" xfId="0" applyFont="1" applyFill="1" applyBorder="1" applyAlignment="1" applyProtection="1">
      <alignment horizontal="left" vertical="center" wrapText="1"/>
    </xf>
    <xf numFmtId="0" fontId="9" fillId="0" borderId="6" xfId="0" applyFont="1" applyFill="1" applyBorder="1" applyAlignment="1" applyProtection="1">
      <alignment horizontal="left" vertical="center" wrapText="1"/>
    </xf>
    <xf numFmtId="0" fontId="9" fillId="0" borderId="4" xfId="0" quotePrefix="1" applyFont="1" applyFill="1" applyBorder="1" applyAlignment="1" applyProtection="1">
      <alignment horizontal="center" vertical="center" wrapText="1"/>
    </xf>
    <xf numFmtId="0" fontId="9" fillId="0" borderId="5" xfId="0" quotePrefix="1" applyFont="1" applyFill="1" applyBorder="1" applyAlignment="1" applyProtection="1">
      <alignment horizontal="center" vertical="center" wrapText="1"/>
    </xf>
    <xf numFmtId="0" fontId="9" fillId="0" borderId="6" xfId="0" quotePrefix="1" applyFont="1" applyFill="1" applyBorder="1" applyAlignment="1" applyProtection="1">
      <alignment horizontal="center" vertical="center" wrapText="1"/>
    </xf>
    <xf numFmtId="0" fontId="9" fillId="8" borderId="9" xfId="0" quotePrefix="1" applyFont="1" applyFill="1" applyBorder="1" applyAlignment="1" applyProtection="1">
      <alignment horizontal="center" vertical="center" wrapText="1"/>
    </xf>
    <xf numFmtId="0" fontId="9" fillId="8" borderId="11" xfId="0" quotePrefix="1" applyFont="1" applyFill="1" applyBorder="1" applyAlignment="1" applyProtection="1">
      <alignment horizontal="center" vertical="center" wrapText="1"/>
    </xf>
    <xf numFmtId="0" fontId="8" fillId="0" borderId="9" xfId="0" quotePrefix="1" applyFont="1" applyBorder="1" applyAlignment="1" applyProtection="1">
      <alignment horizontal="left" vertical="top" wrapText="1"/>
    </xf>
    <xf numFmtId="0" fontId="8" fillId="0" borderId="11" xfId="0" quotePrefix="1" applyFont="1" applyBorder="1" applyAlignment="1" applyProtection="1">
      <alignment horizontal="left" vertical="top" wrapText="1"/>
    </xf>
    <xf numFmtId="0" fontId="8" fillId="0" borderId="3" xfId="0" applyFont="1" applyBorder="1" applyAlignment="1" applyProtection="1">
      <alignment horizontal="left" vertical="top" wrapText="1"/>
    </xf>
    <xf numFmtId="0" fontId="28" fillId="0" borderId="10" xfId="0" applyFont="1" applyBorder="1" applyAlignment="1" applyProtection="1">
      <alignment horizontal="left" vertical="top" wrapText="1"/>
    </xf>
    <xf numFmtId="0" fontId="28" fillId="0" borderId="11" xfId="0" applyFont="1" applyBorder="1" applyAlignment="1" applyProtection="1">
      <alignment horizontal="left" vertical="top" wrapText="1"/>
    </xf>
    <xf numFmtId="0" fontId="3" fillId="0" borderId="9" xfId="0" applyFont="1" applyBorder="1" applyAlignment="1" applyProtection="1">
      <alignment horizontal="center" vertical="center" textRotation="90"/>
    </xf>
    <xf numFmtId="0" fontId="3" fillId="0" borderId="10" xfId="0" applyFont="1" applyBorder="1" applyAlignment="1" applyProtection="1">
      <alignment horizontal="center" vertical="center" textRotation="90"/>
    </xf>
    <xf numFmtId="0" fontId="11" fillId="0" borderId="9" xfId="0" quotePrefix="1" applyFont="1" applyBorder="1" applyAlignment="1" applyProtection="1">
      <alignment horizontal="left" vertical="center" wrapText="1"/>
    </xf>
    <xf numFmtId="0" fontId="11" fillId="0" borderId="10" xfId="0" quotePrefix="1" applyFont="1" applyBorder="1" applyAlignment="1" applyProtection="1">
      <alignment horizontal="left" vertical="center" wrapText="1"/>
    </xf>
    <xf numFmtId="0" fontId="11" fillId="0" borderId="11" xfId="0" quotePrefix="1" applyFont="1" applyBorder="1" applyAlignment="1" applyProtection="1">
      <alignment horizontal="left" vertical="center" wrapText="1"/>
    </xf>
    <xf numFmtId="0" fontId="8" fillId="0" borderId="9" xfId="0" quotePrefix="1" applyFont="1" applyBorder="1" applyAlignment="1" applyProtection="1">
      <alignment horizontal="left" vertical="center" wrapText="1"/>
    </xf>
    <xf numFmtId="0" fontId="8" fillId="0" borderId="10" xfId="0" quotePrefix="1" applyFont="1" applyBorder="1" applyAlignment="1" applyProtection="1">
      <alignment horizontal="left" vertical="center" wrapText="1"/>
    </xf>
    <xf numFmtId="0" fontId="8" fillId="0" borderId="11" xfId="0" quotePrefix="1" applyFont="1" applyBorder="1" applyAlignment="1" applyProtection="1">
      <alignment horizontal="left" vertical="center" wrapText="1"/>
    </xf>
    <xf numFmtId="0" fontId="7" fillId="0" borderId="9" xfId="0" quotePrefix="1" applyFont="1" applyBorder="1" applyAlignment="1" applyProtection="1">
      <alignment horizontal="left" vertical="center" wrapText="1"/>
    </xf>
    <xf numFmtId="0" fontId="7" fillId="0" borderId="10" xfId="0" quotePrefix="1" applyFont="1" applyBorder="1" applyAlignment="1" applyProtection="1">
      <alignment horizontal="left" vertical="center" wrapText="1"/>
    </xf>
    <xf numFmtId="0" fontId="7" fillId="0" borderId="11" xfId="0" quotePrefix="1" applyFont="1" applyBorder="1" applyAlignment="1" applyProtection="1">
      <alignment horizontal="left" vertical="center" wrapText="1"/>
    </xf>
    <xf numFmtId="0" fontId="9" fillId="0" borderId="9" xfId="0" applyFont="1" applyBorder="1" applyAlignment="1" applyProtection="1">
      <alignment horizontal="left" vertical="top" wrapText="1"/>
    </xf>
    <xf numFmtId="0" fontId="9" fillId="0" borderId="10" xfId="0" applyFont="1" applyBorder="1" applyAlignment="1" applyProtection="1">
      <alignment horizontal="left" vertical="top" wrapText="1"/>
    </xf>
    <xf numFmtId="0" fontId="9" fillId="0" borderId="11" xfId="0" applyFont="1" applyBorder="1" applyAlignment="1" applyProtection="1">
      <alignment horizontal="left" vertical="top" wrapText="1"/>
    </xf>
    <xf numFmtId="0" fontId="11" fillId="0" borderId="9" xfId="0" quotePrefix="1" applyFont="1" applyBorder="1" applyAlignment="1" applyProtection="1">
      <alignment horizontal="left" vertical="top" wrapText="1"/>
    </xf>
    <xf numFmtId="0" fontId="11" fillId="0" borderId="10" xfId="0" quotePrefix="1" applyFont="1" applyBorder="1" applyAlignment="1" applyProtection="1">
      <alignment horizontal="left" vertical="top" wrapText="1"/>
    </xf>
    <xf numFmtId="0" fontId="11" fillId="0" borderId="11" xfId="0" quotePrefix="1" applyFont="1" applyBorder="1" applyAlignment="1" applyProtection="1">
      <alignment horizontal="left" vertical="top" wrapText="1"/>
    </xf>
    <xf numFmtId="0" fontId="8" fillId="0" borderId="9" xfId="0" applyFont="1" applyFill="1" applyBorder="1" applyAlignment="1" applyProtection="1">
      <alignment horizontal="left" vertical="center" wrapText="1"/>
    </xf>
    <xf numFmtId="0" fontId="8" fillId="0" borderId="10" xfId="0" applyFont="1" applyFill="1" applyBorder="1" applyAlignment="1" applyProtection="1">
      <alignment horizontal="left" vertical="center" wrapText="1"/>
    </xf>
    <xf numFmtId="0" fontId="8" fillId="0" borderId="11" xfId="0" applyFont="1" applyFill="1" applyBorder="1" applyAlignment="1" applyProtection="1">
      <alignment horizontal="left" vertical="center" wrapText="1"/>
    </xf>
    <xf numFmtId="0" fontId="10" fillId="0" borderId="9" xfId="0" applyFont="1" applyBorder="1" applyAlignment="1" applyProtection="1">
      <alignment horizontal="center" vertical="center" textRotation="90"/>
    </xf>
    <xf numFmtId="0" fontId="10" fillId="0" borderId="11" xfId="0" applyFont="1" applyBorder="1" applyAlignment="1" applyProtection="1">
      <alignment horizontal="center" vertical="center" textRotation="90"/>
    </xf>
    <xf numFmtId="0" fontId="3" fillId="0" borderId="11" xfId="0" applyFont="1" applyBorder="1" applyAlignment="1" applyProtection="1">
      <alignment horizontal="center" vertical="center" textRotation="90"/>
    </xf>
    <xf numFmtId="0" fontId="10" fillId="0" borderId="3" xfId="0" applyFont="1" applyBorder="1" applyAlignment="1" applyProtection="1">
      <alignment horizontal="center" vertical="center" textRotation="90"/>
    </xf>
    <xf numFmtId="0" fontId="8" fillId="0" borderId="3" xfId="0" quotePrefix="1" applyFont="1" applyFill="1" applyBorder="1" applyAlignment="1" applyProtection="1">
      <alignment horizontal="left" vertical="center" wrapText="1"/>
    </xf>
    <xf numFmtId="0" fontId="8" fillId="0" borderId="3" xfId="0" applyFont="1" applyFill="1" applyBorder="1" applyAlignment="1" applyProtection="1">
      <alignment horizontal="left" vertical="center" wrapText="1"/>
    </xf>
    <xf numFmtId="0" fontId="10" fillId="0" borderId="9" xfId="0" applyFont="1" applyBorder="1" applyAlignment="1" applyProtection="1">
      <alignment horizontal="center" vertical="center" wrapText="1"/>
    </xf>
    <xf numFmtId="0" fontId="10" fillId="0" borderId="10" xfId="0" applyFont="1" applyBorder="1" applyAlignment="1" applyProtection="1">
      <alignment horizontal="center" vertical="center" wrapText="1"/>
    </xf>
    <xf numFmtId="0" fontId="10" fillId="0" borderId="11" xfId="0" applyFont="1" applyBorder="1" applyAlignment="1" applyProtection="1">
      <alignment horizontal="center" vertical="center" wrapText="1"/>
    </xf>
    <xf numFmtId="0" fontId="10" fillId="0" borderId="10" xfId="0" applyFont="1" applyBorder="1" applyAlignment="1" applyProtection="1">
      <alignment horizontal="center" vertical="center" textRotation="90"/>
    </xf>
    <xf numFmtId="0" fontId="7" fillId="0" borderId="9" xfId="0" applyFont="1" applyBorder="1" applyAlignment="1" applyProtection="1">
      <alignment horizontal="center" vertical="center" wrapText="1"/>
    </xf>
    <xf numFmtId="0" fontId="7" fillId="0" borderId="11" xfId="0" applyFont="1" applyBorder="1" applyAlignment="1" applyProtection="1">
      <alignment horizontal="center" vertical="center" wrapText="1"/>
    </xf>
    <xf numFmtId="0" fontId="3" fillId="0" borderId="3" xfId="0" applyFont="1" applyBorder="1" applyAlignment="1" applyProtection="1">
      <alignment horizontal="center" vertical="center" textRotation="90"/>
    </xf>
    <xf numFmtId="0" fontId="7" fillId="0" borderId="9" xfId="0" applyFont="1" applyBorder="1" applyAlignment="1" applyProtection="1">
      <alignment horizontal="center" vertical="center" textRotation="90"/>
    </xf>
    <xf numFmtId="0" fontId="7" fillId="0" borderId="10" xfId="0" applyFont="1" applyBorder="1" applyAlignment="1" applyProtection="1">
      <alignment horizontal="center" vertical="center" textRotation="90"/>
    </xf>
    <xf numFmtId="0" fontId="7" fillId="0" borderId="11" xfId="0" applyFont="1" applyBorder="1" applyAlignment="1" applyProtection="1">
      <alignment horizontal="center" vertical="center" textRotation="90"/>
    </xf>
    <xf numFmtId="0" fontId="10" fillId="0" borderId="9" xfId="0" quotePrefix="1" applyFont="1" applyBorder="1" applyAlignment="1" applyProtection="1">
      <alignment horizontal="center" vertical="center" textRotation="90" wrapText="1"/>
    </xf>
    <xf numFmtId="0" fontId="10" fillId="0" borderId="10" xfId="0" quotePrefix="1" applyFont="1" applyBorder="1" applyAlignment="1" applyProtection="1">
      <alignment horizontal="center" vertical="center" textRotation="90" wrapText="1"/>
    </xf>
    <xf numFmtId="0" fontId="10" fillId="0" borderId="11" xfId="0" quotePrefix="1" applyFont="1" applyBorder="1" applyAlignment="1" applyProtection="1">
      <alignment horizontal="center" vertical="center" textRotation="90" wrapText="1"/>
    </xf>
    <xf numFmtId="0" fontId="10" fillId="0" borderId="10" xfId="0" applyFont="1" applyBorder="1" applyAlignment="1" applyProtection="1">
      <alignment horizontal="center" vertical="center" textRotation="90" wrapText="1"/>
    </xf>
    <xf numFmtId="0" fontId="10" fillId="0" borderId="11" xfId="0" applyFont="1" applyBorder="1" applyAlignment="1" applyProtection="1">
      <alignment horizontal="center" vertical="center" textRotation="90" wrapText="1"/>
    </xf>
    <xf numFmtId="0" fontId="3" fillId="0" borderId="9" xfId="0" applyFont="1" applyBorder="1" applyAlignment="1" applyProtection="1">
      <alignment horizontal="center" vertical="center"/>
    </xf>
    <xf numFmtId="0" fontId="3" fillId="0" borderId="11" xfId="0" applyFont="1" applyBorder="1" applyAlignment="1" applyProtection="1">
      <alignment horizontal="center" vertical="center"/>
    </xf>
    <xf numFmtId="0" fontId="7" fillId="0" borderId="9" xfId="0" quotePrefix="1" applyFont="1" applyBorder="1" applyAlignment="1" applyProtection="1">
      <alignment horizontal="center" vertical="center" wrapText="1"/>
    </xf>
    <xf numFmtId="0" fontId="7" fillId="0" borderId="11" xfId="0" quotePrefix="1" applyFont="1" applyBorder="1" applyAlignment="1" applyProtection="1">
      <alignment horizontal="center" vertical="center" wrapText="1"/>
    </xf>
    <xf numFmtId="0" fontId="8" fillId="0" borderId="10" xfId="0" quotePrefix="1" applyFont="1" applyBorder="1" applyAlignment="1" applyProtection="1">
      <alignment horizontal="center" vertical="center" wrapText="1"/>
    </xf>
    <xf numFmtId="0" fontId="7" fillId="0" borderId="10" xfId="0" quotePrefix="1" applyFont="1" applyBorder="1" applyAlignment="1" applyProtection="1">
      <alignment horizontal="center" vertical="center" wrapText="1"/>
    </xf>
    <xf numFmtId="0" fontId="3" fillId="0" borderId="9" xfId="0" applyFont="1" applyBorder="1" applyAlignment="1" applyProtection="1">
      <alignment horizontal="left" vertical="center"/>
    </xf>
    <xf numFmtId="0" fontId="3" fillId="0" borderId="10" xfId="0" applyFont="1" applyBorder="1" applyAlignment="1" applyProtection="1">
      <alignment horizontal="left" vertical="center"/>
    </xf>
    <xf numFmtId="0" fontId="3" fillId="0" borderId="11" xfId="0" applyFont="1" applyBorder="1" applyAlignment="1" applyProtection="1">
      <alignment horizontal="left" vertical="center"/>
    </xf>
    <xf numFmtId="0" fontId="3" fillId="0" borderId="10" xfId="0" applyFont="1" applyBorder="1" applyAlignment="1" applyProtection="1">
      <alignment horizontal="center" vertical="center"/>
    </xf>
    <xf numFmtId="0" fontId="3" fillId="0" borderId="9" xfId="0" quotePrefix="1" applyFont="1" applyBorder="1" applyAlignment="1" applyProtection="1">
      <alignment horizontal="center" vertical="center" wrapText="1"/>
    </xf>
    <xf numFmtId="0" fontId="3" fillId="0" borderId="10" xfId="0" quotePrefix="1" applyFont="1" applyBorder="1" applyAlignment="1" applyProtection="1">
      <alignment horizontal="center" vertical="center" wrapText="1"/>
    </xf>
    <xf numFmtId="0" fontId="3" fillId="0" borderId="11" xfId="0" quotePrefix="1" applyFont="1" applyBorder="1" applyAlignment="1" applyProtection="1">
      <alignment horizontal="center" vertical="center" wrapText="1"/>
    </xf>
    <xf numFmtId="0" fontId="10" fillId="0" borderId="9" xfId="0" quotePrefix="1" applyFont="1" applyBorder="1" applyAlignment="1" applyProtection="1">
      <alignment horizontal="center" vertical="center" wrapText="1"/>
    </xf>
    <xf numFmtId="0" fontId="10" fillId="0" borderId="10" xfId="0" quotePrefix="1" applyFont="1" applyBorder="1" applyAlignment="1" applyProtection="1">
      <alignment horizontal="center" vertical="center" wrapText="1"/>
    </xf>
    <xf numFmtId="0" fontId="10" fillId="0" borderId="11" xfId="0" quotePrefix="1" applyFont="1" applyBorder="1" applyAlignment="1" applyProtection="1">
      <alignment horizontal="center" vertical="center" wrapText="1"/>
    </xf>
    <xf numFmtId="0" fontId="3" fillId="0" borderId="9" xfId="0" quotePrefix="1" applyFont="1" applyBorder="1" applyAlignment="1" applyProtection="1">
      <alignment horizontal="center" vertical="center" textRotation="90" wrapText="1"/>
    </xf>
    <xf numFmtId="0" fontId="3" fillId="0" borderId="10" xfId="0" quotePrefix="1" applyFont="1" applyBorder="1" applyAlignment="1" applyProtection="1">
      <alignment horizontal="center" vertical="center" textRotation="90" wrapText="1"/>
    </xf>
    <xf numFmtId="0" fontId="3" fillId="0" borderId="11" xfId="0" quotePrefix="1" applyFont="1" applyBorder="1" applyAlignment="1" applyProtection="1">
      <alignment horizontal="center" vertical="center" textRotation="90" wrapText="1"/>
    </xf>
    <xf numFmtId="0" fontId="7" fillId="0" borderId="9" xfId="0" applyFont="1" applyFill="1" applyBorder="1" applyAlignment="1" applyProtection="1">
      <alignment horizontal="center" vertical="center"/>
    </xf>
    <xf numFmtId="0" fontId="7" fillId="0" borderId="10" xfId="0" applyFont="1" applyFill="1" applyBorder="1" applyAlignment="1" applyProtection="1">
      <alignment horizontal="center" vertical="center"/>
    </xf>
    <xf numFmtId="0" fontId="7" fillId="0" borderId="11" xfId="0" applyFont="1" applyFill="1" applyBorder="1" applyAlignment="1" applyProtection="1">
      <alignment horizontal="center" vertical="center"/>
    </xf>
    <xf numFmtId="0" fontId="7" fillId="5" borderId="9" xfId="0" applyFont="1" applyFill="1" applyBorder="1" applyAlignment="1" applyProtection="1">
      <alignment horizontal="center" vertical="center"/>
    </xf>
    <xf numFmtId="0" fontId="7" fillId="5" borderId="11" xfId="0" applyFont="1" applyFill="1" applyBorder="1" applyAlignment="1" applyProtection="1">
      <alignment horizontal="center" vertical="center"/>
    </xf>
    <xf numFmtId="0" fontId="7" fillId="0" borderId="3" xfId="0" applyFont="1" applyBorder="1" applyAlignment="1" applyProtection="1">
      <alignment horizontal="center" vertical="center" wrapText="1"/>
    </xf>
    <xf numFmtId="0" fontId="7" fillId="0" borderId="3" xfId="0" applyFont="1" applyBorder="1" applyAlignment="1" applyProtection="1">
      <alignment horizontal="center" vertical="center"/>
    </xf>
    <xf numFmtId="0" fontId="7" fillId="0" borderId="1" xfId="0" applyFont="1" applyBorder="1" applyAlignment="1" applyProtection="1">
      <alignment horizontal="center" vertical="center"/>
    </xf>
    <xf numFmtId="0" fontId="7" fillId="0" borderId="13" xfId="0" applyFont="1" applyBorder="1" applyAlignment="1" applyProtection="1">
      <alignment horizontal="center" vertical="center"/>
    </xf>
    <xf numFmtId="0" fontId="7" fillId="0" borderId="2" xfId="0" applyFont="1" applyBorder="1" applyAlignment="1" applyProtection="1">
      <alignment horizontal="center" vertical="center"/>
    </xf>
    <xf numFmtId="0" fontId="7" fillId="0" borderId="7" xfId="0" applyFont="1" applyBorder="1" applyAlignment="1" applyProtection="1">
      <alignment horizontal="center" vertical="center"/>
    </xf>
    <xf numFmtId="0" fontId="7" fillId="0" borderId="12" xfId="0" applyFont="1" applyBorder="1" applyAlignment="1" applyProtection="1">
      <alignment horizontal="center" vertical="center"/>
    </xf>
    <xf numFmtId="0" fontId="7" fillId="0" borderId="8" xfId="0" applyFont="1" applyBorder="1" applyAlignment="1" applyProtection="1">
      <alignment horizontal="center" vertical="center"/>
    </xf>
    <xf numFmtId="0" fontId="11" fillId="0" borderId="10" xfId="0" applyFont="1" applyFill="1" applyBorder="1" applyAlignment="1" applyProtection="1">
      <alignment horizontal="left" vertical="center" wrapText="1"/>
    </xf>
    <xf numFmtId="0" fontId="7" fillId="0" borderId="9" xfId="0" applyFont="1" applyFill="1" applyBorder="1" applyAlignment="1" applyProtection="1">
      <alignment horizontal="left" vertical="center" wrapText="1"/>
    </xf>
    <xf numFmtId="0" fontId="7" fillId="0" borderId="10" xfId="0" applyFont="1" applyFill="1" applyBorder="1" applyAlignment="1" applyProtection="1">
      <alignment horizontal="left" vertical="center" wrapText="1"/>
    </xf>
    <xf numFmtId="0" fontId="7" fillId="0" borderId="11" xfId="0" applyFont="1" applyFill="1" applyBorder="1" applyAlignment="1" applyProtection="1">
      <alignment horizontal="left" vertical="center" wrapText="1"/>
    </xf>
    <xf numFmtId="0" fontId="0" fillId="0" borderId="10" xfId="0" applyBorder="1" applyAlignment="1" applyProtection="1">
      <alignment horizontal="left" vertical="top" wrapText="1"/>
    </xf>
    <xf numFmtId="0" fontId="0" fillId="0" borderId="11" xfId="0" applyBorder="1" applyAlignment="1" applyProtection="1">
      <alignment horizontal="left" vertical="top" wrapText="1"/>
    </xf>
    <xf numFmtId="0" fontId="8" fillId="0" borderId="9" xfId="0" applyFont="1" applyBorder="1" applyAlignment="1" applyProtection="1">
      <alignment horizontal="center" vertical="top"/>
      <protection locked="0"/>
    </xf>
    <xf numFmtId="0" fontId="8" fillId="0" borderId="10" xfId="0" applyFont="1" applyBorder="1" applyAlignment="1" applyProtection="1">
      <alignment horizontal="center" vertical="top"/>
      <protection locked="0"/>
    </xf>
    <xf numFmtId="0" fontId="8" fillId="0" borderId="11" xfId="0" applyFont="1" applyBorder="1" applyAlignment="1" applyProtection="1">
      <alignment horizontal="center" vertical="top"/>
      <protection locked="0"/>
    </xf>
    <xf numFmtId="0" fontId="3" fillId="5" borderId="9" xfId="0" applyFont="1" applyFill="1" applyBorder="1" applyAlignment="1" applyProtection="1">
      <alignment horizontal="center" vertical="center"/>
    </xf>
    <xf numFmtId="0" fontId="3" fillId="5" borderId="11" xfId="0" applyFont="1" applyFill="1" applyBorder="1" applyAlignment="1" applyProtection="1">
      <alignment horizontal="center" vertical="center"/>
    </xf>
    <xf numFmtId="0" fontId="3" fillId="0" borderId="1" xfId="0" applyFont="1" applyBorder="1" applyAlignment="1" applyProtection="1">
      <alignment horizontal="center" vertical="center"/>
    </xf>
    <xf numFmtId="0" fontId="3" fillId="0" borderId="2" xfId="0" applyFont="1" applyBorder="1" applyAlignment="1" applyProtection="1">
      <alignment horizontal="center" vertical="center"/>
    </xf>
    <xf numFmtId="0" fontId="3" fillId="0" borderId="7" xfId="0" applyFont="1" applyBorder="1" applyAlignment="1" applyProtection="1">
      <alignment horizontal="center" vertical="center"/>
    </xf>
    <xf numFmtId="0" fontId="3" fillId="0" borderId="8" xfId="0" applyFont="1" applyBorder="1" applyAlignment="1" applyProtection="1">
      <alignment horizontal="center" vertical="center"/>
    </xf>
    <xf numFmtId="0" fontId="3" fillId="0" borderId="3" xfId="0" applyFont="1" applyBorder="1" applyAlignment="1" applyProtection="1">
      <alignment horizontal="center" vertical="center"/>
    </xf>
    <xf numFmtId="0" fontId="8" fillId="0" borderId="9" xfId="0" applyFont="1" applyFill="1" applyBorder="1" applyAlignment="1" applyProtection="1">
      <alignment horizontal="center" vertical="center" wrapText="1"/>
    </xf>
    <xf numFmtId="0" fontId="8" fillId="0" borderId="11" xfId="0" applyFont="1" applyFill="1" applyBorder="1" applyAlignment="1" applyProtection="1">
      <alignment horizontal="center" vertical="center" wrapText="1"/>
    </xf>
    <xf numFmtId="0" fontId="10" fillId="0" borderId="9" xfId="0" applyFont="1" applyBorder="1" applyAlignment="1" applyProtection="1">
      <alignment horizontal="center" vertical="top"/>
    </xf>
    <xf numFmtId="0" fontId="10" fillId="0" borderId="10" xfId="0" applyFont="1" applyBorder="1" applyAlignment="1" applyProtection="1">
      <alignment horizontal="center" vertical="top"/>
    </xf>
    <xf numFmtId="0" fontId="10" fillId="0" borderId="11" xfId="0" applyFont="1" applyBorder="1" applyAlignment="1" applyProtection="1">
      <alignment horizontal="center" vertical="top"/>
    </xf>
    <xf numFmtId="0" fontId="8" fillId="0" borderId="9" xfId="0" applyFont="1" applyBorder="1" applyAlignment="1" applyProtection="1">
      <alignment horizontal="center" vertical="top"/>
    </xf>
    <xf numFmtId="0" fontId="8" fillId="0" borderId="10" xfId="0" applyFont="1" applyBorder="1" applyAlignment="1" applyProtection="1">
      <alignment horizontal="center" vertical="top"/>
    </xf>
    <xf numFmtId="0" fontId="8" fillId="0" borderId="11" xfId="0" applyFont="1" applyBorder="1" applyAlignment="1" applyProtection="1">
      <alignment horizontal="center" vertical="top"/>
    </xf>
    <xf numFmtId="0" fontId="3" fillId="0" borderId="3" xfId="0" applyFont="1" applyBorder="1" applyAlignment="1" applyProtection="1">
      <alignment horizontal="center" vertical="center" textRotation="90" wrapText="1"/>
    </xf>
    <xf numFmtId="0" fontId="8" fillId="0" borderId="3" xfId="0" quotePrefix="1" applyFont="1" applyBorder="1" applyAlignment="1" applyProtection="1">
      <alignment horizontal="left" vertical="center" wrapText="1"/>
    </xf>
    <xf numFmtId="0" fontId="8" fillId="0" borderId="9" xfId="0" applyFont="1" applyBorder="1" applyAlignment="1" applyProtection="1">
      <alignment horizontal="center" vertical="top" wrapText="1"/>
    </xf>
    <xf numFmtId="0" fontId="8" fillId="0" borderId="10" xfId="0" applyFont="1" applyBorder="1" applyAlignment="1" applyProtection="1">
      <alignment horizontal="center" vertical="top" wrapText="1"/>
    </xf>
    <xf numFmtId="0" fontId="8" fillId="0" borderId="11" xfId="0" applyFont="1" applyBorder="1" applyAlignment="1" applyProtection="1">
      <alignment horizontal="center" vertical="top" wrapText="1"/>
    </xf>
    <xf numFmtId="0" fontId="3" fillId="5" borderId="10" xfId="0" applyFont="1" applyFill="1" applyBorder="1" applyAlignment="1" applyProtection="1">
      <alignment horizontal="center" vertical="center"/>
    </xf>
    <xf numFmtId="0" fontId="8" fillId="0" borderId="10" xfId="0" quotePrefix="1" applyFont="1" applyBorder="1" applyAlignment="1" applyProtection="1">
      <alignment horizontal="left" vertical="top" wrapText="1"/>
    </xf>
    <xf numFmtId="0" fontId="14" fillId="0" borderId="9" xfId="0" quotePrefix="1" applyFont="1" applyFill="1" applyBorder="1" applyAlignment="1" applyProtection="1">
      <alignment horizontal="center" vertical="center" wrapText="1"/>
    </xf>
    <xf numFmtId="0" fontId="14" fillId="0" borderId="10" xfId="0" quotePrefix="1" applyFont="1" applyFill="1" applyBorder="1" applyAlignment="1" applyProtection="1">
      <alignment horizontal="center" vertical="center" wrapText="1"/>
    </xf>
    <xf numFmtId="0" fontId="14" fillId="0" borderId="11" xfId="0" quotePrefix="1" applyFont="1" applyFill="1" applyBorder="1" applyAlignment="1" applyProtection="1">
      <alignment horizontal="center" vertical="center" wrapText="1"/>
    </xf>
    <xf numFmtId="0" fontId="8" fillId="0" borderId="9" xfId="0" quotePrefix="1" applyFont="1" applyFill="1" applyBorder="1" applyAlignment="1" applyProtection="1">
      <alignment horizontal="center" vertical="center" wrapText="1"/>
    </xf>
    <xf numFmtId="0" fontId="8" fillId="0" borderId="10" xfId="0" quotePrefix="1" applyFont="1" applyFill="1" applyBorder="1" applyAlignment="1" applyProtection="1">
      <alignment horizontal="center" vertical="center" wrapText="1"/>
    </xf>
    <xf numFmtId="0" fontId="8" fillId="0" borderId="11" xfId="0" quotePrefix="1" applyFont="1" applyFill="1" applyBorder="1" applyAlignment="1" applyProtection="1">
      <alignment horizontal="center" vertical="center" wrapText="1"/>
    </xf>
    <xf numFmtId="0" fontId="3" fillId="0" borderId="3" xfId="0" applyFont="1" applyBorder="1" applyAlignment="1" applyProtection="1">
      <alignment horizontal="center" vertical="center" wrapText="1"/>
    </xf>
    <xf numFmtId="0" fontId="3" fillId="2" borderId="3" xfId="0" applyFont="1" applyFill="1" applyBorder="1" applyAlignment="1" applyProtection="1">
      <alignment horizontal="left" vertical="center" wrapText="1"/>
    </xf>
    <xf numFmtId="0" fontId="3" fillId="6" borderId="3" xfId="0" applyFont="1" applyFill="1" applyBorder="1" applyAlignment="1" applyProtection="1">
      <alignment horizontal="left" vertical="center" wrapText="1"/>
    </xf>
    <xf numFmtId="0" fontId="3" fillId="4" borderId="3" xfId="0" applyFont="1" applyFill="1" applyBorder="1" applyAlignment="1" applyProtection="1">
      <alignment horizontal="left" vertical="center" wrapText="1"/>
    </xf>
    <xf numFmtId="0" fontId="7" fillId="0" borderId="10" xfId="0" applyFont="1" applyBorder="1" applyAlignment="1" applyProtection="1">
      <alignment horizontal="center" vertical="center" wrapText="1"/>
    </xf>
    <xf numFmtId="0" fontId="3" fillId="0" borderId="9" xfId="0" applyFont="1" applyBorder="1" applyAlignment="1" applyProtection="1">
      <alignment horizontal="left" vertical="center" wrapText="1"/>
    </xf>
    <xf numFmtId="0" fontId="3" fillId="0" borderId="10" xfId="0" applyFont="1" applyBorder="1" applyAlignment="1" applyProtection="1">
      <alignment horizontal="left" vertical="center" wrapText="1"/>
    </xf>
    <xf numFmtId="0" fontId="3" fillId="0" borderId="11" xfId="0" applyFont="1" applyBorder="1" applyAlignment="1" applyProtection="1">
      <alignment horizontal="left" vertical="center" wrapText="1"/>
    </xf>
    <xf numFmtId="0" fontId="8" fillId="0" borderId="9" xfId="0" applyFont="1" applyBorder="1" applyAlignment="1" applyProtection="1">
      <alignment horizontal="center" vertical="center" wrapText="1"/>
    </xf>
    <xf numFmtId="0" fontId="8" fillId="0" borderId="10" xfId="0" applyFont="1" applyBorder="1" applyAlignment="1" applyProtection="1">
      <alignment horizontal="center" vertical="center" wrapText="1"/>
    </xf>
    <xf numFmtId="0" fontId="8" fillId="0" borderId="11" xfId="0" applyFont="1" applyBorder="1" applyAlignment="1" applyProtection="1">
      <alignment horizontal="center" vertical="center" wrapText="1"/>
    </xf>
    <xf numFmtId="164" fontId="9" fillId="2" borderId="9" xfId="0" applyNumberFormat="1" applyFont="1" applyFill="1" applyBorder="1" applyAlignment="1" applyProtection="1">
      <alignment horizontal="center" vertical="center" wrapText="1"/>
      <protection locked="0"/>
    </xf>
    <xf numFmtId="164" fontId="9" fillId="2" borderId="11" xfId="0" applyNumberFormat="1" applyFont="1" applyFill="1" applyBorder="1" applyAlignment="1" applyProtection="1">
      <alignment horizontal="center" vertical="center" wrapText="1"/>
      <protection locked="0"/>
    </xf>
    <xf numFmtId="0" fontId="9" fillId="8" borderId="3" xfId="0" quotePrefix="1" applyFont="1" applyFill="1" applyBorder="1" applyAlignment="1" applyProtection="1">
      <alignment horizontal="center" vertical="center" wrapText="1"/>
    </xf>
    <xf numFmtId="0" fontId="3" fillId="0" borderId="8" xfId="0" applyFont="1" applyBorder="1" applyAlignment="1" applyProtection="1">
      <alignment horizontal="center" vertical="center" wrapText="1"/>
    </xf>
    <xf numFmtId="0" fontId="8" fillId="0" borderId="10" xfId="0" applyFont="1" applyFill="1" applyBorder="1" applyAlignment="1" applyProtection="1">
      <alignment horizontal="center" vertical="center" wrapText="1"/>
    </xf>
    <xf numFmtId="0" fontId="9" fillId="8" borderId="10" xfId="0" quotePrefix="1" applyFont="1" applyFill="1" applyBorder="1" applyAlignment="1" applyProtection="1">
      <alignment horizontal="center" vertical="center" wrapText="1"/>
    </xf>
    <xf numFmtId="0" fontId="6" fillId="0" borderId="3" xfId="0" applyFont="1" applyFill="1" applyBorder="1" applyAlignment="1" applyProtection="1">
      <alignment horizontal="left" vertical="top" wrapText="1"/>
    </xf>
    <xf numFmtId="0" fontId="6" fillId="0" borderId="9" xfId="0" applyFont="1" applyFill="1" applyBorder="1" applyAlignment="1" applyProtection="1">
      <alignment horizontal="left" vertical="top" wrapText="1"/>
    </xf>
    <xf numFmtId="0" fontId="9" fillId="2" borderId="9" xfId="0" applyFont="1" applyFill="1" applyBorder="1" applyAlignment="1" applyProtection="1">
      <alignment horizontal="center" vertical="center" wrapText="1"/>
      <protection locked="0"/>
    </xf>
    <xf numFmtId="0" fontId="9" fillId="2" borderId="11" xfId="0" applyFont="1" applyFill="1" applyBorder="1" applyAlignment="1" applyProtection="1">
      <alignment horizontal="center" vertical="center" wrapText="1"/>
      <protection locked="0"/>
    </xf>
    <xf numFmtId="164" fontId="9" fillId="2" borderId="7" xfId="0" applyNumberFormat="1" applyFont="1" applyFill="1" applyBorder="1" applyAlignment="1" applyProtection="1">
      <alignment horizontal="center" vertical="center" wrapText="1"/>
      <protection locked="0"/>
    </xf>
    <xf numFmtId="0" fontId="8" fillId="0" borderId="10" xfId="0" applyFont="1" applyBorder="1" applyAlignment="1" applyProtection="1">
      <alignment horizontal="center" vertical="center" textRotation="90"/>
    </xf>
    <xf numFmtId="0" fontId="8" fillId="0" borderId="11" xfId="0" applyFont="1" applyBorder="1" applyAlignment="1" applyProtection="1">
      <alignment horizontal="center" vertical="center" textRotation="90"/>
    </xf>
    <xf numFmtId="0" fontId="8" fillId="0" borderId="9" xfId="0" quotePrefix="1" applyFont="1" applyFill="1" applyBorder="1" applyAlignment="1" applyProtection="1">
      <alignment horizontal="left" vertical="center" wrapText="1"/>
    </xf>
    <xf numFmtId="0" fontId="8" fillId="0" borderId="11" xfId="0" quotePrefix="1" applyFont="1" applyFill="1" applyBorder="1" applyAlignment="1" applyProtection="1">
      <alignment horizontal="left" vertical="center" wrapText="1"/>
    </xf>
    <xf numFmtId="0" fontId="0" fillId="0" borderId="11" xfId="0" applyBorder="1" applyAlignment="1" applyProtection="1">
      <alignment horizontal="center" vertical="center" wrapText="1"/>
    </xf>
    <xf numFmtId="0" fontId="10" fillId="0" borderId="9" xfId="0" applyFont="1" applyBorder="1" applyAlignment="1" applyProtection="1">
      <alignment horizontal="left" vertical="center" wrapText="1"/>
    </xf>
    <xf numFmtId="0" fontId="0" fillId="0" borderId="11" xfId="0" applyBorder="1" applyAlignment="1" applyProtection="1">
      <alignment horizontal="left" vertical="center" wrapText="1"/>
    </xf>
    <xf numFmtId="0" fontId="3" fillId="0" borderId="9" xfId="0" applyFont="1" applyFill="1" applyBorder="1" applyAlignment="1" applyProtection="1">
      <alignment horizontal="center" vertical="center"/>
    </xf>
    <xf numFmtId="0" fontId="3" fillId="0" borderId="11" xfId="0" applyFont="1" applyFill="1" applyBorder="1" applyAlignment="1" applyProtection="1">
      <alignment horizontal="center" vertical="center"/>
    </xf>
    <xf numFmtId="0" fontId="11" fillId="0" borderId="3" xfId="0" applyFont="1" applyBorder="1" applyAlignment="1">
      <alignment horizontal="left" vertical="center" wrapText="1"/>
    </xf>
    <xf numFmtId="0" fontId="11" fillId="0" borderId="3" xfId="0" applyFont="1" applyFill="1" applyBorder="1" applyAlignment="1">
      <alignment horizontal="left" vertical="center" wrapText="1"/>
    </xf>
    <xf numFmtId="0" fontId="7" fillId="0" borderId="3" xfId="0" applyFont="1" applyBorder="1" applyAlignment="1">
      <alignment horizontal="left" vertical="center" wrapText="1"/>
    </xf>
    <xf numFmtId="0" fontId="7" fillId="0" borderId="3" xfId="0" applyFont="1" applyFill="1" applyBorder="1" applyAlignment="1">
      <alignment horizontal="left" vertical="center" wrapText="1"/>
    </xf>
    <xf numFmtId="0" fontId="7" fillId="0" borderId="3" xfId="0" applyFont="1" applyBorder="1" applyAlignment="1">
      <alignment horizontal="center" vertical="center"/>
    </xf>
    <xf numFmtId="0" fontId="8" fillId="0" borderId="3" xfId="0" applyFont="1" applyBorder="1" applyAlignment="1">
      <alignment horizontal="center" vertical="center"/>
    </xf>
    <xf numFmtId="0" fontId="3" fillId="0" borderId="3" xfId="0" applyFont="1" applyBorder="1" applyAlignment="1">
      <alignment horizontal="center" vertical="center"/>
    </xf>
    <xf numFmtId="0" fontId="10" fillId="0" borderId="3" xfId="0" applyFont="1" applyBorder="1" applyAlignment="1">
      <alignment horizontal="center" vertical="center"/>
    </xf>
    <xf numFmtId="0" fontId="3" fillId="4" borderId="3" xfId="0" applyFont="1" applyFill="1" applyBorder="1" applyAlignment="1">
      <alignment horizontal="left" vertical="center"/>
    </xf>
    <xf numFmtId="0" fontId="3" fillId="6" borderId="3" xfId="0" applyFont="1" applyFill="1" applyBorder="1" applyAlignment="1">
      <alignment horizontal="left"/>
    </xf>
    <xf numFmtId="0" fontId="3" fillId="2" borderId="3" xfId="0" applyFont="1" applyFill="1" applyBorder="1" applyAlignment="1">
      <alignment horizontal="left"/>
    </xf>
    <xf numFmtId="0" fontId="3" fillId="0" borderId="9" xfId="0" applyFont="1" applyBorder="1" applyAlignment="1">
      <alignment horizontal="center" vertical="center"/>
    </xf>
    <xf numFmtId="0" fontId="3" fillId="0" borderId="11" xfId="0" applyFont="1" applyBorder="1" applyAlignment="1">
      <alignment horizontal="center" vertical="center"/>
    </xf>
    <xf numFmtId="0" fontId="10" fillId="0" borderId="9" xfId="0" applyFont="1" applyBorder="1" applyAlignment="1">
      <alignment horizontal="center" vertical="center"/>
    </xf>
    <xf numFmtId="0" fontId="10" fillId="0" borderId="11" xfId="0" applyFont="1" applyBorder="1" applyAlignment="1">
      <alignment horizontal="center" vertical="center"/>
    </xf>
    <xf numFmtId="0" fontId="3" fillId="0" borderId="9" xfId="0" applyFont="1" applyFill="1" applyBorder="1" applyAlignment="1">
      <alignment horizontal="center" vertical="center"/>
    </xf>
    <xf numFmtId="0" fontId="3" fillId="0" borderId="10" xfId="0" applyFont="1" applyFill="1" applyBorder="1" applyAlignment="1">
      <alignment horizontal="center" vertical="center"/>
    </xf>
    <xf numFmtId="0" fontId="3" fillId="0" borderId="11" xfId="0" applyFont="1" applyFill="1" applyBorder="1" applyAlignment="1">
      <alignment horizontal="center" vertical="center"/>
    </xf>
    <xf numFmtId="0" fontId="10" fillId="0" borderId="9" xfId="0" applyFont="1" applyFill="1" applyBorder="1" applyAlignment="1">
      <alignment horizontal="center" vertical="center"/>
    </xf>
    <xf numFmtId="0" fontId="10" fillId="0" borderId="10" xfId="0" applyFont="1" applyFill="1" applyBorder="1" applyAlignment="1">
      <alignment horizontal="center" vertical="center"/>
    </xf>
    <xf numFmtId="0" fontId="10" fillId="0" borderId="11" xfId="0" applyFont="1" applyFill="1" applyBorder="1" applyAlignment="1">
      <alignment horizontal="center" vertical="center"/>
    </xf>
    <xf numFmtId="0" fontId="3" fillId="0" borderId="10" xfId="0" applyFont="1" applyBorder="1" applyAlignment="1">
      <alignment horizontal="center" vertical="center"/>
    </xf>
    <xf numFmtId="0" fontId="10" fillId="0" borderId="10" xfId="0" applyFont="1" applyBorder="1" applyAlignment="1">
      <alignment horizontal="center" vertical="center"/>
    </xf>
    <xf numFmtId="0" fontId="7" fillId="0" borderId="3" xfId="0" quotePrefix="1" applyFont="1" applyBorder="1" applyAlignment="1">
      <alignment horizontal="left" vertical="center" wrapText="1"/>
    </xf>
    <xf numFmtId="0" fontId="11" fillId="0" borderId="3" xfId="0" quotePrefix="1" applyFont="1" applyBorder="1" applyAlignment="1">
      <alignment horizontal="left" vertical="center" wrapText="1"/>
    </xf>
    <xf numFmtId="0" fontId="7" fillId="0" borderId="9" xfId="0" applyFont="1" applyBorder="1" applyAlignment="1">
      <alignment horizontal="center" vertical="center"/>
    </xf>
    <xf numFmtId="0" fontId="7" fillId="0" borderId="11" xfId="0" applyFont="1" applyBorder="1" applyAlignment="1">
      <alignment horizontal="center" vertical="center"/>
    </xf>
    <xf numFmtId="0" fontId="8" fillId="0" borderId="9" xfId="0" applyFont="1" applyBorder="1" applyAlignment="1">
      <alignment horizontal="center" vertical="center"/>
    </xf>
    <xf numFmtId="0" fontId="8" fillId="0" borderId="11" xfId="0" applyFont="1" applyBorder="1" applyAlignment="1">
      <alignment horizontal="center" vertical="center"/>
    </xf>
    <xf numFmtId="0" fontId="8" fillId="0" borderId="10" xfId="0" applyFont="1" applyBorder="1" applyAlignment="1">
      <alignment horizontal="center" vertical="center"/>
    </xf>
    <xf numFmtId="0" fontId="7" fillId="0" borderId="10" xfId="0" applyFont="1" applyBorder="1" applyAlignment="1">
      <alignment horizontal="center" vertical="center"/>
    </xf>
    <xf numFmtId="0" fontId="17" fillId="0" borderId="9" xfId="0" applyFont="1" applyFill="1" applyBorder="1" applyAlignment="1">
      <alignment horizontal="center" vertical="center"/>
    </xf>
    <xf numFmtId="0" fontId="17" fillId="0" borderId="11" xfId="0" applyFont="1" applyFill="1" applyBorder="1" applyAlignment="1">
      <alignment horizontal="center" vertical="center"/>
    </xf>
    <xf numFmtId="0" fontId="7" fillId="0" borderId="9" xfId="0" applyFont="1" applyFill="1" applyBorder="1" applyAlignment="1">
      <alignment horizontal="center" vertical="center"/>
    </xf>
    <xf numFmtId="0" fontId="7" fillId="0" borderId="11" xfId="0" applyFont="1" applyFill="1" applyBorder="1" applyAlignment="1">
      <alignment horizontal="center" vertical="center"/>
    </xf>
    <xf numFmtId="0" fontId="18" fillId="0" borderId="9" xfId="0" applyFont="1" applyFill="1" applyBorder="1" applyAlignment="1">
      <alignment horizontal="center" vertical="center"/>
    </xf>
    <xf numFmtId="0" fontId="18" fillId="0" borderId="11" xfId="0" applyFont="1" applyFill="1" applyBorder="1" applyAlignment="1">
      <alignment horizontal="center" vertical="center"/>
    </xf>
    <xf numFmtId="0" fontId="3" fillId="0" borderId="9" xfId="0" quotePrefix="1" applyFont="1" applyBorder="1" applyAlignment="1">
      <alignment horizontal="center" vertical="center" wrapText="1"/>
    </xf>
    <xf numFmtId="0" fontId="3" fillId="0" borderId="10" xfId="0" quotePrefix="1" applyFont="1" applyBorder="1" applyAlignment="1">
      <alignment horizontal="center" vertical="center" wrapText="1"/>
    </xf>
    <xf numFmtId="0" fontId="3" fillId="0" borderId="11" xfId="0" quotePrefix="1" applyFont="1" applyBorder="1" applyAlignment="1">
      <alignment horizontal="center" vertical="center" wrapText="1"/>
    </xf>
    <xf numFmtId="0" fontId="10" fillId="0" borderId="9" xfId="0" quotePrefix="1" applyFont="1" applyBorder="1" applyAlignment="1">
      <alignment horizontal="center" vertical="center" wrapText="1"/>
    </xf>
    <xf numFmtId="0" fontId="10" fillId="0" borderId="10" xfId="0" quotePrefix="1" applyFont="1" applyBorder="1" applyAlignment="1">
      <alignment horizontal="center" vertical="center" wrapText="1"/>
    </xf>
    <xf numFmtId="0" fontId="10" fillId="0" borderId="11" xfId="0" quotePrefix="1" applyFont="1" applyBorder="1" applyAlignment="1">
      <alignment horizontal="center" vertical="center" wrapText="1"/>
    </xf>
    <xf numFmtId="0" fontId="9" fillId="2" borderId="3" xfId="0" applyFont="1" applyFill="1" applyBorder="1" applyAlignment="1" applyProtection="1">
      <alignment vertical="center" wrapText="1"/>
      <protection locked="0"/>
    </xf>
  </cellXfs>
  <cellStyles count="4">
    <cellStyle name="Hivatkozás" xfId="3" builtinId="8"/>
    <cellStyle name="Normál" xfId="0" builtinId="0"/>
    <cellStyle name="Normal 2" xfId="1"/>
    <cellStyle name="Százalék" xfId="2" builtinId="5"/>
  </cellStyles>
  <dxfs count="15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CheckBox" fmlaLink="$H$6" lockText="1" noThreeD="1"/>
</file>

<file path=xl/ctrlProps/ctrlProp10.xml><?xml version="1.0" encoding="utf-8"?>
<formControlPr xmlns="http://schemas.microsoft.com/office/spreadsheetml/2009/9/main" objectType="CheckBox" fmlaLink="$H$15" lockText="1" noThreeD="1"/>
</file>

<file path=xl/ctrlProps/ctrlProp100.xml><?xml version="1.0" encoding="utf-8"?>
<formControlPr xmlns="http://schemas.microsoft.com/office/spreadsheetml/2009/9/main" objectType="CheckBox" fmlaLink="$H$384" lockText="1" noThreeD="1"/>
</file>

<file path=xl/ctrlProps/ctrlProp101.xml><?xml version="1.0" encoding="utf-8"?>
<formControlPr xmlns="http://schemas.microsoft.com/office/spreadsheetml/2009/9/main" objectType="CheckBox" fmlaLink="$H$385" lockText="1" noThreeD="1"/>
</file>

<file path=xl/ctrlProps/ctrlProp102.xml><?xml version="1.0" encoding="utf-8"?>
<formControlPr xmlns="http://schemas.microsoft.com/office/spreadsheetml/2009/9/main" objectType="CheckBox" fmlaLink="$H$386" lockText="1" noThreeD="1"/>
</file>

<file path=xl/ctrlProps/ctrlProp103.xml><?xml version="1.0" encoding="utf-8"?>
<formControlPr xmlns="http://schemas.microsoft.com/office/spreadsheetml/2009/9/main" objectType="CheckBox" fmlaLink="$H$387" lockText="1" noThreeD="1"/>
</file>

<file path=xl/ctrlProps/ctrlProp104.xml><?xml version="1.0" encoding="utf-8"?>
<formControlPr xmlns="http://schemas.microsoft.com/office/spreadsheetml/2009/9/main" objectType="CheckBox" fmlaLink="$H$391" lockText="1" noThreeD="1"/>
</file>

<file path=xl/ctrlProps/ctrlProp105.xml><?xml version="1.0" encoding="utf-8"?>
<formControlPr xmlns="http://schemas.microsoft.com/office/spreadsheetml/2009/9/main" objectType="CheckBox" fmlaLink="$H$392" lockText="1" noThreeD="1"/>
</file>

<file path=xl/ctrlProps/ctrlProp106.xml><?xml version="1.0" encoding="utf-8"?>
<formControlPr xmlns="http://schemas.microsoft.com/office/spreadsheetml/2009/9/main" objectType="CheckBox" fmlaLink="$H$393" lockText="1" noThreeD="1"/>
</file>

<file path=xl/ctrlProps/ctrlProp107.xml><?xml version="1.0" encoding="utf-8"?>
<formControlPr xmlns="http://schemas.microsoft.com/office/spreadsheetml/2009/9/main" objectType="CheckBox" fmlaLink="$H$394" lockText="1" noThreeD="1"/>
</file>

<file path=xl/ctrlProps/ctrlProp108.xml><?xml version="1.0" encoding="utf-8"?>
<formControlPr xmlns="http://schemas.microsoft.com/office/spreadsheetml/2009/9/main" objectType="CheckBox" fmlaLink="$H$395" lockText="1" noThreeD="1"/>
</file>

<file path=xl/ctrlProps/ctrlProp109.xml><?xml version="1.0" encoding="utf-8"?>
<formControlPr xmlns="http://schemas.microsoft.com/office/spreadsheetml/2009/9/main" objectType="CheckBox" fmlaLink="$H$396" lockText="1" noThreeD="1"/>
</file>

<file path=xl/ctrlProps/ctrlProp11.xml><?xml version="1.0" encoding="utf-8"?>
<formControlPr xmlns="http://schemas.microsoft.com/office/spreadsheetml/2009/9/main" objectType="CheckBox" fmlaLink="$H$16" lockText="1" noThreeD="1"/>
</file>

<file path=xl/ctrlProps/ctrlProp110.xml><?xml version="1.0" encoding="utf-8"?>
<formControlPr xmlns="http://schemas.microsoft.com/office/spreadsheetml/2009/9/main" objectType="CheckBox" fmlaLink="$H$397" lockText="1" noThreeD="1"/>
</file>

<file path=xl/ctrlProps/ctrlProp111.xml><?xml version="1.0" encoding="utf-8"?>
<formControlPr xmlns="http://schemas.microsoft.com/office/spreadsheetml/2009/9/main" objectType="CheckBox" fmlaLink="$H$398" lockText="1" noThreeD="1"/>
</file>

<file path=xl/ctrlProps/ctrlProp112.xml><?xml version="1.0" encoding="utf-8"?>
<formControlPr xmlns="http://schemas.microsoft.com/office/spreadsheetml/2009/9/main" objectType="CheckBox" fmlaLink="$H$399" lockText="1" noThreeD="1"/>
</file>

<file path=xl/ctrlProps/ctrlProp113.xml><?xml version="1.0" encoding="utf-8"?>
<formControlPr xmlns="http://schemas.microsoft.com/office/spreadsheetml/2009/9/main" objectType="CheckBox" fmlaLink="$H$400" lockText="1" noThreeD="1"/>
</file>

<file path=xl/ctrlProps/ctrlProp114.xml><?xml version="1.0" encoding="utf-8"?>
<formControlPr xmlns="http://schemas.microsoft.com/office/spreadsheetml/2009/9/main" objectType="CheckBox" fmlaLink="$H$402" lockText="1" noThreeD="1"/>
</file>

<file path=xl/ctrlProps/ctrlProp115.xml><?xml version="1.0" encoding="utf-8"?>
<formControlPr xmlns="http://schemas.microsoft.com/office/spreadsheetml/2009/9/main" objectType="CheckBox" fmlaLink="$H$403" lockText="1" noThreeD="1"/>
</file>

<file path=xl/ctrlProps/ctrlProp116.xml><?xml version="1.0" encoding="utf-8"?>
<formControlPr xmlns="http://schemas.microsoft.com/office/spreadsheetml/2009/9/main" objectType="CheckBox" fmlaLink="$H$404" lockText="1" noThreeD="1"/>
</file>

<file path=xl/ctrlProps/ctrlProp117.xml><?xml version="1.0" encoding="utf-8"?>
<formControlPr xmlns="http://schemas.microsoft.com/office/spreadsheetml/2009/9/main" objectType="CheckBox" fmlaLink="$H$405" lockText="1" noThreeD="1"/>
</file>

<file path=xl/ctrlProps/ctrlProp118.xml><?xml version="1.0" encoding="utf-8"?>
<formControlPr xmlns="http://schemas.microsoft.com/office/spreadsheetml/2009/9/main" objectType="CheckBox" fmlaLink="$H$406" lockText="1" noThreeD="1"/>
</file>

<file path=xl/ctrlProps/ctrlProp119.xml><?xml version="1.0" encoding="utf-8"?>
<formControlPr xmlns="http://schemas.microsoft.com/office/spreadsheetml/2009/9/main" objectType="CheckBox" fmlaLink="$H$407" lockText="1" noThreeD="1"/>
</file>

<file path=xl/ctrlProps/ctrlProp12.xml><?xml version="1.0" encoding="utf-8"?>
<formControlPr xmlns="http://schemas.microsoft.com/office/spreadsheetml/2009/9/main" objectType="CheckBox" fmlaLink="$H$17" lockText="1" noThreeD="1"/>
</file>

<file path=xl/ctrlProps/ctrlProp120.xml><?xml version="1.0" encoding="utf-8"?>
<formControlPr xmlns="http://schemas.microsoft.com/office/spreadsheetml/2009/9/main" objectType="CheckBox" fmlaLink="$H$408" lockText="1" noThreeD="1"/>
</file>

<file path=xl/ctrlProps/ctrlProp121.xml><?xml version="1.0" encoding="utf-8"?>
<formControlPr xmlns="http://schemas.microsoft.com/office/spreadsheetml/2009/9/main" objectType="CheckBox" fmlaLink="$H$409" lockText="1" noThreeD="1"/>
</file>

<file path=xl/ctrlProps/ctrlProp122.xml><?xml version="1.0" encoding="utf-8"?>
<formControlPr xmlns="http://schemas.microsoft.com/office/spreadsheetml/2009/9/main" objectType="CheckBox" fmlaLink="$H$410" lockText="1" noThreeD="1"/>
</file>

<file path=xl/ctrlProps/ctrlProp123.xml><?xml version="1.0" encoding="utf-8"?>
<formControlPr xmlns="http://schemas.microsoft.com/office/spreadsheetml/2009/9/main" objectType="CheckBox" fmlaLink="$H$411" lockText="1" noThreeD="1"/>
</file>

<file path=xl/ctrlProps/ctrlProp124.xml><?xml version="1.0" encoding="utf-8"?>
<formControlPr xmlns="http://schemas.microsoft.com/office/spreadsheetml/2009/9/main" objectType="CheckBox" fmlaLink="#REF!" lockText="1" noThreeD="1"/>
</file>

<file path=xl/ctrlProps/ctrlProp125.xml><?xml version="1.0" encoding="utf-8"?>
<formControlPr xmlns="http://schemas.microsoft.com/office/spreadsheetml/2009/9/main" objectType="CheckBox" fmlaLink="#REF!" lockText="1" noThreeD="1"/>
</file>

<file path=xl/ctrlProps/ctrlProp126.xml><?xml version="1.0" encoding="utf-8"?>
<formControlPr xmlns="http://schemas.microsoft.com/office/spreadsheetml/2009/9/main" objectType="CheckBox" fmlaLink="#REF!" lockText="1" noThreeD="1"/>
</file>

<file path=xl/ctrlProps/ctrlProp127.xml><?xml version="1.0" encoding="utf-8"?>
<formControlPr xmlns="http://schemas.microsoft.com/office/spreadsheetml/2009/9/main" objectType="CheckBox" fmlaLink="#REF!" lockText="1" noThreeD="1"/>
</file>

<file path=xl/ctrlProps/ctrlProp128.xml><?xml version="1.0" encoding="utf-8"?>
<formControlPr xmlns="http://schemas.microsoft.com/office/spreadsheetml/2009/9/main" objectType="CheckBox" fmlaLink="#REF!" lockText="1" noThreeD="1"/>
</file>

<file path=xl/ctrlProps/ctrlProp129.xml><?xml version="1.0" encoding="utf-8"?>
<formControlPr xmlns="http://schemas.microsoft.com/office/spreadsheetml/2009/9/main" objectType="CheckBox" fmlaLink="#REF!" lockText="1" noThreeD="1"/>
</file>

<file path=xl/ctrlProps/ctrlProp13.xml><?xml version="1.0" encoding="utf-8"?>
<formControlPr xmlns="http://schemas.microsoft.com/office/spreadsheetml/2009/9/main" objectType="CheckBox" fmlaLink="$H$18" lockText="1" noThreeD="1"/>
</file>

<file path=xl/ctrlProps/ctrlProp130.xml><?xml version="1.0" encoding="utf-8"?>
<formControlPr xmlns="http://schemas.microsoft.com/office/spreadsheetml/2009/9/main" objectType="CheckBox" fmlaLink="#REF!" lockText="1" noThreeD="1"/>
</file>

<file path=xl/ctrlProps/ctrlProp131.xml><?xml version="1.0" encoding="utf-8"?>
<formControlPr xmlns="http://schemas.microsoft.com/office/spreadsheetml/2009/9/main" objectType="CheckBox" fmlaLink="#REF!" lockText="1" noThreeD="1"/>
</file>

<file path=xl/ctrlProps/ctrlProp132.xml><?xml version="1.0" encoding="utf-8"?>
<formControlPr xmlns="http://schemas.microsoft.com/office/spreadsheetml/2009/9/main" objectType="CheckBox" fmlaLink="#REF!" lockText="1" noThreeD="1"/>
</file>

<file path=xl/ctrlProps/ctrlProp133.xml><?xml version="1.0" encoding="utf-8"?>
<formControlPr xmlns="http://schemas.microsoft.com/office/spreadsheetml/2009/9/main" objectType="CheckBox" fmlaLink="#REF!" lockText="1" noThreeD="1"/>
</file>

<file path=xl/ctrlProps/ctrlProp134.xml><?xml version="1.0" encoding="utf-8"?>
<formControlPr xmlns="http://schemas.microsoft.com/office/spreadsheetml/2009/9/main" objectType="CheckBox" fmlaLink="$H$414" lockText="1" noThreeD="1"/>
</file>

<file path=xl/ctrlProps/ctrlProp135.xml><?xml version="1.0" encoding="utf-8"?>
<formControlPr xmlns="http://schemas.microsoft.com/office/spreadsheetml/2009/9/main" objectType="CheckBox" fmlaLink="$H$415" lockText="1" noThreeD="1"/>
</file>

<file path=xl/ctrlProps/ctrlProp136.xml><?xml version="1.0" encoding="utf-8"?>
<formControlPr xmlns="http://schemas.microsoft.com/office/spreadsheetml/2009/9/main" objectType="CheckBox" fmlaLink="$H$416" lockText="1" noThreeD="1"/>
</file>

<file path=xl/ctrlProps/ctrlProp137.xml><?xml version="1.0" encoding="utf-8"?>
<formControlPr xmlns="http://schemas.microsoft.com/office/spreadsheetml/2009/9/main" objectType="CheckBox" fmlaLink="$H$417" lockText="1" noThreeD="1"/>
</file>

<file path=xl/ctrlProps/ctrlProp138.xml><?xml version="1.0" encoding="utf-8"?>
<formControlPr xmlns="http://schemas.microsoft.com/office/spreadsheetml/2009/9/main" objectType="CheckBox" fmlaLink="$H$418" lockText="1" noThreeD="1"/>
</file>

<file path=xl/ctrlProps/ctrlProp139.xml><?xml version="1.0" encoding="utf-8"?>
<formControlPr xmlns="http://schemas.microsoft.com/office/spreadsheetml/2009/9/main" objectType="CheckBox" fmlaLink="$H$419" lockText="1" noThreeD="1"/>
</file>

<file path=xl/ctrlProps/ctrlProp14.xml><?xml version="1.0" encoding="utf-8"?>
<formControlPr xmlns="http://schemas.microsoft.com/office/spreadsheetml/2009/9/main" objectType="CheckBox" fmlaLink="$H$19" lockText="1" noThreeD="1"/>
</file>

<file path=xl/ctrlProps/ctrlProp140.xml><?xml version="1.0" encoding="utf-8"?>
<formControlPr xmlns="http://schemas.microsoft.com/office/spreadsheetml/2009/9/main" objectType="CheckBox" fmlaLink="$H$420" lockText="1" noThreeD="1"/>
</file>

<file path=xl/ctrlProps/ctrlProp141.xml><?xml version="1.0" encoding="utf-8"?>
<formControlPr xmlns="http://schemas.microsoft.com/office/spreadsheetml/2009/9/main" objectType="CheckBox" fmlaLink="$H$421" lockText="1" noThreeD="1"/>
</file>

<file path=xl/ctrlProps/ctrlProp142.xml><?xml version="1.0" encoding="utf-8"?>
<formControlPr xmlns="http://schemas.microsoft.com/office/spreadsheetml/2009/9/main" objectType="CheckBox" fmlaLink="$H$422" lockText="1" noThreeD="1"/>
</file>

<file path=xl/ctrlProps/ctrlProp143.xml><?xml version="1.0" encoding="utf-8"?>
<formControlPr xmlns="http://schemas.microsoft.com/office/spreadsheetml/2009/9/main" objectType="CheckBox" fmlaLink="$H$5" lockText="1" noThreeD="1"/>
</file>

<file path=xl/ctrlProps/ctrlProp144.xml><?xml version="1.0" encoding="utf-8"?>
<formControlPr xmlns="http://schemas.microsoft.com/office/spreadsheetml/2009/9/main" objectType="CheckBox" fmlaLink="$H$348" lockText="1" noThreeD="1"/>
</file>

<file path=xl/ctrlProps/ctrlProp145.xml><?xml version="1.0" encoding="utf-8"?>
<formControlPr xmlns="http://schemas.microsoft.com/office/spreadsheetml/2009/9/main" objectType="CheckBox" fmlaLink="$H$29" lockText="1" noThreeD="1"/>
</file>

<file path=xl/ctrlProps/ctrlProp15.xml><?xml version="1.0" encoding="utf-8"?>
<formControlPr xmlns="http://schemas.microsoft.com/office/spreadsheetml/2009/9/main" objectType="CheckBox" fmlaLink="$H$20" lockText="1" noThreeD="1"/>
</file>

<file path=xl/ctrlProps/ctrlProp16.xml><?xml version="1.0" encoding="utf-8"?>
<formControlPr xmlns="http://schemas.microsoft.com/office/spreadsheetml/2009/9/main" objectType="CheckBox" fmlaLink="$H$21" lockText="1" noThreeD="1"/>
</file>

<file path=xl/ctrlProps/ctrlProp17.xml><?xml version="1.0" encoding="utf-8"?>
<formControlPr xmlns="http://schemas.microsoft.com/office/spreadsheetml/2009/9/main" objectType="CheckBox" fmlaLink="$H$22" lockText="1" noThreeD="1"/>
</file>

<file path=xl/ctrlProps/ctrlProp18.xml><?xml version="1.0" encoding="utf-8"?>
<formControlPr xmlns="http://schemas.microsoft.com/office/spreadsheetml/2009/9/main" objectType="CheckBox" fmlaLink="$H$23" lockText="1" noThreeD="1"/>
</file>

<file path=xl/ctrlProps/ctrlProp19.xml><?xml version="1.0" encoding="utf-8"?>
<formControlPr xmlns="http://schemas.microsoft.com/office/spreadsheetml/2009/9/main" objectType="CheckBox" fmlaLink="$H$35" lockText="1" noThreeD="1"/>
</file>

<file path=xl/ctrlProps/ctrlProp2.xml><?xml version="1.0" encoding="utf-8"?>
<formControlPr xmlns="http://schemas.microsoft.com/office/spreadsheetml/2009/9/main" objectType="CheckBox" fmlaLink="$H$7" lockText="1" noThreeD="1"/>
</file>

<file path=xl/ctrlProps/ctrlProp20.xml><?xml version="1.0" encoding="utf-8"?>
<formControlPr xmlns="http://schemas.microsoft.com/office/spreadsheetml/2009/9/main" objectType="CheckBox" fmlaLink="$H$81" lockText="1" noThreeD="1"/>
</file>

<file path=xl/ctrlProps/ctrlProp21.xml><?xml version="1.0" encoding="utf-8"?>
<formControlPr xmlns="http://schemas.microsoft.com/office/spreadsheetml/2009/9/main" objectType="CheckBox" fmlaLink="$H$82" lockText="1" noThreeD="1"/>
</file>

<file path=xl/ctrlProps/ctrlProp22.xml><?xml version="1.0" encoding="utf-8"?>
<formControlPr xmlns="http://schemas.microsoft.com/office/spreadsheetml/2009/9/main" objectType="CheckBox" fmlaLink="$H$115" lockText="1" noThreeD="1"/>
</file>

<file path=xl/ctrlProps/ctrlProp23.xml><?xml version="1.0" encoding="utf-8"?>
<formControlPr xmlns="http://schemas.microsoft.com/office/spreadsheetml/2009/9/main" objectType="CheckBox" fmlaLink="$H$131" lockText="1" noThreeD="1"/>
</file>

<file path=xl/ctrlProps/ctrlProp24.xml><?xml version="1.0" encoding="utf-8"?>
<formControlPr xmlns="http://schemas.microsoft.com/office/spreadsheetml/2009/9/main" objectType="CheckBox" fmlaLink="$H$148" lockText="1" noThreeD="1"/>
</file>

<file path=xl/ctrlProps/ctrlProp25.xml><?xml version="1.0" encoding="utf-8"?>
<formControlPr xmlns="http://schemas.microsoft.com/office/spreadsheetml/2009/9/main" objectType="CheckBox" fmlaLink="$H$164" lockText="1" noThreeD="1"/>
</file>

<file path=xl/ctrlProps/ctrlProp26.xml><?xml version="1.0" encoding="utf-8"?>
<formControlPr xmlns="http://schemas.microsoft.com/office/spreadsheetml/2009/9/main" objectType="CheckBox" fmlaLink="$H$210" lockText="1" noThreeD="1"/>
</file>

<file path=xl/ctrlProps/ctrlProp27.xml><?xml version="1.0" encoding="utf-8"?>
<formControlPr xmlns="http://schemas.microsoft.com/office/spreadsheetml/2009/9/main" objectType="CheckBox" fmlaLink="$H$223" lockText="1" noThreeD="1"/>
</file>

<file path=xl/ctrlProps/ctrlProp28.xml><?xml version="1.0" encoding="utf-8"?>
<formControlPr xmlns="http://schemas.microsoft.com/office/spreadsheetml/2009/9/main" objectType="CheckBox" fmlaLink="$H$262" lockText="1" noThreeD="1"/>
</file>

<file path=xl/ctrlProps/ctrlProp29.xml><?xml version="1.0" encoding="utf-8"?>
<formControlPr xmlns="http://schemas.microsoft.com/office/spreadsheetml/2009/9/main" objectType="CheckBox" fmlaLink="$H$263" lockText="1" noThreeD="1"/>
</file>

<file path=xl/ctrlProps/ctrlProp3.xml><?xml version="1.0" encoding="utf-8"?>
<formControlPr xmlns="http://schemas.microsoft.com/office/spreadsheetml/2009/9/main" objectType="CheckBox" fmlaLink="$H$8" lockText="1" noThreeD="1"/>
</file>

<file path=xl/ctrlProps/ctrlProp30.xml><?xml version="1.0" encoding="utf-8"?>
<formControlPr xmlns="http://schemas.microsoft.com/office/spreadsheetml/2009/9/main" objectType="CheckBox" fmlaLink="$H$264" lockText="1" noThreeD="1"/>
</file>

<file path=xl/ctrlProps/ctrlProp31.xml><?xml version="1.0" encoding="utf-8"?>
<formControlPr xmlns="http://schemas.microsoft.com/office/spreadsheetml/2009/9/main" objectType="CheckBox" fmlaLink="$H$265" lockText="1" noThreeD="1"/>
</file>

<file path=xl/ctrlProps/ctrlProp32.xml><?xml version="1.0" encoding="utf-8"?>
<formControlPr xmlns="http://schemas.microsoft.com/office/spreadsheetml/2009/9/main" objectType="CheckBox" fmlaLink="$H$266" lockText="1" noThreeD="1"/>
</file>

<file path=xl/ctrlProps/ctrlProp33.xml><?xml version="1.0" encoding="utf-8"?>
<formControlPr xmlns="http://schemas.microsoft.com/office/spreadsheetml/2009/9/main" objectType="CheckBox" fmlaLink="$H$267" lockText="1" noThreeD="1"/>
</file>

<file path=xl/ctrlProps/ctrlProp34.xml><?xml version="1.0" encoding="utf-8"?>
<formControlPr xmlns="http://schemas.microsoft.com/office/spreadsheetml/2009/9/main" objectType="CheckBox" fmlaLink="$H$268" lockText="1" noThreeD="1"/>
</file>

<file path=xl/ctrlProps/ctrlProp35.xml><?xml version="1.0" encoding="utf-8"?>
<formControlPr xmlns="http://schemas.microsoft.com/office/spreadsheetml/2009/9/main" objectType="CheckBox" fmlaLink="$H$269" lockText="1" noThreeD="1"/>
</file>

<file path=xl/ctrlProps/ctrlProp36.xml><?xml version="1.0" encoding="utf-8"?>
<formControlPr xmlns="http://schemas.microsoft.com/office/spreadsheetml/2009/9/main" objectType="CheckBox" fmlaLink="$H$270" lockText="1" noThreeD="1"/>
</file>

<file path=xl/ctrlProps/ctrlProp37.xml><?xml version="1.0" encoding="utf-8"?>
<formControlPr xmlns="http://schemas.microsoft.com/office/spreadsheetml/2009/9/main" objectType="CheckBox" fmlaLink="$H$271" lockText="1" noThreeD="1"/>
</file>

<file path=xl/ctrlProps/ctrlProp38.xml><?xml version="1.0" encoding="utf-8"?>
<formControlPr xmlns="http://schemas.microsoft.com/office/spreadsheetml/2009/9/main" objectType="CheckBox" fmlaLink="$H$272" lockText="1" noThreeD="1"/>
</file>

<file path=xl/ctrlProps/ctrlProp39.xml><?xml version="1.0" encoding="utf-8"?>
<formControlPr xmlns="http://schemas.microsoft.com/office/spreadsheetml/2009/9/main" objectType="CheckBox" fmlaLink="$H$273" lockText="1" noThreeD="1"/>
</file>

<file path=xl/ctrlProps/ctrlProp4.xml><?xml version="1.0" encoding="utf-8"?>
<formControlPr xmlns="http://schemas.microsoft.com/office/spreadsheetml/2009/9/main" objectType="CheckBox" fmlaLink="$H$9" lockText="1" noThreeD="1"/>
</file>

<file path=xl/ctrlProps/ctrlProp40.xml><?xml version="1.0" encoding="utf-8"?>
<formControlPr xmlns="http://schemas.microsoft.com/office/spreadsheetml/2009/9/main" objectType="CheckBox" fmlaLink="$H$274" lockText="1" noThreeD="1"/>
</file>

<file path=xl/ctrlProps/ctrlProp41.xml><?xml version="1.0" encoding="utf-8"?>
<formControlPr xmlns="http://schemas.microsoft.com/office/spreadsheetml/2009/9/main" objectType="CheckBox" fmlaLink="$H$275" lockText="1" noThreeD="1"/>
</file>

<file path=xl/ctrlProps/ctrlProp42.xml><?xml version="1.0" encoding="utf-8"?>
<formControlPr xmlns="http://schemas.microsoft.com/office/spreadsheetml/2009/9/main" objectType="CheckBox" fmlaLink="$H$283" lockText="1" noThreeD="1"/>
</file>

<file path=xl/ctrlProps/ctrlProp43.xml><?xml version="1.0" encoding="utf-8"?>
<formControlPr xmlns="http://schemas.microsoft.com/office/spreadsheetml/2009/9/main" objectType="CheckBox" fmlaLink="$H$284" lockText="1" noThreeD="1"/>
</file>

<file path=xl/ctrlProps/ctrlProp44.xml><?xml version="1.0" encoding="utf-8"?>
<formControlPr xmlns="http://schemas.microsoft.com/office/spreadsheetml/2009/9/main" objectType="CheckBox" fmlaLink="$H$285" lockText="1" noThreeD="1"/>
</file>

<file path=xl/ctrlProps/ctrlProp45.xml><?xml version="1.0" encoding="utf-8"?>
<formControlPr xmlns="http://schemas.microsoft.com/office/spreadsheetml/2009/9/main" objectType="CheckBox" fmlaLink="$H$286" lockText="1" noThreeD="1"/>
</file>

<file path=xl/ctrlProps/ctrlProp46.xml><?xml version="1.0" encoding="utf-8"?>
<formControlPr xmlns="http://schemas.microsoft.com/office/spreadsheetml/2009/9/main" objectType="CheckBox" fmlaLink="$H$338" lockText="1" noThreeD="1"/>
</file>

<file path=xl/ctrlProps/ctrlProp47.xml><?xml version="1.0" encoding="utf-8"?>
<formControlPr xmlns="http://schemas.microsoft.com/office/spreadsheetml/2009/9/main" objectType="CheckBox" fmlaLink="$H$339" lockText="1" noThreeD="1"/>
</file>

<file path=xl/ctrlProps/ctrlProp48.xml><?xml version="1.0" encoding="utf-8"?>
<formControlPr xmlns="http://schemas.microsoft.com/office/spreadsheetml/2009/9/main" objectType="CheckBox" fmlaLink="$H$340" lockText="1" noThreeD="1"/>
</file>

<file path=xl/ctrlProps/ctrlProp49.xml><?xml version="1.0" encoding="utf-8"?>
<formControlPr xmlns="http://schemas.microsoft.com/office/spreadsheetml/2009/9/main" objectType="CheckBox" fmlaLink="$H$341" lockText="1" noThreeD="1"/>
</file>

<file path=xl/ctrlProps/ctrlProp5.xml><?xml version="1.0" encoding="utf-8"?>
<formControlPr xmlns="http://schemas.microsoft.com/office/spreadsheetml/2009/9/main" objectType="CheckBox" fmlaLink="$H$10" lockText="1" noThreeD="1"/>
</file>

<file path=xl/ctrlProps/ctrlProp50.xml><?xml version="1.0" encoding="utf-8"?>
<formControlPr xmlns="http://schemas.microsoft.com/office/spreadsheetml/2009/9/main" objectType="CheckBox" fmlaLink="$H$342" lockText="1" noThreeD="1"/>
</file>

<file path=xl/ctrlProps/ctrlProp51.xml><?xml version="1.0" encoding="utf-8"?>
<formControlPr xmlns="http://schemas.microsoft.com/office/spreadsheetml/2009/9/main" objectType="CheckBox" fmlaLink="$H$343" lockText="1" noThreeD="1"/>
</file>

<file path=xl/ctrlProps/ctrlProp52.xml><?xml version="1.0" encoding="utf-8"?>
<formControlPr xmlns="http://schemas.microsoft.com/office/spreadsheetml/2009/9/main" objectType="CheckBox" fmlaLink="$H$344" lockText="1" noThreeD="1"/>
</file>

<file path=xl/ctrlProps/ctrlProp53.xml><?xml version="1.0" encoding="utf-8"?>
<formControlPr xmlns="http://schemas.microsoft.com/office/spreadsheetml/2009/9/main" objectType="CheckBox" fmlaLink="$H$345" lockText="1" noThreeD="1"/>
</file>

<file path=xl/ctrlProps/ctrlProp54.xml><?xml version="1.0" encoding="utf-8"?>
<formControlPr xmlns="http://schemas.microsoft.com/office/spreadsheetml/2009/9/main" objectType="CheckBox" fmlaLink="$H$346" lockText="1" noThreeD="1"/>
</file>

<file path=xl/ctrlProps/ctrlProp55.xml><?xml version="1.0" encoding="utf-8"?>
<formControlPr xmlns="http://schemas.microsoft.com/office/spreadsheetml/2009/9/main" objectType="CheckBox" fmlaLink="$H$347" lockText="1" noThreeD="1"/>
</file>

<file path=xl/ctrlProps/ctrlProp56.xml><?xml version="1.0" encoding="utf-8"?>
<formControlPr xmlns="http://schemas.microsoft.com/office/spreadsheetml/2009/9/main" objectType="CheckBox" fmlaLink="$H$349" lockText="1" noThreeD="1"/>
</file>

<file path=xl/ctrlProps/ctrlProp57.xml><?xml version="1.0" encoding="utf-8"?>
<formControlPr xmlns="http://schemas.microsoft.com/office/spreadsheetml/2009/9/main" objectType="CheckBox" fmlaLink="$H$350" lockText="1" noThreeD="1"/>
</file>

<file path=xl/ctrlProps/ctrlProp58.xml><?xml version="1.0" encoding="utf-8"?>
<formControlPr xmlns="http://schemas.microsoft.com/office/spreadsheetml/2009/9/main" objectType="CheckBox" fmlaLink="$H$351" lockText="1" noThreeD="1"/>
</file>

<file path=xl/ctrlProps/ctrlProp59.xml><?xml version="1.0" encoding="utf-8"?>
<formControlPr xmlns="http://schemas.microsoft.com/office/spreadsheetml/2009/9/main" objectType="CheckBox" fmlaLink="$H$352" lockText="1" noThreeD="1"/>
</file>

<file path=xl/ctrlProps/ctrlProp6.xml><?xml version="1.0" encoding="utf-8"?>
<formControlPr xmlns="http://schemas.microsoft.com/office/spreadsheetml/2009/9/main" objectType="CheckBox" fmlaLink="$H$11" lockText="1" noThreeD="1"/>
</file>

<file path=xl/ctrlProps/ctrlProp60.xml><?xml version="1.0" encoding="utf-8"?>
<formControlPr xmlns="http://schemas.microsoft.com/office/spreadsheetml/2009/9/main" objectType="CheckBox" fmlaLink="$H$353" lockText="1" noThreeD="1"/>
</file>

<file path=xl/ctrlProps/ctrlProp61.xml><?xml version="1.0" encoding="utf-8"?>
<formControlPr xmlns="http://schemas.microsoft.com/office/spreadsheetml/2009/9/main" objectType="CheckBox" fmlaLink="$H$354" lockText="1" noThreeD="1"/>
</file>

<file path=xl/ctrlProps/ctrlProp62.xml><?xml version="1.0" encoding="utf-8"?>
<formControlPr xmlns="http://schemas.microsoft.com/office/spreadsheetml/2009/9/main" objectType="CheckBox" fmlaLink="$H$355" lockText="1" noThreeD="1"/>
</file>

<file path=xl/ctrlProps/ctrlProp63.xml><?xml version="1.0" encoding="utf-8"?>
<formControlPr xmlns="http://schemas.microsoft.com/office/spreadsheetml/2009/9/main" objectType="CheckBox" fmlaLink="$H$356" lockText="1" noThreeD="1"/>
</file>

<file path=xl/ctrlProps/ctrlProp64.xml><?xml version="1.0" encoding="utf-8"?>
<formControlPr xmlns="http://schemas.microsoft.com/office/spreadsheetml/2009/9/main" objectType="CheckBox" fmlaLink="$H$357" lockText="1" noThreeD="1"/>
</file>

<file path=xl/ctrlProps/ctrlProp65.xml><?xml version="1.0" encoding="utf-8"?>
<formControlPr xmlns="http://schemas.microsoft.com/office/spreadsheetml/2009/9/main" objectType="CheckBox" fmlaLink="$H$358" lockText="1" noThreeD="1"/>
</file>

<file path=xl/ctrlProps/ctrlProp66.xml><?xml version="1.0" encoding="utf-8"?>
<formControlPr xmlns="http://schemas.microsoft.com/office/spreadsheetml/2009/9/main" objectType="CheckBox" fmlaLink="$H$359" lockText="1" noThreeD="1"/>
</file>

<file path=xl/ctrlProps/ctrlProp67.xml><?xml version="1.0" encoding="utf-8"?>
<formControlPr xmlns="http://schemas.microsoft.com/office/spreadsheetml/2009/9/main" objectType="CheckBox" fmlaLink="$H$360" lockText="1" noThreeD="1"/>
</file>

<file path=xl/ctrlProps/ctrlProp68.xml><?xml version="1.0" encoding="utf-8"?>
<formControlPr xmlns="http://schemas.microsoft.com/office/spreadsheetml/2009/9/main" objectType="CheckBox" fmlaLink="$H$361" lockText="1" noThreeD="1"/>
</file>

<file path=xl/ctrlProps/ctrlProp69.xml><?xml version="1.0" encoding="utf-8"?>
<formControlPr xmlns="http://schemas.microsoft.com/office/spreadsheetml/2009/9/main" objectType="CheckBox" fmlaLink="$H$362" lockText="1" noThreeD="1"/>
</file>

<file path=xl/ctrlProps/ctrlProp7.xml><?xml version="1.0" encoding="utf-8"?>
<formControlPr xmlns="http://schemas.microsoft.com/office/spreadsheetml/2009/9/main" objectType="CheckBox" fmlaLink="$H$12" lockText="1" noThreeD="1"/>
</file>

<file path=xl/ctrlProps/ctrlProp70.xml><?xml version="1.0" encoding="utf-8"?>
<formControlPr xmlns="http://schemas.microsoft.com/office/spreadsheetml/2009/9/main" objectType="CheckBox" fmlaLink="$H$363" lockText="1" noThreeD="1"/>
</file>

<file path=xl/ctrlProps/ctrlProp71.xml><?xml version="1.0" encoding="utf-8"?>
<formControlPr xmlns="http://schemas.microsoft.com/office/spreadsheetml/2009/9/main" objectType="CheckBox" fmlaLink="$H$364" lockText="1" noThreeD="1"/>
</file>

<file path=xl/ctrlProps/ctrlProp72.xml><?xml version="1.0" encoding="utf-8"?>
<formControlPr xmlns="http://schemas.microsoft.com/office/spreadsheetml/2009/9/main" objectType="CheckBox" fmlaLink="$H$365" lockText="1" noThreeD="1"/>
</file>

<file path=xl/ctrlProps/ctrlProp73.xml><?xml version="1.0" encoding="utf-8"?>
<formControlPr xmlns="http://schemas.microsoft.com/office/spreadsheetml/2009/9/main" objectType="CheckBox" fmlaLink="$H$366" lockText="1" noThreeD="1"/>
</file>

<file path=xl/ctrlProps/ctrlProp74.xml><?xml version="1.0" encoding="utf-8"?>
<formControlPr xmlns="http://schemas.microsoft.com/office/spreadsheetml/2009/9/main" objectType="CheckBox" fmlaLink="$H$367" lockText="1" noThreeD="1"/>
</file>

<file path=xl/ctrlProps/ctrlProp75.xml><?xml version="1.0" encoding="utf-8"?>
<formControlPr xmlns="http://schemas.microsoft.com/office/spreadsheetml/2009/9/main" objectType="CheckBox" fmlaLink="$H$368" lockText="1" noThreeD="1"/>
</file>

<file path=xl/ctrlProps/ctrlProp76.xml><?xml version="1.0" encoding="utf-8"?>
<formControlPr xmlns="http://schemas.microsoft.com/office/spreadsheetml/2009/9/main" objectType="CheckBox" fmlaLink="$H$369" lockText="1" noThreeD="1"/>
</file>

<file path=xl/ctrlProps/ctrlProp77.xml><?xml version="1.0" encoding="utf-8"?>
<formControlPr xmlns="http://schemas.microsoft.com/office/spreadsheetml/2009/9/main" objectType="CheckBox" fmlaLink="$H$370" lockText="1" noThreeD="1"/>
</file>

<file path=xl/ctrlProps/ctrlProp78.xml><?xml version="1.0" encoding="utf-8"?>
<formControlPr xmlns="http://schemas.microsoft.com/office/spreadsheetml/2009/9/main" objectType="CheckBox" fmlaLink="$H$371" lockText="1" noThreeD="1"/>
</file>

<file path=xl/ctrlProps/ctrlProp79.xml><?xml version="1.0" encoding="utf-8"?>
<formControlPr xmlns="http://schemas.microsoft.com/office/spreadsheetml/2009/9/main" objectType="CheckBox" fmlaLink="$H$372" lockText="1" noThreeD="1"/>
</file>

<file path=xl/ctrlProps/ctrlProp8.xml><?xml version="1.0" encoding="utf-8"?>
<formControlPr xmlns="http://schemas.microsoft.com/office/spreadsheetml/2009/9/main" objectType="CheckBox" fmlaLink="$H$13" lockText="1" noThreeD="1"/>
</file>

<file path=xl/ctrlProps/ctrlProp80.xml><?xml version="1.0" encoding="utf-8"?>
<formControlPr xmlns="http://schemas.microsoft.com/office/spreadsheetml/2009/9/main" objectType="CheckBox" fmlaLink="$H$373" lockText="1" noThreeD="1"/>
</file>

<file path=xl/ctrlProps/ctrlProp81.xml><?xml version="1.0" encoding="utf-8"?>
<formControlPr xmlns="http://schemas.microsoft.com/office/spreadsheetml/2009/9/main" objectType="CheckBox" fmlaLink="#REF!" lockText="1" noThreeD="1"/>
</file>

<file path=xl/ctrlProps/ctrlProp82.xml><?xml version="1.0" encoding="utf-8"?>
<formControlPr xmlns="http://schemas.microsoft.com/office/spreadsheetml/2009/9/main" objectType="CheckBox" fmlaLink="#REF!" lockText="1" noThreeD="1"/>
</file>

<file path=xl/ctrlProps/ctrlProp83.xml><?xml version="1.0" encoding="utf-8"?>
<formControlPr xmlns="http://schemas.microsoft.com/office/spreadsheetml/2009/9/main" objectType="CheckBox" fmlaLink="#REF!" lockText="1" noThreeD="1"/>
</file>

<file path=xl/ctrlProps/ctrlProp84.xml><?xml version="1.0" encoding="utf-8"?>
<formControlPr xmlns="http://schemas.microsoft.com/office/spreadsheetml/2009/9/main" objectType="CheckBox" fmlaLink="#REF!" lockText="1" noThreeD="1"/>
</file>

<file path=xl/ctrlProps/ctrlProp85.xml><?xml version="1.0" encoding="utf-8"?>
<formControlPr xmlns="http://schemas.microsoft.com/office/spreadsheetml/2009/9/main" objectType="CheckBox" fmlaLink="#REF!" lockText="1" noThreeD="1"/>
</file>

<file path=xl/ctrlProps/ctrlProp86.xml><?xml version="1.0" encoding="utf-8"?>
<formControlPr xmlns="http://schemas.microsoft.com/office/spreadsheetml/2009/9/main" objectType="CheckBox" fmlaLink="#REF!" lockText="1" noThreeD="1"/>
</file>

<file path=xl/ctrlProps/ctrlProp87.xml><?xml version="1.0" encoding="utf-8"?>
<formControlPr xmlns="http://schemas.microsoft.com/office/spreadsheetml/2009/9/main" objectType="CheckBox" fmlaLink="#REF!" lockText="1" noThreeD="1"/>
</file>

<file path=xl/ctrlProps/ctrlProp88.xml><?xml version="1.0" encoding="utf-8"?>
<formControlPr xmlns="http://schemas.microsoft.com/office/spreadsheetml/2009/9/main" objectType="CheckBox" fmlaLink="#REF!" lockText="1" noThreeD="1"/>
</file>

<file path=xl/ctrlProps/ctrlProp89.xml><?xml version="1.0" encoding="utf-8"?>
<formControlPr xmlns="http://schemas.microsoft.com/office/spreadsheetml/2009/9/main" objectType="CheckBox" fmlaLink="#REF!" lockText="1" noThreeD="1"/>
</file>

<file path=xl/ctrlProps/ctrlProp9.xml><?xml version="1.0" encoding="utf-8"?>
<formControlPr xmlns="http://schemas.microsoft.com/office/spreadsheetml/2009/9/main" objectType="CheckBox" fmlaLink="$H$14" lockText="1" noThreeD="1"/>
</file>

<file path=xl/ctrlProps/ctrlProp90.xml><?xml version="1.0" encoding="utf-8"?>
<formControlPr xmlns="http://schemas.microsoft.com/office/spreadsheetml/2009/9/main" objectType="CheckBox" fmlaLink="#REF!" lockText="1" noThreeD="1"/>
</file>

<file path=xl/ctrlProps/ctrlProp91.xml><?xml version="1.0" encoding="utf-8"?>
<formControlPr xmlns="http://schemas.microsoft.com/office/spreadsheetml/2009/9/main" objectType="CheckBox" fmlaLink="#REF!" lockText="1" noThreeD="1"/>
</file>

<file path=xl/ctrlProps/ctrlProp92.xml><?xml version="1.0" encoding="utf-8"?>
<formControlPr xmlns="http://schemas.microsoft.com/office/spreadsheetml/2009/9/main" objectType="CheckBox" fmlaLink="#REF!" lockText="1" noThreeD="1"/>
</file>

<file path=xl/ctrlProps/ctrlProp93.xml><?xml version="1.0" encoding="utf-8"?>
<formControlPr xmlns="http://schemas.microsoft.com/office/spreadsheetml/2009/9/main" objectType="CheckBox" fmlaLink="$H$377" lockText="1" noThreeD="1"/>
</file>

<file path=xl/ctrlProps/ctrlProp94.xml><?xml version="1.0" encoding="utf-8"?>
<formControlPr xmlns="http://schemas.microsoft.com/office/spreadsheetml/2009/9/main" objectType="CheckBox" fmlaLink="$H$378" lockText="1" noThreeD="1"/>
</file>

<file path=xl/ctrlProps/ctrlProp95.xml><?xml version="1.0" encoding="utf-8"?>
<formControlPr xmlns="http://schemas.microsoft.com/office/spreadsheetml/2009/9/main" objectType="CheckBox" fmlaLink="$H$379" lockText="1" noThreeD="1"/>
</file>

<file path=xl/ctrlProps/ctrlProp96.xml><?xml version="1.0" encoding="utf-8"?>
<formControlPr xmlns="http://schemas.microsoft.com/office/spreadsheetml/2009/9/main" objectType="CheckBox" fmlaLink="$H$380" lockText="1" noThreeD="1"/>
</file>

<file path=xl/ctrlProps/ctrlProp97.xml><?xml version="1.0" encoding="utf-8"?>
<formControlPr xmlns="http://schemas.microsoft.com/office/spreadsheetml/2009/9/main" objectType="CheckBox" fmlaLink="$H$381" lockText="1" noThreeD="1"/>
</file>

<file path=xl/ctrlProps/ctrlProp98.xml><?xml version="1.0" encoding="utf-8"?>
<formControlPr xmlns="http://schemas.microsoft.com/office/spreadsheetml/2009/9/main" objectType="CheckBox" fmlaLink="$H$382" lockText="1" noThreeD="1"/>
</file>

<file path=xl/ctrlProps/ctrlProp99.xml><?xml version="1.0" encoding="utf-8"?>
<formControlPr xmlns="http://schemas.microsoft.com/office/spreadsheetml/2009/9/main" objectType="CheckBox" fmlaLink="$H$383"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85725</xdr:colOff>
          <xdr:row>5</xdr:row>
          <xdr:rowOff>0</xdr:rowOff>
        </xdr:from>
        <xdr:to>
          <xdr:col>7</xdr:col>
          <xdr:colOff>314325</xdr:colOff>
          <xdr:row>5</xdr:row>
          <xdr:rowOff>228600</xdr:rowOff>
        </xdr:to>
        <xdr:sp macro="" textlink="">
          <xdr:nvSpPr>
            <xdr:cNvPr id="4120" name="Check Box 24" hidden="1">
              <a:extLst>
                <a:ext uri="{63B3BB69-23CF-44E3-9099-C40C66FF867C}">
                  <a14:compatExt spid="_x0000_s4120"/>
                </a:ext>
                <a:ext uri="{FF2B5EF4-FFF2-40B4-BE49-F238E27FC236}">
                  <a16:creationId xmlns="" xmlns:a16="http://schemas.microsoft.com/office/drawing/2014/main" id="{00000000-0008-0000-0100-00001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6</xdr:row>
          <xdr:rowOff>0</xdr:rowOff>
        </xdr:from>
        <xdr:to>
          <xdr:col>7</xdr:col>
          <xdr:colOff>314325</xdr:colOff>
          <xdr:row>6</xdr:row>
          <xdr:rowOff>228600</xdr:rowOff>
        </xdr:to>
        <xdr:sp macro="" textlink="">
          <xdr:nvSpPr>
            <xdr:cNvPr id="4121" name="Check Box 25" hidden="1">
              <a:extLst>
                <a:ext uri="{63B3BB69-23CF-44E3-9099-C40C66FF867C}">
                  <a14:compatExt spid="_x0000_s4121"/>
                </a:ext>
                <a:ext uri="{FF2B5EF4-FFF2-40B4-BE49-F238E27FC236}">
                  <a16:creationId xmlns="" xmlns:a16="http://schemas.microsoft.com/office/drawing/2014/main" id="{00000000-0008-0000-0100-00001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7</xdr:row>
          <xdr:rowOff>0</xdr:rowOff>
        </xdr:from>
        <xdr:to>
          <xdr:col>7</xdr:col>
          <xdr:colOff>314325</xdr:colOff>
          <xdr:row>7</xdr:row>
          <xdr:rowOff>228600</xdr:rowOff>
        </xdr:to>
        <xdr:sp macro="" textlink="">
          <xdr:nvSpPr>
            <xdr:cNvPr id="4122" name="Check Box 26" hidden="1">
              <a:extLst>
                <a:ext uri="{63B3BB69-23CF-44E3-9099-C40C66FF867C}">
                  <a14:compatExt spid="_x0000_s4122"/>
                </a:ext>
                <a:ext uri="{FF2B5EF4-FFF2-40B4-BE49-F238E27FC236}">
                  <a16:creationId xmlns="" xmlns:a16="http://schemas.microsoft.com/office/drawing/2014/main" id="{00000000-0008-0000-0100-00001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8</xdr:row>
          <xdr:rowOff>0</xdr:rowOff>
        </xdr:from>
        <xdr:to>
          <xdr:col>7</xdr:col>
          <xdr:colOff>314325</xdr:colOff>
          <xdr:row>8</xdr:row>
          <xdr:rowOff>228600</xdr:rowOff>
        </xdr:to>
        <xdr:sp macro="" textlink="">
          <xdr:nvSpPr>
            <xdr:cNvPr id="4123" name="Check Box 27" hidden="1">
              <a:extLst>
                <a:ext uri="{63B3BB69-23CF-44E3-9099-C40C66FF867C}">
                  <a14:compatExt spid="_x0000_s4123"/>
                </a:ext>
                <a:ext uri="{FF2B5EF4-FFF2-40B4-BE49-F238E27FC236}">
                  <a16:creationId xmlns="" xmlns:a16="http://schemas.microsoft.com/office/drawing/2014/main" id="{00000000-0008-0000-0100-00001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9</xdr:row>
          <xdr:rowOff>0</xdr:rowOff>
        </xdr:from>
        <xdr:to>
          <xdr:col>7</xdr:col>
          <xdr:colOff>314325</xdr:colOff>
          <xdr:row>9</xdr:row>
          <xdr:rowOff>228600</xdr:rowOff>
        </xdr:to>
        <xdr:sp macro="" textlink="">
          <xdr:nvSpPr>
            <xdr:cNvPr id="4124" name="Check Box 28" hidden="1">
              <a:extLst>
                <a:ext uri="{63B3BB69-23CF-44E3-9099-C40C66FF867C}">
                  <a14:compatExt spid="_x0000_s4124"/>
                </a:ext>
                <a:ext uri="{FF2B5EF4-FFF2-40B4-BE49-F238E27FC236}">
                  <a16:creationId xmlns="" xmlns:a16="http://schemas.microsoft.com/office/drawing/2014/main" id="{00000000-0008-0000-0100-00001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10</xdr:row>
          <xdr:rowOff>0</xdr:rowOff>
        </xdr:from>
        <xdr:to>
          <xdr:col>7</xdr:col>
          <xdr:colOff>314325</xdr:colOff>
          <xdr:row>10</xdr:row>
          <xdr:rowOff>228600</xdr:rowOff>
        </xdr:to>
        <xdr:sp macro="" textlink="">
          <xdr:nvSpPr>
            <xdr:cNvPr id="4125" name="Check Box 29" hidden="1">
              <a:extLst>
                <a:ext uri="{63B3BB69-23CF-44E3-9099-C40C66FF867C}">
                  <a14:compatExt spid="_x0000_s4125"/>
                </a:ext>
                <a:ext uri="{FF2B5EF4-FFF2-40B4-BE49-F238E27FC236}">
                  <a16:creationId xmlns="" xmlns:a16="http://schemas.microsoft.com/office/drawing/2014/main" id="{00000000-0008-0000-0100-00001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11</xdr:row>
          <xdr:rowOff>0</xdr:rowOff>
        </xdr:from>
        <xdr:to>
          <xdr:col>7</xdr:col>
          <xdr:colOff>314325</xdr:colOff>
          <xdr:row>11</xdr:row>
          <xdr:rowOff>228600</xdr:rowOff>
        </xdr:to>
        <xdr:sp macro="" textlink="">
          <xdr:nvSpPr>
            <xdr:cNvPr id="4126" name="Check Box 30" hidden="1">
              <a:extLst>
                <a:ext uri="{63B3BB69-23CF-44E3-9099-C40C66FF867C}">
                  <a14:compatExt spid="_x0000_s4126"/>
                </a:ext>
                <a:ext uri="{FF2B5EF4-FFF2-40B4-BE49-F238E27FC236}">
                  <a16:creationId xmlns="" xmlns:a16="http://schemas.microsoft.com/office/drawing/2014/main" id="{00000000-0008-0000-0100-00001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12</xdr:row>
          <xdr:rowOff>0</xdr:rowOff>
        </xdr:from>
        <xdr:to>
          <xdr:col>7</xdr:col>
          <xdr:colOff>314325</xdr:colOff>
          <xdr:row>12</xdr:row>
          <xdr:rowOff>228600</xdr:rowOff>
        </xdr:to>
        <xdr:sp macro="" textlink="">
          <xdr:nvSpPr>
            <xdr:cNvPr id="4127" name="Check Box 31" hidden="1">
              <a:extLst>
                <a:ext uri="{63B3BB69-23CF-44E3-9099-C40C66FF867C}">
                  <a14:compatExt spid="_x0000_s4127"/>
                </a:ext>
                <a:ext uri="{FF2B5EF4-FFF2-40B4-BE49-F238E27FC236}">
                  <a16:creationId xmlns="" xmlns:a16="http://schemas.microsoft.com/office/drawing/2014/main" id="{00000000-0008-0000-0100-00001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13</xdr:row>
          <xdr:rowOff>0</xdr:rowOff>
        </xdr:from>
        <xdr:to>
          <xdr:col>7</xdr:col>
          <xdr:colOff>314325</xdr:colOff>
          <xdr:row>13</xdr:row>
          <xdr:rowOff>228600</xdr:rowOff>
        </xdr:to>
        <xdr:sp macro="" textlink="">
          <xdr:nvSpPr>
            <xdr:cNvPr id="4128" name="Check Box 32" hidden="1">
              <a:extLst>
                <a:ext uri="{63B3BB69-23CF-44E3-9099-C40C66FF867C}">
                  <a14:compatExt spid="_x0000_s4128"/>
                </a:ext>
                <a:ext uri="{FF2B5EF4-FFF2-40B4-BE49-F238E27FC236}">
                  <a16:creationId xmlns="" xmlns:a16="http://schemas.microsoft.com/office/drawing/2014/main" id="{00000000-0008-0000-0100-00002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14</xdr:row>
          <xdr:rowOff>0</xdr:rowOff>
        </xdr:from>
        <xdr:to>
          <xdr:col>7</xdr:col>
          <xdr:colOff>314325</xdr:colOff>
          <xdr:row>14</xdr:row>
          <xdr:rowOff>228600</xdr:rowOff>
        </xdr:to>
        <xdr:sp macro="" textlink="">
          <xdr:nvSpPr>
            <xdr:cNvPr id="4129" name="Check Box 33" hidden="1">
              <a:extLst>
                <a:ext uri="{63B3BB69-23CF-44E3-9099-C40C66FF867C}">
                  <a14:compatExt spid="_x0000_s4129"/>
                </a:ext>
                <a:ext uri="{FF2B5EF4-FFF2-40B4-BE49-F238E27FC236}">
                  <a16:creationId xmlns="" xmlns:a16="http://schemas.microsoft.com/office/drawing/2014/main" id="{00000000-0008-0000-0100-00002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15</xdr:row>
          <xdr:rowOff>0</xdr:rowOff>
        </xdr:from>
        <xdr:to>
          <xdr:col>7</xdr:col>
          <xdr:colOff>314325</xdr:colOff>
          <xdr:row>15</xdr:row>
          <xdr:rowOff>228600</xdr:rowOff>
        </xdr:to>
        <xdr:sp macro="" textlink="">
          <xdr:nvSpPr>
            <xdr:cNvPr id="4130" name="Check Box 34" hidden="1">
              <a:extLst>
                <a:ext uri="{63B3BB69-23CF-44E3-9099-C40C66FF867C}">
                  <a14:compatExt spid="_x0000_s4130"/>
                </a:ext>
                <a:ext uri="{FF2B5EF4-FFF2-40B4-BE49-F238E27FC236}">
                  <a16:creationId xmlns="" xmlns:a16="http://schemas.microsoft.com/office/drawing/2014/main" id="{00000000-0008-0000-0100-00002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16</xdr:row>
          <xdr:rowOff>0</xdr:rowOff>
        </xdr:from>
        <xdr:to>
          <xdr:col>7</xdr:col>
          <xdr:colOff>314325</xdr:colOff>
          <xdr:row>16</xdr:row>
          <xdr:rowOff>228600</xdr:rowOff>
        </xdr:to>
        <xdr:sp macro="" textlink="">
          <xdr:nvSpPr>
            <xdr:cNvPr id="4131" name="Check Box 35" hidden="1">
              <a:extLst>
                <a:ext uri="{63B3BB69-23CF-44E3-9099-C40C66FF867C}">
                  <a14:compatExt spid="_x0000_s4131"/>
                </a:ext>
                <a:ext uri="{FF2B5EF4-FFF2-40B4-BE49-F238E27FC236}">
                  <a16:creationId xmlns="" xmlns:a16="http://schemas.microsoft.com/office/drawing/2014/main" id="{00000000-0008-0000-0100-00002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17</xdr:row>
          <xdr:rowOff>0</xdr:rowOff>
        </xdr:from>
        <xdr:to>
          <xdr:col>7</xdr:col>
          <xdr:colOff>314325</xdr:colOff>
          <xdr:row>17</xdr:row>
          <xdr:rowOff>228600</xdr:rowOff>
        </xdr:to>
        <xdr:sp macro="" textlink="">
          <xdr:nvSpPr>
            <xdr:cNvPr id="4132" name="Check Box 36" hidden="1">
              <a:extLst>
                <a:ext uri="{63B3BB69-23CF-44E3-9099-C40C66FF867C}">
                  <a14:compatExt spid="_x0000_s4132"/>
                </a:ext>
                <a:ext uri="{FF2B5EF4-FFF2-40B4-BE49-F238E27FC236}">
                  <a16:creationId xmlns="" xmlns:a16="http://schemas.microsoft.com/office/drawing/2014/main" id="{00000000-0008-0000-0100-00002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18</xdr:row>
          <xdr:rowOff>0</xdr:rowOff>
        </xdr:from>
        <xdr:to>
          <xdr:col>7</xdr:col>
          <xdr:colOff>314325</xdr:colOff>
          <xdr:row>18</xdr:row>
          <xdr:rowOff>228600</xdr:rowOff>
        </xdr:to>
        <xdr:sp macro="" textlink="">
          <xdr:nvSpPr>
            <xdr:cNvPr id="4133" name="Check Box 37" hidden="1">
              <a:extLst>
                <a:ext uri="{63B3BB69-23CF-44E3-9099-C40C66FF867C}">
                  <a14:compatExt spid="_x0000_s4133"/>
                </a:ext>
                <a:ext uri="{FF2B5EF4-FFF2-40B4-BE49-F238E27FC236}">
                  <a16:creationId xmlns="" xmlns:a16="http://schemas.microsoft.com/office/drawing/2014/main" id="{00000000-0008-0000-0100-00002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19</xdr:row>
          <xdr:rowOff>0</xdr:rowOff>
        </xdr:from>
        <xdr:to>
          <xdr:col>7</xdr:col>
          <xdr:colOff>314325</xdr:colOff>
          <xdr:row>19</xdr:row>
          <xdr:rowOff>228600</xdr:rowOff>
        </xdr:to>
        <xdr:sp macro="" textlink="">
          <xdr:nvSpPr>
            <xdr:cNvPr id="4134" name="Check Box 38" hidden="1">
              <a:extLst>
                <a:ext uri="{63B3BB69-23CF-44E3-9099-C40C66FF867C}">
                  <a14:compatExt spid="_x0000_s4134"/>
                </a:ext>
                <a:ext uri="{FF2B5EF4-FFF2-40B4-BE49-F238E27FC236}">
                  <a16:creationId xmlns="" xmlns:a16="http://schemas.microsoft.com/office/drawing/2014/main" id="{00000000-0008-0000-0100-00002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20</xdr:row>
          <xdr:rowOff>0</xdr:rowOff>
        </xdr:from>
        <xdr:to>
          <xdr:col>7</xdr:col>
          <xdr:colOff>314325</xdr:colOff>
          <xdr:row>20</xdr:row>
          <xdr:rowOff>228600</xdr:rowOff>
        </xdr:to>
        <xdr:sp macro="" textlink="">
          <xdr:nvSpPr>
            <xdr:cNvPr id="4135" name="Check Box 39" hidden="1">
              <a:extLst>
                <a:ext uri="{63B3BB69-23CF-44E3-9099-C40C66FF867C}">
                  <a14:compatExt spid="_x0000_s4135"/>
                </a:ext>
                <a:ext uri="{FF2B5EF4-FFF2-40B4-BE49-F238E27FC236}">
                  <a16:creationId xmlns="" xmlns:a16="http://schemas.microsoft.com/office/drawing/2014/main" id="{00000000-0008-0000-0100-00002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21</xdr:row>
          <xdr:rowOff>0</xdr:rowOff>
        </xdr:from>
        <xdr:to>
          <xdr:col>7</xdr:col>
          <xdr:colOff>314325</xdr:colOff>
          <xdr:row>21</xdr:row>
          <xdr:rowOff>228600</xdr:rowOff>
        </xdr:to>
        <xdr:sp macro="" textlink="">
          <xdr:nvSpPr>
            <xdr:cNvPr id="4136" name="Check Box 40" hidden="1">
              <a:extLst>
                <a:ext uri="{63B3BB69-23CF-44E3-9099-C40C66FF867C}">
                  <a14:compatExt spid="_x0000_s4136"/>
                </a:ext>
                <a:ext uri="{FF2B5EF4-FFF2-40B4-BE49-F238E27FC236}">
                  <a16:creationId xmlns="" xmlns:a16="http://schemas.microsoft.com/office/drawing/2014/main" id="{00000000-0008-0000-0100-00002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22</xdr:row>
          <xdr:rowOff>0</xdr:rowOff>
        </xdr:from>
        <xdr:to>
          <xdr:col>7</xdr:col>
          <xdr:colOff>314325</xdr:colOff>
          <xdr:row>22</xdr:row>
          <xdr:rowOff>228600</xdr:rowOff>
        </xdr:to>
        <xdr:sp macro="" textlink="">
          <xdr:nvSpPr>
            <xdr:cNvPr id="4137" name="Check Box 41" hidden="1">
              <a:extLst>
                <a:ext uri="{63B3BB69-23CF-44E3-9099-C40C66FF867C}">
                  <a14:compatExt spid="_x0000_s4137"/>
                </a:ext>
                <a:ext uri="{FF2B5EF4-FFF2-40B4-BE49-F238E27FC236}">
                  <a16:creationId xmlns="" xmlns:a16="http://schemas.microsoft.com/office/drawing/2014/main" id="{00000000-0008-0000-0100-00002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xdr:row>
          <xdr:rowOff>0</xdr:rowOff>
        </xdr:from>
        <xdr:to>
          <xdr:col>7</xdr:col>
          <xdr:colOff>314325</xdr:colOff>
          <xdr:row>34</xdr:row>
          <xdr:rowOff>228600</xdr:rowOff>
        </xdr:to>
        <xdr:sp macro="" textlink="">
          <xdr:nvSpPr>
            <xdr:cNvPr id="4141" name="Check Box 45" hidden="1">
              <a:extLst>
                <a:ext uri="{63B3BB69-23CF-44E3-9099-C40C66FF867C}">
                  <a14:compatExt spid="_x0000_s4141"/>
                </a:ext>
                <a:ext uri="{FF2B5EF4-FFF2-40B4-BE49-F238E27FC236}">
                  <a16:creationId xmlns="" xmlns:a16="http://schemas.microsoft.com/office/drawing/2014/main" id="{00000000-0008-0000-01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80</xdr:row>
          <xdr:rowOff>0</xdr:rowOff>
        </xdr:from>
        <xdr:to>
          <xdr:col>7</xdr:col>
          <xdr:colOff>314325</xdr:colOff>
          <xdr:row>80</xdr:row>
          <xdr:rowOff>228600</xdr:rowOff>
        </xdr:to>
        <xdr:sp macro="" textlink="">
          <xdr:nvSpPr>
            <xdr:cNvPr id="4142" name="Check Box 46" hidden="1">
              <a:extLst>
                <a:ext uri="{63B3BB69-23CF-44E3-9099-C40C66FF867C}">
                  <a14:compatExt spid="_x0000_s4142"/>
                </a:ext>
                <a:ext uri="{FF2B5EF4-FFF2-40B4-BE49-F238E27FC236}">
                  <a16:creationId xmlns="" xmlns:a16="http://schemas.microsoft.com/office/drawing/2014/main" id="{00000000-0008-0000-01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81</xdr:row>
          <xdr:rowOff>0</xdr:rowOff>
        </xdr:from>
        <xdr:to>
          <xdr:col>7</xdr:col>
          <xdr:colOff>314325</xdr:colOff>
          <xdr:row>81</xdr:row>
          <xdr:rowOff>228600</xdr:rowOff>
        </xdr:to>
        <xdr:sp macro="" textlink="">
          <xdr:nvSpPr>
            <xdr:cNvPr id="4143" name="Check Box 47" hidden="1">
              <a:extLst>
                <a:ext uri="{63B3BB69-23CF-44E3-9099-C40C66FF867C}">
                  <a14:compatExt spid="_x0000_s4143"/>
                </a:ext>
                <a:ext uri="{FF2B5EF4-FFF2-40B4-BE49-F238E27FC236}">
                  <a16:creationId xmlns="" xmlns:a16="http://schemas.microsoft.com/office/drawing/2014/main" id="{00000000-0008-0000-01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114</xdr:row>
          <xdr:rowOff>0</xdr:rowOff>
        </xdr:from>
        <xdr:to>
          <xdr:col>7</xdr:col>
          <xdr:colOff>314325</xdr:colOff>
          <xdr:row>114</xdr:row>
          <xdr:rowOff>228600</xdr:rowOff>
        </xdr:to>
        <xdr:sp macro="" textlink="">
          <xdr:nvSpPr>
            <xdr:cNvPr id="4146" name="Check Box 50" hidden="1">
              <a:extLst>
                <a:ext uri="{63B3BB69-23CF-44E3-9099-C40C66FF867C}">
                  <a14:compatExt spid="_x0000_s4146"/>
                </a:ext>
                <a:ext uri="{FF2B5EF4-FFF2-40B4-BE49-F238E27FC236}">
                  <a16:creationId xmlns="" xmlns:a16="http://schemas.microsoft.com/office/drawing/2014/main" id="{00000000-0008-0000-01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130</xdr:row>
          <xdr:rowOff>0</xdr:rowOff>
        </xdr:from>
        <xdr:to>
          <xdr:col>7</xdr:col>
          <xdr:colOff>314325</xdr:colOff>
          <xdr:row>130</xdr:row>
          <xdr:rowOff>228600</xdr:rowOff>
        </xdr:to>
        <xdr:sp macro="" textlink="">
          <xdr:nvSpPr>
            <xdr:cNvPr id="4147" name="Check Box 51" hidden="1">
              <a:extLst>
                <a:ext uri="{63B3BB69-23CF-44E3-9099-C40C66FF867C}">
                  <a14:compatExt spid="_x0000_s4147"/>
                </a:ext>
                <a:ext uri="{FF2B5EF4-FFF2-40B4-BE49-F238E27FC236}">
                  <a16:creationId xmlns="" xmlns:a16="http://schemas.microsoft.com/office/drawing/2014/main" id="{00000000-0008-0000-01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147</xdr:row>
          <xdr:rowOff>0</xdr:rowOff>
        </xdr:from>
        <xdr:to>
          <xdr:col>7</xdr:col>
          <xdr:colOff>314325</xdr:colOff>
          <xdr:row>147</xdr:row>
          <xdr:rowOff>228600</xdr:rowOff>
        </xdr:to>
        <xdr:sp macro="" textlink="">
          <xdr:nvSpPr>
            <xdr:cNvPr id="4148" name="Check Box 52" hidden="1">
              <a:extLst>
                <a:ext uri="{63B3BB69-23CF-44E3-9099-C40C66FF867C}">
                  <a14:compatExt spid="_x0000_s4148"/>
                </a:ext>
                <a:ext uri="{FF2B5EF4-FFF2-40B4-BE49-F238E27FC236}">
                  <a16:creationId xmlns="" xmlns:a16="http://schemas.microsoft.com/office/drawing/2014/main" id="{00000000-0008-0000-01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163</xdr:row>
          <xdr:rowOff>0</xdr:rowOff>
        </xdr:from>
        <xdr:to>
          <xdr:col>7</xdr:col>
          <xdr:colOff>314325</xdr:colOff>
          <xdr:row>163</xdr:row>
          <xdr:rowOff>228600</xdr:rowOff>
        </xdr:to>
        <xdr:sp macro="" textlink="">
          <xdr:nvSpPr>
            <xdr:cNvPr id="4149" name="Check Box 53" hidden="1">
              <a:extLst>
                <a:ext uri="{63B3BB69-23CF-44E3-9099-C40C66FF867C}">
                  <a14:compatExt spid="_x0000_s4149"/>
                </a:ext>
                <a:ext uri="{FF2B5EF4-FFF2-40B4-BE49-F238E27FC236}">
                  <a16:creationId xmlns="" xmlns:a16="http://schemas.microsoft.com/office/drawing/2014/main" id="{00000000-0008-0000-01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209</xdr:row>
          <xdr:rowOff>0</xdr:rowOff>
        </xdr:from>
        <xdr:to>
          <xdr:col>7</xdr:col>
          <xdr:colOff>314325</xdr:colOff>
          <xdr:row>209</xdr:row>
          <xdr:rowOff>228600</xdr:rowOff>
        </xdr:to>
        <xdr:sp macro="" textlink="">
          <xdr:nvSpPr>
            <xdr:cNvPr id="4150" name="Check Box 54" hidden="1">
              <a:extLst>
                <a:ext uri="{63B3BB69-23CF-44E3-9099-C40C66FF867C}">
                  <a14:compatExt spid="_x0000_s4150"/>
                </a:ext>
                <a:ext uri="{FF2B5EF4-FFF2-40B4-BE49-F238E27FC236}">
                  <a16:creationId xmlns="" xmlns:a16="http://schemas.microsoft.com/office/drawing/2014/main" id="{00000000-0008-0000-01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222</xdr:row>
          <xdr:rowOff>0</xdr:rowOff>
        </xdr:from>
        <xdr:to>
          <xdr:col>7</xdr:col>
          <xdr:colOff>314325</xdr:colOff>
          <xdr:row>222</xdr:row>
          <xdr:rowOff>228600</xdr:rowOff>
        </xdr:to>
        <xdr:sp macro="" textlink="">
          <xdr:nvSpPr>
            <xdr:cNvPr id="4151" name="Check Box 55" hidden="1">
              <a:extLst>
                <a:ext uri="{63B3BB69-23CF-44E3-9099-C40C66FF867C}">
                  <a14:compatExt spid="_x0000_s4151"/>
                </a:ext>
                <a:ext uri="{FF2B5EF4-FFF2-40B4-BE49-F238E27FC236}">
                  <a16:creationId xmlns="" xmlns:a16="http://schemas.microsoft.com/office/drawing/2014/main" id="{00000000-0008-0000-01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261</xdr:row>
          <xdr:rowOff>0</xdr:rowOff>
        </xdr:from>
        <xdr:to>
          <xdr:col>7</xdr:col>
          <xdr:colOff>314325</xdr:colOff>
          <xdr:row>261</xdr:row>
          <xdr:rowOff>228600</xdr:rowOff>
        </xdr:to>
        <xdr:sp macro="" textlink="">
          <xdr:nvSpPr>
            <xdr:cNvPr id="4183" name="Check Box 87" hidden="1">
              <a:extLst>
                <a:ext uri="{63B3BB69-23CF-44E3-9099-C40C66FF867C}">
                  <a14:compatExt spid="_x0000_s4183"/>
                </a:ext>
                <a:ext uri="{FF2B5EF4-FFF2-40B4-BE49-F238E27FC236}">
                  <a16:creationId xmlns="" xmlns:a16="http://schemas.microsoft.com/office/drawing/2014/main" id="{00000000-0008-0000-0100-00005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262</xdr:row>
          <xdr:rowOff>0</xdr:rowOff>
        </xdr:from>
        <xdr:to>
          <xdr:col>7</xdr:col>
          <xdr:colOff>314325</xdr:colOff>
          <xdr:row>262</xdr:row>
          <xdr:rowOff>228600</xdr:rowOff>
        </xdr:to>
        <xdr:sp macro="" textlink="">
          <xdr:nvSpPr>
            <xdr:cNvPr id="4184" name="Check Box 88" hidden="1">
              <a:extLst>
                <a:ext uri="{63B3BB69-23CF-44E3-9099-C40C66FF867C}">
                  <a14:compatExt spid="_x0000_s4184"/>
                </a:ext>
                <a:ext uri="{FF2B5EF4-FFF2-40B4-BE49-F238E27FC236}">
                  <a16:creationId xmlns="" xmlns:a16="http://schemas.microsoft.com/office/drawing/2014/main" id="{00000000-0008-0000-0100-00005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263</xdr:row>
          <xdr:rowOff>0</xdr:rowOff>
        </xdr:from>
        <xdr:to>
          <xdr:col>7</xdr:col>
          <xdr:colOff>314325</xdr:colOff>
          <xdr:row>263</xdr:row>
          <xdr:rowOff>228600</xdr:rowOff>
        </xdr:to>
        <xdr:sp macro="" textlink="">
          <xdr:nvSpPr>
            <xdr:cNvPr id="4185" name="Check Box 89" hidden="1">
              <a:extLst>
                <a:ext uri="{63B3BB69-23CF-44E3-9099-C40C66FF867C}">
                  <a14:compatExt spid="_x0000_s4185"/>
                </a:ext>
                <a:ext uri="{FF2B5EF4-FFF2-40B4-BE49-F238E27FC236}">
                  <a16:creationId xmlns="" xmlns:a16="http://schemas.microsoft.com/office/drawing/2014/main" id="{00000000-0008-0000-0100-00005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264</xdr:row>
          <xdr:rowOff>0</xdr:rowOff>
        </xdr:from>
        <xdr:to>
          <xdr:col>7</xdr:col>
          <xdr:colOff>314325</xdr:colOff>
          <xdr:row>264</xdr:row>
          <xdr:rowOff>228600</xdr:rowOff>
        </xdr:to>
        <xdr:sp macro="" textlink="">
          <xdr:nvSpPr>
            <xdr:cNvPr id="4186" name="Check Box 90" hidden="1">
              <a:extLst>
                <a:ext uri="{63B3BB69-23CF-44E3-9099-C40C66FF867C}">
                  <a14:compatExt spid="_x0000_s4186"/>
                </a:ext>
                <a:ext uri="{FF2B5EF4-FFF2-40B4-BE49-F238E27FC236}">
                  <a16:creationId xmlns="" xmlns:a16="http://schemas.microsoft.com/office/drawing/2014/main" id="{00000000-0008-0000-0100-00005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265</xdr:row>
          <xdr:rowOff>0</xdr:rowOff>
        </xdr:from>
        <xdr:to>
          <xdr:col>7</xdr:col>
          <xdr:colOff>314325</xdr:colOff>
          <xdr:row>265</xdr:row>
          <xdr:rowOff>228600</xdr:rowOff>
        </xdr:to>
        <xdr:sp macro="" textlink="">
          <xdr:nvSpPr>
            <xdr:cNvPr id="4187" name="Check Box 91" hidden="1">
              <a:extLst>
                <a:ext uri="{63B3BB69-23CF-44E3-9099-C40C66FF867C}">
                  <a14:compatExt spid="_x0000_s4187"/>
                </a:ext>
                <a:ext uri="{FF2B5EF4-FFF2-40B4-BE49-F238E27FC236}">
                  <a16:creationId xmlns="" xmlns:a16="http://schemas.microsoft.com/office/drawing/2014/main" id="{00000000-0008-0000-0100-00005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266</xdr:row>
          <xdr:rowOff>0</xdr:rowOff>
        </xdr:from>
        <xdr:to>
          <xdr:col>7</xdr:col>
          <xdr:colOff>314325</xdr:colOff>
          <xdr:row>266</xdr:row>
          <xdr:rowOff>228600</xdr:rowOff>
        </xdr:to>
        <xdr:sp macro="" textlink="">
          <xdr:nvSpPr>
            <xdr:cNvPr id="4188" name="Check Box 92" hidden="1">
              <a:extLst>
                <a:ext uri="{63B3BB69-23CF-44E3-9099-C40C66FF867C}">
                  <a14:compatExt spid="_x0000_s4188"/>
                </a:ext>
                <a:ext uri="{FF2B5EF4-FFF2-40B4-BE49-F238E27FC236}">
                  <a16:creationId xmlns="" xmlns:a16="http://schemas.microsoft.com/office/drawing/2014/main" id="{00000000-0008-0000-0100-00005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267</xdr:row>
          <xdr:rowOff>0</xdr:rowOff>
        </xdr:from>
        <xdr:to>
          <xdr:col>7</xdr:col>
          <xdr:colOff>314325</xdr:colOff>
          <xdr:row>267</xdr:row>
          <xdr:rowOff>228600</xdr:rowOff>
        </xdr:to>
        <xdr:sp macro="" textlink="">
          <xdr:nvSpPr>
            <xdr:cNvPr id="4189" name="Check Box 93" hidden="1">
              <a:extLst>
                <a:ext uri="{63B3BB69-23CF-44E3-9099-C40C66FF867C}">
                  <a14:compatExt spid="_x0000_s4189"/>
                </a:ext>
                <a:ext uri="{FF2B5EF4-FFF2-40B4-BE49-F238E27FC236}">
                  <a16:creationId xmlns="" xmlns:a16="http://schemas.microsoft.com/office/drawing/2014/main" id="{00000000-0008-0000-0100-00005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268</xdr:row>
          <xdr:rowOff>0</xdr:rowOff>
        </xdr:from>
        <xdr:to>
          <xdr:col>7</xdr:col>
          <xdr:colOff>314325</xdr:colOff>
          <xdr:row>268</xdr:row>
          <xdr:rowOff>228600</xdr:rowOff>
        </xdr:to>
        <xdr:sp macro="" textlink="">
          <xdr:nvSpPr>
            <xdr:cNvPr id="4190" name="Check Box 94" hidden="1">
              <a:extLst>
                <a:ext uri="{63B3BB69-23CF-44E3-9099-C40C66FF867C}">
                  <a14:compatExt spid="_x0000_s4190"/>
                </a:ext>
                <a:ext uri="{FF2B5EF4-FFF2-40B4-BE49-F238E27FC236}">
                  <a16:creationId xmlns="" xmlns:a16="http://schemas.microsoft.com/office/drawing/2014/main" id="{00000000-0008-0000-0100-00005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269</xdr:row>
          <xdr:rowOff>0</xdr:rowOff>
        </xdr:from>
        <xdr:to>
          <xdr:col>7</xdr:col>
          <xdr:colOff>314325</xdr:colOff>
          <xdr:row>269</xdr:row>
          <xdr:rowOff>228600</xdr:rowOff>
        </xdr:to>
        <xdr:sp macro="" textlink="">
          <xdr:nvSpPr>
            <xdr:cNvPr id="4191" name="Check Box 95" hidden="1">
              <a:extLst>
                <a:ext uri="{63B3BB69-23CF-44E3-9099-C40C66FF867C}">
                  <a14:compatExt spid="_x0000_s4191"/>
                </a:ext>
                <a:ext uri="{FF2B5EF4-FFF2-40B4-BE49-F238E27FC236}">
                  <a16:creationId xmlns="" xmlns:a16="http://schemas.microsoft.com/office/drawing/2014/main" id="{00000000-0008-0000-0100-00005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270</xdr:row>
          <xdr:rowOff>0</xdr:rowOff>
        </xdr:from>
        <xdr:to>
          <xdr:col>7</xdr:col>
          <xdr:colOff>314325</xdr:colOff>
          <xdr:row>270</xdr:row>
          <xdr:rowOff>228600</xdr:rowOff>
        </xdr:to>
        <xdr:sp macro="" textlink="">
          <xdr:nvSpPr>
            <xdr:cNvPr id="4192" name="Check Box 96" hidden="1">
              <a:extLst>
                <a:ext uri="{63B3BB69-23CF-44E3-9099-C40C66FF867C}">
                  <a14:compatExt spid="_x0000_s4192"/>
                </a:ext>
                <a:ext uri="{FF2B5EF4-FFF2-40B4-BE49-F238E27FC236}">
                  <a16:creationId xmlns="" xmlns:a16="http://schemas.microsoft.com/office/drawing/2014/main" id="{00000000-0008-0000-0100-00006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271</xdr:row>
          <xdr:rowOff>0</xdr:rowOff>
        </xdr:from>
        <xdr:to>
          <xdr:col>7</xdr:col>
          <xdr:colOff>314325</xdr:colOff>
          <xdr:row>271</xdr:row>
          <xdr:rowOff>228600</xdr:rowOff>
        </xdr:to>
        <xdr:sp macro="" textlink="">
          <xdr:nvSpPr>
            <xdr:cNvPr id="4193" name="Check Box 97" hidden="1">
              <a:extLst>
                <a:ext uri="{63B3BB69-23CF-44E3-9099-C40C66FF867C}">
                  <a14:compatExt spid="_x0000_s4193"/>
                </a:ext>
                <a:ext uri="{FF2B5EF4-FFF2-40B4-BE49-F238E27FC236}">
                  <a16:creationId xmlns="" xmlns:a16="http://schemas.microsoft.com/office/drawing/2014/main" id="{00000000-0008-0000-0100-00006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272</xdr:row>
          <xdr:rowOff>0</xdr:rowOff>
        </xdr:from>
        <xdr:to>
          <xdr:col>7</xdr:col>
          <xdr:colOff>314325</xdr:colOff>
          <xdr:row>272</xdr:row>
          <xdr:rowOff>228600</xdr:rowOff>
        </xdr:to>
        <xdr:sp macro="" textlink="">
          <xdr:nvSpPr>
            <xdr:cNvPr id="4194" name="Check Box 98" hidden="1">
              <a:extLst>
                <a:ext uri="{63B3BB69-23CF-44E3-9099-C40C66FF867C}">
                  <a14:compatExt spid="_x0000_s4194"/>
                </a:ext>
                <a:ext uri="{FF2B5EF4-FFF2-40B4-BE49-F238E27FC236}">
                  <a16:creationId xmlns="" xmlns:a16="http://schemas.microsoft.com/office/drawing/2014/main" id="{00000000-0008-0000-0100-00006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273</xdr:row>
          <xdr:rowOff>0</xdr:rowOff>
        </xdr:from>
        <xdr:to>
          <xdr:col>7</xdr:col>
          <xdr:colOff>314325</xdr:colOff>
          <xdr:row>273</xdr:row>
          <xdr:rowOff>228600</xdr:rowOff>
        </xdr:to>
        <xdr:sp macro="" textlink="">
          <xdr:nvSpPr>
            <xdr:cNvPr id="4195" name="Check Box 99" hidden="1">
              <a:extLst>
                <a:ext uri="{63B3BB69-23CF-44E3-9099-C40C66FF867C}">
                  <a14:compatExt spid="_x0000_s4195"/>
                </a:ext>
                <a:ext uri="{FF2B5EF4-FFF2-40B4-BE49-F238E27FC236}">
                  <a16:creationId xmlns="" xmlns:a16="http://schemas.microsoft.com/office/drawing/2014/main" id="{00000000-0008-0000-0100-00006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274</xdr:row>
          <xdr:rowOff>0</xdr:rowOff>
        </xdr:from>
        <xdr:to>
          <xdr:col>7</xdr:col>
          <xdr:colOff>314325</xdr:colOff>
          <xdr:row>274</xdr:row>
          <xdr:rowOff>228600</xdr:rowOff>
        </xdr:to>
        <xdr:sp macro="" textlink="">
          <xdr:nvSpPr>
            <xdr:cNvPr id="4196" name="Check Box 100" hidden="1">
              <a:extLst>
                <a:ext uri="{63B3BB69-23CF-44E3-9099-C40C66FF867C}">
                  <a14:compatExt spid="_x0000_s4196"/>
                </a:ext>
                <a:ext uri="{FF2B5EF4-FFF2-40B4-BE49-F238E27FC236}">
                  <a16:creationId xmlns="" xmlns:a16="http://schemas.microsoft.com/office/drawing/2014/main" id="{00000000-0008-0000-0100-00006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282</xdr:row>
          <xdr:rowOff>0</xdr:rowOff>
        </xdr:from>
        <xdr:to>
          <xdr:col>7</xdr:col>
          <xdr:colOff>314325</xdr:colOff>
          <xdr:row>282</xdr:row>
          <xdr:rowOff>228600</xdr:rowOff>
        </xdr:to>
        <xdr:sp macro="" textlink="">
          <xdr:nvSpPr>
            <xdr:cNvPr id="4197" name="Check Box 101" hidden="1">
              <a:extLst>
                <a:ext uri="{63B3BB69-23CF-44E3-9099-C40C66FF867C}">
                  <a14:compatExt spid="_x0000_s4197"/>
                </a:ext>
                <a:ext uri="{FF2B5EF4-FFF2-40B4-BE49-F238E27FC236}">
                  <a16:creationId xmlns="" xmlns:a16="http://schemas.microsoft.com/office/drawing/2014/main" id="{00000000-0008-0000-0100-00006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283</xdr:row>
          <xdr:rowOff>0</xdr:rowOff>
        </xdr:from>
        <xdr:to>
          <xdr:col>7</xdr:col>
          <xdr:colOff>314325</xdr:colOff>
          <xdr:row>283</xdr:row>
          <xdr:rowOff>228600</xdr:rowOff>
        </xdr:to>
        <xdr:sp macro="" textlink="">
          <xdr:nvSpPr>
            <xdr:cNvPr id="4198" name="Check Box 102" hidden="1">
              <a:extLst>
                <a:ext uri="{63B3BB69-23CF-44E3-9099-C40C66FF867C}">
                  <a14:compatExt spid="_x0000_s4198"/>
                </a:ext>
                <a:ext uri="{FF2B5EF4-FFF2-40B4-BE49-F238E27FC236}">
                  <a16:creationId xmlns="" xmlns:a16="http://schemas.microsoft.com/office/drawing/2014/main" id="{00000000-0008-0000-0100-00006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284</xdr:row>
          <xdr:rowOff>0</xdr:rowOff>
        </xdr:from>
        <xdr:to>
          <xdr:col>7</xdr:col>
          <xdr:colOff>314325</xdr:colOff>
          <xdr:row>284</xdr:row>
          <xdr:rowOff>228600</xdr:rowOff>
        </xdr:to>
        <xdr:sp macro="" textlink="">
          <xdr:nvSpPr>
            <xdr:cNvPr id="4199" name="Check Box 103" hidden="1">
              <a:extLst>
                <a:ext uri="{63B3BB69-23CF-44E3-9099-C40C66FF867C}">
                  <a14:compatExt spid="_x0000_s4199"/>
                </a:ext>
                <a:ext uri="{FF2B5EF4-FFF2-40B4-BE49-F238E27FC236}">
                  <a16:creationId xmlns="" xmlns:a16="http://schemas.microsoft.com/office/drawing/2014/main" id="{00000000-0008-0000-0100-00006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285</xdr:row>
          <xdr:rowOff>0</xdr:rowOff>
        </xdr:from>
        <xdr:to>
          <xdr:col>7</xdr:col>
          <xdr:colOff>314325</xdr:colOff>
          <xdr:row>285</xdr:row>
          <xdr:rowOff>228600</xdr:rowOff>
        </xdr:to>
        <xdr:sp macro="" textlink="">
          <xdr:nvSpPr>
            <xdr:cNvPr id="4200" name="Check Box 104" hidden="1">
              <a:extLst>
                <a:ext uri="{63B3BB69-23CF-44E3-9099-C40C66FF867C}">
                  <a14:compatExt spid="_x0000_s4200"/>
                </a:ext>
                <a:ext uri="{FF2B5EF4-FFF2-40B4-BE49-F238E27FC236}">
                  <a16:creationId xmlns="" xmlns:a16="http://schemas.microsoft.com/office/drawing/2014/main" id="{00000000-0008-0000-0100-00006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337</xdr:row>
          <xdr:rowOff>0</xdr:rowOff>
        </xdr:from>
        <xdr:to>
          <xdr:col>7</xdr:col>
          <xdr:colOff>314325</xdr:colOff>
          <xdr:row>337</xdr:row>
          <xdr:rowOff>228600</xdr:rowOff>
        </xdr:to>
        <xdr:sp macro="" textlink="">
          <xdr:nvSpPr>
            <xdr:cNvPr id="4201" name="Check Box 105" hidden="1">
              <a:extLst>
                <a:ext uri="{63B3BB69-23CF-44E3-9099-C40C66FF867C}">
                  <a14:compatExt spid="_x0000_s4201"/>
                </a:ext>
                <a:ext uri="{FF2B5EF4-FFF2-40B4-BE49-F238E27FC236}">
                  <a16:creationId xmlns="" xmlns:a16="http://schemas.microsoft.com/office/drawing/2014/main" id="{00000000-0008-0000-0100-00006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338</xdr:row>
          <xdr:rowOff>0</xdr:rowOff>
        </xdr:from>
        <xdr:to>
          <xdr:col>7</xdr:col>
          <xdr:colOff>314325</xdr:colOff>
          <xdr:row>338</xdr:row>
          <xdr:rowOff>228600</xdr:rowOff>
        </xdr:to>
        <xdr:sp macro="" textlink="">
          <xdr:nvSpPr>
            <xdr:cNvPr id="4202" name="Check Box 106" hidden="1">
              <a:extLst>
                <a:ext uri="{63B3BB69-23CF-44E3-9099-C40C66FF867C}">
                  <a14:compatExt spid="_x0000_s4202"/>
                </a:ext>
                <a:ext uri="{FF2B5EF4-FFF2-40B4-BE49-F238E27FC236}">
                  <a16:creationId xmlns="" xmlns:a16="http://schemas.microsoft.com/office/drawing/2014/main" id="{00000000-0008-0000-0100-00006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339</xdr:row>
          <xdr:rowOff>0</xdr:rowOff>
        </xdr:from>
        <xdr:to>
          <xdr:col>7</xdr:col>
          <xdr:colOff>314325</xdr:colOff>
          <xdr:row>339</xdr:row>
          <xdr:rowOff>228600</xdr:rowOff>
        </xdr:to>
        <xdr:sp macro="" textlink="">
          <xdr:nvSpPr>
            <xdr:cNvPr id="4203" name="Check Box 107" hidden="1">
              <a:extLst>
                <a:ext uri="{63B3BB69-23CF-44E3-9099-C40C66FF867C}">
                  <a14:compatExt spid="_x0000_s4203"/>
                </a:ext>
                <a:ext uri="{FF2B5EF4-FFF2-40B4-BE49-F238E27FC236}">
                  <a16:creationId xmlns="" xmlns:a16="http://schemas.microsoft.com/office/drawing/2014/main" id="{00000000-0008-0000-0100-00006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340</xdr:row>
          <xdr:rowOff>0</xdr:rowOff>
        </xdr:from>
        <xdr:to>
          <xdr:col>7</xdr:col>
          <xdr:colOff>314325</xdr:colOff>
          <xdr:row>340</xdr:row>
          <xdr:rowOff>228600</xdr:rowOff>
        </xdr:to>
        <xdr:sp macro="" textlink="">
          <xdr:nvSpPr>
            <xdr:cNvPr id="4204" name="Check Box 108" hidden="1">
              <a:extLst>
                <a:ext uri="{63B3BB69-23CF-44E3-9099-C40C66FF867C}">
                  <a14:compatExt spid="_x0000_s4204"/>
                </a:ext>
                <a:ext uri="{FF2B5EF4-FFF2-40B4-BE49-F238E27FC236}">
                  <a16:creationId xmlns="" xmlns:a16="http://schemas.microsoft.com/office/drawing/2014/main" id="{00000000-0008-0000-0100-00006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341</xdr:row>
          <xdr:rowOff>0</xdr:rowOff>
        </xdr:from>
        <xdr:to>
          <xdr:col>7</xdr:col>
          <xdr:colOff>314325</xdr:colOff>
          <xdr:row>341</xdr:row>
          <xdr:rowOff>228600</xdr:rowOff>
        </xdr:to>
        <xdr:sp macro="" textlink="">
          <xdr:nvSpPr>
            <xdr:cNvPr id="4205" name="Check Box 109" hidden="1">
              <a:extLst>
                <a:ext uri="{63B3BB69-23CF-44E3-9099-C40C66FF867C}">
                  <a14:compatExt spid="_x0000_s4205"/>
                </a:ext>
                <a:ext uri="{FF2B5EF4-FFF2-40B4-BE49-F238E27FC236}">
                  <a16:creationId xmlns="" xmlns:a16="http://schemas.microsoft.com/office/drawing/2014/main" id="{00000000-0008-0000-0100-00006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342</xdr:row>
          <xdr:rowOff>0</xdr:rowOff>
        </xdr:from>
        <xdr:to>
          <xdr:col>7</xdr:col>
          <xdr:colOff>314325</xdr:colOff>
          <xdr:row>342</xdr:row>
          <xdr:rowOff>228600</xdr:rowOff>
        </xdr:to>
        <xdr:sp macro="" textlink="">
          <xdr:nvSpPr>
            <xdr:cNvPr id="4206" name="Check Box 110" hidden="1">
              <a:extLst>
                <a:ext uri="{63B3BB69-23CF-44E3-9099-C40C66FF867C}">
                  <a14:compatExt spid="_x0000_s4206"/>
                </a:ext>
                <a:ext uri="{FF2B5EF4-FFF2-40B4-BE49-F238E27FC236}">
                  <a16:creationId xmlns="" xmlns:a16="http://schemas.microsoft.com/office/drawing/2014/main" id="{00000000-0008-0000-0100-00006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343</xdr:row>
          <xdr:rowOff>0</xdr:rowOff>
        </xdr:from>
        <xdr:to>
          <xdr:col>7</xdr:col>
          <xdr:colOff>314325</xdr:colOff>
          <xdr:row>343</xdr:row>
          <xdr:rowOff>228600</xdr:rowOff>
        </xdr:to>
        <xdr:sp macro="" textlink="">
          <xdr:nvSpPr>
            <xdr:cNvPr id="4207" name="Check Box 111" hidden="1">
              <a:extLst>
                <a:ext uri="{63B3BB69-23CF-44E3-9099-C40C66FF867C}">
                  <a14:compatExt spid="_x0000_s4207"/>
                </a:ext>
                <a:ext uri="{FF2B5EF4-FFF2-40B4-BE49-F238E27FC236}">
                  <a16:creationId xmlns="" xmlns:a16="http://schemas.microsoft.com/office/drawing/2014/main" id="{00000000-0008-0000-0100-00006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344</xdr:row>
          <xdr:rowOff>0</xdr:rowOff>
        </xdr:from>
        <xdr:to>
          <xdr:col>7</xdr:col>
          <xdr:colOff>314325</xdr:colOff>
          <xdr:row>344</xdr:row>
          <xdr:rowOff>228600</xdr:rowOff>
        </xdr:to>
        <xdr:sp macro="" textlink="">
          <xdr:nvSpPr>
            <xdr:cNvPr id="4208" name="Check Box 112" hidden="1">
              <a:extLst>
                <a:ext uri="{63B3BB69-23CF-44E3-9099-C40C66FF867C}">
                  <a14:compatExt spid="_x0000_s4208"/>
                </a:ext>
                <a:ext uri="{FF2B5EF4-FFF2-40B4-BE49-F238E27FC236}">
                  <a16:creationId xmlns="" xmlns:a16="http://schemas.microsoft.com/office/drawing/2014/main" id="{00000000-0008-0000-0100-00007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345</xdr:row>
          <xdr:rowOff>0</xdr:rowOff>
        </xdr:from>
        <xdr:to>
          <xdr:col>7</xdr:col>
          <xdr:colOff>314325</xdr:colOff>
          <xdr:row>345</xdr:row>
          <xdr:rowOff>228600</xdr:rowOff>
        </xdr:to>
        <xdr:sp macro="" textlink="">
          <xdr:nvSpPr>
            <xdr:cNvPr id="4209" name="Check Box 113" hidden="1">
              <a:extLst>
                <a:ext uri="{63B3BB69-23CF-44E3-9099-C40C66FF867C}">
                  <a14:compatExt spid="_x0000_s4209"/>
                </a:ext>
                <a:ext uri="{FF2B5EF4-FFF2-40B4-BE49-F238E27FC236}">
                  <a16:creationId xmlns="" xmlns:a16="http://schemas.microsoft.com/office/drawing/2014/main" id="{00000000-0008-0000-0100-00007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346</xdr:row>
          <xdr:rowOff>0</xdr:rowOff>
        </xdr:from>
        <xdr:to>
          <xdr:col>7</xdr:col>
          <xdr:colOff>314325</xdr:colOff>
          <xdr:row>346</xdr:row>
          <xdr:rowOff>228600</xdr:rowOff>
        </xdr:to>
        <xdr:sp macro="" textlink="">
          <xdr:nvSpPr>
            <xdr:cNvPr id="4210" name="Check Box 114" hidden="1">
              <a:extLst>
                <a:ext uri="{63B3BB69-23CF-44E3-9099-C40C66FF867C}">
                  <a14:compatExt spid="_x0000_s4210"/>
                </a:ext>
                <a:ext uri="{FF2B5EF4-FFF2-40B4-BE49-F238E27FC236}">
                  <a16:creationId xmlns="" xmlns:a16="http://schemas.microsoft.com/office/drawing/2014/main" id="{00000000-0008-0000-0100-00007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348</xdr:row>
          <xdr:rowOff>0</xdr:rowOff>
        </xdr:from>
        <xdr:to>
          <xdr:col>7</xdr:col>
          <xdr:colOff>314325</xdr:colOff>
          <xdr:row>348</xdr:row>
          <xdr:rowOff>228600</xdr:rowOff>
        </xdr:to>
        <xdr:sp macro="" textlink="">
          <xdr:nvSpPr>
            <xdr:cNvPr id="4211" name="Check Box 115" hidden="1">
              <a:extLst>
                <a:ext uri="{63B3BB69-23CF-44E3-9099-C40C66FF867C}">
                  <a14:compatExt spid="_x0000_s4211"/>
                </a:ext>
                <a:ext uri="{FF2B5EF4-FFF2-40B4-BE49-F238E27FC236}">
                  <a16:creationId xmlns="" xmlns:a16="http://schemas.microsoft.com/office/drawing/2014/main" id="{00000000-0008-0000-0100-00007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349</xdr:row>
          <xdr:rowOff>0</xdr:rowOff>
        </xdr:from>
        <xdr:to>
          <xdr:col>7</xdr:col>
          <xdr:colOff>314325</xdr:colOff>
          <xdr:row>349</xdr:row>
          <xdr:rowOff>228600</xdr:rowOff>
        </xdr:to>
        <xdr:sp macro="" textlink="">
          <xdr:nvSpPr>
            <xdr:cNvPr id="4212" name="Check Box 116" hidden="1">
              <a:extLst>
                <a:ext uri="{63B3BB69-23CF-44E3-9099-C40C66FF867C}">
                  <a14:compatExt spid="_x0000_s4212"/>
                </a:ext>
                <a:ext uri="{FF2B5EF4-FFF2-40B4-BE49-F238E27FC236}">
                  <a16:creationId xmlns="" xmlns:a16="http://schemas.microsoft.com/office/drawing/2014/main" id="{00000000-0008-0000-0100-00007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350</xdr:row>
          <xdr:rowOff>0</xdr:rowOff>
        </xdr:from>
        <xdr:to>
          <xdr:col>7</xdr:col>
          <xdr:colOff>314325</xdr:colOff>
          <xdr:row>350</xdr:row>
          <xdr:rowOff>228600</xdr:rowOff>
        </xdr:to>
        <xdr:sp macro="" textlink="">
          <xdr:nvSpPr>
            <xdr:cNvPr id="4213" name="Check Box 117" hidden="1">
              <a:extLst>
                <a:ext uri="{63B3BB69-23CF-44E3-9099-C40C66FF867C}">
                  <a14:compatExt spid="_x0000_s4213"/>
                </a:ext>
                <a:ext uri="{FF2B5EF4-FFF2-40B4-BE49-F238E27FC236}">
                  <a16:creationId xmlns="" xmlns:a16="http://schemas.microsoft.com/office/drawing/2014/main" id="{00000000-0008-0000-0100-00007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351</xdr:row>
          <xdr:rowOff>0</xdr:rowOff>
        </xdr:from>
        <xdr:to>
          <xdr:col>7</xdr:col>
          <xdr:colOff>314325</xdr:colOff>
          <xdr:row>351</xdr:row>
          <xdr:rowOff>228600</xdr:rowOff>
        </xdr:to>
        <xdr:sp macro="" textlink="">
          <xdr:nvSpPr>
            <xdr:cNvPr id="4214" name="Check Box 118" hidden="1">
              <a:extLst>
                <a:ext uri="{63B3BB69-23CF-44E3-9099-C40C66FF867C}">
                  <a14:compatExt spid="_x0000_s4214"/>
                </a:ext>
                <a:ext uri="{FF2B5EF4-FFF2-40B4-BE49-F238E27FC236}">
                  <a16:creationId xmlns="" xmlns:a16="http://schemas.microsoft.com/office/drawing/2014/main" id="{00000000-0008-0000-0100-00007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352</xdr:row>
          <xdr:rowOff>0</xdr:rowOff>
        </xdr:from>
        <xdr:to>
          <xdr:col>7</xdr:col>
          <xdr:colOff>314325</xdr:colOff>
          <xdr:row>352</xdr:row>
          <xdr:rowOff>228600</xdr:rowOff>
        </xdr:to>
        <xdr:sp macro="" textlink="">
          <xdr:nvSpPr>
            <xdr:cNvPr id="4215" name="Check Box 119" hidden="1">
              <a:extLst>
                <a:ext uri="{63B3BB69-23CF-44E3-9099-C40C66FF867C}">
                  <a14:compatExt spid="_x0000_s4215"/>
                </a:ext>
                <a:ext uri="{FF2B5EF4-FFF2-40B4-BE49-F238E27FC236}">
                  <a16:creationId xmlns="" xmlns:a16="http://schemas.microsoft.com/office/drawing/2014/main" id="{00000000-0008-0000-0100-00007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353</xdr:row>
          <xdr:rowOff>0</xdr:rowOff>
        </xdr:from>
        <xdr:to>
          <xdr:col>7</xdr:col>
          <xdr:colOff>314325</xdr:colOff>
          <xdr:row>353</xdr:row>
          <xdr:rowOff>228600</xdr:rowOff>
        </xdr:to>
        <xdr:sp macro="" textlink="">
          <xdr:nvSpPr>
            <xdr:cNvPr id="4216" name="Check Box 120" hidden="1">
              <a:extLst>
                <a:ext uri="{63B3BB69-23CF-44E3-9099-C40C66FF867C}">
                  <a14:compatExt spid="_x0000_s4216"/>
                </a:ext>
                <a:ext uri="{FF2B5EF4-FFF2-40B4-BE49-F238E27FC236}">
                  <a16:creationId xmlns="" xmlns:a16="http://schemas.microsoft.com/office/drawing/2014/main" id="{00000000-0008-0000-0100-00007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354</xdr:row>
          <xdr:rowOff>0</xdr:rowOff>
        </xdr:from>
        <xdr:to>
          <xdr:col>7</xdr:col>
          <xdr:colOff>314325</xdr:colOff>
          <xdr:row>354</xdr:row>
          <xdr:rowOff>228600</xdr:rowOff>
        </xdr:to>
        <xdr:sp macro="" textlink="">
          <xdr:nvSpPr>
            <xdr:cNvPr id="4217" name="Check Box 121" hidden="1">
              <a:extLst>
                <a:ext uri="{63B3BB69-23CF-44E3-9099-C40C66FF867C}">
                  <a14:compatExt spid="_x0000_s4217"/>
                </a:ext>
                <a:ext uri="{FF2B5EF4-FFF2-40B4-BE49-F238E27FC236}">
                  <a16:creationId xmlns="" xmlns:a16="http://schemas.microsoft.com/office/drawing/2014/main" id="{00000000-0008-0000-0100-00007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355</xdr:row>
          <xdr:rowOff>0</xdr:rowOff>
        </xdr:from>
        <xdr:to>
          <xdr:col>7</xdr:col>
          <xdr:colOff>314325</xdr:colOff>
          <xdr:row>355</xdr:row>
          <xdr:rowOff>228600</xdr:rowOff>
        </xdr:to>
        <xdr:sp macro="" textlink="">
          <xdr:nvSpPr>
            <xdr:cNvPr id="4218" name="Check Box 122" hidden="1">
              <a:extLst>
                <a:ext uri="{63B3BB69-23CF-44E3-9099-C40C66FF867C}">
                  <a14:compatExt spid="_x0000_s4218"/>
                </a:ext>
                <a:ext uri="{FF2B5EF4-FFF2-40B4-BE49-F238E27FC236}">
                  <a16:creationId xmlns="" xmlns:a16="http://schemas.microsoft.com/office/drawing/2014/main" id="{00000000-0008-0000-0100-00007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356</xdr:row>
          <xdr:rowOff>0</xdr:rowOff>
        </xdr:from>
        <xdr:to>
          <xdr:col>7</xdr:col>
          <xdr:colOff>314325</xdr:colOff>
          <xdr:row>356</xdr:row>
          <xdr:rowOff>228600</xdr:rowOff>
        </xdr:to>
        <xdr:sp macro="" textlink="">
          <xdr:nvSpPr>
            <xdr:cNvPr id="4219" name="Check Box 123" hidden="1">
              <a:extLst>
                <a:ext uri="{63B3BB69-23CF-44E3-9099-C40C66FF867C}">
                  <a14:compatExt spid="_x0000_s4219"/>
                </a:ext>
                <a:ext uri="{FF2B5EF4-FFF2-40B4-BE49-F238E27FC236}">
                  <a16:creationId xmlns="" xmlns:a16="http://schemas.microsoft.com/office/drawing/2014/main" id="{00000000-0008-0000-0100-00007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357</xdr:row>
          <xdr:rowOff>0</xdr:rowOff>
        </xdr:from>
        <xdr:to>
          <xdr:col>7</xdr:col>
          <xdr:colOff>314325</xdr:colOff>
          <xdr:row>357</xdr:row>
          <xdr:rowOff>228600</xdr:rowOff>
        </xdr:to>
        <xdr:sp macro="" textlink="">
          <xdr:nvSpPr>
            <xdr:cNvPr id="4220" name="Check Box 124" hidden="1">
              <a:extLst>
                <a:ext uri="{63B3BB69-23CF-44E3-9099-C40C66FF867C}">
                  <a14:compatExt spid="_x0000_s4220"/>
                </a:ext>
                <a:ext uri="{FF2B5EF4-FFF2-40B4-BE49-F238E27FC236}">
                  <a16:creationId xmlns="" xmlns:a16="http://schemas.microsoft.com/office/drawing/2014/main" id="{00000000-0008-0000-0100-00007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358</xdr:row>
          <xdr:rowOff>0</xdr:rowOff>
        </xdr:from>
        <xdr:to>
          <xdr:col>7</xdr:col>
          <xdr:colOff>314325</xdr:colOff>
          <xdr:row>358</xdr:row>
          <xdr:rowOff>228600</xdr:rowOff>
        </xdr:to>
        <xdr:sp macro="" textlink="">
          <xdr:nvSpPr>
            <xdr:cNvPr id="4221" name="Check Box 125" hidden="1">
              <a:extLst>
                <a:ext uri="{63B3BB69-23CF-44E3-9099-C40C66FF867C}">
                  <a14:compatExt spid="_x0000_s4221"/>
                </a:ext>
                <a:ext uri="{FF2B5EF4-FFF2-40B4-BE49-F238E27FC236}">
                  <a16:creationId xmlns="" xmlns:a16="http://schemas.microsoft.com/office/drawing/2014/main" id="{00000000-0008-0000-0100-00007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359</xdr:row>
          <xdr:rowOff>0</xdr:rowOff>
        </xdr:from>
        <xdr:to>
          <xdr:col>7</xdr:col>
          <xdr:colOff>314325</xdr:colOff>
          <xdr:row>359</xdr:row>
          <xdr:rowOff>228600</xdr:rowOff>
        </xdr:to>
        <xdr:sp macro="" textlink="">
          <xdr:nvSpPr>
            <xdr:cNvPr id="4222" name="Check Box 126" hidden="1">
              <a:extLst>
                <a:ext uri="{63B3BB69-23CF-44E3-9099-C40C66FF867C}">
                  <a14:compatExt spid="_x0000_s4222"/>
                </a:ext>
                <a:ext uri="{FF2B5EF4-FFF2-40B4-BE49-F238E27FC236}">
                  <a16:creationId xmlns="" xmlns:a16="http://schemas.microsoft.com/office/drawing/2014/main" id="{00000000-0008-0000-0100-00007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360</xdr:row>
          <xdr:rowOff>0</xdr:rowOff>
        </xdr:from>
        <xdr:to>
          <xdr:col>7</xdr:col>
          <xdr:colOff>314325</xdr:colOff>
          <xdr:row>360</xdr:row>
          <xdr:rowOff>228600</xdr:rowOff>
        </xdr:to>
        <xdr:sp macro="" textlink="">
          <xdr:nvSpPr>
            <xdr:cNvPr id="4223" name="Check Box 127" hidden="1">
              <a:extLst>
                <a:ext uri="{63B3BB69-23CF-44E3-9099-C40C66FF867C}">
                  <a14:compatExt spid="_x0000_s4223"/>
                </a:ext>
                <a:ext uri="{FF2B5EF4-FFF2-40B4-BE49-F238E27FC236}">
                  <a16:creationId xmlns="" xmlns:a16="http://schemas.microsoft.com/office/drawing/2014/main" id="{00000000-0008-0000-0100-00007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361</xdr:row>
          <xdr:rowOff>0</xdr:rowOff>
        </xdr:from>
        <xdr:to>
          <xdr:col>7</xdr:col>
          <xdr:colOff>314325</xdr:colOff>
          <xdr:row>361</xdr:row>
          <xdr:rowOff>228600</xdr:rowOff>
        </xdr:to>
        <xdr:sp macro="" textlink="">
          <xdr:nvSpPr>
            <xdr:cNvPr id="4224" name="Check Box 128" hidden="1">
              <a:extLst>
                <a:ext uri="{63B3BB69-23CF-44E3-9099-C40C66FF867C}">
                  <a14:compatExt spid="_x0000_s4224"/>
                </a:ext>
                <a:ext uri="{FF2B5EF4-FFF2-40B4-BE49-F238E27FC236}">
                  <a16:creationId xmlns="" xmlns:a16="http://schemas.microsoft.com/office/drawing/2014/main" id="{00000000-0008-0000-0100-00008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362</xdr:row>
          <xdr:rowOff>0</xdr:rowOff>
        </xdr:from>
        <xdr:to>
          <xdr:col>7</xdr:col>
          <xdr:colOff>314325</xdr:colOff>
          <xdr:row>362</xdr:row>
          <xdr:rowOff>228600</xdr:rowOff>
        </xdr:to>
        <xdr:sp macro="" textlink="">
          <xdr:nvSpPr>
            <xdr:cNvPr id="4225" name="Check Box 129" hidden="1">
              <a:extLst>
                <a:ext uri="{63B3BB69-23CF-44E3-9099-C40C66FF867C}">
                  <a14:compatExt spid="_x0000_s4225"/>
                </a:ext>
                <a:ext uri="{FF2B5EF4-FFF2-40B4-BE49-F238E27FC236}">
                  <a16:creationId xmlns="" xmlns:a16="http://schemas.microsoft.com/office/drawing/2014/main" id="{00000000-0008-0000-0100-00008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363</xdr:row>
          <xdr:rowOff>0</xdr:rowOff>
        </xdr:from>
        <xdr:to>
          <xdr:col>7</xdr:col>
          <xdr:colOff>314325</xdr:colOff>
          <xdr:row>363</xdr:row>
          <xdr:rowOff>228600</xdr:rowOff>
        </xdr:to>
        <xdr:sp macro="" textlink="">
          <xdr:nvSpPr>
            <xdr:cNvPr id="4226" name="Check Box 130" hidden="1">
              <a:extLst>
                <a:ext uri="{63B3BB69-23CF-44E3-9099-C40C66FF867C}">
                  <a14:compatExt spid="_x0000_s4226"/>
                </a:ext>
                <a:ext uri="{FF2B5EF4-FFF2-40B4-BE49-F238E27FC236}">
                  <a16:creationId xmlns="" xmlns:a16="http://schemas.microsoft.com/office/drawing/2014/main" id="{00000000-0008-0000-0100-00008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364</xdr:row>
          <xdr:rowOff>0</xdr:rowOff>
        </xdr:from>
        <xdr:to>
          <xdr:col>7</xdr:col>
          <xdr:colOff>314325</xdr:colOff>
          <xdr:row>364</xdr:row>
          <xdr:rowOff>228600</xdr:rowOff>
        </xdr:to>
        <xdr:sp macro="" textlink="">
          <xdr:nvSpPr>
            <xdr:cNvPr id="4227" name="Check Box 131" hidden="1">
              <a:extLst>
                <a:ext uri="{63B3BB69-23CF-44E3-9099-C40C66FF867C}">
                  <a14:compatExt spid="_x0000_s4227"/>
                </a:ext>
                <a:ext uri="{FF2B5EF4-FFF2-40B4-BE49-F238E27FC236}">
                  <a16:creationId xmlns="" xmlns:a16="http://schemas.microsoft.com/office/drawing/2014/main" id="{00000000-0008-0000-0100-00008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365</xdr:row>
          <xdr:rowOff>0</xdr:rowOff>
        </xdr:from>
        <xdr:to>
          <xdr:col>7</xdr:col>
          <xdr:colOff>314325</xdr:colOff>
          <xdr:row>365</xdr:row>
          <xdr:rowOff>228600</xdr:rowOff>
        </xdr:to>
        <xdr:sp macro="" textlink="">
          <xdr:nvSpPr>
            <xdr:cNvPr id="4228" name="Check Box 132" hidden="1">
              <a:extLst>
                <a:ext uri="{63B3BB69-23CF-44E3-9099-C40C66FF867C}">
                  <a14:compatExt spid="_x0000_s4228"/>
                </a:ext>
                <a:ext uri="{FF2B5EF4-FFF2-40B4-BE49-F238E27FC236}">
                  <a16:creationId xmlns="" xmlns:a16="http://schemas.microsoft.com/office/drawing/2014/main" id="{00000000-0008-0000-0100-00008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366</xdr:row>
          <xdr:rowOff>0</xdr:rowOff>
        </xdr:from>
        <xdr:to>
          <xdr:col>7</xdr:col>
          <xdr:colOff>314325</xdr:colOff>
          <xdr:row>366</xdr:row>
          <xdr:rowOff>228600</xdr:rowOff>
        </xdr:to>
        <xdr:sp macro="" textlink="">
          <xdr:nvSpPr>
            <xdr:cNvPr id="4229" name="Check Box 133" hidden="1">
              <a:extLst>
                <a:ext uri="{63B3BB69-23CF-44E3-9099-C40C66FF867C}">
                  <a14:compatExt spid="_x0000_s4229"/>
                </a:ext>
                <a:ext uri="{FF2B5EF4-FFF2-40B4-BE49-F238E27FC236}">
                  <a16:creationId xmlns="" xmlns:a16="http://schemas.microsoft.com/office/drawing/2014/main" id="{00000000-0008-0000-0100-00008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367</xdr:row>
          <xdr:rowOff>0</xdr:rowOff>
        </xdr:from>
        <xdr:to>
          <xdr:col>7</xdr:col>
          <xdr:colOff>314325</xdr:colOff>
          <xdr:row>367</xdr:row>
          <xdr:rowOff>228600</xdr:rowOff>
        </xdr:to>
        <xdr:sp macro="" textlink="">
          <xdr:nvSpPr>
            <xdr:cNvPr id="4230" name="Check Box 134" hidden="1">
              <a:extLst>
                <a:ext uri="{63B3BB69-23CF-44E3-9099-C40C66FF867C}">
                  <a14:compatExt spid="_x0000_s4230"/>
                </a:ext>
                <a:ext uri="{FF2B5EF4-FFF2-40B4-BE49-F238E27FC236}">
                  <a16:creationId xmlns="" xmlns:a16="http://schemas.microsoft.com/office/drawing/2014/main" id="{00000000-0008-0000-0100-00008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368</xdr:row>
          <xdr:rowOff>0</xdr:rowOff>
        </xdr:from>
        <xdr:to>
          <xdr:col>7</xdr:col>
          <xdr:colOff>314325</xdr:colOff>
          <xdr:row>368</xdr:row>
          <xdr:rowOff>228600</xdr:rowOff>
        </xdr:to>
        <xdr:sp macro="" textlink="">
          <xdr:nvSpPr>
            <xdr:cNvPr id="4231" name="Check Box 135" hidden="1">
              <a:extLst>
                <a:ext uri="{63B3BB69-23CF-44E3-9099-C40C66FF867C}">
                  <a14:compatExt spid="_x0000_s4231"/>
                </a:ext>
                <a:ext uri="{FF2B5EF4-FFF2-40B4-BE49-F238E27FC236}">
                  <a16:creationId xmlns="" xmlns:a16="http://schemas.microsoft.com/office/drawing/2014/main" id="{00000000-0008-0000-0100-00008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369</xdr:row>
          <xdr:rowOff>0</xdr:rowOff>
        </xdr:from>
        <xdr:to>
          <xdr:col>7</xdr:col>
          <xdr:colOff>314325</xdr:colOff>
          <xdr:row>369</xdr:row>
          <xdr:rowOff>228600</xdr:rowOff>
        </xdr:to>
        <xdr:sp macro="" textlink="">
          <xdr:nvSpPr>
            <xdr:cNvPr id="4232" name="Check Box 136" hidden="1">
              <a:extLst>
                <a:ext uri="{63B3BB69-23CF-44E3-9099-C40C66FF867C}">
                  <a14:compatExt spid="_x0000_s4232"/>
                </a:ext>
                <a:ext uri="{FF2B5EF4-FFF2-40B4-BE49-F238E27FC236}">
                  <a16:creationId xmlns="" xmlns:a16="http://schemas.microsoft.com/office/drawing/2014/main" id="{00000000-0008-0000-0100-00008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370</xdr:row>
          <xdr:rowOff>0</xdr:rowOff>
        </xdr:from>
        <xdr:to>
          <xdr:col>7</xdr:col>
          <xdr:colOff>314325</xdr:colOff>
          <xdr:row>370</xdr:row>
          <xdr:rowOff>228600</xdr:rowOff>
        </xdr:to>
        <xdr:sp macro="" textlink="">
          <xdr:nvSpPr>
            <xdr:cNvPr id="4233" name="Check Box 137" hidden="1">
              <a:extLst>
                <a:ext uri="{63B3BB69-23CF-44E3-9099-C40C66FF867C}">
                  <a14:compatExt spid="_x0000_s4233"/>
                </a:ext>
                <a:ext uri="{FF2B5EF4-FFF2-40B4-BE49-F238E27FC236}">
                  <a16:creationId xmlns="" xmlns:a16="http://schemas.microsoft.com/office/drawing/2014/main" id="{00000000-0008-0000-0100-00008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371</xdr:row>
          <xdr:rowOff>0</xdr:rowOff>
        </xdr:from>
        <xdr:to>
          <xdr:col>7</xdr:col>
          <xdr:colOff>314325</xdr:colOff>
          <xdr:row>371</xdr:row>
          <xdr:rowOff>228600</xdr:rowOff>
        </xdr:to>
        <xdr:sp macro="" textlink="">
          <xdr:nvSpPr>
            <xdr:cNvPr id="4234" name="Check Box 138" hidden="1">
              <a:extLst>
                <a:ext uri="{63B3BB69-23CF-44E3-9099-C40C66FF867C}">
                  <a14:compatExt spid="_x0000_s4234"/>
                </a:ext>
                <a:ext uri="{FF2B5EF4-FFF2-40B4-BE49-F238E27FC236}">
                  <a16:creationId xmlns="" xmlns:a16="http://schemas.microsoft.com/office/drawing/2014/main" id="{00000000-0008-0000-0100-00008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372</xdr:row>
          <xdr:rowOff>0</xdr:rowOff>
        </xdr:from>
        <xdr:to>
          <xdr:col>7</xdr:col>
          <xdr:colOff>314325</xdr:colOff>
          <xdr:row>372</xdr:row>
          <xdr:rowOff>228600</xdr:rowOff>
        </xdr:to>
        <xdr:sp macro="" textlink="">
          <xdr:nvSpPr>
            <xdr:cNvPr id="4235" name="Check Box 139" hidden="1">
              <a:extLst>
                <a:ext uri="{63B3BB69-23CF-44E3-9099-C40C66FF867C}">
                  <a14:compatExt spid="_x0000_s4235"/>
                </a:ext>
                <a:ext uri="{FF2B5EF4-FFF2-40B4-BE49-F238E27FC236}">
                  <a16:creationId xmlns="" xmlns:a16="http://schemas.microsoft.com/office/drawing/2014/main" id="{00000000-0008-0000-0100-00008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36" name="Check Box 140" hidden="1">
              <a:extLst>
                <a:ext uri="{63B3BB69-23CF-44E3-9099-C40C66FF867C}">
                  <a14:compatExt spid="_x0000_s4236"/>
                </a:ext>
                <a:ext uri="{FF2B5EF4-FFF2-40B4-BE49-F238E27FC236}">
                  <a16:creationId xmlns="" xmlns:a16="http://schemas.microsoft.com/office/drawing/2014/main" id="{00000000-0008-0000-0100-00008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37" name="Check Box 141" hidden="1">
              <a:extLst>
                <a:ext uri="{63B3BB69-23CF-44E3-9099-C40C66FF867C}">
                  <a14:compatExt spid="_x0000_s4237"/>
                </a:ext>
                <a:ext uri="{FF2B5EF4-FFF2-40B4-BE49-F238E27FC236}">
                  <a16:creationId xmlns="" xmlns:a16="http://schemas.microsoft.com/office/drawing/2014/main" id="{00000000-0008-0000-0100-00008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38" name="Check Box 142" hidden="1">
              <a:extLst>
                <a:ext uri="{63B3BB69-23CF-44E3-9099-C40C66FF867C}">
                  <a14:compatExt spid="_x0000_s4238"/>
                </a:ext>
                <a:ext uri="{FF2B5EF4-FFF2-40B4-BE49-F238E27FC236}">
                  <a16:creationId xmlns="" xmlns:a16="http://schemas.microsoft.com/office/drawing/2014/main" id="{00000000-0008-0000-0100-00008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39" name="Check Box 143" hidden="1">
              <a:extLst>
                <a:ext uri="{63B3BB69-23CF-44E3-9099-C40C66FF867C}">
                  <a14:compatExt spid="_x0000_s4239"/>
                </a:ext>
                <a:ext uri="{FF2B5EF4-FFF2-40B4-BE49-F238E27FC236}">
                  <a16:creationId xmlns="" xmlns:a16="http://schemas.microsoft.com/office/drawing/2014/main" id="{00000000-0008-0000-0100-00008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0" name="Check Box 144" hidden="1">
              <a:extLst>
                <a:ext uri="{63B3BB69-23CF-44E3-9099-C40C66FF867C}">
                  <a14:compatExt spid="_x0000_s4240"/>
                </a:ext>
                <a:ext uri="{FF2B5EF4-FFF2-40B4-BE49-F238E27FC236}">
                  <a16:creationId xmlns="" xmlns:a16="http://schemas.microsoft.com/office/drawing/2014/main" id="{00000000-0008-0000-0100-00009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1" name="Check Box 145" hidden="1">
              <a:extLst>
                <a:ext uri="{63B3BB69-23CF-44E3-9099-C40C66FF867C}">
                  <a14:compatExt spid="_x0000_s4241"/>
                </a:ext>
                <a:ext uri="{FF2B5EF4-FFF2-40B4-BE49-F238E27FC236}">
                  <a16:creationId xmlns="" xmlns:a16="http://schemas.microsoft.com/office/drawing/2014/main" id="{00000000-0008-0000-0100-00009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2" name="Check Box 146" hidden="1">
              <a:extLst>
                <a:ext uri="{63B3BB69-23CF-44E3-9099-C40C66FF867C}">
                  <a14:compatExt spid="_x0000_s4242"/>
                </a:ext>
                <a:ext uri="{FF2B5EF4-FFF2-40B4-BE49-F238E27FC236}">
                  <a16:creationId xmlns="" xmlns:a16="http://schemas.microsoft.com/office/drawing/2014/main" id="{00000000-0008-0000-0100-00009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3" name="Check Box 147" hidden="1">
              <a:extLst>
                <a:ext uri="{63B3BB69-23CF-44E3-9099-C40C66FF867C}">
                  <a14:compatExt spid="_x0000_s4243"/>
                </a:ext>
                <a:ext uri="{FF2B5EF4-FFF2-40B4-BE49-F238E27FC236}">
                  <a16:creationId xmlns="" xmlns:a16="http://schemas.microsoft.com/office/drawing/2014/main" id="{00000000-0008-0000-0100-00009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4" name="Check Box 148" hidden="1">
              <a:extLst>
                <a:ext uri="{63B3BB69-23CF-44E3-9099-C40C66FF867C}">
                  <a14:compatExt spid="_x0000_s4244"/>
                </a:ext>
                <a:ext uri="{FF2B5EF4-FFF2-40B4-BE49-F238E27FC236}">
                  <a16:creationId xmlns="" xmlns:a16="http://schemas.microsoft.com/office/drawing/2014/main" id="{00000000-0008-0000-0100-00009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5" name="Check Box 149" hidden="1">
              <a:extLst>
                <a:ext uri="{63B3BB69-23CF-44E3-9099-C40C66FF867C}">
                  <a14:compatExt spid="_x0000_s4245"/>
                </a:ext>
                <a:ext uri="{FF2B5EF4-FFF2-40B4-BE49-F238E27FC236}">
                  <a16:creationId xmlns="" xmlns:a16="http://schemas.microsoft.com/office/drawing/2014/main" id="{00000000-0008-0000-0100-00009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6" name="Check Box 150" hidden="1">
              <a:extLst>
                <a:ext uri="{63B3BB69-23CF-44E3-9099-C40C66FF867C}">
                  <a14:compatExt spid="_x0000_s4246"/>
                </a:ext>
                <a:ext uri="{FF2B5EF4-FFF2-40B4-BE49-F238E27FC236}">
                  <a16:creationId xmlns="" xmlns:a16="http://schemas.microsoft.com/office/drawing/2014/main" id="{00000000-0008-0000-0100-00009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7" name="Check Box 151" hidden="1">
              <a:extLst>
                <a:ext uri="{63B3BB69-23CF-44E3-9099-C40C66FF867C}">
                  <a14:compatExt spid="_x0000_s4247"/>
                </a:ext>
                <a:ext uri="{FF2B5EF4-FFF2-40B4-BE49-F238E27FC236}">
                  <a16:creationId xmlns="" xmlns:a16="http://schemas.microsoft.com/office/drawing/2014/main" id="{00000000-0008-0000-0100-00009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376</xdr:row>
          <xdr:rowOff>0</xdr:rowOff>
        </xdr:from>
        <xdr:to>
          <xdr:col>7</xdr:col>
          <xdr:colOff>314325</xdr:colOff>
          <xdr:row>376</xdr:row>
          <xdr:rowOff>228600</xdr:rowOff>
        </xdr:to>
        <xdr:sp macro="" textlink="">
          <xdr:nvSpPr>
            <xdr:cNvPr id="4248" name="Check Box 152" hidden="1">
              <a:extLst>
                <a:ext uri="{63B3BB69-23CF-44E3-9099-C40C66FF867C}">
                  <a14:compatExt spid="_x0000_s4248"/>
                </a:ext>
                <a:ext uri="{FF2B5EF4-FFF2-40B4-BE49-F238E27FC236}">
                  <a16:creationId xmlns="" xmlns:a16="http://schemas.microsoft.com/office/drawing/2014/main" id="{00000000-0008-0000-0100-00009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377</xdr:row>
          <xdr:rowOff>0</xdr:rowOff>
        </xdr:from>
        <xdr:to>
          <xdr:col>7</xdr:col>
          <xdr:colOff>314325</xdr:colOff>
          <xdr:row>377</xdr:row>
          <xdr:rowOff>228600</xdr:rowOff>
        </xdr:to>
        <xdr:sp macro="" textlink="">
          <xdr:nvSpPr>
            <xdr:cNvPr id="4249" name="Check Box 153" hidden="1">
              <a:extLst>
                <a:ext uri="{63B3BB69-23CF-44E3-9099-C40C66FF867C}">
                  <a14:compatExt spid="_x0000_s4249"/>
                </a:ext>
                <a:ext uri="{FF2B5EF4-FFF2-40B4-BE49-F238E27FC236}">
                  <a16:creationId xmlns="" xmlns:a16="http://schemas.microsoft.com/office/drawing/2014/main" id="{00000000-0008-0000-0100-00009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378</xdr:row>
          <xdr:rowOff>0</xdr:rowOff>
        </xdr:from>
        <xdr:to>
          <xdr:col>7</xdr:col>
          <xdr:colOff>314325</xdr:colOff>
          <xdr:row>378</xdr:row>
          <xdr:rowOff>228600</xdr:rowOff>
        </xdr:to>
        <xdr:sp macro="" textlink="">
          <xdr:nvSpPr>
            <xdr:cNvPr id="4250" name="Check Box 154" hidden="1">
              <a:extLst>
                <a:ext uri="{63B3BB69-23CF-44E3-9099-C40C66FF867C}">
                  <a14:compatExt spid="_x0000_s4250"/>
                </a:ext>
                <a:ext uri="{FF2B5EF4-FFF2-40B4-BE49-F238E27FC236}">
                  <a16:creationId xmlns="" xmlns:a16="http://schemas.microsoft.com/office/drawing/2014/main" id="{00000000-0008-0000-0100-00009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379</xdr:row>
          <xdr:rowOff>0</xdr:rowOff>
        </xdr:from>
        <xdr:to>
          <xdr:col>7</xdr:col>
          <xdr:colOff>314325</xdr:colOff>
          <xdr:row>379</xdr:row>
          <xdr:rowOff>228600</xdr:rowOff>
        </xdr:to>
        <xdr:sp macro="" textlink="">
          <xdr:nvSpPr>
            <xdr:cNvPr id="4251" name="Check Box 155" hidden="1">
              <a:extLst>
                <a:ext uri="{63B3BB69-23CF-44E3-9099-C40C66FF867C}">
                  <a14:compatExt spid="_x0000_s4251"/>
                </a:ext>
                <a:ext uri="{FF2B5EF4-FFF2-40B4-BE49-F238E27FC236}">
                  <a16:creationId xmlns="" xmlns:a16="http://schemas.microsoft.com/office/drawing/2014/main" id="{00000000-0008-0000-0100-00009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380</xdr:row>
          <xdr:rowOff>0</xdr:rowOff>
        </xdr:from>
        <xdr:to>
          <xdr:col>7</xdr:col>
          <xdr:colOff>314325</xdr:colOff>
          <xdr:row>380</xdr:row>
          <xdr:rowOff>228600</xdr:rowOff>
        </xdr:to>
        <xdr:sp macro="" textlink="">
          <xdr:nvSpPr>
            <xdr:cNvPr id="4252" name="Check Box 156" hidden="1">
              <a:extLst>
                <a:ext uri="{63B3BB69-23CF-44E3-9099-C40C66FF867C}">
                  <a14:compatExt spid="_x0000_s4252"/>
                </a:ext>
                <a:ext uri="{FF2B5EF4-FFF2-40B4-BE49-F238E27FC236}">
                  <a16:creationId xmlns="" xmlns:a16="http://schemas.microsoft.com/office/drawing/2014/main" id="{00000000-0008-0000-0100-00009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381</xdr:row>
          <xdr:rowOff>0</xdr:rowOff>
        </xdr:from>
        <xdr:to>
          <xdr:col>7</xdr:col>
          <xdr:colOff>314325</xdr:colOff>
          <xdr:row>381</xdr:row>
          <xdr:rowOff>228600</xdr:rowOff>
        </xdr:to>
        <xdr:sp macro="" textlink="">
          <xdr:nvSpPr>
            <xdr:cNvPr id="4253" name="Check Box 157" hidden="1">
              <a:extLst>
                <a:ext uri="{63B3BB69-23CF-44E3-9099-C40C66FF867C}">
                  <a14:compatExt spid="_x0000_s4253"/>
                </a:ext>
                <a:ext uri="{FF2B5EF4-FFF2-40B4-BE49-F238E27FC236}">
                  <a16:creationId xmlns="" xmlns:a16="http://schemas.microsoft.com/office/drawing/2014/main" id="{00000000-0008-0000-0100-00009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382</xdr:row>
          <xdr:rowOff>0</xdr:rowOff>
        </xdr:from>
        <xdr:to>
          <xdr:col>7</xdr:col>
          <xdr:colOff>314325</xdr:colOff>
          <xdr:row>382</xdr:row>
          <xdr:rowOff>228600</xdr:rowOff>
        </xdr:to>
        <xdr:sp macro="" textlink="">
          <xdr:nvSpPr>
            <xdr:cNvPr id="4254" name="Check Box 158" hidden="1">
              <a:extLst>
                <a:ext uri="{63B3BB69-23CF-44E3-9099-C40C66FF867C}">
                  <a14:compatExt spid="_x0000_s4254"/>
                </a:ext>
                <a:ext uri="{FF2B5EF4-FFF2-40B4-BE49-F238E27FC236}">
                  <a16:creationId xmlns="" xmlns:a16="http://schemas.microsoft.com/office/drawing/2014/main" id="{00000000-0008-0000-0100-00009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383</xdr:row>
          <xdr:rowOff>0</xdr:rowOff>
        </xdr:from>
        <xdr:to>
          <xdr:col>7</xdr:col>
          <xdr:colOff>314325</xdr:colOff>
          <xdr:row>383</xdr:row>
          <xdr:rowOff>228600</xdr:rowOff>
        </xdr:to>
        <xdr:sp macro="" textlink="">
          <xdr:nvSpPr>
            <xdr:cNvPr id="4255" name="Check Box 159" hidden="1">
              <a:extLst>
                <a:ext uri="{63B3BB69-23CF-44E3-9099-C40C66FF867C}">
                  <a14:compatExt spid="_x0000_s4255"/>
                </a:ext>
                <a:ext uri="{FF2B5EF4-FFF2-40B4-BE49-F238E27FC236}">
                  <a16:creationId xmlns="" xmlns:a16="http://schemas.microsoft.com/office/drawing/2014/main" id="{00000000-0008-0000-0100-00009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384</xdr:row>
          <xdr:rowOff>0</xdr:rowOff>
        </xdr:from>
        <xdr:to>
          <xdr:col>7</xdr:col>
          <xdr:colOff>314325</xdr:colOff>
          <xdr:row>384</xdr:row>
          <xdr:rowOff>228600</xdr:rowOff>
        </xdr:to>
        <xdr:sp macro="" textlink="">
          <xdr:nvSpPr>
            <xdr:cNvPr id="4256" name="Check Box 160" hidden="1">
              <a:extLst>
                <a:ext uri="{63B3BB69-23CF-44E3-9099-C40C66FF867C}">
                  <a14:compatExt spid="_x0000_s4256"/>
                </a:ext>
                <a:ext uri="{FF2B5EF4-FFF2-40B4-BE49-F238E27FC236}">
                  <a16:creationId xmlns="" xmlns:a16="http://schemas.microsoft.com/office/drawing/2014/main" id="{00000000-0008-0000-0100-0000A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385</xdr:row>
          <xdr:rowOff>0</xdr:rowOff>
        </xdr:from>
        <xdr:to>
          <xdr:col>7</xdr:col>
          <xdr:colOff>314325</xdr:colOff>
          <xdr:row>385</xdr:row>
          <xdr:rowOff>228600</xdr:rowOff>
        </xdr:to>
        <xdr:sp macro="" textlink="">
          <xdr:nvSpPr>
            <xdr:cNvPr id="4257" name="Check Box 161" hidden="1">
              <a:extLst>
                <a:ext uri="{63B3BB69-23CF-44E3-9099-C40C66FF867C}">
                  <a14:compatExt spid="_x0000_s4257"/>
                </a:ext>
                <a:ext uri="{FF2B5EF4-FFF2-40B4-BE49-F238E27FC236}">
                  <a16:creationId xmlns="" xmlns:a16="http://schemas.microsoft.com/office/drawing/2014/main" id="{00000000-0008-0000-0100-0000A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386</xdr:row>
          <xdr:rowOff>0</xdr:rowOff>
        </xdr:from>
        <xdr:to>
          <xdr:col>7</xdr:col>
          <xdr:colOff>314325</xdr:colOff>
          <xdr:row>386</xdr:row>
          <xdr:rowOff>228600</xdr:rowOff>
        </xdr:to>
        <xdr:sp macro="" textlink="">
          <xdr:nvSpPr>
            <xdr:cNvPr id="4258" name="Check Box 162" hidden="1">
              <a:extLst>
                <a:ext uri="{63B3BB69-23CF-44E3-9099-C40C66FF867C}">
                  <a14:compatExt spid="_x0000_s4258"/>
                </a:ext>
                <a:ext uri="{FF2B5EF4-FFF2-40B4-BE49-F238E27FC236}">
                  <a16:creationId xmlns="" xmlns:a16="http://schemas.microsoft.com/office/drawing/2014/main" id="{00000000-0008-0000-0100-0000A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390</xdr:row>
          <xdr:rowOff>0</xdr:rowOff>
        </xdr:from>
        <xdr:to>
          <xdr:col>7</xdr:col>
          <xdr:colOff>314325</xdr:colOff>
          <xdr:row>390</xdr:row>
          <xdr:rowOff>228600</xdr:rowOff>
        </xdr:to>
        <xdr:sp macro="" textlink="">
          <xdr:nvSpPr>
            <xdr:cNvPr id="4259" name="Check Box 163" hidden="1">
              <a:extLst>
                <a:ext uri="{63B3BB69-23CF-44E3-9099-C40C66FF867C}">
                  <a14:compatExt spid="_x0000_s4259"/>
                </a:ext>
                <a:ext uri="{FF2B5EF4-FFF2-40B4-BE49-F238E27FC236}">
                  <a16:creationId xmlns="" xmlns:a16="http://schemas.microsoft.com/office/drawing/2014/main" id="{00000000-0008-0000-0100-0000A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391</xdr:row>
          <xdr:rowOff>0</xdr:rowOff>
        </xdr:from>
        <xdr:to>
          <xdr:col>7</xdr:col>
          <xdr:colOff>314325</xdr:colOff>
          <xdr:row>391</xdr:row>
          <xdr:rowOff>228600</xdr:rowOff>
        </xdr:to>
        <xdr:sp macro="" textlink="">
          <xdr:nvSpPr>
            <xdr:cNvPr id="4260" name="Check Box 164" hidden="1">
              <a:extLst>
                <a:ext uri="{63B3BB69-23CF-44E3-9099-C40C66FF867C}">
                  <a14:compatExt spid="_x0000_s4260"/>
                </a:ext>
                <a:ext uri="{FF2B5EF4-FFF2-40B4-BE49-F238E27FC236}">
                  <a16:creationId xmlns="" xmlns:a16="http://schemas.microsoft.com/office/drawing/2014/main" id="{00000000-0008-0000-0100-0000A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392</xdr:row>
          <xdr:rowOff>0</xdr:rowOff>
        </xdr:from>
        <xdr:to>
          <xdr:col>7</xdr:col>
          <xdr:colOff>314325</xdr:colOff>
          <xdr:row>392</xdr:row>
          <xdr:rowOff>228600</xdr:rowOff>
        </xdr:to>
        <xdr:sp macro="" textlink="">
          <xdr:nvSpPr>
            <xdr:cNvPr id="4261" name="Check Box 165" hidden="1">
              <a:extLst>
                <a:ext uri="{63B3BB69-23CF-44E3-9099-C40C66FF867C}">
                  <a14:compatExt spid="_x0000_s4261"/>
                </a:ext>
                <a:ext uri="{FF2B5EF4-FFF2-40B4-BE49-F238E27FC236}">
                  <a16:creationId xmlns="" xmlns:a16="http://schemas.microsoft.com/office/drawing/2014/main" id="{00000000-0008-0000-0100-0000A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393</xdr:row>
          <xdr:rowOff>0</xdr:rowOff>
        </xdr:from>
        <xdr:to>
          <xdr:col>7</xdr:col>
          <xdr:colOff>314325</xdr:colOff>
          <xdr:row>393</xdr:row>
          <xdr:rowOff>228600</xdr:rowOff>
        </xdr:to>
        <xdr:sp macro="" textlink="">
          <xdr:nvSpPr>
            <xdr:cNvPr id="4262" name="Check Box 166" hidden="1">
              <a:extLst>
                <a:ext uri="{63B3BB69-23CF-44E3-9099-C40C66FF867C}">
                  <a14:compatExt spid="_x0000_s4262"/>
                </a:ext>
                <a:ext uri="{FF2B5EF4-FFF2-40B4-BE49-F238E27FC236}">
                  <a16:creationId xmlns="" xmlns:a16="http://schemas.microsoft.com/office/drawing/2014/main" id="{00000000-0008-0000-0100-0000A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394</xdr:row>
          <xdr:rowOff>0</xdr:rowOff>
        </xdr:from>
        <xdr:to>
          <xdr:col>7</xdr:col>
          <xdr:colOff>314325</xdr:colOff>
          <xdr:row>394</xdr:row>
          <xdr:rowOff>228600</xdr:rowOff>
        </xdr:to>
        <xdr:sp macro="" textlink="">
          <xdr:nvSpPr>
            <xdr:cNvPr id="4263" name="Check Box 167" hidden="1">
              <a:extLst>
                <a:ext uri="{63B3BB69-23CF-44E3-9099-C40C66FF867C}">
                  <a14:compatExt spid="_x0000_s4263"/>
                </a:ext>
                <a:ext uri="{FF2B5EF4-FFF2-40B4-BE49-F238E27FC236}">
                  <a16:creationId xmlns="" xmlns:a16="http://schemas.microsoft.com/office/drawing/2014/main" id="{00000000-0008-0000-0100-0000A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395</xdr:row>
          <xdr:rowOff>0</xdr:rowOff>
        </xdr:from>
        <xdr:to>
          <xdr:col>7</xdr:col>
          <xdr:colOff>314325</xdr:colOff>
          <xdr:row>395</xdr:row>
          <xdr:rowOff>228600</xdr:rowOff>
        </xdr:to>
        <xdr:sp macro="" textlink="">
          <xdr:nvSpPr>
            <xdr:cNvPr id="4264" name="Check Box 168" hidden="1">
              <a:extLst>
                <a:ext uri="{63B3BB69-23CF-44E3-9099-C40C66FF867C}">
                  <a14:compatExt spid="_x0000_s4264"/>
                </a:ext>
                <a:ext uri="{FF2B5EF4-FFF2-40B4-BE49-F238E27FC236}">
                  <a16:creationId xmlns="" xmlns:a16="http://schemas.microsoft.com/office/drawing/2014/main" id="{00000000-0008-0000-0100-0000A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396</xdr:row>
          <xdr:rowOff>0</xdr:rowOff>
        </xdr:from>
        <xdr:to>
          <xdr:col>7</xdr:col>
          <xdr:colOff>314325</xdr:colOff>
          <xdr:row>396</xdr:row>
          <xdr:rowOff>228600</xdr:rowOff>
        </xdr:to>
        <xdr:sp macro="" textlink="">
          <xdr:nvSpPr>
            <xdr:cNvPr id="4268" name="Check Box 172" hidden="1">
              <a:extLst>
                <a:ext uri="{63B3BB69-23CF-44E3-9099-C40C66FF867C}">
                  <a14:compatExt spid="_x0000_s4268"/>
                </a:ext>
                <a:ext uri="{FF2B5EF4-FFF2-40B4-BE49-F238E27FC236}">
                  <a16:creationId xmlns="" xmlns:a16="http://schemas.microsoft.com/office/drawing/2014/main" id="{00000000-0008-0000-0100-0000A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397</xdr:row>
          <xdr:rowOff>0</xdr:rowOff>
        </xdr:from>
        <xdr:to>
          <xdr:col>7</xdr:col>
          <xdr:colOff>314325</xdr:colOff>
          <xdr:row>397</xdr:row>
          <xdr:rowOff>228600</xdr:rowOff>
        </xdr:to>
        <xdr:sp macro="" textlink="">
          <xdr:nvSpPr>
            <xdr:cNvPr id="4269" name="Check Box 173" hidden="1">
              <a:extLst>
                <a:ext uri="{63B3BB69-23CF-44E3-9099-C40C66FF867C}">
                  <a14:compatExt spid="_x0000_s4269"/>
                </a:ext>
                <a:ext uri="{FF2B5EF4-FFF2-40B4-BE49-F238E27FC236}">
                  <a16:creationId xmlns="" xmlns:a16="http://schemas.microsoft.com/office/drawing/2014/main" id="{00000000-0008-0000-0100-0000A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398</xdr:row>
          <xdr:rowOff>0</xdr:rowOff>
        </xdr:from>
        <xdr:to>
          <xdr:col>7</xdr:col>
          <xdr:colOff>314325</xdr:colOff>
          <xdr:row>398</xdr:row>
          <xdr:rowOff>228600</xdr:rowOff>
        </xdr:to>
        <xdr:sp macro="" textlink="">
          <xdr:nvSpPr>
            <xdr:cNvPr id="4270" name="Check Box 174" hidden="1">
              <a:extLst>
                <a:ext uri="{63B3BB69-23CF-44E3-9099-C40C66FF867C}">
                  <a14:compatExt spid="_x0000_s4270"/>
                </a:ext>
                <a:ext uri="{FF2B5EF4-FFF2-40B4-BE49-F238E27FC236}">
                  <a16:creationId xmlns="" xmlns:a16="http://schemas.microsoft.com/office/drawing/2014/main" id="{00000000-0008-0000-0100-0000A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399</xdr:row>
          <xdr:rowOff>0</xdr:rowOff>
        </xdr:from>
        <xdr:to>
          <xdr:col>7</xdr:col>
          <xdr:colOff>314325</xdr:colOff>
          <xdr:row>399</xdr:row>
          <xdr:rowOff>228600</xdr:rowOff>
        </xdr:to>
        <xdr:sp macro="" textlink="">
          <xdr:nvSpPr>
            <xdr:cNvPr id="4271" name="Check Box 175" hidden="1">
              <a:extLst>
                <a:ext uri="{63B3BB69-23CF-44E3-9099-C40C66FF867C}">
                  <a14:compatExt spid="_x0000_s4271"/>
                </a:ext>
                <a:ext uri="{FF2B5EF4-FFF2-40B4-BE49-F238E27FC236}">
                  <a16:creationId xmlns="" xmlns:a16="http://schemas.microsoft.com/office/drawing/2014/main" id="{00000000-0008-0000-0100-0000A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401</xdr:row>
          <xdr:rowOff>0</xdr:rowOff>
        </xdr:from>
        <xdr:to>
          <xdr:col>7</xdr:col>
          <xdr:colOff>314325</xdr:colOff>
          <xdr:row>401</xdr:row>
          <xdr:rowOff>228600</xdr:rowOff>
        </xdr:to>
        <xdr:sp macro="" textlink="">
          <xdr:nvSpPr>
            <xdr:cNvPr id="4272" name="Check Box 176" hidden="1">
              <a:extLst>
                <a:ext uri="{63B3BB69-23CF-44E3-9099-C40C66FF867C}">
                  <a14:compatExt spid="_x0000_s4272"/>
                </a:ext>
                <a:ext uri="{FF2B5EF4-FFF2-40B4-BE49-F238E27FC236}">
                  <a16:creationId xmlns="" xmlns:a16="http://schemas.microsoft.com/office/drawing/2014/main" id="{00000000-0008-0000-0100-0000B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402</xdr:row>
          <xdr:rowOff>0</xdr:rowOff>
        </xdr:from>
        <xdr:to>
          <xdr:col>7</xdr:col>
          <xdr:colOff>314325</xdr:colOff>
          <xdr:row>402</xdr:row>
          <xdr:rowOff>228600</xdr:rowOff>
        </xdr:to>
        <xdr:sp macro="" textlink="">
          <xdr:nvSpPr>
            <xdr:cNvPr id="4273" name="Check Box 177" hidden="1">
              <a:extLst>
                <a:ext uri="{63B3BB69-23CF-44E3-9099-C40C66FF867C}">
                  <a14:compatExt spid="_x0000_s4273"/>
                </a:ext>
                <a:ext uri="{FF2B5EF4-FFF2-40B4-BE49-F238E27FC236}">
                  <a16:creationId xmlns="" xmlns:a16="http://schemas.microsoft.com/office/drawing/2014/main" id="{00000000-0008-0000-0100-0000B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403</xdr:row>
          <xdr:rowOff>0</xdr:rowOff>
        </xdr:from>
        <xdr:to>
          <xdr:col>7</xdr:col>
          <xdr:colOff>314325</xdr:colOff>
          <xdr:row>403</xdr:row>
          <xdr:rowOff>228600</xdr:rowOff>
        </xdr:to>
        <xdr:sp macro="" textlink="">
          <xdr:nvSpPr>
            <xdr:cNvPr id="4274" name="Check Box 178" hidden="1">
              <a:extLst>
                <a:ext uri="{63B3BB69-23CF-44E3-9099-C40C66FF867C}">
                  <a14:compatExt spid="_x0000_s4274"/>
                </a:ext>
                <a:ext uri="{FF2B5EF4-FFF2-40B4-BE49-F238E27FC236}">
                  <a16:creationId xmlns="" xmlns:a16="http://schemas.microsoft.com/office/drawing/2014/main" id="{00000000-0008-0000-0100-0000B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404</xdr:row>
          <xdr:rowOff>0</xdr:rowOff>
        </xdr:from>
        <xdr:to>
          <xdr:col>7</xdr:col>
          <xdr:colOff>314325</xdr:colOff>
          <xdr:row>404</xdr:row>
          <xdr:rowOff>228600</xdr:rowOff>
        </xdr:to>
        <xdr:sp macro="" textlink="">
          <xdr:nvSpPr>
            <xdr:cNvPr id="4275" name="Check Box 179" hidden="1">
              <a:extLst>
                <a:ext uri="{63B3BB69-23CF-44E3-9099-C40C66FF867C}">
                  <a14:compatExt spid="_x0000_s4275"/>
                </a:ext>
                <a:ext uri="{FF2B5EF4-FFF2-40B4-BE49-F238E27FC236}">
                  <a16:creationId xmlns="" xmlns:a16="http://schemas.microsoft.com/office/drawing/2014/main" id="{00000000-0008-0000-0100-0000B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405</xdr:row>
          <xdr:rowOff>0</xdr:rowOff>
        </xdr:from>
        <xdr:to>
          <xdr:col>7</xdr:col>
          <xdr:colOff>314325</xdr:colOff>
          <xdr:row>405</xdr:row>
          <xdr:rowOff>228600</xdr:rowOff>
        </xdr:to>
        <xdr:sp macro="" textlink="">
          <xdr:nvSpPr>
            <xdr:cNvPr id="4276" name="Check Box 180" hidden="1">
              <a:extLst>
                <a:ext uri="{63B3BB69-23CF-44E3-9099-C40C66FF867C}">
                  <a14:compatExt spid="_x0000_s4276"/>
                </a:ext>
                <a:ext uri="{FF2B5EF4-FFF2-40B4-BE49-F238E27FC236}">
                  <a16:creationId xmlns="" xmlns:a16="http://schemas.microsoft.com/office/drawing/2014/main" id="{00000000-0008-0000-0100-0000B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406</xdr:row>
          <xdr:rowOff>0</xdr:rowOff>
        </xdr:from>
        <xdr:to>
          <xdr:col>7</xdr:col>
          <xdr:colOff>314325</xdr:colOff>
          <xdr:row>406</xdr:row>
          <xdr:rowOff>228600</xdr:rowOff>
        </xdr:to>
        <xdr:sp macro="" textlink="">
          <xdr:nvSpPr>
            <xdr:cNvPr id="4277" name="Check Box 181" hidden="1">
              <a:extLst>
                <a:ext uri="{63B3BB69-23CF-44E3-9099-C40C66FF867C}">
                  <a14:compatExt spid="_x0000_s4277"/>
                </a:ext>
                <a:ext uri="{FF2B5EF4-FFF2-40B4-BE49-F238E27FC236}">
                  <a16:creationId xmlns="" xmlns:a16="http://schemas.microsoft.com/office/drawing/2014/main" id="{00000000-0008-0000-0100-0000B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407</xdr:row>
          <xdr:rowOff>0</xdr:rowOff>
        </xdr:from>
        <xdr:to>
          <xdr:col>7</xdr:col>
          <xdr:colOff>314325</xdr:colOff>
          <xdr:row>407</xdr:row>
          <xdr:rowOff>228600</xdr:rowOff>
        </xdr:to>
        <xdr:sp macro="" textlink="">
          <xdr:nvSpPr>
            <xdr:cNvPr id="4278" name="Check Box 182" hidden="1">
              <a:extLst>
                <a:ext uri="{63B3BB69-23CF-44E3-9099-C40C66FF867C}">
                  <a14:compatExt spid="_x0000_s4278"/>
                </a:ext>
                <a:ext uri="{FF2B5EF4-FFF2-40B4-BE49-F238E27FC236}">
                  <a16:creationId xmlns="" xmlns:a16="http://schemas.microsoft.com/office/drawing/2014/main" id="{00000000-0008-0000-0100-0000B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408</xdr:row>
          <xdr:rowOff>0</xdr:rowOff>
        </xdr:from>
        <xdr:to>
          <xdr:col>7</xdr:col>
          <xdr:colOff>314325</xdr:colOff>
          <xdr:row>408</xdr:row>
          <xdr:rowOff>228600</xdr:rowOff>
        </xdr:to>
        <xdr:sp macro="" textlink="">
          <xdr:nvSpPr>
            <xdr:cNvPr id="4279" name="Check Box 183" hidden="1">
              <a:extLst>
                <a:ext uri="{63B3BB69-23CF-44E3-9099-C40C66FF867C}">
                  <a14:compatExt spid="_x0000_s4279"/>
                </a:ext>
                <a:ext uri="{FF2B5EF4-FFF2-40B4-BE49-F238E27FC236}">
                  <a16:creationId xmlns="" xmlns:a16="http://schemas.microsoft.com/office/drawing/2014/main" id="{00000000-0008-0000-0100-0000B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409</xdr:row>
          <xdr:rowOff>0</xdr:rowOff>
        </xdr:from>
        <xdr:to>
          <xdr:col>7</xdr:col>
          <xdr:colOff>314325</xdr:colOff>
          <xdr:row>409</xdr:row>
          <xdr:rowOff>228600</xdr:rowOff>
        </xdr:to>
        <xdr:sp macro="" textlink="">
          <xdr:nvSpPr>
            <xdr:cNvPr id="4280" name="Check Box 184" hidden="1">
              <a:extLst>
                <a:ext uri="{63B3BB69-23CF-44E3-9099-C40C66FF867C}">
                  <a14:compatExt spid="_x0000_s4280"/>
                </a:ext>
                <a:ext uri="{FF2B5EF4-FFF2-40B4-BE49-F238E27FC236}">
                  <a16:creationId xmlns="" xmlns:a16="http://schemas.microsoft.com/office/drawing/2014/main" id="{00000000-0008-0000-0100-0000B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410</xdr:row>
          <xdr:rowOff>0</xdr:rowOff>
        </xdr:from>
        <xdr:to>
          <xdr:col>7</xdr:col>
          <xdr:colOff>314325</xdr:colOff>
          <xdr:row>410</xdr:row>
          <xdr:rowOff>228600</xdr:rowOff>
        </xdr:to>
        <xdr:sp macro="" textlink="">
          <xdr:nvSpPr>
            <xdr:cNvPr id="4281" name="Check Box 185" hidden="1">
              <a:extLst>
                <a:ext uri="{63B3BB69-23CF-44E3-9099-C40C66FF867C}">
                  <a14:compatExt spid="_x0000_s4281"/>
                </a:ext>
                <a:ext uri="{FF2B5EF4-FFF2-40B4-BE49-F238E27FC236}">
                  <a16:creationId xmlns="" xmlns:a16="http://schemas.microsoft.com/office/drawing/2014/main" id="{00000000-0008-0000-0100-0000B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2" name="Check Box 186" hidden="1">
              <a:extLst>
                <a:ext uri="{63B3BB69-23CF-44E3-9099-C40C66FF867C}">
                  <a14:compatExt spid="_x0000_s4282"/>
                </a:ext>
                <a:ext uri="{FF2B5EF4-FFF2-40B4-BE49-F238E27FC236}">
                  <a16:creationId xmlns="" xmlns:a16="http://schemas.microsoft.com/office/drawing/2014/main" id="{00000000-0008-0000-0100-0000B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3" name="Check Box 187" hidden="1">
              <a:extLst>
                <a:ext uri="{63B3BB69-23CF-44E3-9099-C40C66FF867C}">
                  <a14:compatExt spid="_x0000_s4283"/>
                </a:ext>
                <a:ext uri="{FF2B5EF4-FFF2-40B4-BE49-F238E27FC236}">
                  <a16:creationId xmlns="" xmlns:a16="http://schemas.microsoft.com/office/drawing/2014/main" id="{00000000-0008-0000-0100-0000B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4" name="Check Box 188" hidden="1">
              <a:extLst>
                <a:ext uri="{63B3BB69-23CF-44E3-9099-C40C66FF867C}">
                  <a14:compatExt spid="_x0000_s4284"/>
                </a:ext>
                <a:ext uri="{FF2B5EF4-FFF2-40B4-BE49-F238E27FC236}">
                  <a16:creationId xmlns="" xmlns:a16="http://schemas.microsoft.com/office/drawing/2014/main" id="{00000000-0008-0000-0100-0000B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5" name="Check Box 189" hidden="1">
              <a:extLst>
                <a:ext uri="{63B3BB69-23CF-44E3-9099-C40C66FF867C}">
                  <a14:compatExt spid="_x0000_s4285"/>
                </a:ext>
                <a:ext uri="{FF2B5EF4-FFF2-40B4-BE49-F238E27FC236}">
                  <a16:creationId xmlns="" xmlns:a16="http://schemas.microsoft.com/office/drawing/2014/main" id="{00000000-0008-0000-0100-0000B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6" name="Check Box 190" hidden="1">
              <a:extLst>
                <a:ext uri="{63B3BB69-23CF-44E3-9099-C40C66FF867C}">
                  <a14:compatExt spid="_x0000_s4286"/>
                </a:ext>
                <a:ext uri="{FF2B5EF4-FFF2-40B4-BE49-F238E27FC236}">
                  <a16:creationId xmlns="" xmlns:a16="http://schemas.microsoft.com/office/drawing/2014/main" id="{00000000-0008-0000-0100-0000B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7" name="Check Box 191" hidden="1">
              <a:extLst>
                <a:ext uri="{63B3BB69-23CF-44E3-9099-C40C66FF867C}">
                  <a14:compatExt spid="_x0000_s4287"/>
                </a:ext>
                <a:ext uri="{FF2B5EF4-FFF2-40B4-BE49-F238E27FC236}">
                  <a16:creationId xmlns="" xmlns:a16="http://schemas.microsoft.com/office/drawing/2014/main" id="{00000000-0008-0000-0100-0000B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8" name="Check Box 192" hidden="1">
              <a:extLst>
                <a:ext uri="{63B3BB69-23CF-44E3-9099-C40C66FF867C}">
                  <a14:compatExt spid="_x0000_s4288"/>
                </a:ext>
                <a:ext uri="{FF2B5EF4-FFF2-40B4-BE49-F238E27FC236}">
                  <a16:creationId xmlns="" xmlns:a16="http://schemas.microsoft.com/office/drawing/2014/main" id="{00000000-0008-0000-0100-0000C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89" name="Check Box 193" hidden="1">
              <a:extLst>
                <a:ext uri="{63B3BB69-23CF-44E3-9099-C40C66FF867C}">
                  <a14:compatExt spid="_x0000_s4289"/>
                </a:ext>
                <a:ext uri="{FF2B5EF4-FFF2-40B4-BE49-F238E27FC236}">
                  <a16:creationId xmlns="" xmlns:a16="http://schemas.microsoft.com/office/drawing/2014/main" id="{00000000-0008-0000-0100-0000C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90" name="Check Box 194" hidden="1">
              <a:extLst>
                <a:ext uri="{63B3BB69-23CF-44E3-9099-C40C66FF867C}">
                  <a14:compatExt spid="_x0000_s4290"/>
                </a:ext>
                <a:ext uri="{FF2B5EF4-FFF2-40B4-BE49-F238E27FC236}">
                  <a16:creationId xmlns="" xmlns:a16="http://schemas.microsoft.com/office/drawing/2014/main" id="{00000000-0008-0000-0100-0000C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91" name="Check Box 195" hidden="1">
              <a:extLst>
                <a:ext uri="{63B3BB69-23CF-44E3-9099-C40C66FF867C}">
                  <a14:compatExt spid="_x0000_s4291"/>
                </a:ext>
                <a:ext uri="{FF2B5EF4-FFF2-40B4-BE49-F238E27FC236}">
                  <a16:creationId xmlns="" xmlns:a16="http://schemas.microsoft.com/office/drawing/2014/main" id="{00000000-0008-0000-0100-0000C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413</xdr:row>
          <xdr:rowOff>0</xdr:rowOff>
        </xdr:from>
        <xdr:to>
          <xdr:col>7</xdr:col>
          <xdr:colOff>314325</xdr:colOff>
          <xdr:row>413</xdr:row>
          <xdr:rowOff>228600</xdr:rowOff>
        </xdr:to>
        <xdr:sp macro="" textlink="">
          <xdr:nvSpPr>
            <xdr:cNvPr id="4292" name="Check Box 196" hidden="1">
              <a:extLst>
                <a:ext uri="{63B3BB69-23CF-44E3-9099-C40C66FF867C}">
                  <a14:compatExt spid="_x0000_s4292"/>
                </a:ext>
                <a:ext uri="{FF2B5EF4-FFF2-40B4-BE49-F238E27FC236}">
                  <a16:creationId xmlns="" xmlns:a16="http://schemas.microsoft.com/office/drawing/2014/main" id="{00000000-0008-0000-0100-0000C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414</xdr:row>
          <xdr:rowOff>0</xdr:rowOff>
        </xdr:from>
        <xdr:to>
          <xdr:col>7</xdr:col>
          <xdr:colOff>314325</xdr:colOff>
          <xdr:row>414</xdr:row>
          <xdr:rowOff>228600</xdr:rowOff>
        </xdr:to>
        <xdr:sp macro="" textlink="">
          <xdr:nvSpPr>
            <xdr:cNvPr id="4293" name="Check Box 197" hidden="1">
              <a:extLst>
                <a:ext uri="{63B3BB69-23CF-44E3-9099-C40C66FF867C}">
                  <a14:compatExt spid="_x0000_s4293"/>
                </a:ext>
                <a:ext uri="{FF2B5EF4-FFF2-40B4-BE49-F238E27FC236}">
                  <a16:creationId xmlns="" xmlns:a16="http://schemas.microsoft.com/office/drawing/2014/main" id="{00000000-0008-0000-0100-0000C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415</xdr:row>
          <xdr:rowOff>0</xdr:rowOff>
        </xdr:from>
        <xdr:to>
          <xdr:col>7</xdr:col>
          <xdr:colOff>314325</xdr:colOff>
          <xdr:row>415</xdr:row>
          <xdr:rowOff>228600</xdr:rowOff>
        </xdr:to>
        <xdr:sp macro="" textlink="">
          <xdr:nvSpPr>
            <xdr:cNvPr id="4294" name="Check Box 198" hidden="1">
              <a:extLst>
                <a:ext uri="{63B3BB69-23CF-44E3-9099-C40C66FF867C}">
                  <a14:compatExt spid="_x0000_s4294"/>
                </a:ext>
                <a:ext uri="{FF2B5EF4-FFF2-40B4-BE49-F238E27FC236}">
                  <a16:creationId xmlns="" xmlns:a16="http://schemas.microsoft.com/office/drawing/2014/main" id="{00000000-0008-0000-0100-0000C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416</xdr:row>
          <xdr:rowOff>0</xdr:rowOff>
        </xdr:from>
        <xdr:to>
          <xdr:col>7</xdr:col>
          <xdr:colOff>314325</xdr:colOff>
          <xdr:row>416</xdr:row>
          <xdr:rowOff>228600</xdr:rowOff>
        </xdr:to>
        <xdr:sp macro="" textlink="">
          <xdr:nvSpPr>
            <xdr:cNvPr id="4295" name="Check Box 199" hidden="1">
              <a:extLst>
                <a:ext uri="{63B3BB69-23CF-44E3-9099-C40C66FF867C}">
                  <a14:compatExt spid="_x0000_s4295"/>
                </a:ext>
                <a:ext uri="{FF2B5EF4-FFF2-40B4-BE49-F238E27FC236}">
                  <a16:creationId xmlns="" xmlns:a16="http://schemas.microsoft.com/office/drawing/2014/main" id="{00000000-0008-0000-0100-0000C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417</xdr:row>
          <xdr:rowOff>0</xdr:rowOff>
        </xdr:from>
        <xdr:to>
          <xdr:col>7</xdr:col>
          <xdr:colOff>314325</xdr:colOff>
          <xdr:row>417</xdr:row>
          <xdr:rowOff>228600</xdr:rowOff>
        </xdr:to>
        <xdr:sp macro="" textlink="">
          <xdr:nvSpPr>
            <xdr:cNvPr id="4296" name="Check Box 200" hidden="1">
              <a:extLst>
                <a:ext uri="{63B3BB69-23CF-44E3-9099-C40C66FF867C}">
                  <a14:compatExt spid="_x0000_s4296"/>
                </a:ext>
                <a:ext uri="{FF2B5EF4-FFF2-40B4-BE49-F238E27FC236}">
                  <a16:creationId xmlns="" xmlns:a16="http://schemas.microsoft.com/office/drawing/2014/main" id="{00000000-0008-0000-0100-0000C8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418</xdr:row>
          <xdr:rowOff>0</xdr:rowOff>
        </xdr:from>
        <xdr:to>
          <xdr:col>7</xdr:col>
          <xdr:colOff>314325</xdr:colOff>
          <xdr:row>418</xdr:row>
          <xdr:rowOff>228600</xdr:rowOff>
        </xdr:to>
        <xdr:sp macro="" textlink="">
          <xdr:nvSpPr>
            <xdr:cNvPr id="4297" name="Check Box 201" hidden="1">
              <a:extLst>
                <a:ext uri="{63B3BB69-23CF-44E3-9099-C40C66FF867C}">
                  <a14:compatExt spid="_x0000_s4297"/>
                </a:ext>
                <a:ext uri="{FF2B5EF4-FFF2-40B4-BE49-F238E27FC236}">
                  <a16:creationId xmlns="" xmlns:a16="http://schemas.microsoft.com/office/drawing/2014/main" id="{00000000-0008-0000-0100-0000C9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419</xdr:row>
          <xdr:rowOff>0</xdr:rowOff>
        </xdr:from>
        <xdr:to>
          <xdr:col>7</xdr:col>
          <xdr:colOff>314325</xdr:colOff>
          <xdr:row>419</xdr:row>
          <xdr:rowOff>228600</xdr:rowOff>
        </xdr:to>
        <xdr:sp macro="" textlink="">
          <xdr:nvSpPr>
            <xdr:cNvPr id="4298" name="Check Box 202" hidden="1">
              <a:extLst>
                <a:ext uri="{63B3BB69-23CF-44E3-9099-C40C66FF867C}">
                  <a14:compatExt spid="_x0000_s4298"/>
                </a:ext>
                <a:ext uri="{FF2B5EF4-FFF2-40B4-BE49-F238E27FC236}">
                  <a16:creationId xmlns="" xmlns:a16="http://schemas.microsoft.com/office/drawing/2014/main" id="{00000000-0008-0000-0100-0000CA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420</xdr:row>
          <xdr:rowOff>0</xdr:rowOff>
        </xdr:from>
        <xdr:to>
          <xdr:col>7</xdr:col>
          <xdr:colOff>314325</xdr:colOff>
          <xdr:row>420</xdr:row>
          <xdr:rowOff>228600</xdr:rowOff>
        </xdr:to>
        <xdr:sp macro="" textlink="">
          <xdr:nvSpPr>
            <xdr:cNvPr id="4299" name="Check Box 203" hidden="1">
              <a:extLst>
                <a:ext uri="{63B3BB69-23CF-44E3-9099-C40C66FF867C}">
                  <a14:compatExt spid="_x0000_s4299"/>
                </a:ext>
                <a:ext uri="{FF2B5EF4-FFF2-40B4-BE49-F238E27FC236}">
                  <a16:creationId xmlns="" xmlns:a16="http://schemas.microsoft.com/office/drawing/2014/main" id="{00000000-0008-0000-0100-0000CB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421</xdr:row>
          <xdr:rowOff>0</xdr:rowOff>
        </xdr:from>
        <xdr:to>
          <xdr:col>7</xdr:col>
          <xdr:colOff>314325</xdr:colOff>
          <xdr:row>421</xdr:row>
          <xdr:rowOff>228600</xdr:rowOff>
        </xdr:to>
        <xdr:sp macro="" textlink="">
          <xdr:nvSpPr>
            <xdr:cNvPr id="4300" name="Check Box 204" hidden="1">
              <a:extLst>
                <a:ext uri="{63B3BB69-23CF-44E3-9099-C40C66FF867C}">
                  <a14:compatExt spid="_x0000_s4300"/>
                </a:ext>
                <a:ext uri="{FF2B5EF4-FFF2-40B4-BE49-F238E27FC236}">
                  <a16:creationId xmlns="" xmlns:a16="http://schemas.microsoft.com/office/drawing/2014/main" id="{00000000-0008-0000-0100-0000C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4</xdr:row>
          <xdr:rowOff>0</xdr:rowOff>
        </xdr:from>
        <xdr:to>
          <xdr:col>7</xdr:col>
          <xdr:colOff>314325</xdr:colOff>
          <xdr:row>4</xdr:row>
          <xdr:rowOff>228600</xdr:rowOff>
        </xdr:to>
        <xdr:sp macro="" textlink="">
          <xdr:nvSpPr>
            <xdr:cNvPr id="4301" name="Check Box 205" hidden="1">
              <a:extLst>
                <a:ext uri="{63B3BB69-23CF-44E3-9099-C40C66FF867C}">
                  <a14:compatExt spid="_x0000_s4301"/>
                </a:ext>
                <a:ext uri="{FF2B5EF4-FFF2-40B4-BE49-F238E27FC236}">
                  <a16:creationId xmlns="" xmlns:a16="http://schemas.microsoft.com/office/drawing/2014/main" id="{00000000-0008-0000-0100-0000C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76200</xdr:colOff>
          <xdr:row>347</xdr:row>
          <xdr:rowOff>9525</xdr:rowOff>
        </xdr:from>
        <xdr:to>
          <xdr:col>7</xdr:col>
          <xdr:colOff>314325</xdr:colOff>
          <xdr:row>347</xdr:row>
          <xdr:rowOff>409575</xdr:rowOff>
        </xdr:to>
        <xdr:sp macro="" textlink="">
          <xdr:nvSpPr>
            <xdr:cNvPr id="4302" name="Check Box 206" hidden="1">
              <a:extLst>
                <a:ext uri="{63B3BB69-23CF-44E3-9099-C40C66FF867C}">
                  <a14:compatExt spid="_x0000_s430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85725</xdr:colOff>
          <xdr:row>31</xdr:row>
          <xdr:rowOff>0</xdr:rowOff>
        </xdr:from>
        <xdr:to>
          <xdr:col>7</xdr:col>
          <xdr:colOff>314325</xdr:colOff>
          <xdr:row>31</xdr:row>
          <xdr:rowOff>228600</xdr:rowOff>
        </xdr:to>
        <xdr:sp macro="" textlink="">
          <xdr:nvSpPr>
            <xdr:cNvPr id="4303" name="Check Box 207" hidden="1">
              <a:extLst>
                <a:ext uri="{63B3BB69-23CF-44E3-9099-C40C66FF867C}">
                  <a14:compatExt spid="_x0000_s4303"/>
                </a:ext>
                <a:ext uri="{FF2B5EF4-FFF2-40B4-BE49-F238E27FC236}">
                  <a16:creationId xmlns="" xmlns:a16="http://schemas.microsoft.com/office/drawing/2014/main" id="{00000000-0008-0000-0100-00002C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K&#233;rd&#337;&#237;v%20kisv&#225;ll.egy&#233;b.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datlap"/>
      <sheetName val="4.§ (10)k kisváll.egyéb"/>
      <sheetName val="ÜHG emissziós célok"/>
      <sheetName val="Legördülő lista"/>
    </sheetNames>
    <sheetDataSet>
      <sheetData sheetId="0"/>
      <sheetData sheetId="1"/>
      <sheetData sheetId="2"/>
      <sheetData sheetId="3"/>
    </sheetDataSet>
  </externalBook>
</externalLink>
</file>

<file path=xl/theme/theme1.xml><?xml version="1.0" encoding="utf-8"?>
<a:theme xmlns:a="http://schemas.openxmlformats.org/drawingml/2006/main" name="Office-téma">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33" Type="http://schemas.openxmlformats.org/officeDocument/2006/relationships/ctrlProp" Target="../ctrlProps/ctrlProp130.xml"/><Relationship Id="rId138" Type="http://schemas.openxmlformats.org/officeDocument/2006/relationships/ctrlProp" Target="../ctrlProps/ctrlProp135.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128" Type="http://schemas.openxmlformats.org/officeDocument/2006/relationships/ctrlProp" Target="../ctrlProps/ctrlProp125.xml"/><Relationship Id="rId144" Type="http://schemas.openxmlformats.org/officeDocument/2006/relationships/ctrlProp" Target="../ctrlProps/ctrlProp141.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134" Type="http://schemas.openxmlformats.org/officeDocument/2006/relationships/ctrlProp" Target="../ctrlProps/ctrlProp131.xml"/><Relationship Id="rId139" Type="http://schemas.openxmlformats.org/officeDocument/2006/relationships/ctrlProp" Target="../ctrlProps/ctrlProp136.xml"/><Relationship Id="rId80" Type="http://schemas.openxmlformats.org/officeDocument/2006/relationships/ctrlProp" Target="../ctrlProps/ctrlProp77.xml"/><Relationship Id="rId85" Type="http://schemas.openxmlformats.org/officeDocument/2006/relationships/ctrlProp" Target="../ctrlProps/ctrlProp82.xml"/><Relationship Id="rId3" Type="http://schemas.openxmlformats.org/officeDocument/2006/relationships/vmlDrawing" Target="../drawings/vmlDrawing1.v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38" Type="http://schemas.openxmlformats.org/officeDocument/2006/relationships/ctrlProp" Target="../ctrlProps/ctrlProp35.xml"/><Relationship Id="rId46" Type="http://schemas.openxmlformats.org/officeDocument/2006/relationships/ctrlProp" Target="../ctrlProps/ctrlProp43.xml"/><Relationship Id="rId59" Type="http://schemas.openxmlformats.org/officeDocument/2006/relationships/ctrlProp" Target="../ctrlProps/ctrlProp56.xml"/><Relationship Id="rId67" Type="http://schemas.openxmlformats.org/officeDocument/2006/relationships/ctrlProp" Target="../ctrlProps/ctrlProp64.xml"/><Relationship Id="rId103" Type="http://schemas.openxmlformats.org/officeDocument/2006/relationships/ctrlProp" Target="../ctrlProps/ctrlProp100.xml"/><Relationship Id="rId108" Type="http://schemas.openxmlformats.org/officeDocument/2006/relationships/ctrlProp" Target="../ctrlProps/ctrlProp105.xml"/><Relationship Id="rId116" Type="http://schemas.openxmlformats.org/officeDocument/2006/relationships/ctrlProp" Target="../ctrlProps/ctrlProp113.xml"/><Relationship Id="rId124" Type="http://schemas.openxmlformats.org/officeDocument/2006/relationships/ctrlProp" Target="../ctrlProps/ctrlProp121.xml"/><Relationship Id="rId129" Type="http://schemas.openxmlformats.org/officeDocument/2006/relationships/ctrlProp" Target="../ctrlProps/ctrlProp126.xml"/><Relationship Id="rId137" Type="http://schemas.openxmlformats.org/officeDocument/2006/relationships/ctrlProp" Target="../ctrlProps/ctrlProp134.xml"/><Relationship Id="rId20" Type="http://schemas.openxmlformats.org/officeDocument/2006/relationships/ctrlProp" Target="../ctrlProps/ctrlProp17.xml"/><Relationship Id="rId41" Type="http://schemas.openxmlformats.org/officeDocument/2006/relationships/ctrlProp" Target="../ctrlProps/ctrlProp38.xml"/><Relationship Id="rId54" Type="http://schemas.openxmlformats.org/officeDocument/2006/relationships/ctrlProp" Target="../ctrlProps/ctrlProp51.xml"/><Relationship Id="rId62" Type="http://schemas.openxmlformats.org/officeDocument/2006/relationships/ctrlProp" Target="../ctrlProps/ctrlProp59.xml"/><Relationship Id="rId70" Type="http://schemas.openxmlformats.org/officeDocument/2006/relationships/ctrlProp" Target="../ctrlProps/ctrlProp67.xml"/><Relationship Id="rId75" Type="http://schemas.openxmlformats.org/officeDocument/2006/relationships/ctrlProp" Target="../ctrlProps/ctrlProp72.xml"/><Relationship Id="rId83" Type="http://schemas.openxmlformats.org/officeDocument/2006/relationships/ctrlProp" Target="../ctrlProps/ctrlProp80.xml"/><Relationship Id="rId88" Type="http://schemas.openxmlformats.org/officeDocument/2006/relationships/ctrlProp" Target="../ctrlProps/ctrlProp85.xml"/><Relationship Id="rId91" Type="http://schemas.openxmlformats.org/officeDocument/2006/relationships/ctrlProp" Target="../ctrlProps/ctrlProp88.xml"/><Relationship Id="rId96" Type="http://schemas.openxmlformats.org/officeDocument/2006/relationships/ctrlProp" Target="../ctrlProps/ctrlProp93.xml"/><Relationship Id="rId111" Type="http://schemas.openxmlformats.org/officeDocument/2006/relationships/ctrlProp" Target="../ctrlProps/ctrlProp108.xml"/><Relationship Id="rId132" Type="http://schemas.openxmlformats.org/officeDocument/2006/relationships/ctrlProp" Target="../ctrlProps/ctrlProp129.xml"/><Relationship Id="rId140" Type="http://schemas.openxmlformats.org/officeDocument/2006/relationships/ctrlProp" Target="../ctrlProps/ctrlProp137.xml"/><Relationship Id="rId145" Type="http://schemas.openxmlformats.org/officeDocument/2006/relationships/ctrlProp" Target="../ctrlProps/ctrlProp14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36" Type="http://schemas.openxmlformats.org/officeDocument/2006/relationships/ctrlProp" Target="../ctrlProps/ctrlProp33.xml"/><Relationship Id="rId49" Type="http://schemas.openxmlformats.org/officeDocument/2006/relationships/ctrlProp" Target="../ctrlProps/ctrlProp46.xml"/><Relationship Id="rId57" Type="http://schemas.openxmlformats.org/officeDocument/2006/relationships/ctrlProp" Target="../ctrlProps/ctrlProp54.xml"/><Relationship Id="rId106" Type="http://schemas.openxmlformats.org/officeDocument/2006/relationships/ctrlProp" Target="../ctrlProps/ctrlProp103.xml"/><Relationship Id="rId114" Type="http://schemas.openxmlformats.org/officeDocument/2006/relationships/ctrlProp" Target="../ctrlProps/ctrlProp111.xml"/><Relationship Id="rId119" Type="http://schemas.openxmlformats.org/officeDocument/2006/relationships/ctrlProp" Target="../ctrlProps/ctrlProp116.xml"/><Relationship Id="rId127" Type="http://schemas.openxmlformats.org/officeDocument/2006/relationships/ctrlProp" Target="../ctrlProps/ctrlProp124.xml"/><Relationship Id="rId10" Type="http://schemas.openxmlformats.org/officeDocument/2006/relationships/ctrlProp" Target="../ctrlProps/ctrlProp7.xml"/><Relationship Id="rId31" Type="http://schemas.openxmlformats.org/officeDocument/2006/relationships/ctrlProp" Target="../ctrlProps/ctrlProp28.xml"/><Relationship Id="rId44" Type="http://schemas.openxmlformats.org/officeDocument/2006/relationships/ctrlProp" Target="../ctrlProps/ctrlProp41.xml"/><Relationship Id="rId52" Type="http://schemas.openxmlformats.org/officeDocument/2006/relationships/ctrlProp" Target="../ctrlProps/ctrlProp49.xml"/><Relationship Id="rId60" Type="http://schemas.openxmlformats.org/officeDocument/2006/relationships/ctrlProp" Target="../ctrlProps/ctrlProp57.xml"/><Relationship Id="rId65" Type="http://schemas.openxmlformats.org/officeDocument/2006/relationships/ctrlProp" Target="../ctrlProps/ctrlProp62.xml"/><Relationship Id="rId73" Type="http://schemas.openxmlformats.org/officeDocument/2006/relationships/ctrlProp" Target="../ctrlProps/ctrlProp70.xml"/><Relationship Id="rId78" Type="http://schemas.openxmlformats.org/officeDocument/2006/relationships/ctrlProp" Target="../ctrlProps/ctrlProp75.xml"/><Relationship Id="rId81" Type="http://schemas.openxmlformats.org/officeDocument/2006/relationships/ctrlProp" Target="../ctrlProps/ctrlProp78.xml"/><Relationship Id="rId86" Type="http://schemas.openxmlformats.org/officeDocument/2006/relationships/ctrlProp" Target="../ctrlProps/ctrlProp83.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 Id="rId130" Type="http://schemas.openxmlformats.org/officeDocument/2006/relationships/ctrlProp" Target="../ctrlProps/ctrlProp127.xml"/><Relationship Id="rId135" Type="http://schemas.openxmlformats.org/officeDocument/2006/relationships/ctrlProp" Target="../ctrlProps/ctrlProp132.xml"/><Relationship Id="rId143" Type="http://schemas.openxmlformats.org/officeDocument/2006/relationships/ctrlProp" Target="../ctrlProps/ctrlProp140.xml"/><Relationship Id="rId148" Type="http://schemas.openxmlformats.org/officeDocument/2006/relationships/ctrlProp" Target="../ctrlProps/ctrlProp145.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125" Type="http://schemas.openxmlformats.org/officeDocument/2006/relationships/ctrlProp" Target="../ctrlProps/ctrlProp122.xml"/><Relationship Id="rId141" Type="http://schemas.openxmlformats.org/officeDocument/2006/relationships/ctrlProp" Target="../ctrlProps/ctrlProp138.xml"/><Relationship Id="rId146" Type="http://schemas.openxmlformats.org/officeDocument/2006/relationships/ctrlProp" Target="../ctrlProps/ctrlProp143.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131" Type="http://schemas.openxmlformats.org/officeDocument/2006/relationships/ctrlProp" Target="../ctrlProps/ctrlProp128.xml"/><Relationship Id="rId136" Type="http://schemas.openxmlformats.org/officeDocument/2006/relationships/ctrlProp" Target="../ctrlProps/ctrlProp133.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126" Type="http://schemas.openxmlformats.org/officeDocument/2006/relationships/ctrlProp" Target="../ctrlProps/ctrlProp123.xml"/><Relationship Id="rId147" Type="http://schemas.openxmlformats.org/officeDocument/2006/relationships/ctrlProp" Target="../ctrlProps/ctrlProp144.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142" Type="http://schemas.openxmlformats.org/officeDocument/2006/relationships/ctrlProp" Target="../ctrlProps/ctrlProp139.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showGridLines="0" tabSelected="1" zoomScale="90" zoomScaleNormal="90" workbookViewId="0">
      <selection activeCell="C6" sqref="C6"/>
    </sheetView>
  </sheetViews>
  <sheetFormatPr defaultColWidth="9.140625" defaultRowHeight="15" x14ac:dyDescent="0.25"/>
  <cols>
    <col min="1" max="1" width="1.28515625" style="133" customWidth="1"/>
    <col min="2" max="2" width="54.28515625" style="133" customWidth="1"/>
    <col min="3" max="3" width="60.7109375" style="133" customWidth="1"/>
    <col min="4" max="4" width="9.140625" style="133"/>
    <col min="5" max="5" width="54.28515625" style="133" customWidth="1"/>
    <col min="6" max="6" width="60.7109375" style="133" customWidth="1"/>
    <col min="7" max="16384" width="9.140625" style="133"/>
  </cols>
  <sheetData>
    <row r="1" spans="1:6" ht="15.75" thickBot="1" x14ac:dyDescent="0.3"/>
    <row r="2" spans="1:6" ht="15.75" thickTop="1" x14ac:dyDescent="0.25">
      <c r="A2" s="167"/>
      <c r="B2" s="168" t="s">
        <v>1132</v>
      </c>
      <c r="C2" s="169" t="s">
        <v>1133</v>
      </c>
    </row>
    <row r="3" spans="1:6" ht="15.75" thickBot="1" x14ac:dyDescent="0.3">
      <c r="A3" s="167"/>
      <c r="B3" s="170" t="s">
        <v>1134</v>
      </c>
      <c r="C3" s="171" t="s">
        <v>1135</v>
      </c>
    </row>
    <row r="4" spans="1:6" ht="33.75" customHeight="1" thickTop="1" thickBot="1" x14ac:dyDescent="0.3">
      <c r="B4" s="132" t="s">
        <v>1068</v>
      </c>
      <c r="E4" s="132" t="s">
        <v>1069</v>
      </c>
    </row>
    <row r="5" spans="1:6" ht="33.75" customHeight="1" x14ac:dyDescent="0.25">
      <c r="B5" s="172" t="s">
        <v>1070</v>
      </c>
      <c r="C5" s="173"/>
      <c r="E5" s="172" t="s">
        <v>1071</v>
      </c>
      <c r="F5" s="173"/>
    </row>
    <row r="6" spans="1:6" ht="33.75" customHeight="1" x14ac:dyDescent="0.25">
      <c r="B6" s="134" t="s">
        <v>1072</v>
      </c>
      <c r="C6" s="140"/>
      <c r="E6" s="134" t="s">
        <v>1072</v>
      </c>
      <c r="F6" s="140"/>
    </row>
    <row r="7" spans="1:6" ht="33.75" customHeight="1" x14ac:dyDescent="0.25">
      <c r="B7" s="134" t="s">
        <v>1073</v>
      </c>
      <c r="C7" s="140"/>
      <c r="E7" s="134" t="s">
        <v>1073</v>
      </c>
      <c r="F7" s="140"/>
    </row>
    <row r="8" spans="1:6" ht="33.75" customHeight="1" x14ac:dyDescent="0.25">
      <c r="B8" s="134" t="s">
        <v>1074</v>
      </c>
      <c r="C8" s="140"/>
      <c r="E8" s="134" t="s">
        <v>1074</v>
      </c>
      <c r="F8" s="140"/>
    </row>
    <row r="9" spans="1:6" ht="33.75" customHeight="1" x14ac:dyDescent="0.25">
      <c r="B9" s="134" t="s">
        <v>1075</v>
      </c>
      <c r="C9" s="140"/>
      <c r="E9" s="134" t="s">
        <v>1075</v>
      </c>
      <c r="F9" s="140"/>
    </row>
    <row r="10" spans="1:6" ht="33.75" customHeight="1" x14ac:dyDescent="0.25">
      <c r="B10" s="135" t="s">
        <v>1076</v>
      </c>
      <c r="C10" s="141"/>
      <c r="E10" s="135" t="s">
        <v>1076</v>
      </c>
      <c r="F10" s="141"/>
    </row>
    <row r="11" spans="1:6" ht="33.75" customHeight="1" thickBot="1" x14ac:dyDescent="0.3">
      <c r="B11" s="134" t="s">
        <v>1077</v>
      </c>
      <c r="C11" s="140"/>
      <c r="E11" s="136" t="s">
        <v>1077</v>
      </c>
      <c r="F11" s="143"/>
    </row>
    <row r="12" spans="1:6" ht="33.75" customHeight="1" thickBot="1" x14ac:dyDescent="0.3">
      <c r="B12" s="137" t="s">
        <v>1078</v>
      </c>
      <c r="C12" s="142"/>
    </row>
    <row r="13" spans="1:6" ht="33.75" customHeight="1" x14ac:dyDescent="0.25">
      <c r="B13" s="135" t="s">
        <v>1079</v>
      </c>
      <c r="C13" s="141"/>
      <c r="E13" s="174" t="s">
        <v>1080</v>
      </c>
      <c r="F13" s="175"/>
    </row>
    <row r="14" spans="1:6" ht="33.75" customHeight="1" x14ac:dyDescent="0.25">
      <c r="B14" s="134" t="s">
        <v>1081</v>
      </c>
      <c r="C14" s="141"/>
      <c r="E14" s="134" t="s">
        <v>1072</v>
      </c>
      <c r="F14" s="140"/>
    </row>
    <row r="15" spans="1:6" ht="33.75" customHeight="1" thickBot="1" x14ac:dyDescent="0.3">
      <c r="B15" s="138" t="s">
        <v>1082</v>
      </c>
      <c r="C15" s="143"/>
      <c r="E15" s="136" t="s">
        <v>1073</v>
      </c>
      <c r="F15" s="143"/>
    </row>
    <row r="16" spans="1:6" ht="16.5" customHeight="1" x14ac:dyDescent="0.25"/>
    <row r="17" spans="6:6" ht="16.5" customHeight="1" x14ac:dyDescent="0.25"/>
    <row r="18" spans="6:6" ht="16.5" customHeight="1" x14ac:dyDescent="0.25"/>
    <row r="19" spans="6:6" ht="16.5" customHeight="1" x14ac:dyDescent="0.25"/>
    <row r="20" spans="6:6" ht="16.5" customHeight="1" x14ac:dyDescent="0.25">
      <c r="F20" s="139"/>
    </row>
  </sheetData>
  <sheetProtection algorithmName="SHA-512" hashValue="tJa1F+wav0OmGbG3lJ5kd8Z2pRcUCKEJOje7wSZ5v0/AXCJkKHlPCIXaX9ZRDq0NhhnrF05zelioYuvMZKCAZQ==" saltValue="8iHf3j9uUIsEEJVridSnnw==" spinCount="100000" sheet="1" objects="1" scenarios="1" selectLockedCells="1"/>
  <mergeCells count="3">
    <mergeCell ref="B5:C5"/>
    <mergeCell ref="E5:F5"/>
    <mergeCell ref="E13:F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N422"/>
  <sheetViews>
    <sheetView showGridLines="0" zoomScale="55" zoomScaleNormal="55" zoomScaleSheetLayoutView="90" workbookViewId="0">
      <pane xSplit="1" ySplit="3" topLeftCell="B4" activePane="bottomRight" state="frozen"/>
      <selection pane="topRight" activeCell="B1" sqref="B1"/>
      <selection pane="bottomLeft" activeCell="A4" sqref="A4"/>
      <selection pane="bottomRight" activeCell="H5" sqref="H5"/>
    </sheetView>
  </sheetViews>
  <sheetFormatPr defaultColWidth="9.140625" defaultRowHeight="18.75" x14ac:dyDescent="0.25"/>
  <cols>
    <col min="1" max="1" width="2" style="45" customWidth="1"/>
    <col min="2" max="2" width="6.7109375" style="45" customWidth="1"/>
    <col min="3" max="3" width="3.85546875" style="45" customWidth="1"/>
    <col min="4" max="5" width="6.42578125" style="45" customWidth="1"/>
    <col min="6" max="6" width="28" style="101" customWidth="1"/>
    <col min="7" max="7" width="50.7109375" style="101" customWidth="1"/>
    <col min="8" max="8" width="5.7109375" style="101" customWidth="1"/>
    <col min="9" max="10" width="60.7109375" style="101" customWidth="1"/>
    <col min="11" max="11" width="100.140625" style="131" customWidth="1"/>
    <col min="12" max="12" width="6" style="45" hidden="1" customWidth="1"/>
    <col min="13" max="13" width="5.42578125" style="45" hidden="1" customWidth="1"/>
    <col min="14" max="14" width="80.7109375" style="45" hidden="1" customWidth="1"/>
    <col min="15" max="16384" width="9.140625" style="45"/>
  </cols>
  <sheetData>
    <row r="2" spans="2:14" ht="18.75" customHeight="1" x14ac:dyDescent="0.25">
      <c r="B2" s="304" t="s">
        <v>0</v>
      </c>
      <c r="C2" s="305"/>
      <c r="D2" s="308" t="s">
        <v>1</v>
      </c>
      <c r="E2" s="308" t="s">
        <v>2</v>
      </c>
      <c r="F2" s="286" t="s">
        <v>3</v>
      </c>
      <c r="G2" s="285" t="s">
        <v>891</v>
      </c>
      <c r="H2" s="287" t="s">
        <v>715</v>
      </c>
      <c r="I2" s="288"/>
      <c r="J2" s="289"/>
      <c r="K2" s="286" t="s">
        <v>847</v>
      </c>
      <c r="L2" s="330" t="s">
        <v>813</v>
      </c>
      <c r="M2" s="330"/>
      <c r="N2" s="330"/>
    </row>
    <row r="3" spans="2:14" ht="151.5" customHeight="1" x14ac:dyDescent="0.25">
      <c r="B3" s="306"/>
      <c r="C3" s="307"/>
      <c r="D3" s="308"/>
      <c r="E3" s="308"/>
      <c r="F3" s="286"/>
      <c r="G3" s="286"/>
      <c r="H3" s="290"/>
      <c r="I3" s="291"/>
      <c r="J3" s="292"/>
      <c r="K3" s="286"/>
      <c r="L3" s="330"/>
      <c r="M3" s="330"/>
      <c r="N3" s="330"/>
    </row>
    <row r="4" spans="2:14" x14ac:dyDescent="0.25">
      <c r="B4" s="46" t="s">
        <v>858</v>
      </c>
      <c r="C4" s="46"/>
      <c r="D4" s="46"/>
      <c r="E4" s="46"/>
      <c r="F4" s="46"/>
      <c r="G4" s="46"/>
      <c r="H4" s="46"/>
      <c r="I4" s="46"/>
      <c r="J4" s="46"/>
      <c r="K4" s="47"/>
      <c r="L4" s="331" t="s">
        <v>4</v>
      </c>
      <c r="M4" s="331"/>
      <c r="N4" s="331"/>
    </row>
    <row r="5" spans="2:14" ht="24" customHeight="1" x14ac:dyDescent="0.25">
      <c r="B5" s="261" t="s">
        <v>73</v>
      </c>
      <c r="C5" s="185"/>
      <c r="D5" s="220" t="s">
        <v>7</v>
      </c>
      <c r="E5" s="240"/>
      <c r="F5" s="237" t="s">
        <v>8</v>
      </c>
      <c r="G5" s="294" t="s">
        <v>724</v>
      </c>
      <c r="H5" s="34" t="b">
        <v>0</v>
      </c>
      <c r="I5" s="48" t="s">
        <v>313</v>
      </c>
      <c r="J5" s="49" t="s">
        <v>716</v>
      </c>
      <c r="K5" s="193"/>
      <c r="L5" s="190" t="s">
        <v>73</v>
      </c>
      <c r="M5" s="246"/>
      <c r="N5" s="50" t="str">
        <f>IF(H8=TRUE,"",IF(H5=TRUE,I5,""))</f>
        <v/>
      </c>
    </row>
    <row r="6" spans="2:14" ht="24" customHeight="1" x14ac:dyDescent="0.25">
      <c r="B6" s="270"/>
      <c r="C6" s="186"/>
      <c r="D6" s="221"/>
      <c r="E6" s="249"/>
      <c r="F6" s="238"/>
      <c r="G6" s="295"/>
      <c r="H6" s="34" t="b">
        <v>0</v>
      </c>
      <c r="I6" s="48" t="s">
        <v>314</v>
      </c>
      <c r="J6" s="49" t="s">
        <v>716</v>
      </c>
      <c r="K6" s="297"/>
      <c r="L6" s="192"/>
      <c r="M6" s="247"/>
      <c r="N6" s="50" t="str">
        <f>IF(H8=TRUE,"",IF(H6=TRUE,I6,""))</f>
        <v/>
      </c>
    </row>
    <row r="7" spans="2:14" ht="24" customHeight="1" x14ac:dyDescent="0.25">
      <c r="B7" s="270"/>
      <c r="C7" s="186"/>
      <c r="D7" s="221"/>
      <c r="E7" s="249"/>
      <c r="F7" s="238"/>
      <c r="G7" s="295"/>
      <c r="H7" s="34" t="b">
        <v>0</v>
      </c>
      <c r="I7" s="48" t="s">
        <v>315</v>
      </c>
      <c r="J7" s="49" t="s">
        <v>716</v>
      </c>
      <c r="K7" s="297"/>
      <c r="L7" s="192"/>
      <c r="M7" s="247"/>
      <c r="N7" s="50" t="str">
        <f>IF(H8=TRUE,"",IF(H7=TRUE,I7,""))</f>
        <v/>
      </c>
    </row>
    <row r="8" spans="2:14" ht="24" customHeight="1" x14ac:dyDescent="0.25">
      <c r="B8" s="262"/>
      <c r="C8" s="187"/>
      <c r="D8" s="221"/>
      <c r="E8" s="249"/>
      <c r="F8" s="238"/>
      <c r="G8" s="296"/>
      <c r="H8" s="34" t="b">
        <v>0</v>
      </c>
      <c r="I8" s="48" t="s">
        <v>316</v>
      </c>
      <c r="J8" s="49" t="s">
        <v>716</v>
      </c>
      <c r="K8" s="298"/>
      <c r="L8" s="191"/>
      <c r="M8" s="248"/>
      <c r="N8" s="50" t="str">
        <f>IF(H8=TRUE, I8, "")</f>
        <v/>
      </c>
    </row>
    <row r="9" spans="2:14" ht="56.25" customHeight="1" x14ac:dyDescent="0.25">
      <c r="B9" s="261" t="s">
        <v>73</v>
      </c>
      <c r="C9" s="185" t="s">
        <v>5</v>
      </c>
      <c r="D9" s="221"/>
      <c r="E9" s="249"/>
      <c r="F9" s="238"/>
      <c r="G9" s="199" t="s">
        <v>725</v>
      </c>
      <c r="H9" s="35" t="b">
        <v>0</v>
      </c>
      <c r="I9" s="48" t="s">
        <v>854</v>
      </c>
      <c r="J9" s="49" t="s">
        <v>716</v>
      </c>
      <c r="K9" s="193" t="s">
        <v>892</v>
      </c>
      <c r="L9" s="190" t="s">
        <v>73</v>
      </c>
      <c r="M9" s="246" t="s">
        <v>5</v>
      </c>
      <c r="N9" s="50" t="str">
        <f>IF(H12=TRUE,"",IF(H9=TRUE,I9,""))</f>
        <v/>
      </c>
    </row>
    <row r="10" spans="2:14" ht="56.25" customHeight="1" x14ac:dyDescent="0.25">
      <c r="B10" s="270"/>
      <c r="C10" s="186"/>
      <c r="D10" s="221"/>
      <c r="E10" s="249"/>
      <c r="F10" s="238"/>
      <c r="G10" s="293"/>
      <c r="H10" s="35" t="b">
        <v>0</v>
      </c>
      <c r="I10" s="48" t="s">
        <v>318</v>
      </c>
      <c r="J10" s="49" t="s">
        <v>716</v>
      </c>
      <c r="K10" s="194"/>
      <c r="L10" s="192"/>
      <c r="M10" s="247"/>
      <c r="N10" s="50" t="str">
        <f>IF(H12=TRUE,"",IF(H10=TRUE,I10,""))</f>
        <v/>
      </c>
    </row>
    <row r="11" spans="2:14" ht="56.25" customHeight="1" x14ac:dyDescent="0.25">
      <c r="B11" s="270"/>
      <c r="C11" s="186"/>
      <c r="D11" s="221"/>
      <c r="E11" s="249"/>
      <c r="F11" s="238"/>
      <c r="G11" s="293"/>
      <c r="H11" s="35" t="b">
        <v>0</v>
      </c>
      <c r="I11" s="48" t="s">
        <v>855</v>
      </c>
      <c r="J11" s="49" t="s">
        <v>716</v>
      </c>
      <c r="K11" s="194"/>
      <c r="L11" s="192"/>
      <c r="M11" s="247"/>
      <c r="N11" s="50" t="str">
        <f>IF(H12=TRUE,"",IF(H11=TRUE,I11,""))</f>
        <v/>
      </c>
    </row>
    <row r="12" spans="2:14" ht="56.25" customHeight="1" x14ac:dyDescent="0.25">
      <c r="B12" s="262"/>
      <c r="C12" s="187"/>
      <c r="D12" s="221"/>
      <c r="E12" s="249"/>
      <c r="F12" s="238"/>
      <c r="G12" s="200"/>
      <c r="H12" s="35" t="b">
        <v>0</v>
      </c>
      <c r="I12" s="48" t="s">
        <v>320</v>
      </c>
      <c r="J12" s="49" t="s">
        <v>716</v>
      </c>
      <c r="K12" s="195"/>
      <c r="L12" s="191"/>
      <c r="M12" s="248"/>
      <c r="N12" s="50" t="str">
        <f t="shared" ref="N12:N22" si="0">IF(H12=TRUE, I12, "")</f>
        <v/>
      </c>
    </row>
    <row r="13" spans="2:14" ht="67.5" customHeight="1" x14ac:dyDescent="0.25">
      <c r="B13" s="261" t="s">
        <v>73</v>
      </c>
      <c r="C13" s="185" t="s">
        <v>6</v>
      </c>
      <c r="D13" s="221"/>
      <c r="E13" s="249"/>
      <c r="F13" s="238"/>
      <c r="G13" s="202" t="s">
        <v>726</v>
      </c>
      <c r="H13" s="35" t="b">
        <v>0</v>
      </c>
      <c r="I13" s="48" t="s">
        <v>321</v>
      </c>
      <c r="J13" s="49" t="s">
        <v>716</v>
      </c>
      <c r="K13" s="299"/>
      <c r="L13" s="190" t="s">
        <v>73</v>
      </c>
      <c r="M13" s="246" t="s">
        <v>6</v>
      </c>
      <c r="N13" s="50" t="str">
        <f t="shared" si="0"/>
        <v/>
      </c>
    </row>
    <row r="14" spans="2:14" ht="67.5" customHeight="1" x14ac:dyDescent="0.25">
      <c r="B14" s="270"/>
      <c r="C14" s="186"/>
      <c r="D14" s="221"/>
      <c r="E14" s="249"/>
      <c r="F14" s="238"/>
      <c r="G14" s="204"/>
      <c r="H14" s="35" t="b">
        <v>0</v>
      </c>
      <c r="I14" s="48" t="s">
        <v>322</v>
      </c>
      <c r="J14" s="49" t="s">
        <v>716</v>
      </c>
      <c r="K14" s="300"/>
      <c r="L14" s="192"/>
      <c r="M14" s="247"/>
      <c r="N14" s="50" t="str">
        <f t="shared" si="0"/>
        <v/>
      </c>
    </row>
    <row r="15" spans="2:14" ht="67.5" customHeight="1" x14ac:dyDescent="0.25">
      <c r="B15" s="270"/>
      <c r="C15" s="186"/>
      <c r="D15" s="221"/>
      <c r="E15" s="249"/>
      <c r="F15" s="238"/>
      <c r="G15" s="204"/>
      <c r="H15" s="35" t="b">
        <v>0</v>
      </c>
      <c r="I15" s="48" t="s">
        <v>323</v>
      </c>
      <c r="J15" s="49" t="s">
        <v>716</v>
      </c>
      <c r="K15" s="300"/>
      <c r="L15" s="192"/>
      <c r="M15" s="247"/>
      <c r="N15" s="50" t="str">
        <f t="shared" si="0"/>
        <v/>
      </c>
    </row>
    <row r="16" spans="2:14" ht="67.5" customHeight="1" x14ac:dyDescent="0.25">
      <c r="B16" s="270"/>
      <c r="C16" s="186"/>
      <c r="D16" s="221"/>
      <c r="E16" s="249"/>
      <c r="F16" s="238"/>
      <c r="G16" s="204"/>
      <c r="H16" s="35" t="b">
        <v>0</v>
      </c>
      <c r="I16" s="48" t="s">
        <v>324</v>
      </c>
      <c r="J16" s="49" t="s">
        <v>716</v>
      </c>
      <c r="K16" s="300"/>
      <c r="L16" s="192"/>
      <c r="M16" s="247"/>
      <c r="N16" s="50" t="str">
        <f t="shared" si="0"/>
        <v/>
      </c>
    </row>
    <row r="17" spans="2:14" ht="67.5" customHeight="1" x14ac:dyDescent="0.25">
      <c r="B17" s="270"/>
      <c r="C17" s="186"/>
      <c r="D17" s="221"/>
      <c r="E17" s="249"/>
      <c r="F17" s="238"/>
      <c r="G17" s="204"/>
      <c r="H17" s="35" t="b">
        <v>0</v>
      </c>
      <c r="I17" s="48" t="s">
        <v>325</v>
      </c>
      <c r="J17" s="49" t="s">
        <v>716</v>
      </c>
      <c r="K17" s="300"/>
      <c r="L17" s="192"/>
      <c r="M17" s="247"/>
      <c r="N17" s="50" t="str">
        <f t="shared" si="0"/>
        <v/>
      </c>
    </row>
    <row r="18" spans="2:14" ht="67.5" customHeight="1" x14ac:dyDescent="0.25">
      <c r="B18" s="270"/>
      <c r="C18" s="186"/>
      <c r="D18" s="221"/>
      <c r="E18" s="249"/>
      <c r="F18" s="238"/>
      <c r="G18" s="204"/>
      <c r="H18" s="35" t="b">
        <v>0</v>
      </c>
      <c r="I18" s="48" t="s">
        <v>856</v>
      </c>
      <c r="J18" s="49" t="s">
        <v>716</v>
      </c>
      <c r="K18" s="300"/>
      <c r="L18" s="192"/>
      <c r="M18" s="247"/>
      <c r="N18" s="50" t="str">
        <f t="shared" si="0"/>
        <v/>
      </c>
    </row>
    <row r="19" spans="2:14" ht="67.5" customHeight="1" x14ac:dyDescent="0.25">
      <c r="B19" s="270"/>
      <c r="C19" s="186"/>
      <c r="D19" s="221"/>
      <c r="E19" s="249"/>
      <c r="F19" s="238"/>
      <c r="G19" s="204"/>
      <c r="H19" s="35" t="b">
        <v>0</v>
      </c>
      <c r="I19" s="48" t="s">
        <v>327</v>
      </c>
      <c r="J19" s="49" t="s">
        <v>716</v>
      </c>
      <c r="K19" s="300"/>
      <c r="L19" s="192"/>
      <c r="M19" s="247"/>
      <c r="N19" s="50" t="str">
        <f t="shared" si="0"/>
        <v/>
      </c>
    </row>
    <row r="20" spans="2:14" ht="67.5" customHeight="1" x14ac:dyDescent="0.25">
      <c r="B20" s="270"/>
      <c r="C20" s="186"/>
      <c r="D20" s="221"/>
      <c r="E20" s="249"/>
      <c r="F20" s="238"/>
      <c r="G20" s="204"/>
      <c r="H20" s="35" t="b">
        <v>0</v>
      </c>
      <c r="I20" s="48" t="s">
        <v>328</v>
      </c>
      <c r="J20" s="49" t="s">
        <v>716</v>
      </c>
      <c r="K20" s="300"/>
      <c r="L20" s="192"/>
      <c r="M20" s="247"/>
      <c r="N20" s="50" t="str">
        <f t="shared" si="0"/>
        <v/>
      </c>
    </row>
    <row r="21" spans="2:14" ht="67.5" customHeight="1" x14ac:dyDescent="0.25">
      <c r="B21" s="270"/>
      <c r="C21" s="186"/>
      <c r="D21" s="221"/>
      <c r="E21" s="249"/>
      <c r="F21" s="238"/>
      <c r="G21" s="204"/>
      <c r="H21" s="35" t="b">
        <v>0</v>
      </c>
      <c r="I21" s="48" t="s">
        <v>329</v>
      </c>
      <c r="J21" s="49" t="s">
        <v>716</v>
      </c>
      <c r="K21" s="300"/>
      <c r="L21" s="192"/>
      <c r="M21" s="247"/>
      <c r="N21" s="50" t="str">
        <f t="shared" si="0"/>
        <v/>
      </c>
    </row>
    <row r="22" spans="2:14" ht="67.5" customHeight="1" x14ac:dyDescent="0.25">
      <c r="B22" s="270"/>
      <c r="C22" s="186"/>
      <c r="D22" s="221"/>
      <c r="E22" s="249"/>
      <c r="F22" s="238"/>
      <c r="G22" s="204"/>
      <c r="H22" s="35" t="b">
        <v>0</v>
      </c>
      <c r="I22" s="48" t="s">
        <v>330</v>
      </c>
      <c r="J22" s="49" t="s">
        <v>716</v>
      </c>
      <c r="K22" s="300"/>
      <c r="L22" s="192"/>
      <c r="M22" s="247"/>
      <c r="N22" s="50" t="str">
        <f t="shared" si="0"/>
        <v/>
      </c>
    </row>
    <row r="23" spans="2:14" ht="67.5" customHeight="1" x14ac:dyDescent="0.25">
      <c r="B23" s="262"/>
      <c r="C23" s="187"/>
      <c r="D23" s="221"/>
      <c r="E23" s="249"/>
      <c r="F23" s="238"/>
      <c r="G23" s="203"/>
      <c r="H23" s="35" t="b">
        <v>0</v>
      </c>
      <c r="I23" s="48" t="s">
        <v>717</v>
      </c>
      <c r="J23" s="29"/>
      <c r="K23" s="301"/>
      <c r="L23" s="191"/>
      <c r="M23" s="248"/>
      <c r="N23" s="51" t="str">
        <f>IF(J23="", "", J23)</f>
        <v/>
      </c>
    </row>
    <row r="24" spans="2:14" ht="78.75" customHeight="1" x14ac:dyDescent="0.25">
      <c r="B24" s="52" t="s">
        <v>75</v>
      </c>
      <c r="C24" s="53"/>
      <c r="D24" s="221"/>
      <c r="E24" s="249"/>
      <c r="F24" s="238"/>
      <c r="G24" s="54" t="s">
        <v>74</v>
      </c>
      <c r="H24" s="49" t="s">
        <v>716</v>
      </c>
      <c r="I24" s="29"/>
      <c r="J24" s="29"/>
      <c r="K24" s="55"/>
      <c r="L24" s="56" t="s">
        <v>75</v>
      </c>
      <c r="M24" s="53"/>
      <c r="N24" s="51" t="str">
        <f>IF(J24="", "Nem", J24)</f>
        <v>Nem</v>
      </c>
    </row>
    <row r="25" spans="2:14" ht="78.75" customHeight="1" x14ac:dyDescent="0.25">
      <c r="B25" s="52" t="s">
        <v>76</v>
      </c>
      <c r="C25" s="53"/>
      <c r="D25" s="221"/>
      <c r="E25" s="249"/>
      <c r="F25" s="238"/>
      <c r="G25" s="54" t="s">
        <v>78</v>
      </c>
      <c r="H25" s="49" t="s">
        <v>716</v>
      </c>
      <c r="I25" s="29"/>
      <c r="J25" s="29"/>
      <c r="K25" s="55"/>
      <c r="L25" s="56" t="s">
        <v>76</v>
      </c>
      <c r="M25" s="53"/>
      <c r="N25" s="51" t="str">
        <f>IF(J25="", "Nem", J25)</f>
        <v>Nem</v>
      </c>
    </row>
    <row r="26" spans="2:14" ht="78.75" customHeight="1" x14ac:dyDescent="0.25">
      <c r="B26" s="52" t="s">
        <v>77</v>
      </c>
      <c r="C26" s="53"/>
      <c r="D26" s="221"/>
      <c r="E26" s="249"/>
      <c r="F26" s="239"/>
      <c r="G26" s="54" t="s">
        <v>79</v>
      </c>
      <c r="H26" s="49" t="s">
        <v>716</v>
      </c>
      <c r="I26" s="29"/>
      <c r="J26" s="29"/>
      <c r="K26" s="55"/>
      <c r="L26" s="56" t="s">
        <v>77</v>
      </c>
      <c r="M26" s="53"/>
      <c r="N26" s="51" t="str">
        <f>IF(J26="", "Nem", J26)</f>
        <v>Nem</v>
      </c>
    </row>
    <row r="27" spans="2:14" ht="175.5" customHeight="1" x14ac:dyDescent="0.25">
      <c r="B27" s="261" t="s">
        <v>80</v>
      </c>
      <c r="C27" s="185"/>
      <c r="D27" s="153"/>
      <c r="E27" s="157"/>
      <c r="F27" s="309" t="s">
        <v>43</v>
      </c>
      <c r="G27" s="250" t="s">
        <v>887</v>
      </c>
      <c r="H27" s="213" t="s">
        <v>716</v>
      </c>
      <c r="I27" s="341"/>
      <c r="J27" s="343" t="s">
        <v>716</v>
      </c>
      <c r="K27" s="160" t="s">
        <v>1089</v>
      </c>
      <c r="L27" s="152" t="s">
        <v>80</v>
      </c>
      <c r="M27" s="62"/>
      <c r="N27" s="50" t="str">
        <f>IF(I27="", "Nem ismert.", I27)</f>
        <v>Nem ismert.</v>
      </c>
    </row>
    <row r="28" spans="2:14" ht="39" customHeight="1" x14ac:dyDescent="0.25">
      <c r="B28" s="262"/>
      <c r="C28" s="187"/>
      <c r="D28" s="153"/>
      <c r="E28" s="157"/>
      <c r="F28" s="310"/>
      <c r="G28" s="251"/>
      <c r="H28" s="214"/>
      <c r="I28" s="342"/>
      <c r="J28" s="343"/>
      <c r="K28" s="161" t="str">
        <f>HYPERLINK("https://sztfh.hu/tevekenysegek/esg-hatosagi-tevekenyseg/esg-kerdoiv-kitolteset-segito-kalkulator/esg-kalkulator/","ESG kalkulátor")</f>
        <v>ESG kalkulátor</v>
      </c>
      <c r="L28" s="162"/>
      <c r="M28" s="150"/>
      <c r="N28" s="50"/>
    </row>
    <row r="29" spans="2:14" ht="43.5" customHeight="1" x14ac:dyDescent="0.25">
      <c r="B29" s="261" t="s">
        <v>82</v>
      </c>
      <c r="C29" s="185"/>
      <c r="D29" s="153"/>
      <c r="E29" s="157"/>
      <c r="F29" s="309"/>
      <c r="G29" s="196" t="s">
        <v>888</v>
      </c>
      <c r="H29" s="49" t="s">
        <v>716</v>
      </c>
      <c r="I29" s="48" t="s">
        <v>719</v>
      </c>
      <c r="J29" s="31"/>
      <c r="K29" s="205" t="s">
        <v>1090</v>
      </c>
      <c r="L29" s="190" t="s">
        <v>82</v>
      </c>
      <c r="M29" s="246"/>
      <c r="N29" s="63" t="str">
        <f>IF(J29="", "Nem ismert.", J29)</f>
        <v>Nem ismert.</v>
      </c>
    </row>
    <row r="30" spans="2:14" ht="43.5" customHeight="1" x14ac:dyDescent="0.25">
      <c r="B30" s="270"/>
      <c r="C30" s="186"/>
      <c r="D30" s="153"/>
      <c r="E30" s="157"/>
      <c r="F30" s="345"/>
      <c r="G30" s="197"/>
      <c r="H30" s="49" t="s">
        <v>716</v>
      </c>
      <c r="I30" s="48" t="s">
        <v>720</v>
      </c>
      <c r="J30" s="31"/>
      <c r="K30" s="206"/>
      <c r="L30" s="192"/>
      <c r="M30" s="247"/>
      <c r="N30" s="63" t="str">
        <f>IF(J30="", "Nem ismert.", J30)</f>
        <v>Nem ismert.</v>
      </c>
    </row>
    <row r="31" spans="2:14" ht="43.5" customHeight="1" x14ac:dyDescent="0.25">
      <c r="B31" s="270"/>
      <c r="C31" s="186"/>
      <c r="D31" s="153"/>
      <c r="E31" s="157"/>
      <c r="F31" s="345"/>
      <c r="G31" s="197"/>
      <c r="H31" s="49" t="s">
        <v>716</v>
      </c>
      <c r="I31" s="48" t="s">
        <v>721</v>
      </c>
      <c r="J31" s="31"/>
      <c r="K31" s="206"/>
      <c r="L31" s="192"/>
      <c r="M31" s="247"/>
      <c r="N31" s="63" t="str">
        <f>IF(J31="", "Nem ismert.", J31)</f>
        <v>Nem ismert.</v>
      </c>
    </row>
    <row r="32" spans="2:14" ht="43.5" customHeight="1" x14ac:dyDescent="0.25">
      <c r="B32" s="262"/>
      <c r="C32" s="187"/>
      <c r="D32" s="153"/>
      <c r="E32" s="157"/>
      <c r="F32" s="310"/>
      <c r="G32" s="198"/>
      <c r="H32" s="34" t="b">
        <v>0</v>
      </c>
      <c r="I32" s="48" t="s">
        <v>336</v>
      </c>
      <c r="J32" s="163" t="s">
        <v>716</v>
      </c>
      <c r="K32" s="161" t="str">
        <f>HYPERLINK("https://sztfh.hu/tevekenysegek/esg-hatosagi-tevekenyseg/esg-kerdoiv-kitolteset-segito-kalkulator/esg-kalkulator/","ESG kalkulátor")</f>
        <v>ESG kalkulátor</v>
      </c>
      <c r="L32" s="344"/>
      <c r="M32" s="248"/>
      <c r="N32" s="50" t="str">
        <f>IF(H32=TRUE, I32, "")</f>
        <v/>
      </c>
    </row>
    <row r="33" spans="2:14" ht="67.5" customHeight="1" x14ac:dyDescent="0.25">
      <c r="B33" s="64" t="s">
        <v>83</v>
      </c>
      <c r="C33" s="65"/>
      <c r="D33" s="221"/>
      <c r="E33" s="243"/>
      <c r="F33" s="156"/>
      <c r="G33" s="66" t="s">
        <v>889</v>
      </c>
      <c r="H33" s="49" t="s">
        <v>716</v>
      </c>
      <c r="I33" s="29"/>
      <c r="J33" s="31"/>
      <c r="K33" s="67"/>
      <c r="L33" s="56" t="s">
        <v>83</v>
      </c>
      <c r="M33" s="68"/>
      <c r="N33" s="63" t="str">
        <f>IF(J33="", "Nem ismert.", J33)</f>
        <v>Nem ismert.</v>
      </c>
    </row>
    <row r="34" spans="2:14" ht="139.5" customHeight="1" x14ac:dyDescent="0.25">
      <c r="B34" s="57" t="s">
        <v>85</v>
      </c>
      <c r="C34" s="58"/>
      <c r="D34" s="221"/>
      <c r="E34" s="243"/>
      <c r="F34" s="59" t="s">
        <v>44</v>
      </c>
      <c r="G34" s="60" t="s">
        <v>723</v>
      </c>
      <c r="H34" s="49" t="s">
        <v>716</v>
      </c>
      <c r="I34" s="31"/>
      <c r="J34" s="49" t="s">
        <v>716</v>
      </c>
      <c r="K34" s="69" t="s">
        <v>306</v>
      </c>
      <c r="L34" s="61" t="s">
        <v>85</v>
      </c>
      <c r="M34" s="62"/>
      <c r="N34" s="63" t="str">
        <f>IF(I34="", "Nem ismert.", I34)</f>
        <v>Nem ismert.</v>
      </c>
    </row>
    <row r="35" spans="2:14" s="70" customFormat="1" ht="45" customHeight="1" x14ac:dyDescent="0.25">
      <c r="B35" s="182" t="s">
        <v>89</v>
      </c>
      <c r="C35" s="176"/>
      <c r="D35" s="221"/>
      <c r="E35" s="352"/>
      <c r="F35" s="238"/>
      <c r="G35" s="196" t="s">
        <v>90</v>
      </c>
      <c r="H35" s="34" t="b">
        <v>0</v>
      </c>
      <c r="I35" s="48" t="s">
        <v>346</v>
      </c>
      <c r="J35" s="49" t="s">
        <v>716</v>
      </c>
      <c r="K35" s="193" t="s">
        <v>857</v>
      </c>
      <c r="L35" s="250" t="s">
        <v>89</v>
      </c>
      <c r="M35" s="338"/>
      <c r="N35" s="50" t="str">
        <f>IF(H35=TRUE, I35, "")</f>
        <v/>
      </c>
    </row>
    <row r="36" spans="2:14" s="70" customFormat="1" ht="45" customHeight="1" x14ac:dyDescent="0.25">
      <c r="B36" s="183"/>
      <c r="C36" s="177"/>
      <c r="D36" s="221"/>
      <c r="E36" s="352"/>
      <c r="F36" s="238"/>
      <c r="G36" s="197"/>
      <c r="H36" s="49" t="s">
        <v>716</v>
      </c>
      <c r="I36" s="71" t="s">
        <v>1059</v>
      </c>
      <c r="J36" s="32"/>
      <c r="K36" s="194"/>
      <c r="L36" s="334"/>
      <c r="M36" s="339"/>
      <c r="N36" s="72">
        <f>IF(H35=TRUE,"",J36)</f>
        <v>0</v>
      </c>
    </row>
    <row r="37" spans="2:14" s="70" customFormat="1" ht="45" customHeight="1" x14ac:dyDescent="0.25">
      <c r="B37" s="183"/>
      <c r="C37" s="177"/>
      <c r="D37" s="221"/>
      <c r="E37" s="352"/>
      <c r="F37" s="238"/>
      <c r="G37" s="197"/>
      <c r="H37" s="49" t="s">
        <v>716</v>
      </c>
      <c r="I37" s="71" t="s">
        <v>1060</v>
      </c>
      <c r="J37" s="32"/>
      <c r="K37" s="194"/>
      <c r="L37" s="334"/>
      <c r="M37" s="339"/>
      <c r="N37" s="72"/>
    </row>
    <row r="38" spans="2:14" s="70" customFormat="1" ht="45" customHeight="1" x14ac:dyDescent="0.25">
      <c r="B38" s="183"/>
      <c r="C38" s="177"/>
      <c r="D38" s="221"/>
      <c r="E38" s="352"/>
      <c r="F38" s="238"/>
      <c r="G38" s="197"/>
      <c r="H38" s="49" t="s">
        <v>716</v>
      </c>
      <c r="I38" s="71" t="s">
        <v>1061</v>
      </c>
      <c r="J38" s="32"/>
      <c r="K38" s="194"/>
      <c r="L38" s="334"/>
      <c r="M38" s="339"/>
      <c r="N38" s="72"/>
    </row>
    <row r="39" spans="2:14" s="70" customFormat="1" ht="45" customHeight="1" x14ac:dyDescent="0.25">
      <c r="B39" s="184"/>
      <c r="C39" s="178"/>
      <c r="D39" s="221"/>
      <c r="E39" s="353"/>
      <c r="F39" s="239"/>
      <c r="G39" s="198"/>
      <c r="H39" s="49" t="s">
        <v>716</v>
      </c>
      <c r="I39" s="71" t="s">
        <v>1062</v>
      </c>
      <c r="J39" s="32"/>
      <c r="K39" s="195"/>
      <c r="L39" s="251"/>
      <c r="M39" s="340"/>
      <c r="N39" s="72">
        <f>IF(H35=TRUE,"",J39)</f>
        <v>0</v>
      </c>
    </row>
    <row r="40" spans="2:14" ht="315.75" customHeight="1" x14ac:dyDescent="0.25">
      <c r="B40" s="182" t="s">
        <v>91</v>
      </c>
      <c r="C40" s="185"/>
      <c r="D40" s="221"/>
      <c r="E40" s="155"/>
      <c r="F40" s="154"/>
      <c r="G40" s="196" t="s">
        <v>92</v>
      </c>
      <c r="H40" s="213" t="s">
        <v>716</v>
      </c>
      <c r="I40" s="29"/>
      <c r="J40" s="30"/>
      <c r="K40" s="347" t="s">
        <v>1067</v>
      </c>
      <c r="L40" s="250" t="s">
        <v>91</v>
      </c>
      <c r="M40" s="246"/>
      <c r="N40" s="73" t="str">
        <f t="shared" ref="N40:N44" si="1">IF(J40="", "Nem ismert.", J40)</f>
        <v>Nem ismert.</v>
      </c>
    </row>
    <row r="41" spans="2:14" ht="315.75" customHeight="1" x14ac:dyDescent="0.25">
      <c r="B41" s="183"/>
      <c r="C41" s="186"/>
      <c r="D41" s="221"/>
      <c r="E41" s="155"/>
      <c r="F41" s="154"/>
      <c r="G41" s="197"/>
      <c r="H41" s="346"/>
      <c r="I41" s="349"/>
      <c r="J41" s="341"/>
      <c r="K41" s="348"/>
      <c r="L41" s="251"/>
      <c r="M41" s="248"/>
      <c r="N41" s="73" t="str">
        <f t="shared" si="1"/>
        <v>Nem ismert.</v>
      </c>
    </row>
    <row r="42" spans="2:14" ht="52.5" customHeight="1" x14ac:dyDescent="0.25">
      <c r="B42" s="184"/>
      <c r="C42" s="187"/>
      <c r="D42" s="221"/>
      <c r="E42" s="155"/>
      <c r="F42" s="154"/>
      <c r="G42" s="198"/>
      <c r="H42" s="214"/>
      <c r="I42" s="350"/>
      <c r="J42" s="351"/>
      <c r="K42" s="161" t="str">
        <f>HYPERLINK("https://sztfh.hu/tevekenysegek/esg-hatosagi-tevekenyseg/esg-kerdoiv-kitolteset-segito-kalkulator/esg-kalkulator/","ESG kalkulátor")</f>
        <v>ESG kalkulátor</v>
      </c>
      <c r="L42" s="164"/>
      <c r="M42" s="151"/>
      <c r="N42" s="73"/>
    </row>
    <row r="43" spans="2:14" ht="126.75" customHeight="1" x14ac:dyDescent="0.25">
      <c r="B43" s="261" t="s">
        <v>93</v>
      </c>
      <c r="C43" s="185"/>
      <c r="D43" s="221"/>
      <c r="E43" s="155"/>
      <c r="F43" s="154"/>
      <c r="G43" s="196" t="s">
        <v>94</v>
      </c>
      <c r="H43" s="213" t="s">
        <v>716</v>
      </c>
      <c r="I43" s="404"/>
      <c r="J43" s="41"/>
      <c r="K43" s="165" t="s">
        <v>1063</v>
      </c>
      <c r="L43" s="190" t="s">
        <v>93</v>
      </c>
      <c r="M43" s="246"/>
      <c r="N43" s="73" t="str">
        <f t="shared" si="1"/>
        <v>Nem ismert.</v>
      </c>
    </row>
    <row r="44" spans="2:14" ht="126.75" customHeight="1" x14ac:dyDescent="0.25">
      <c r="B44" s="262"/>
      <c r="C44" s="187"/>
      <c r="D44" s="221"/>
      <c r="E44" s="155"/>
      <c r="F44" s="154"/>
      <c r="G44" s="198"/>
      <c r="H44" s="214"/>
      <c r="I44" s="404"/>
      <c r="J44" s="41"/>
      <c r="K44" s="161" t="str">
        <f>HYPERLINK("https://sztfh.hu/tevekenysegek/esg-hatosagi-tevekenyseg/esg-kerdoiv-kitolteset-segito-kalkulator/esg-kalkulator/","ESG kalkulátor")</f>
        <v>ESG kalkulátor</v>
      </c>
      <c r="L44" s="344"/>
      <c r="M44" s="248"/>
      <c r="N44" s="73" t="str">
        <f t="shared" si="1"/>
        <v>Nem ismert.</v>
      </c>
    </row>
    <row r="45" spans="2:14" ht="85.5" customHeight="1" x14ac:dyDescent="0.25">
      <c r="B45" s="302" t="s">
        <v>95</v>
      </c>
      <c r="C45" s="185"/>
      <c r="D45" s="221"/>
      <c r="E45" s="259"/>
      <c r="F45" s="238"/>
      <c r="G45" s="196" t="s">
        <v>96</v>
      </c>
      <c r="H45" s="49" t="s">
        <v>716</v>
      </c>
      <c r="I45" s="29"/>
      <c r="J45" s="30"/>
      <c r="K45" s="201" t="s">
        <v>1064</v>
      </c>
      <c r="L45" s="190" t="s">
        <v>95</v>
      </c>
      <c r="M45" s="246"/>
      <c r="N45" s="73" t="str">
        <f t="shared" ref="N45:N76" si="2">IF(J45="", "Nem ismert.", J45)</f>
        <v>Nem ismert.</v>
      </c>
    </row>
    <row r="46" spans="2:14" ht="85.5" customHeight="1" x14ac:dyDescent="0.25">
      <c r="B46" s="303"/>
      <c r="C46" s="187"/>
      <c r="D46" s="221"/>
      <c r="E46" s="259"/>
      <c r="F46" s="238"/>
      <c r="G46" s="198"/>
      <c r="H46" s="49" t="s">
        <v>716</v>
      </c>
      <c r="I46" s="29"/>
      <c r="J46" s="30"/>
      <c r="K46" s="201"/>
      <c r="L46" s="191"/>
      <c r="M46" s="248"/>
      <c r="N46" s="73" t="str">
        <f t="shared" si="2"/>
        <v>Nem ismert.</v>
      </c>
    </row>
    <row r="47" spans="2:14" ht="65.25" customHeight="1" x14ac:dyDescent="0.25">
      <c r="B47" s="302" t="s">
        <v>97</v>
      </c>
      <c r="C47" s="185"/>
      <c r="D47" s="221"/>
      <c r="E47" s="259"/>
      <c r="F47" s="238"/>
      <c r="G47" s="196" t="s">
        <v>728</v>
      </c>
      <c r="H47" s="74" t="s">
        <v>716</v>
      </c>
      <c r="I47" s="75" t="s">
        <v>977</v>
      </c>
      <c r="J47" s="30"/>
      <c r="K47" s="201" t="s">
        <v>1065</v>
      </c>
      <c r="L47" s="190" t="s">
        <v>97</v>
      </c>
      <c r="M47" s="246"/>
      <c r="N47" s="73" t="str">
        <f t="shared" si="2"/>
        <v>Nem ismert.</v>
      </c>
    </row>
    <row r="48" spans="2:14" ht="65.25" customHeight="1" x14ac:dyDescent="0.25">
      <c r="B48" s="322"/>
      <c r="C48" s="186"/>
      <c r="D48" s="221"/>
      <c r="E48" s="259"/>
      <c r="F48" s="238"/>
      <c r="G48" s="197"/>
      <c r="H48" s="74" t="s">
        <v>716</v>
      </c>
      <c r="I48" s="75" t="s">
        <v>978</v>
      </c>
      <c r="J48" s="30"/>
      <c r="K48" s="201"/>
      <c r="L48" s="192"/>
      <c r="M48" s="247"/>
      <c r="N48" s="73" t="str">
        <f t="shared" si="2"/>
        <v>Nem ismert.</v>
      </c>
    </row>
    <row r="49" spans="2:14" ht="65.25" customHeight="1" x14ac:dyDescent="0.25">
      <c r="B49" s="322"/>
      <c r="C49" s="186"/>
      <c r="D49" s="221"/>
      <c r="E49" s="259"/>
      <c r="F49" s="238"/>
      <c r="G49" s="197"/>
      <c r="H49" s="74" t="s">
        <v>716</v>
      </c>
      <c r="I49" s="75" t="s">
        <v>979</v>
      </c>
      <c r="J49" s="30"/>
      <c r="K49" s="201"/>
      <c r="L49" s="192"/>
      <c r="M49" s="247"/>
      <c r="N49" s="73" t="str">
        <f t="shared" si="2"/>
        <v>Nem ismert.</v>
      </c>
    </row>
    <row r="50" spans="2:14" ht="65.25" customHeight="1" x14ac:dyDescent="0.25">
      <c r="B50" s="322"/>
      <c r="C50" s="186"/>
      <c r="D50" s="221"/>
      <c r="E50" s="259"/>
      <c r="F50" s="238"/>
      <c r="G50" s="197"/>
      <c r="H50" s="74" t="s">
        <v>716</v>
      </c>
      <c r="I50" s="75" t="s">
        <v>980</v>
      </c>
      <c r="J50" s="30"/>
      <c r="K50" s="201"/>
      <c r="L50" s="192"/>
      <c r="M50" s="247"/>
      <c r="N50" s="73" t="str">
        <f t="shared" si="2"/>
        <v>Nem ismert.</v>
      </c>
    </row>
    <row r="51" spans="2:14" ht="65.25" customHeight="1" x14ac:dyDescent="0.25">
      <c r="B51" s="322"/>
      <c r="C51" s="186"/>
      <c r="D51" s="221"/>
      <c r="E51" s="259"/>
      <c r="F51" s="238"/>
      <c r="G51" s="197"/>
      <c r="H51" s="74" t="s">
        <v>716</v>
      </c>
      <c r="I51" s="75" t="s">
        <v>981</v>
      </c>
      <c r="J51" s="30"/>
      <c r="K51" s="201"/>
      <c r="L51" s="192"/>
      <c r="M51" s="247"/>
      <c r="N51" s="73" t="str">
        <f t="shared" si="2"/>
        <v>Nem ismert.</v>
      </c>
    </row>
    <row r="52" spans="2:14" ht="65.25" customHeight="1" x14ac:dyDescent="0.25">
      <c r="B52" s="322"/>
      <c r="C52" s="186"/>
      <c r="D52" s="221"/>
      <c r="E52" s="259"/>
      <c r="F52" s="238"/>
      <c r="G52" s="197"/>
      <c r="H52" s="74" t="s">
        <v>716</v>
      </c>
      <c r="I52" s="75" t="s">
        <v>982</v>
      </c>
      <c r="J52" s="30"/>
      <c r="K52" s="201"/>
      <c r="L52" s="192"/>
      <c r="M52" s="247"/>
      <c r="N52" s="73" t="str">
        <f t="shared" si="2"/>
        <v>Nem ismert.</v>
      </c>
    </row>
    <row r="53" spans="2:14" ht="65.25" customHeight="1" x14ac:dyDescent="0.25">
      <c r="B53" s="322"/>
      <c r="C53" s="186"/>
      <c r="D53" s="221"/>
      <c r="E53" s="259"/>
      <c r="F53" s="238"/>
      <c r="G53" s="197"/>
      <c r="H53" s="74" t="s">
        <v>716</v>
      </c>
      <c r="I53" s="75" t="s">
        <v>983</v>
      </c>
      <c r="J53" s="30"/>
      <c r="K53" s="201"/>
      <c r="L53" s="192"/>
      <c r="M53" s="247"/>
      <c r="N53" s="73" t="str">
        <f t="shared" si="2"/>
        <v>Nem ismert.</v>
      </c>
    </row>
    <row r="54" spans="2:14" ht="65.25" customHeight="1" x14ac:dyDescent="0.25">
      <c r="B54" s="322"/>
      <c r="C54" s="186"/>
      <c r="D54" s="221"/>
      <c r="E54" s="259"/>
      <c r="F54" s="238"/>
      <c r="G54" s="197"/>
      <c r="H54" s="74" t="s">
        <v>716</v>
      </c>
      <c r="I54" s="75" t="s">
        <v>984</v>
      </c>
      <c r="J54" s="30"/>
      <c r="K54" s="201"/>
      <c r="L54" s="192"/>
      <c r="M54" s="247"/>
      <c r="N54" s="73" t="str">
        <f t="shared" si="2"/>
        <v>Nem ismert.</v>
      </c>
    </row>
    <row r="55" spans="2:14" ht="65.25" customHeight="1" x14ac:dyDescent="0.25">
      <c r="B55" s="322"/>
      <c r="C55" s="186"/>
      <c r="D55" s="221"/>
      <c r="E55" s="259"/>
      <c r="F55" s="238"/>
      <c r="G55" s="197"/>
      <c r="H55" s="74" t="s">
        <v>716</v>
      </c>
      <c r="I55" s="75" t="s">
        <v>985</v>
      </c>
      <c r="J55" s="30"/>
      <c r="K55" s="201"/>
      <c r="L55" s="192"/>
      <c r="M55" s="247"/>
      <c r="N55" s="73" t="str">
        <f t="shared" si="2"/>
        <v>Nem ismert.</v>
      </c>
    </row>
    <row r="56" spans="2:14" ht="65.25" customHeight="1" x14ac:dyDescent="0.25">
      <c r="B56" s="322"/>
      <c r="C56" s="186"/>
      <c r="D56" s="221"/>
      <c r="E56" s="259"/>
      <c r="F56" s="238"/>
      <c r="G56" s="197"/>
      <c r="H56" s="74" t="s">
        <v>716</v>
      </c>
      <c r="I56" s="75" t="s">
        <v>986</v>
      </c>
      <c r="J56" s="30"/>
      <c r="K56" s="201"/>
      <c r="L56" s="192"/>
      <c r="M56" s="247"/>
      <c r="N56" s="73" t="str">
        <f t="shared" si="2"/>
        <v>Nem ismert.</v>
      </c>
    </row>
    <row r="57" spans="2:14" ht="65.25" customHeight="1" x14ac:dyDescent="0.25">
      <c r="B57" s="322"/>
      <c r="C57" s="186"/>
      <c r="D57" s="221"/>
      <c r="E57" s="259"/>
      <c r="F57" s="238"/>
      <c r="G57" s="197"/>
      <c r="H57" s="74" t="s">
        <v>716</v>
      </c>
      <c r="I57" s="75" t="s">
        <v>987</v>
      </c>
      <c r="J57" s="30"/>
      <c r="K57" s="201"/>
      <c r="L57" s="192"/>
      <c r="M57" s="247"/>
      <c r="N57" s="73" t="str">
        <f t="shared" si="2"/>
        <v>Nem ismert.</v>
      </c>
    </row>
    <row r="58" spans="2:14" ht="65.25" customHeight="1" x14ac:dyDescent="0.25">
      <c r="B58" s="322"/>
      <c r="C58" s="186"/>
      <c r="D58" s="221"/>
      <c r="E58" s="259"/>
      <c r="F58" s="238"/>
      <c r="G58" s="197"/>
      <c r="H58" s="74" t="s">
        <v>716</v>
      </c>
      <c r="I58" s="75" t="s">
        <v>988</v>
      </c>
      <c r="J58" s="30"/>
      <c r="K58" s="201"/>
      <c r="L58" s="192"/>
      <c r="M58" s="247"/>
      <c r="N58" s="73" t="str">
        <f t="shared" si="2"/>
        <v>Nem ismert.</v>
      </c>
    </row>
    <row r="59" spans="2:14" ht="65.25" customHeight="1" x14ac:dyDescent="0.25">
      <c r="B59" s="322"/>
      <c r="C59" s="186"/>
      <c r="D59" s="221"/>
      <c r="E59" s="259"/>
      <c r="F59" s="238"/>
      <c r="G59" s="197"/>
      <c r="H59" s="74" t="s">
        <v>716</v>
      </c>
      <c r="I59" s="75" t="s">
        <v>989</v>
      </c>
      <c r="J59" s="30"/>
      <c r="K59" s="201"/>
      <c r="L59" s="192"/>
      <c r="M59" s="247"/>
      <c r="N59" s="73" t="str">
        <f t="shared" si="2"/>
        <v>Nem ismert.</v>
      </c>
    </row>
    <row r="60" spans="2:14" ht="65.25" customHeight="1" x14ac:dyDescent="0.25">
      <c r="B60" s="322"/>
      <c r="C60" s="186"/>
      <c r="D60" s="221"/>
      <c r="E60" s="259"/>
      <c r="F60" s="238"/>
      <c r="G60" s="197"/>
      <c r="H60" s="74" t="s">
        <v>716</v>
      </c>
      <c r="I60" s="75" t="s">
        <v>990</v>
      </c>
      <c r="J60" s="30"/>
      <c r="K60" s="201"/>
      <c r="L60" s="192"/>
      <c r="M60" s="247"/>
      <c r="N60" s="73" t="str">
        <f t="shared" si="2"/>
        <v>Nem ismert.</v>
      </c>
    </row>
    <row r="61" spans="2:14" ht="65.25" customHeight="1" x14ac:dyDescent="0.25">
      <c r="B61" s="322"/>
      <c r="C61" s="186"/>
      <c r="D61" s="221"/>
      <c r="E61" s="259"/>
      <c r="F61" s="238"/>
      <c r="G61" s="197"/>
      <c r="H61" s="74" t="s">
        <v>716</v>
      </c>
      <c r="I61" s="75" t="s">
        <v>991</v>
      </c>
      <c r="J61" s="42"/>
      <c r="K61" s="201"/>
      <c r="L61" s="192"/>
      <c r="M61" s="247"/>
      <c r="N61" s="73" t="str">
        <f t="shared" si="2"/>
        <v>Nem ismert.</v>
      </c>
    </row>
    <row r="62" spans="2:14" ht="65.25" customHeight="1" x14ac:dyDescent="0.25">
      <c r="B62" s="322"/>
      <c r="C62" s="186"/>
      <c r="D62" s="221"/>
      <c r="E62" s="259"/>
      <c r="F62" s="238"/>
      <c r="G62" s="197"/>
      <c r="H62" s="74" t="s">
        <v>716</v>
      </c>
      <c r="I62" s="76" t="s">
        <v>896</v>
      </c>
      <c r="J62" s="41"/>
      <c r="K62" s="201"/>
      <c r="L62" s="192"/>
      <c r="M62" s="247"/>
      <c r="N62" s="73" t="str">
        <f t="shared" si="2"/>
        <v>Nem ismert.</v>
      </c>
    </row>
    <row r="63" spans="2:14" ht="65.25" customHeight="1" x14ac:dyDescent="0.25">
      <c r="B63" s="322"/>
      <c r="C63" s="186"/>
      <c r="D63" s="221"/>
      <c r="E63" s="259"/>
      <c r="F63" s="238"/>
      <c r="G63" s="197"/>
      <c r="H63" s="74" t="s">
        <v>716</v>
      </c>
      <c r="I63" s="76" t="s">
        <v>897</v>
      </c>
      <c r="J63" s="41"/>
      <c r="K63" s="201"/>
      <c r="L63" s="192"/>
      <c r="M63" s="247"/>
      <c r="N63" s="73" t="str">
        <f t="shared" si="2"/>
        <v>Nem ismert.</v>
      </c>
    </row>
    <row r="64" spans="2:14" ht="65.25" customHeight="1" x14ac:dyDescent="0.25">
      <c r="B64" s="322"/>
      <c r="C64" s="186"/>
      <c r="D64" s="221"/>
      <c r="E64" s="259"/>
      <c r="F64" s="238"/>
      <c r="G64" s="197"/>
      <c r="H64" s="74" t="s">
        <v>716</v>
      </c>
      <c r="I64" s="76" t="s">
        <v>898</v>
      </c>
      <c r="J64" s="41"/>
      <c r="K64" s="201"/>
      <c r="L64" s="192"/>
      <c r="M64" s="247"/>
      <c r="N64" s="73" t="str">
        <f t="shared" si="2"/>
        <v>Nem ismert.</v>
      </c>
    </row>
    <row r="65" spans="2:14" ht="65.25" customHeight="1" x14ac:dyDescent="0.25">
      <c r="B65" s="322"/>
      <c r="C65" s="186"/>
      <c r="D65" s="221"/>
      <c r="E65" s="259"/>
      <c r="F65" s="238"/>
      <c r="G65" s="197"/>
      <c r="H65" s="74" t="s">
        <v>716</v>
      </c>
      <c r="I65" s="76" t="s">
        <v>899</v>
      </c>
      <c r="J65" s="41"/>
      <c r="K65" s="201"/>
      <c r="L65" s="192"/>
      <c r="M65" s="247"/>
      <c r="N65" s="73" t="str">
        <f t="shared" si="2"/>
        <v>Nem ismert.</v>
      </c>
    </row>
    <row r="66" spans="2:14" ht="65.25" customHeight="1" x14ac:dyDescent="0.25">
      <c r="B66" s="322"/>
      <c r="C66" s="186"/>
      <c r="D66" s="221"/>
      <c r="E66" s="259"/>
      <c r="F66" s="238"/>
      <c r="G66" s="197"/>
      <c r="H66" s="74" t="s">
        <v>716</v>
      </c>
      <c r="I66" s="76" t="s">
        <v>900</v>
      </c>
      <c r="J66" s="41"/>
      <c r="K66" s="201"/>
      <c r="L66" s="192"/>
      <c r="M66" s="247"/>
      <c r="N66" s="73" t="str">
        <f t="shared" si="2"/>
        <v>Nem ismert.</v>
      </c>
    </row>
    <row r="67" spans="2:14" ht="65.25" customHeight="1" x14ac:dyDescent="0.25">
      <c r="B67" s="322"/>
      <c r="C67" s="186"/>
      <c r="D67" s="221"/>
      <c r="E67" s="259"/>
      <c r="F67" s="238"/>
      <c r="G67" s="197"/>
      <c r="H67" s="74" t="s">
        <v>716</v>
      </c>
      <c r="I67" s="76" t="s">
        <v>901</v>
      </c>
      <c r="J67" s="41"/>
      <c r="K67" s="201"/>
      <c r="L67" s="192"/>
      <c r="M67" s="247"/>
      <c r="N67" s="73" t="str">
        <f t="shared" si="2"/>
        <v>Nem ismert.</v>
      </c>
    </row>
    <row r="68" spans="2:14" ht="65.25" customHeight="1" x14ac:dyDescent="0.25">
      <c r="B68" s="322"/>
      <c r="C68" s="186"/>
      <c r="D68" s="221"/>
      <c r="E68" s="259"/>
      <c r="F68" s="238"/>
      <c r="G68" s="197"/>
      <c r="H68" s="74" t="s">
        <v>716</v>
      </c>
      <c r="I68" s="76" t="s">
        <v>902</v>
      </c>
      <c r="J68" s="41"/>
      <c r="K68" s="201"/>
      <c r="L68" s="192"/>
      <c r="M68" s="247"/>
      <c r="N68" s="73" t="str">
        <f t="shared" si="2"/>
        <v>Nem ismert.</v>
      </c>
    </row>
    <row r="69" spans="2:14" ht="65.25" customHeight="1" x14ac:dyDescent="0.25">
      <c r="B69" s="322"/>
      <c r="C69" s="186"/>
      <c r="D69" s="221"/>
      <c r="E69" s="259"/>
      <c r="F69" s="238"/>
      <c r="G69" s="197"/>
      <c r="H69" s="74" t="s">
        <v>716</v>
      </c>
      <c r="I69" s="76" t="s">
        <v>903</v>
      </c>
      <c r="J69" s="41"/>
      <c r="K69" s="201"/>
      <c r="L69" s="192"/>
      <c r="M69" s="247"/>
      <c r="N69" s="73" t="str">
        <f t="shared" si="2"/>
        <v>Nem ismert.</v>
      </c>
    </row>
    <row r="70" spans="2:14" ht="65.25" customHeight="1" x14ac:dyDescent="0.25">
      <c r="B70" s="322"/>
      <c r="C70" s="186"/>
      <c r="D70" s="221"/>
      <c r="E70" s="259"/>
      <c r="F70" s="238"/>
      <c r="G70" s="197"/>
      <c r="H70" s="74" t="s">
        <v>716</v>
      </c>
      <c r="I70" s="76" t="s">
        <v>904</v>
      </c>
      <c r="J70" s="41"/>
      <c r="K70" s="201"/>
      <c r="L70" s="192"/>
      <c r="M70" s="247"/>
      <c r="N70" s="73" t="str">
        <f t="shared" si="2"/>
        <v>Nem ismert.</v>
      </c>
    </row>
    <row r="71" spans="2:14" ht="65.25" customHeight="1" x14ac:dyDescent="0.25">
      <c r="B71" s="322"/>
      <c r="C71" s="186"/>
      <c r="D71" s="221"/>
      <c r="E71" s="259"/>
      <c r="F71" s="238"/>
      <c r="G71" s="197"/>
      <c r="H71" s="74" t="s">
        <v>716</v>
      </c>
      <c r="I71" s="76" t="s">
        <v>905</v>
      </c>
      <c r="J71" s="41"/>
      <c r="K71" s="201"/>
      <c r="L71" s="192"/>
      <c r="M71" s="247"/>
      <c r="N71" s="73" t="str">
        <f t="shared" si="2"/>
        <v>Nem ismert.</v>
      </c>
    </row>
    <row r="72" spans="2:14" ht="65.25" customHeight="1" x14ac:dyDescent="0.25">
      <c r="B72" s="322"/>
      <c r="C72" s="186"/>
      <c r="D72" s="221"/>
      <c r="E72" s="259"/>
      <c r="F72" s="238"/>
      <c r="G72" s="197"/>
      <c r="H72" s="74" t="s">
        <v>716</v>
      </c>
      <c r="I72" s="76" t="s">
        <v>906</v>
      </c>
      <c r="J72" s="41"/>
      <c r="K72" s="201"/>
      <c r="L72" s="192"/>
      <c r="M72" s="247"/>
      <c r="N72" s="73" t="str">
        <f t="shared" si="2"/>
        <v>Nem ismert.</v>
      </c>
    </row>
    <row r="73" spans="2:14" ht="65.25" customHeight="1" x14ac:dyDescent="0.25">
      <c r="B73" s="322"/>
      <c r="C73" s="186"/>
      <c r="D73" s="221"/>
      <c r="E73" s="259"/>
      <c r="F73" s="238"/>
      <c r="G73" s="197"/>
      <c r="H73" s="74" t="s">
        <v>716</v>
      </c>
      <c r="I73" s="76" t="s">
        <v>907</v>
      </c>
      <c r="J73" s="41"/>
      <c r="K73" s="201"/>
      <c r="L73" s="192"/>
      <c r="M73" s="247"/>
      <c r="N73" s="73" t="str">
        <f t="shared" si="2"/>
        <v>Nem ismert.</v>
      </c>
    </row>
    <row r="74" spans="2:14" ht="65.25" customHeight="1" x14ac:dyDescent="0.25">
      <c r="B74" s="322"/>
      <c r="C74" s="186"/>
      <c r="D74" s="221"/>
      <c r="E74" s="259"/>
      <c r="F74" s="238"/>
      <c r="G74" s="197"/>
      <c r="H74" s="74" t="s">
        <v>716</v>
      </c>
      <c r="I74" s="76" t="s">
        <v>908</v>
      </c>
      <c r="J74" s="41"/>
      <c r="K74" s="201"/>
      <c r="L74" s="192"/>
      <c r="M74" s="247"/>
      <c r="N74" s="73" t="str">
        <f t="shared" si="2"/>
        <v>Nem ismert.</v>
      </c>
    </row>
    <row r="75" spans="2:14" ht="65.25" customHeight="1" x14ac:dyDescent="0.25">
      <c r="B75" s="322"/>
      <c r="C75" s="186"/>
      <c r="D75" s="221"/>
      <c r="E75" s="259"/>
      <c r="F75" s="238"/>
      <c r="G75" s="197"/>
      <c r="H75" s="74" t="s">
        <v>716</v>
      </c>
      <c r="I75" s="76" t="s">
        <v>909</v>
      </c>
      <c r="J75" s="41"/>
      <c r="K75" s="201"/>
      <c r="L75" s="192"/>
      <c r="M75" s="247"/>
      <c r="N75" s="73" t="str">
        <f t="shared" si="2"/>
        <v>Nem ismert.</v>
      </c>
    </row>
    <row r="76" spans="2:14" ht="65.25" customHeight="1" x14ac:dyDescent="0.25">
      <c r="B76" s="303"/>
      <c r="C76" s="187"/>
      <c r="D76" s="221"/>
      <c r="E76" s="259"/>
      <c r="F76" s="239"/>
      <c r="G76" s="198"/>
      <c r="H76" s="74" t="s">
        <v>716</v>
      </c>
      <c r="I76" s="76" t="s">
        <v>910</v>
      </c>
      <c r="J76" s="41"/>
      <c r="K76" s="201"/>
      <c r="L76" s="191"/>
      <c r="M76" s="248"/>
      <c r="N76" s="73" t="str">
        <f t="shared" si="2"/>
        <v>Nem ismert.</v>
      </c>
    </row>
    <row r="77" spans="2:14" ht="75" x14ac:dyDescent="0.25">
      <c r="B77" s="57" t="s">
        <v>100</v>
      </c>
      <c r="C77" s="77"/>
      <c r="D77" s="221"/>
      <c r="E77" s="259"/>
      <c r="F77" s="245"/>
      <c r="G77" s="60" t="s">
        <v>101</v>
      </c>
      <c r="H77" s="74" t="s">
        <v>716</v>
      </c>
      <c r="I77" s="29"/>
      <c r="J77" s="74" t="s">
        <v>716</v>
      </c>
      <c r="K77" s="217"/>
      <c r="L77" s="61" t="s">
        <v>100</v>
      </c>
      <c r="M77" s="78"/>
      <c r="N77" s="50" t="str">
        <f>IF(I77="", "Nem ismert.", I77)</f>
        <v>Nem ismert.</v>
      </c>
    </row>
    <row r="78" spans="2:14" ht="266.25" x14ac:dyDescent="0.25">
      <c r="B78" s="57" t="s">
        <v>100</v>
      </c>
      <c r="C78" s="58" t="s">
        <v>5</v>
      </c>
      <c r="D78" s="221"/>
      <c r="E78" s="259"/>
      <c r="F78" s="245"/>
      <c r="G78" s="79" t="s">
        <v>821</v>
      </c>
      <c r="H78" s="210" t="s">
        <v>40</v>
      </c>
      <c r="I78" s="211"/>
      <c r="J78" s="212"/>
      <c r="K78" s="217"/>
      <c r="L78" s="61" t="s">
        <v>100</v>
      </c>
      <c r="M78" s="62" t="s">
        <v>5</v>
      </c>
      <c r="N78" s="74" t="s">
        <v>716</v>
      </c>
    </row>
    <row r="79" spans="2:14" ht="163.5" customHeight="1" x14ac:dyDescent="0.25">
      <c r="B79" s="57" t="s">
        <v>105</v>
      </c>
      <c r="C79" s="58"/>
      <c r="D79" s="221"/>
      <c r="E79" s="259"/>
      <c r="F79" s="59" t="s">
        <v>1092</v>
      </c>
      <c r="G79" s="60" t="s">
        <v>104</v>
      </c>
      <c r="H79" s="74" t="s">
        <v>716</v>
      </c>
      <c r="I79" s="29"/>
      <c r="J79" s="74" t="s">
        <v>716</v>
      </c>
      <c r="K79" s="80" t="s">
        <v>860</v>
      </c>
      <c r="L79" s="61" t="s">
        <v>105</v>
      </c>
      <c r="M79" s="62"/>
      <c r="N79" s="50" t="str">
        <f t="shared" ref="N79:N80" si="3">IF(I79="", "Nem ismert.", I79)</f>
        <v>Nem ismert.</v>
      </c>
    </row>
    <row r="80" spans="2:14" ht="87" customHeight="1" x14ac:dyDescent="0.25">
      <c r="B80" s="57" t="s">
        <v>106</v>
      </c>
      <c r="C80" s="58"/>
      <c r="D80" s="221"/>
      <c r="E80" s="259"/>
      <c r="F80" s="245" t="s">
        <v>1093</v>
      </c>
      <c r="G80" s="60" t="s">
        <v>349</v>
      </c>
      <c r="H80" s="74" t="s">
        <v>716</v>
      </c>
      <c r="I80" s="29"/>
      <c r="J80" s="74" t="s">
        <v>716</v>
      </c>
      <c r="K80" s="81" t="s">
        <v>41</v>
      </c>
      <c r="L80" s="61" t="s">
        <v>106</v>
      </c>
      <c r="M80" s="62"/>
      <c r="N80" s="50" t="str">
        <f t="shared" si="3"/>
        <v>Nem ismert.</v>
      </c>
    </row>
    <row r="81" spans="2:14" ht="40.5" customHeight="1" x14ac:dyDescent="0.25">
      <c r="B81" s="261" t="s">
        <v>106</v>
      </c>
      <c r="C81" s="185" t="s">
        <v>5</v>
      </c>
      <c r="D81" s="221"/>
      <c r="E81" s="259"/>
      <c r="F81" s="245"/>
      <c r="G81" s="202" t="s">
        <v>231</v>
      </c>
      <c r="H81" s="35" t="b">
        <v>0</v>
      </c>
      <c r="I81" s="48" t="s">
        <v>350</v>
      </c>
      <c r="J81" s="213" t="s">
        <v>716</v>
      </c>
      <c r="K81" s="215" t="s">
        <v>32</v>
      </c>
      <c r="L81" s="190" t="s">
        <v>106</v>
      </c>
      <c r="M81" s="246" t="s">
        <v>5</v>
      </c>
      <c r="N81" s="50" t="str">
        <f>IF(H81=TRUE, I81, "")</f>
        <v/>
      </c>
    </row>
    <row r="82" spans="2:14" ht="40.5" customHeight="1" x14ac:dyDescent="0.25">
      <c r="B82" s="262"/>
      <c r="C82" s="187"/>
      <c r="D82" s="221"/>
      <c r="E82" s="259"/>
      <c r="F82" s="245"/>
      <c r="G82" s="203"/>
      <c r="H82" s="35" t="b">
        <v>0</v>
      </c>
      <c r="I82" s="48" t="s">
        <v>351</v>
      </c>
      <c r="J82" s="214"/>
      <c r="K82" s="216"/>
      <c r="L82" s="191"/>
      <c r="M82" s="248"/>
      <c r="N82" s="50" t="str">
        <f>IF(H82=TRUE, I82, "")</f>
        <v/>
      </c>
    </row>
    <row r="83" spans="2:14" ht="75" x14ac:dyDescent="0.25">
      <c r="B83" s="57" t="s">
        <v>106</v>
      </c>
      <c r="C83" s="58" t="s">
        <v>6</v>
      </c>
      <c r="D83" s="221"/>
      <c r="E83" s="259"/>
      <c r="F83" s="245"/>
      <c r="G83" s="82" t="s">
        <v>232</v>
      </c>
      <c r="H83" s="74" t="s">
        <v>716</v>
      </c>
      <c r="I83" s="29"/>
      <c r="J83" s="31"/>
      <c r="K83" s="81" t="s">
        <v>861</v>
      </c>
      <c r="L83" s="61" t="s">
        <v>106</v>
      </c>
      <c r="M83" s="62" t="s">
        <v>6</v>
      </c>
      <c r="N83" s="63" t="str">
        <f>IF(J83="", "Nem", J83)</f>
        <v>Nem</v>
      </c>
    </row>
    <row r="84" spans="2:14" ht="75" x14ac:dyDescent="0.25">
      <c r="B84" s="57" t="s">
        <v>106</v>
      </c>
      <c r="C84" s="58" t="s">
        <v>27</v>
      </c>
      <c r="D84" s="221"/>
      <c r="E84" s="259"/>
      <c r="F84" s="245"/>
      <c r="G84" s="82" t="s">
        <v>233</v>
      </c>
      <c r="H84" s="74" t="s">
        <v>716</v>
      </c>
      <c r="I84" s="29"/>
      <c r="J84" s="29"/>
      <c r="K84" s="81" t="s">
        <v>107</v>
      </c>
      <c r="L84" s="61" t="s">
        <v>106</v>
      </c>
      <c r="M84" s="62" t="s">
        <v>27</v>
      </c>
      <c r="N84" s="50" t="str">
        <f>IF(J84="", "Nem", J84)</f>
        <v>Nem</v>
      </c>
    </row>
    <row r="85" spans="2:14" ht="112.5" x14ac:dyDescent="0.25">
      <c r="B85" s="57" t="s">
        <v>106</v>
      </c>
      <c r="C85" s="58" t="s">
        <v>28</v>
      </c>
      <c r="D85" s="242"/>
      <c r="E85" s="260"/>
      <c r="F85" s="245"/>
      <c r="G85" s="82" t="s">
        <v>753</v>
      </c>
      <c r="H85" s="74" t="s">
        <v>716</v>
      </c>
      <c r="I85" s="29"/>
      <c r="J85" s="74" t="s">
        <v>716</v>
      </c>
      <c r="K85" s="83"/>
      <c r="L85" s="61" t="s">
        <v>106</v>
      </c>
      <c r="M85" s="62" t="s">
        <v>28</v>
      </c>
      <c r="N85" s="50" t="str">
        <f t="shared" ref="N85:N91" si="4">IF(I85="", "Nem ismert.", I85)</f>
        <v>Nem ismert.</v>
      </c>
    </row>
    <row r="86" spans="2:14" ht="229.5" customHeight="1" x14ac:dyDescent="0.25">
      <c r="B86" s="57" t="s">
        <v>108</v>
      </c>
      <c r="C86" s="58"/>
      <c r="D86" s="252" t="s">
        <v>9</v>
      </c>
      <c r="E86" s="240" t="s">
        <v>10</v>
      </c>
      <c r="F86" s="245" t="s">
        <v>1094</v>
      </c>
      <c r="G86" s="60" t="s">
        <v>109</v>
      </c>
      <c r="H86" s="74" t="s">
        <v>716</v>
      </c>
      <c r="I86" s="29"/>
      <c r="J86" s="74" t="s">
        <v>716</v>
      </c>
      <c r="K86" s="81" t="s">
        <v>754</v>
      </c>
      <c r="L86" s="61" t="s">
        <v>108</v>
      </c>
      <c r="M86" s="62"/>
      <c r="N86" s="50" t="str">
        <f t="shared" si="4"/>
        <v>Nem ismert.</v>
      </c>
    </row>
    <row r="87" spans="2:14" ht="131.25" x14ac:dyDescent="0.25">
      <c r="B87" s="57" t="s">
        <v>108</v>
      </c>
      <c r="C87" s="58" t="s">
        <v>5</v>
      </c>
      <c r="D87" s="252"/>
      <c r="E87" s="249"/>
      <c r="F87" s="245"/>
      <c r="G87" s="82" t="s">
        <v>756</v>
      </c>
      <c r="H87" s="74" t="s">
        <v>716</v>
      </c>
      <c r="I87" s="29"/>
      <c r="J87" s="74" t="s">
        <v>716</v>
      </c>
      <c r="K87" s="81"/>
      <c r="L87" s="61" t="s">
        <v>108</v>
      </c>
      <c r="M87" s="62" t="s">
        <v>5</v>
      </c>
      <c r="N87" s="50" t="str">
        <f t="shared" si="4"/>
        <v>Nem ismert.</v>
      </c>
    </row>
    <row r="88" spans="2:14" s="91" customFormat="1" ht="93.75" x14ac:dyDescent="0.25">
      <c r="B88" s="84" t="s">
        <v>110</v>
      </c>
      <c r="C88" s="85"/>
      <c r="D88" s="252"/>
      <c r="E88" s="249"/>
      <c r="F88" s="86"/>
      <c r="G88" s="87" t="s">
        <v>111</v>
      </c>
      <c r="H88" s="74" t="s">
        <v>716</v>
      </c>
      <c r="I88" s="29"/>
      <c r="J88" s="74" t="s">
        <v>716</v>
      </c>
      <c r="K88" s="88"/>
      <c r="L88" s="89" t="s">
        <v>110</v>
      </c>
      <c r="M88" s="90"/>
      <c r="N88" s="50" t="str">
        <f t="shared" si="4"/>
        <v>Nem ismert.</v>
      </c>
    </row>
    <row r="89" spans="2:14" ht="84.75" customHeight="1" x14ac:dyDescent="0.25">
      <c r="B89" s="84" t="s">
        <v>112</v>
      </c>
      <c r="C89" s="58"/>
      <c r="D89" s="252"/>
      <c r="E89" s="249"/>
      <c r="F89" s="86"/>
      <c r="G89" s="60" t="s">
        <v>822</v>
      </c>
      <c r="H89" s="74" t="s">
        <v>716</v>
      </c>
      <c r="I89" s="29"/>
      <c r="J89" s="74" t="s">
        <v>716</v>
      </c>
      <c r="K89" s="81"/>
      <c r="L89" s="89" t="s">
        <v>112</v>
      </c>
      <c r="M89" s="62"/>
      <c r="N89" s="50" t="str">
        <f t="shared" si="4"/>
        <v>Nem ismert.</v>
      </c>
    </row>
    <row r="90" spans="2:14" ht="300" x14ac:dyDescent="0.25">
      <c r="B90" s="57" t="s">
        <v>112</v>
      </c>
      <c r="C90" s="58" t="s">
        <v>5</v>
      </c>
      <c r="D90" s="252"/>
      <c r="E90" s="249"/>
      <c r="F90" s="86" t="s">
        <v>1095</v>
      </c>
      <c r="G90" s="92" t="s">
        <v>236</v>
      </c>
      <c r="H90" s="74" t="s">
        <v>716</v>
      </c>
      <c r="I90" s="29"/>
      <c r="J90" s="74" t="s">
        <v>716</v>
      </c>
      <c r="K90" s="93"/>
      <c r="L90" s="61" t="s">
        <v>112</v>
      </c>
      <c r="M90" s="62" t="s">
        <v>5</v>
      </c>
      <c r="N90" s="50" t="str">
        <f t="shared" si="4"/>
        <v>Nem ismert.</v>
      </c>
    </row>
    <row r="91" spans="2:14" ht="233.25" customHeight="1" x14ac:dyDescent="0.25">
      <c r="B91" s="57" t="s">
        <v>112</v>
      </c>
      <c r="C91" s="58" t="s">
        <v>6</v>
      </c>
      <c r="D91" s="252"/>
      <c r="E91" s="249"/>
      <c r="F91" s="86" t="s">
        <v>1096</v>
      </c>
      <c r="G91" s="92" t="s">
        <v>237</v>
      </c>
      <c r="H91" s="74" t="s">
        <v>716</v>
      </c>
      <c r="I91" s="29"/>
      <c r="J91" s="94" t="s">
        <v>716</v>
      </c>
      <c r="K91" s="93"/>
      <c r="L91" s="61" t="s">
        <v>112</v>
      </c>
      <c r="M91" s="62" t="s">
        <v>6</v>
      </c>
      <c r="N91" s="50" t="str">
        <f t="shared" si="4"/>
        <v>Nem ismert.</v>
      </c>
    </row>
    <row r="92" spans="2:14" ht="90" customHeight="1" x14ac:dyDescent="0.25">
      <c r="B92" s="57" t="s">
        <v>112</v>
      </c>
      <c r="C92" s="58" t="s">
        <v>27</v>
      </c>
      <c r="D92" s="252"/>
      <c r="E92" s="249"/>
      <c r="F92" s="245" t="s">
        <v>1097</v>
      </c>
      <c r="G92" s="92" t="s">
        <v>238</v>
      </c>
      <c r="H92" s="74" t="s">
        <v>716</v>
      </c>
      <c r="I92" s="29"/>
      <c r="J92" s="29"/>
      <c r="K92" s="81" t="s">
        <v>113</v>
      </c>
      <c r="L92" s="61" t="s">
        <v>112</v>
      </c>
      <c r="M92" s="62" t="s">
        <v>27</v>
      </c>
      <c r="N92" s="50" t="str">
        <f>IF(J92="", "Nem releváns.", J92)</f>
        <v>Nem releváns.</v>
      </c>
    </row>
    <row r="93" spans="2:14" ht="103.5" customHeight="1" x14ac:dyDescent="0.25">
      <c r="B93" s="57" t="s">
        <v>112</v>
      </c>
      <c r="C93" s="58" t="s">
        <v>28</v>
      </c>
      <c r="D93" s="252"/>
      <c r="E93" s="249"/>
      <c r="F93" s="245"/>
      <c r="G93" s="92" t="s">
        <v>239</v>
      </c>
      <c r="H93" s="74" t="s">
        <v>716</v>
      </c>
      <c r="I93" s="29"/>
      <c r="J93" s="29"/>
      <c r="K93" s="93"/>
      <c r="L93" s="61" t="s">
        <v>112</v>
      </c>
      <c r="M93" s="62" t="s">
        <v>28</v>
      </c>
      <c r="N93" s="50" t="str">
        <f>IF(J93="", "Nem releváns.", J93)</f>
        <v>Nem releváns.</v>
      </c>
    </row>
    <row r="94" spans="2:14" ht="88.5" customHeight="1" x14ac:dyDescent="0.25">
      <c r="B94" s="57" t="s">
        <v>112</v>
      </c>
      <c r="C94" s="58" t="s">
        <v>29</v>
      </c>
      <c r="D94" s="252"/>
      <c r="E94" s="249"/>
      <c r="F94" s="245"/>
      <c r="G94" s="92" t="s">
        <v>240</v>
      </c>
      <c r="H94" s="74" t="s">
        <v>716</v>
      </c>
      <c r="I94" s="29"/>
      <c r="J94" s="29"/>
      <c r="K94" s="81" t="s">
        <v>114</v>
      </c>
      <c r="L94" s="61" t="s">
        <v>112</v>
      </c>
      <c r="M94" s="62" t="s">
        <v>29</v>
      </c>
      <c r="N94" s="50" t="str">
        <f>IF(J94="", "Nem releváns.", J94)</f>
        <v>Nem releváns.</v>
      </c>
    </row>
    <row r="95" spans="2:14" ht="214.5" customHeight="1" x14ac:dyDescent="0.25">
      <c r="B95" s="57" t="s">
        <v>115</v>
      </c>
      <c r="C95" s="58"/>
      <c r="D95" s="252"/>
      <c r="E95" s="249"/>
      <c r="F95" s="86" t="s">
        <v>1098</v>
      </c>
      <c r="G95" s="60" t="s">
        <v>64</v>
      </c>
      <c r="H95" s="74" t="s">
        <v>716</v>
      </c>
      <c r="I95" s="29"/>
      <c r="J95" s="94" t="s">
        <v>716</v>
      </c>
      <c r="K95" s="81"/>
      <c r="L95" s="61" t="s">
        <v>115</v>
      </c>
      <c r="M95" s="62"/>
      <c r="N95" s="50" t="str">
        <f>IF(I95="", "Nem ismert.", I95)</f>
        <v>Nem ismert.</v>
      </c>
    </row>
    <row r="96" spans="2:14" ht="187.5" x14ac:dyDescent="0.25">
      <c r="B96" s="57" t="s">
        <v>116</v>
      </c>
      <c r="C96" s="58"/>
      <c r="D96" s="252"/>
      <c r="E96" s="249"/>
      <c r="F96" s="86" t="s">
        <v>1099</v>
      </c>
      <c r="G96" s="60" t="s">
        <v>37</v>
      </c>
      <c r="H96" s="74" t="s">
        <v>716</v>
      </c>
      <c r="I96" s="29"/>
      <c r="J96" s="29"/>
      <c r="K96" s="81"/>
      <c r="L96" s="61" t="s">
        <v>116</v>
      </c>
      <c r="M96" s="62"/>
      <c r="N96" s="50" t="str">
        <f>IF(J96="", "Nem releváns.", J96)</f>
        <v>Nem releváns.</v>
      </c>
    </row>
    <row r="97" spans="2:14" ht="137.25" customHeight="1" x14ac:dyDescent="0.25">
      <c r="B97" s="57" t="s">
        <v>117</v>
      </c>
      <c r="C97" s="58"/>
      <c r="D97" s="252"/>
      <c r="E97" s="249"/>
      <c r="F97" s="245" t="s">
        <v>1100</v>
      </c>
      <c r="G97" s="60" t="s">
        <v>118</v>
      </c>
      <c r="H97" s="74" t="s">
        <v>716</v>
      </c>
      <c r="I97" s="29"/>
      <c r="J97" s="29"/>
      <c r="K97" s="81" t="s">
        <v>758</v>
      </c>
      <c r="L97" s="61" t="s">
        <v>117</v>
      </c>
      <c r="M97" s="62"/>
      <c r="N97" s="50" t="str">
        <f>IF(J97="", "Nem releváns.", J97)</f>
        <v>Nem releváns.</v>
      </c>
    </row>
    <row r="98" spans="2:14" ht="137.25" customHeight="1" x14ac:dyDescent="0.25">
      <c r="B98" s="57" t="s">
        <v>117</v>
      </c>
      <c r="C98" s="58" t="s">
        <v>5</v>
      </c>
      <c r="D98" s="252"/>
      <c r="E98" s="241"/>
      <c r="F98" s="245"/>
      <c r="G98" s="82" t="s">
        <v>1066</v>
      </c>
      <c r="H98" s="74" t="s">
        <v>716</v>
      </c>
      <c r="I98" s="29"/>
      <c r="J98" s="74" t="s">
        <v>716</v>
      </c>
      <c r="K98" s="81"/>
      <c r="L98" s="61" t="s">
        <v>117</v>
      </c>
      <c r="M98" s="62" t="s">
        <v>5</v>
      </c>
      <c r="N98" s="50" t="str">
        <f>IF(I98="", "Nem ismert.", I98)</f>
        <v>Nem ismert.</v>
      </c>
    </row>
    <row r="99" spans="2:14" ht="168.75" x14ac:dyDescent="0.25">
      <c r="B99" s="57" t="s">
        <v>119</v>
      </c>
      <c r="C99" s="58"/>
      <c r="D99" s="252"/>
      <c r="E99" s="95" t="s">
        <v>11</v>
      </c>
      <c r="F99" s="59" t="s">
        <v>1101</v>
      </c>
      <c r="G99" s="60" t="s">
        <v>120</v>
      </c>
      <c r="H99" s="74" t="s">
        <v>716</v>
      </c>
      <c r="I99" s="29"/>
      <c r="J99" s="94" t="s">
        <v>716</v>
      </c>
      <c r="K99" s="81" t="s">
        <v>305</v>
      </c>
      <c r="L99" s="61" t="s">
        <v>119</v>
      </c>
      <c r="M99" s="62"/>
      <c r="N99" s="50" t="str">
        <f>IF(I99="", "Nem ismert.", I99)</f>
        <v>Nem ismert.</v>
      </c>
    </row>
    <row r="100" spans="2:14" ht="36.75" customHeight="1" x14ac:dyDescent="0.25">
      <c r="B100" s="267" t="s">
        <v>121</v>
      </c>
      <c r="C100" s="185"/>
      <c r="D100" s="220" t="s">
        <v>12</v>
      </c>
      <c r="E100" s="240" t="s">
        <v>13</v>
      </c>
      <c r="F100" s="237" t="s">
        <v>45</v>
      </c>
      <c r="G100" s="196" t="s">
        <v>823</v>
      </c>
      <c r="H100" s="74" t="s">
        <v>716</v>
      </c>
      <c r="I100" s="75" t="s">
        <v>992</v>
      </c>
      <c r="J100" s="30"/>
      <c r="K100" s="205" t="s">
        <v>862</v>
      </c>
      <c r="L100" s="335" t="s">
        <v>121</v>
      </c>
      <c r="M100" s="246"/>
      <c r="N100" s="73" t="str">
        <f>IF(J100="", "Nem ismert.", J100)</f>
        <v>Nem ismert.</v>
      </c>
    </row>
    <row r="101" spans="2:14" ht="36.75" customHeight="1" x14ac:dyDescent="0.25">
      <c r="B101" s="268"/>
      <c r="C101" s="186"/>
      <c r="D101" s="221"/>
      <c r="E101" s="249"/>
      <c r="F101" s="238"/>
      <c r="G101" s="197"/>
      <c r="H101" s="74" t="s">
        <v>716</v>
      </c>
      <c r="I101" s="71" t="s">
        <v>993</v>
      </c>
      <c r="J101" s="30"/>
      <c r="K101" s="206"/>
      <c r="L101" s="336"/>
      <c r="M101" s="247"/>
      <c r="N101" s="73" t="str">
        <f>IF(J101="", "Nem ismert.", J101)</f>
        <v>Nem ismert.</v>
      </c>
    </row>
    <row r="102" spans="2:14" ht="36.75" customHeight="1" x14ac:dyDescent="0.25">
      <c r="B102" s="268"/>
      <c r="C102" s="186"/>
      <c r="D102" s="221"/>
      <c r="E102" s="249"/>
      <c r="F102" s="238"/>
      <c r="G102" s="197"/>
      <c r="H102" s="74" t="s">
        <v>716</v>
      </c>
      <c r="I102" s="71" t="s">
        <v>994</v>
      </c>
      <c r="J102" s="30"/>
      <c r="K102" s="206"/>
      <c r="L102" s="336"/>
      <c r="M102" s="247"/>
      <c r="N102" s="73" t="str">
        <f>IF(J102="", "Nem ismert.", J102)</f>
        <v>Nem ismert.</v>
      </c>
    </row>
    <row r="103" spans="2:14" ht="36.75" customHeight="1" x14ac:dyDescent="0.25">
      <c r="B103" s="268"/>
      <c r="C103" s="186"/>
      <c r="D103" s="221"/>
      <c r="E103" s="249"/>
      <c r="F103" s="238"/>
      <c r="G103" s="197"/>
      <c r="H103" s="74" t="s">
        <v>716</v>
      </c>
      <c r="I103" s="75" t="s">
        <v>995</v>
      </c>
      <c r="J103" s="30"/>
      <c r="K103" s="206"/>
      <c r="L103" s="336"/>
      <c r="M103" s="247"/>
      <c r="N103" s="73" t="str">
        <f t="shared" ref="N103:N130" si="5">IF(J103="", "Nem ismert.", J103)</f>
        <v>Nem ismert.</v>
      </c>
    </row>
    <row r="104" spans="2:14" ht="36.75" customHeight="1" x14ac:dyDescent="0.25">
      <c r="B104" s="268"/>
      <c r="C104" s="186"/>
      <c r="D104" s="221"/>
      <c r="E104" s="249"/>
      <c r="F104" s="238"/>
      <c r="G104" s="197"/>
      <c r="H104" s="74" t="s">
        <v>716</v>
      </c>
      <c r="I104" s="71" t="s">
        <v>996</v>
      </c>
      <c r="J104" s="30"/>
      <c r="K104" s="206"/>
      <c r="L104" s="336"/>
      <c r="M104" s="247"/>
      <c r="N104" s="73" t="str">
        <f t="shared" si="5"/>
        <v>Nem ismert.</v>
      </c>
    </row>
    <row r="105" spans="2:14" ht="36.75" customHeight="1" x14ac:dyDescent="0.25">
      <c r="B105" s="268"/>
      <c r="C105" s="186"/>
      <c r="D105" s="221"/>
      <c r="E105" s="249"/>
      <c r="F105" s="238"/>
      <c r="G105" s="197"/>
      <c r="H105" s="74" t="s">
        <v>716</v>
      </c>
      <c r="I105" s="71" t="s">
        <v>994</v>
      </c>
      <c r="J105" s="30"/>
      <c r="K105" s="206"/>
      <c r="L105" s="336"/>
      <c r="M105" s="247"/>
      <c r="N105" s="73" t="str">
        <f t="shared" si="5"/>
        <v>Nem ismert.</v>
      </c>
    </row>
    <row r="106" spans="2:14" ht="36.75" customHeight="1" x14ac:dyDescent="0.25">
      <c r="B106" s="268"/>
      <c r="C106" s="186"/>
      <c r="D106" s="221"/>
      <c r="E106" s="249"/>
      <c r="F106" s="238"/>
      <c r="G106" s="197"/>
      <c r="H106" s="74" t="s">
        <v>716</v>
      </c>
      <c r="I106" s="71" t="s">
        <v>993</v>
      </c>
      <c r="J106" s="30"/>
      <c r="K106" s="206"/>
      <c r="L106" s="336"/>
      <c r="M106" s="247"/>
      <c r="N106" s="73" t="str">
        <f t="shared" si="5"/>
        <v>Nem ismert.</v>
      </c>
    </row>
    <row r="107" spans="2:14" ht="36.75" customHeight="1" x14ac:dyDescent="0.25">
      <c r="B107" s="268"/>
      <c r="C107" s="186"/>
      <c r="D107" s="221"/>
      <c r="E107" s="249"/>
      <c r="F107" s="238"/>
      <c r="G107" s="197"/>
      <c r="H107" s="74" t="s">
        <v>716</v>
      </c>
      <c r="I107" s="71" t="s">
        <v>997</v>
      </c>
      <c r="J107" s="30"/>
      <c r="K107" s="206"/>
      <c r="L107" s="336"/>
      <c r="M107" s="247"/>
      <c r="N107" s="73" t="str">
        <f t="shared" si="5"/>
        <v>Nem ismert.</v>
      </c>
    </row>
    <row r="108" spans="2:14" ht="36.75" customHeight="1" x14ac:dyDescent="0.25">
      <c r="B108" s="268"/>
      <c r="C108" s="186"/>
      <c r="D108" s="221"/>
      <c r="E108" s="249"/>
      <c r="F108" s="238"/>
      <c r="G108" s="197"/>
      <c r="H108" s="74" t="s">
        <v>716</v>
      </c>
      <c r="I108" s="71" t="s">
        <v>998</v>
      </c>
      <c r="J108" s="30"/>
      <c r="K108" s="206"/>
      <c r="L108" s="336"/>
      <c r="M108" s="247"/>
      <c r="N108" s="73" t="str">
        <f t="shared" si="5"/>
        <v>Nem ismert.</v>
      </c>
    </row>
    <row r="109" spans="2:14" ht="36.75" customHeight="1" x14ac:dyDescent="0.25">
      <c r="B109" s="268"/>
      <c r="C109" s="186"/>
      <c r="D109" s="221"/>
      <c r="E109" s="249"/>
      <c r="F109" s="238"/>
      <c r="G109" s="197"/>
      <c r="H109" s="74" t="s">
        <v>716</v>
      </c>
      <c r="I109" s="75" t="s">
        <v>999</v>
      </c>
      <c r="J109" s="30"/>
      <c r="K109" s="206"/>
      <c r="L109" s="336"/>
      <c r="M109" s="247"/>
      <c r="N109" s="73" t="str">
        <f t="shared" si="5"/>
        <v>Nem ismert.</v>
      </c>
    </row>
    <row r="110" spans="2:14" ht="36.75" customHeight="1" x14ac:dyDescent="0.25">
      <c r="B110" s="268"/>
      <c r="C110" s="186"/>
      <c r="D110" s="221"/>
      <c r="E110" s="249"/>
      <c r="F110" s="238"/>
      <c r="G110" s="197"/>
      <c r="H110" s="74" t="s">
        <v>716</v>
      </c>
      <c r="I110" s="71" t="s">
        <v>996</v>
      </c>
      <c r="J110" s="30"/>
      <c r="K110" s="206"/>
      <c r="L110" s="336"/>
      <c r="M110" s="247"/>
      <c r="N110" s="73" t="str">
        <f t="shared" si="5"/>
        <v>Nem ismert.</v>
      </c>
    </row>
    <row r="111" spans="2:14" ht="36.75" customHeight="1" x14ac:dyDescent="0.25">
      <c r="B111" s="268"/>
      <c r="C111" s="186"/>
      <c r="D111" s="221"/>
      <c r="E111" s="249"/>
      <c r="F111" s="238"/>
      <c r="G111" s="197"/>
      <c r="H111" s="74" t="s">
        <v>716</v>
      </c>
      <c r="I111" s="71" t="s">
        <v>994</v>
      </c>
      <c r="J111" s="30"/>
      <c r="K111" s="206"/>
      <c r="L111" s="336"/>
      <c r="M111" s="247"/>
      <c r="N111" s="73" t="str">
        <f t="shared" si="5"/>
        <v>Nem ismert.</v>
      </c>
    </row>
    <row r="112" spans="2:14" ht="36.75" customHeight="1" x14ac:dyDescent="0.25">
      <c r="B112" s="268"/>
      <c r="C112" s="186"/>
      <c r="D112" s="221"/>
      <c r="E112" s="249"/>
      <c r="F112" s="238"/>
      <c r="G112" s="197"/>
      <c r="H112" s="74" t="s">
        <v>716</v>
      </c>
      <c r="I112" s="71" t="s">
        <v>993</v>
      </c>
      <c r="J112" s="30"/>
      <c r="K112" s="206"/>
      <c r="L112" s="336"/>
      <c r="M112" s="247"/>
      <c r="N112" s="73" t="str">
        <f t="shared" si="5"/>
        <v>Nem ismert.</v>
      </c>
    </row>
    <row r="113" spans="2:14" ht="36.75" customHeight="1" x14ac:dyDescent="0.25">
      <c r="B113" s="268"/>
      <c r="C113" s="186"/>
      <c r="D113" s="221"/>
      <c r="E113" s="249"/>
      <c r="F113" s="238"/>
      <c r="G113" s="197"/>
      <c r="H113" s="74" t="s">
        <v>716</v>
      </c>
      <c r="I113" s="71" t="s">
        <v>997</v>
      </c>
      <c r="J113" s="30"/>
      <c r="K113" s="206"/>
      <c r="L113" s="336"/>
      <c r="M113" s="247"/>
      <c r="N113" s="73" t="str">
        <f>IF(J113="", "Nem ismert.", J113)</f>
        <v>Nem ismert.</v>
      </c>
    </row>
    <row r="114" spans="2:14" ht="36.75" customHeight="1" x14ac:dyDescent="0.25">
      <c r="B114" s="268"/>
      <c r="C114" s="186"/>
      <c r="D114" s="221"/>
      <c r="E114" s="249"/>
      <c r="F114" s="238"/>
      <c r="G114" s="197"/>
      <c r="H114" s="74" t="s">
        <v>716</v>
      </c>
      <c r="I114" s="71" t="s">
        <v>998</v>
      </c>
      <c r="J114" s="30"/>
      <c r="K114" s="206"/>
      <c r="L114" s="336"/>
      <c r="M114" s="247"/>
      <c r="N114" s="73" t="str">
        <f t="shared" si="5"/>
        <v>Nem ismert.</v>
      </c>
    </row>
    <row r="115" spans="2:14" ht="36.75" customHeight="1" x14ac:dyDescent="0.25">
      <c r="B115" s="268"/>
      <c r="C115" s="186"/>
      <c r="D115" s="221"/>
      <c r="E115" s="249"/>
      <c r="F115" s="238"/>
      <c r="G115" s="197"/>
      <c r="H115" s="34" t="b">
        <v>0</v>
      </c>
      <c r="I115" s="48" t="s">
        <v>1000</v>
      </c>
      <c r="J115" s="94" t="s">
        <v>716</v>
      </c>
      <c r="K115" s="206"/>
      <c r="L115" s="336"/>
      <c r="M115" s="247"/>
      <c r="N115" s="50" t="str">
        <f>IF(H115=TRUE, "üzleti évi vízfelhasználás nem ismert.", "")</f>
        <v/>
      </c>
    </row>
    <row r="116" spans="2:14" ht="36.75" customHeight="1" x14ac:dyDescent="0.25">
      <c r="B116" s="268"/>
      <c r="C116" s="186"/>
      <c r="D116" s="221"/>
      <c r="E116" s="249"/>
      <c r="F116" s="238"/>
      <c r="G116" s="197"/>
      <c r="H116" s="74" t="s">
        <v>716</v>
      </c>
      <c r="I116" s="75" t="s">
        <v>911</v>
      </c>
      <c r="J116" s="30"/>
      <c r="K116" s="206"/>
      <c r="L116" s="336"/>
      <c r="M116" s="247"/>
      <c r="N116" s="73" t="str">
        <f t="shared" si="5"/>
        <v>Nem ismert.</v>
      </c>
    </row>
    <row r="117" spans="2:14" ht="36.75" customHeight="1" x14ac:dyDescent="0.25">
      <c r="B117" s="268"/>
      <c r="C117" s="186"/>
      <c r="D117" s="221"/>
      <c r="E117" s="249"/>
      <c r="F117" s="238"/>
      <c r="G117" s="197"/>
      <c r="H117" s="74" t="s">
        <v>716</v>
      </c>
      <c r="I117" s="71" t="s">
        <v>912</v>
      </c>
      <c r="J117" s="30"/>
      <c r="K117" s="206"/>
      <c r="L117" s="336"/>
      <c r="M117" s="247"/>
      <c r="N117" s="73" t="str">
        <f t="shared" si="5"/>
        <v>Nem ismert.</v>
      </c>
    </row>
    <row r="118" spans="2:14" ht="36.75" customHeight="1" x14ac:dyDescent="0.25">
      <c r="B118" s="268"/>
      <c r="C118" s="186"/>
      <c r="D118" s="221"/>
      <c r="E118" s="249"/>
      <c r="F118" s="238"/>
      <c r="G118" s="197"/>
      <c r="H118" s="74" t="s">
        <v>716</v>
      </c>
      <c r="I118" s="71" t="s">
        <v>913</v>
      </c>
      <c r="J118" s="30"/>
      <c r="K118" s="206"/>
      <c r="L118" s="336"/>
      <c r="M118" s="247"/>
      <c r="N118" s="73" t="str">
        <f t="shared" si="5"/>
        <v>Nem ismert.</v>
      </c>
    </row>
    <row r="119" spans="2:14" ht="36.75" customHeight="1" x14ac:dyDescent="0.25">
      <c r="B119" s="268"/>
      <c r="C119" s="186"/>
      <c r="D119" s="221"/>
      <c r="E119" s="249"/>
      <c r="F119" s="238"/>
      <c r="G119" s="197"/>
      <c r="H119" s="74" t="s">
        <v>716</v>
      </c>
      <c r="I119" s="75" t="s">
        <v>914</v>
      </c>
      <c r="J119" s="30"/>
      <c r="K119" s="206"/>
      <c r="L119" s="336"/>
      <c r="M119" s="247"/>
      <c r="N119" s="73" t="str">
        <f t="shared" si="5"/>
        <v>Nem ismert.</v>
      </c>
    </row>
    <row r="120" spans="2:14" ht="36.75" customHeight="1" x14ac:dyDescent="0.25">
      <c r="B120" s="268"/>
      <c r="C120" s="186"/>
      <c r="D120" s="221"/>
      <c r="E120" s="249"/>
      <c r="F120" s="238"/>
      <c r="G120" s="197"/>
      <c r="H120" s="74" t="s">
        <v>716</v>
      </c>
      <c r="I120" s="71" t="s">
        <v>915</v>
      </c>
      <c r="J120" s="30"/>
      <c r="K120" s="206"/>
      <c r="L120" s="336"/>
      <c r="M120" s="247"/>
      <c r="N120" s="73" t="str">
        <f t="shared" si="5"/>
        <v>Nem ismert.</v>
      </c>
    </row>
    <row r="121" spans="2:14" ht="36.75" customHeight="1" x14ac:dyDescent="0.25">
      <c r="B121" s="268"/>
      <c r="C121" s="186"/>
      <c r="D121" s="221"/>
      <c r="E121" s="249"/>
      <c r="F121" s="238"/>
      <c r="G121" s="197"/>
      <c r="H121" s="74" t="s">
        <v>716</v>
      </c>
      <c r="I121" s="71" t="s">
        <v>913</v>
      </c>
      <c r="J121" s="30"/>
      <c r="K121" s="206"/>
      <c r="L121" s="336"/>
      <c r="M121" s="247"/>
      <c r="N121" s="73" t="str">
        <f t="shared" si="5"/>
        <v>Nem ismert.</v>
      </c>
    </row>
    <row r="122" spans="2:14" ht="36.75" customHeight="1" x14ac:dyDescent="0.25">
      <c r="B122" s="268"/>
      <c r="C122" s="186"/>
      <c r="D122" s="221"/>
      <c r="E122" s="249"/>
      <c r="F122" s="238"/>
      <c r="G122" s="197"/>
      <c r="H122" s="74" t="s">
        <v>716</v>
      </c>
      <c r="I122" s="71" t="s">
        <v>912</v>
      </c>
      <c r="J122" s="30"/>
      <c r="K122" s="206"/>
      <c r="L122" s="336"/>
      <c r="M122" s="247"/>
      <c r="N122" s="73" t="str">
        <f t="shared" si="5"/>
        <v>Nem ismert.</v>
      </c>
    </row>
    <row r="123" spans="2:14" ht="36.75" customHeight="1" x14ac:dyDescent="0.25">
      <c r="B123" s="268"/>
      <c r="C123" s="186"/>
      <c r="D123" s="221"/>
      <c r="E123" s="249"/>
      <c r="F123" s="238"/>
      <c r="G123" s="197"/>
      <c r="H123" s="74" t="s">
        <v>716</v>
      </c>
      <c r="I123" s="71" t="s">
        <v>916</v>
      </c>
      <c r="J123" s="30"/>
      <c r="K123" s="206"/>
      <c r="L123" s="336"/>
      <c r="M123" s="247"/>
      <c r="N123" s="73" t="str">
        <f t="shared" si="5"/>
        <v>Nem ismert.</v>
      </c>
    </row>
    <row r="124" spans="2:14" ht="36.75" customHeight="1" x14ac:dyDescent="0.25">
      <c r="B124" s="268"/>
      <c r="C124" s="186"/>
      <c r="D124" s="221"/>
      <c r="E124" s="249"/>
      <c r="F124" s="238"/>
      <c r="G124" s="197"/>
      <c r="H124" s="74" t="s">
        <v>716</v>
      </c>
      <c r="I124" s="71" t="s">
        <v>917</v>
      </c>
      <c r="J124" s="30"/>
      <c r="K124" s="206"/>
      <c r="L124" s="336"/>
      <c r="M124" s="247"/>
      <c r="N124" s="73" t="str">
        <f t="shared" si="5"/>
        <v>Nem ismert.</v>
      </c>
    </row>
    <row r="125" spans="2:14" ht="36.75" customHeight="1" x14ac:dyDescent="0.25">
      <c r="B125" s="268"/>
      <c r="C125" s="186"/>
      <c r="D125" s="221"/>
      <c r="E125" s="249"/>
      <c r="F125" s="238"/>
      <c r="G125" s="197"/>
      <c r="H125" s="74" t="s">
        <v>716</v>
      </c>
      <c r="I125" s="75" t="s">
        <v>918</v>
      </c>
      <c r="J125" s="30"/>
      <c r="K125" s="206"/>
      <c r="L125" s="336"/>
      <c r="M125" s="247"/>
      <c r="N125" s="73" t="str">
        <f t="shared" si="5"/>
        <v>Nem ismert.</v>
      </c>
    </row>
    <row r="126" spans="2:14" ht="36.75" customHeight="1" x14ac:dyDescent="0.25">
      <c r="B126" s="268"/>
      <c r="C126" s="186"/>
      <c r="D126" s="221"/>
      <c r="E126" s="249"/>
      <c r="F126" s="238"/>
      <c r="G126" s="197"/>
      <c r="H126" s="74" t="s">
        <v>716</v>
      </c>
      <c r="I126" s="71" t="s">
        <v>915</v>
      </c>
      <c r="J126" s="30"/>
      <c r="K126" s="206"/>
      <c r="L126" s="336"/>
      <c r="M126" s="247"/>
      <c r="N126" s="73" t="str">
        <f t="shared" si="5"/>
        <v>Nem ismert.</v>
      </c>
    </row>
    <row r="127" spans="2:14" ht="36.75" customHeight="1" x14ac:dyDescent="0.25">
      <c r="B127" s="268"/>
      <c r="C127" s="186"/>
      <c r="D127" s="221"/>
      <c r="E127" s="249"/>
      <c r="F127" s="238"/>
      <c r="G127" s="197"/>
      <c r="H127" s="74" t="s">
        <v>716</v>
      </c>
      <c r="I127" s="71" t="s">
        <v>913</v>
      </c>
      <c r="J127" s="30"/>
      <c r="K127" s="206"/>
      <c r="L127" s="336"/>
      <c r="M127" s="247"/>
      <c r="N127" s="73" t="str">
        <f t="shared" si="5"/>
        <v>Nem ismert.</v>
      </c>
    </row>
    <row r="128" spans="2:14" ht="36.75" customHeight="1" x14ac:dyDescent="0.25">
      <c r="B128" s="268"/>
      <c r="C128" s="186"/>
      <c r="D128" s="221"/>
      <c r="E128" s="249"/>
      <c r="F128" s="238"/>
      <c r="G128" s="197"/>
      <c r="H128" s="74" t="s">
        <v>716</v>
      </c>
      <c r="I128" s="71" t="s">
        <v>912</v>
      </c>
      <c r="J128" s="30"/>
      <c r="K128" s="206"/>
      <c r="L128" s="336"/>
      <c r="M128" s="247"/>
      <c r="N128" s="73" t="str">
        <f t="shared" si="5"/>
        <v>Nem ismert.</v>
      </c>
    </row>
    <row r="129" spans="2:14" ht="36.75" customHeight="1" x14ac:dyDescent="0.25">
      <c r="B129" s="268"/>
      <c r="C129" s="186"/>
      <c r="D129" s="221"/>
      <c r="E129" s="249"/>
      <c r="F129" s="238"/>
      <c r="G129" s="197"/>
      <c r="H129" s="74" t="s">
        <v>716</v>
      </c>
      <c r="I129" s="71" t="s">
        <v>916</v>
      </c>
      <c r="J129" s="30"/>
      <c r="K129" s="206"/>
      <c r="L129" s="336"/>
      <c r="M129" s="247"/>
      <c r="N129" s="73" t="str">
        <f t="shared" si="5"/>
        <v>Nem ismert.</v>
      </c>
    </row>
    <row r="130" spans="2:14" ht="36.75" customHeight="1" x14ac:dyDescent="0.25">
      <c r="B130" s="268"/>
      <c r="C130" s="186"/>
      <c r="D130" s="221"/>
      <c r="E130" s="249"/>
      <c r="F130" s="238"/>
      <c r="G130" s="197"/>
      <c r="H130" s="74" t="s">
        <v>716</v>
      </c>
      <c r="I130" s="71" t="s">
        <v>917</v>
      </c>
      <c r="J130" s="30"/>
      <c r="K130" s="206"/>
      <c r="L130" s="336"/>
      <c r="M130" s="247"/>
      <c r="N130" s="73" t="str">
        <f t="shared" si="5"/>
        <v>Nem ismert.</v>
      </c>
    </row>
    <row r="131" spans="2:14" ht="36.75" customHeight="1" x14ac:dyDescent="0.25">
      <c r="B131" s="269"/>
      <c r="C131" s="187"/>
      <c r="D131" s="221"/>
      <c r="E131" s="249"/>
      <c r="F131" s="238"/>
      <c r="G131" s="198"/>
      <c r="H131" s="34" t="b">
        <v>0</v>
      </c>
      <c r="I131" s="48" t="s">
        <v>919</v>
      </c>
      <c r="J131" s="94" t="s">
        <v>716</v>
      </c>
      <c r="K131" s="207"/>
      <c r="L131" s="337"/>
      <c r="M131" s="248"/>
      <c r="N131" s="50" t="str">
        <f>IF(H131=TRUE, "üzleti évet megelőző üzleti év vízfelhasználása nem ismert.", "")</f>
        <v/>
      </c>
    </row>
    <row r="132" spans="2:14" ht="69.75" customHeight="1" x14ac:dyDescent="0.25">
      <c r="B132" s="57" t="s">
        <v>122</v>
      </c>
      <c r="C132" s="58"/>
      <c r="D132" s="221"/>
      <c r="E132" s="249"/>
      <c r="F132" s="238"/>
      <c r="G132" s="60" t="s">
        <v>890</v>
      </c>
      <c r="H132" s="74" t="s">
        <v>716</v>
      </c>
      <c r="I132" s="29"/>
      <c r="J132" s="31"/>
      <c r="K132" s="81"/>
      <c r="L132" s="61" t="s">
        <v>122</v>
      </c>
      <c r="M132" s="62"/>
      <c r="N132" s="63" t="str">
        <f>IF(J132="", "Nem ismert.", J132)</f>
        <v>Nem ismert.</v>
      </c>
    </row>
    <row r="133" spans="2:14" ht="38.25" customHeight="1" x14ac:dyDescent="0.25">
      <c r="B133" s="263" t="s">
        <v>129</v>
      </c>
      <c r="C133" s="188"/>
      <c r="D133" s="221"/>
      <c r="E133" s="249"/>
      <c r="F133" s="238"/>
      <c r="G133" s="196" t="s">
        <v>824</v>
      </c>
      <c r="H133" s="74" t="s">
        <v>716</v>
      </c>
      <c r="I133" s="71" t="s">
        <v>1001</v>
      </c>
      <c r="J133" s="30"/>
      <c r="K133" s="193" t="s">
        <v>35</v>
      </c>
      <c r="L133" s="263" t="s">
        <v>129</v>
      </c>
      <c r="M133" s="188"/>
      <c r="N133" s="73" t="str">
        <f t="shared" ref="N133:N166" si="6">IF(J133="", "Nem ismert.", J133)</f>
        <v>Nem ismert.</v>
      </c>
    </row>
    <row r="134" spans="2:14" ht="38.25" customHeight="1" x14ac:dyDescent="0.25">
      <c r="B134" s="266"/>
      <c r="C134" s="265"/>
      <c r="D134" s="221"/>
      <c r="E134" s="249"/>
      <c r="F134" s="238"/>
      <c r="G134" s="197"/>
      <c r="H134" s="74" t="s">
        <v>716</v>
      </c>
      <c r="I134" s="71" t="s">
        <v>1002</v>
      </c>
      <c r="J134" s="30"/>
      <c r="K134" s="194"/>
      <c r="L134" s="266"/>
      <c r="M134" s="265"/>
      <c r="N134" s="73" t="str">
        <f t="shared" si="6"/>
        <v>Nem ismert.</v>
      </c>
    </row>
    <row r="135" spans="2:14" ht="38.25" customHeight="1" x14ac:dyDescent="0.25">
      <c r="B135" s="266"/>
      <c r="C135" s="265"/>
      <c r="D135" s="221"/>
      <c r="E135" s="249"/>
      <c r="F135" s="238"/>
      <c r="G135" s="197"/>
      <c r="H135" s="74" t="s">
        <v>716</v>
      </c>
      <c r="I135" s="71" t="s">
        <v>1003</v>
      </c>
      <c r="J135" s="30"/>
      <c r="K135" s="194"/>
      <c r="L135" s="266"/>
      <c r="M135" s="265"/>
      <c r="N135" s="73" t="str">
        <f t="shared" si="6"/>
        <v>Nem ismert.</v>
      </c>
    </row>
    <row r="136" spans="2:14" ht="38.25" customHeight="1" x14ac:dyDescent="0.25">
      <c r="B136" s="266"/>
      <c r="C136" s="265"/>
      <c r="D136" s="221"/>
      <c r="E136" s="249"/>
      <c r="F136" s="238"/>
      <c r="G136" s="197"/>
      <c r="H136" s="74" t="s">
        <v>716</v>
      </c>
      <c r="I136" s="71" t="s">
        <v>1004</v>
      </c>
      <c r="J136" s="30"/>
      <c r="K136" s="194"/>
      <c r="L136" s="266"/>
      <c r="M136" s="265"/>
      <c r="N136" s="73" t="str">
        <f t="shared" si="6"/>
        <v>Nem ismert.</v>
      </c>
    </row>
    <row r="137" spans="2:14" ht="38.25" customHeight="1" x14ac:dyDescent="0.25">
      <c r="B137" s="266"/>
      <c r="C137" s="265"/>
      <c r="D137" s="221"/>
      <c r="E137" s="249"/>
      <c r="F137" s="238"/>
      <c r="G137" s="197"/>
      <c r="H137" s="74" t="s">
        <v>716</v>
      </c>
      <c r="I137" s="71" t="s">
        <v>1005</v>
      </c>
      <c r="J137" s="30"/>
      <c r="K137" s="194"/>
      <c r="L137" s="266"/>
      <c r="M137" s="265"/>
      <c r="N137" s="73" t="str">
        <f t="shared" si="6"/>
        <v>Nem ismert.</v>
      </c>
    </row>
    <row r="138" spans="2:14" ht="38.25" customHeight="1" x14ac:dyDescent="0.25">
      <c r="B138" s="266"/>
      <c r="C138" s="265"/>
      <c r="D138" s="221"/>
      <c r="E138" s="249"/>
      <c r="F138" s="238"/>
      <c r="G138" s="197"/>
      <c r="H138" s="74" t="s">
        <v>716</v>
      </c>
      <c r="I138" s="71" t="s">
        <v>1006</v>
      </c>
      <c r="J138" s="30"/>
      <c r="K138" s="194"/>
      <c r="L138" s="266"/>
      <c r="M138" s="265"/>
      <c r="N138" s="73" t="str">
        <f t="shared" si="6"/>
        <v>Nem ismert.</v>
      </c>
    </row>
    <row r="139" spans="2:14" ht="38.25" customHeight="1" x14ac:dyDescent="0.25">
      <c r="B139" s="266"/>
      <c r="C139" s="265"/>
      <c r="D139" s="221"/>
      <c r="E139" s="249"/>
      <c r="F139" s="238"/>
      <c r="G139" s="197"/>
      <c r="H139" s="74" t="s">
        <v>716</v>
      </c>
      <c r="I139" s="71" t="s">
        <v>1002</v>
      </c>
      <c r="J139" s="30"/>
      <c r="K139" s="194"/>
      <c r="L139" s="266"/>
      <c r="M139" s="265"/>
      <c r="N139" s="73" t="str">
        <f t="shared" si="6"/>
        <v>Nem ismert.</v>
      </c>
    </row>
    <row r="140" spans="2:14" ht="38.25" customHeight="1" x14ac:dyDescent="0.25">
      <c r="B140" s="266"/>
      <c r="C140" s="265"/>
      <c r="D140" s="221"/>
      <c r="E140" s="249"/>
      <c r="F140" s="238"/>
      <c r="G140" s="197"/>
      <c r="H140" s="74" t="s">
        <v>716</v>
      </c>
      <c r="I140" s="71" t="s">
        <v>1003</v>
      </c>
      <c r="J140" s="30"/>
      <c r="K140" s="194"/>
      <c r="L140" s="266"/>
      <c r="M140" s="265"/>
      <c r="N140" s="73" t="str">
        <f t="shared" si="6"/>
        <v>Nem ismert.</v>
      </c>
    </row>
    <row r="141" spans="2:14" ht="38.25" customHeight="1" x14ac:dyDescent="0.25">
      <c r="B141" s="266"/>
      <c r="C141" s="265"/>
      <c r="D141" s="221"/>
      <c r="E141" s="249"/>
      <c r="F141" s="238"/>
      <c r="G141" s="197"/>
      <c r="H141" s="74" t="s">
        <v>716</v>
      </c>
      <c r="I141" s="71" t="s">
        <v>1004</v>
      </c>
      <c r="J141" s="30"/>
      <c r="K141" s="194"/>
      <c r="L141" s="266"/>
      <c r="M141" s="265"/>
      <c r="N141" s="73" t="str">
        <f t="shared" si="6"/>
        <v>Nem ismert.</v>
      </c>
    </row>
    <row r="142" spans="2:14" ht="38.25" customHeight="1" x14ac:dyDescent="0.25">
      <c r="B142" s="266"/>
      <c r="C142" s="265"/>
      <c r="D142" s="221"/>
      <c r="E142" s="249"/>
      <c r="F142" s="238"/>
      <c r="G142" s="197"/>
      <c r="H142" s="74" t="s">
        <v>716</v>
      </c>
      <c r="I142" s="71" t="s">
        <v>1005</v>
      </c>
      <c r="J142" s="30"/>
      <c r="K142" s="194"/>
      <c r="L142" s="266"/>
      <c r="M142" s="265"/>
      <c r="N142" s="73" t="str">
        <f t="shared" si="6"/>
        <v>Nem ismert.</v>
      </c>
    </row>
    <row r="143" spans="2:14" ht="38.25" customHeight="1" x14ac:dyDescent="0.25">
      <c r="B143" s="266"/>
      <c r="C143" s="265"/>
      <c r="D143" s="221"/>
      <c r="E143" s="249"/>
      <c r="F143" s="238"/>
      <c r="G143" s="197"/>
      <c r="H143" s="74" t="s">
        <v>716</v>
      </c>
      <c r="I143" s="71" t="s">
        <v>1007</v>
      </c>
      <c r="J143" s="30"/>
      <c r="K143" s="194"/>
      <c r="L143" s="266"/>
      <c r="M143" s="265"/>
      <c r="N143" s="73" t="str">
        <f t="shared" si="6"/>
        <v>Nem ismert.</v>
      </c>
    </row>
    <row r="144" spans="2:14" ht="38.25" customHeight="1" x14ac:dyDescent="0.25">
      <c r="B144" s="266"/>
      <c r="C144" s="265"/>
      <c r="D144" s="221"/>
      <c r="E144" s="249"/>
      <c r="F144" s="238"/>
      <c r="G144" s="197"/>
      <c r="H144" s="74" t="s">
        <v>716</v>
      </c>
      <c r="I144" s="71" t="s">
        <v>1008</v>
      </c>
      <c r="J144" s="30"/>
      <c r="K144" s="194"/>
      <c r="L144" s="266"/>
      <c r="M144" s="265"/>
      <c r="N144" s="73" t="str">
        <f t="shared" si="6"/>
        <v>Nem ismert.</v>
      </c>
    </row>
    <row r="145" spans="2:14" ht="38.25" customHeight="1" x14ac:dyDescent="0.25">
      <c r="B145" s="266"/>
      <c r="C145" s="265"/>
      <c r="D145" s="221"/>
      <c r="E145" s="249"/>
      <c r="F145" s="238"/>
      <c r="G145" s="197"/>
      <c r="H145" s="74" t="s">
        <v>716</v>
      </c>
      <c r="I145" s="71" t="s">
        <v>1009</v>
      </c>
      <c r="J145" s="30"/>
      <c r="K145" s="194"/>
      <c r="L145" s="266"/>
      <c r="M145" s="265"/>
      <c r="N145" s="73" t="str">
        <f t="shared" si="6"/>
        <v>Nem ismert.</v>
      </c>
    </row>
    <row r="146" spans="2:14" ht="38.25" customHeight="1" x14ac:dyDescent="0.25">
      <c r="B146" s="266"/>
      <c r="C146" s="265"/>
      <c r="D146" s="221"/>
      <c r="E146" s="249"/>
      <c r="F146" s="238"/>
      <c r="G146" s="197"/>
      <c r="H146" s="74" t="s">
        <v>716</v>
      </c>
      <c r="I146" s="71" t="s">
        <v>1004</v>
      </c>
      <c r="J146" s="30"/>
      <c r="K146" s="194"/>
      <c r="L146" s="266"/>
      <c r="M146" s="265"/>
      <c r="N146" s="73" t="str">
        <f t="shared" si="6"/>
        <v>Nem ismert.</v>
      </c>
    </row>
    <row r="147" spans="2:14" ht="38.25" customHeight="1" x14ac:dyDescent="0.25">
      <c r="B147" s="266"/>
      <c r="C147" s="265"/>
      <c r="D147" s="221"/>
      <c r="E147" s="249"/>
      <c r="F147" s="238"/>
      <c r="G147" s="197"/>
      <c r="H147" s="74" t="s">
        <v>716</v>
      </c>
      <c r="I147" s="71" t="s">
        <v>1005</v>
      </c>
      <c r="J147" s="30"/>
      <c r="K147" s="194"/>
      <c r="L147" s="266"/>
      <c r="M147" s="265"/>
      <c r="N147" s="73" t="str">
        <f t="shared" si="6"/>
        <v>Nem ismert.</v>
      </c>
    </row>
    <row r="148" spans="2:14" ht="38.25" customHeight="1" x14ac:dyDescent="0.25">
      <c r="B148" s="266"/>
      <c r="C148" s="265"/>
      <c r="D148" s="221"/>
      <c r="E148" s="249"/>
      <c r="F148" s="238"/>
      <c r="G148" s="197"/>
      <c r="H148" s="36" t="b">
        <v>0</v>
      </c>
      <c r="I148" s="48" t="s">
        <v>1000</v>
      </c>
      <c r="J148" s="94" t="s">
        <v>716</v>
      </c>
      <c r="K148" s="194"/>
      <c r="L148" s="266"/>
      <c r="M148" s="265"/>
      <c r="N148" s="50" t="str">
        <f>IF(H148=TRUE, "üzleti évi vízfogyasztás nem ismert.", "")</f>
        <v/>
      </c>
    </row>
    <row r="149" spans="2:14" ht="38.25" customHeight="1" x14ac:dyDescent="0.25">
      <c r="B149" s="266"/>
      <c r="C149" s="265"/>
      <c r="D149" s="221"/>
      <c r="E149" s="249"/>
      <c r="F149" s="238"/>
      <c r="G149" s="197"/>
      <c r="H149" s="74" t="s">
        <v>716</v>
      </c>
      <c r="I149" s="71" t="s">
        <v>920</v>
      </c>
      <c r="J149" s="30"/>
      <c r="K149" s="194"/>
      <c r="L149" s="266"/>
      <c r="M149" s="265"/>
      <c r="N149" s="73" t="str">
        <f t="shared" si="6"/>
        <v>Nem ismert.</v>
      </c>
    </row>
    <row r="150" spans="2:14" ht="38.25" customHeight="1" x14ac:dyDescent="0.25">
      <c r="B150" s="266"/>
      <c r="C150" s="265"/>
      <c r="D150" s="221"/>
      <c r="E150" s="249"/>
      <c r="F150" s="238"/>
      <c r="G150" s="197"/>
      <c r="H150" s="74" t="s">
        <v>716</v>
      </c>
      <c r="I150" s="71" t="s">
        <v>921</v>
      </c>
      <c r="J150" s="30"/>
      <c r="K150" s="194"/>
      <c r="L150" s="266"/>
      <c r="M150" s="265"/>
      <c r="N150" s="73" t="str">
        <f t="shared" si="6"/>
        <v>Nem ismert.</v>
      </c>
    </row>
    <row r="151" spans="2:14" ht="38.25" customHeight="1" x14ac:dyDescent="0.25">
      <c r="B151" s="266"/>
      <c r="C151" s="265"/>
      <c r="D151" s="221"/>
      <c r="E151" s="249"/>
      <c r="F151" s="238"/>
      <c r="G151" s="197"/>
      <c r="H151" s="74" t="s">
        <v>716</v>
      </c>
      <c r="I151" s="71" t="s">
        <v>922</v>
      </c>
      <c r="J151" s="30"/>
      <c r="K151" s="194"/>
      <c r="L151" s="266"/>
      <c r="M151" s="265"/>
      <c r="N151" s="73" t="str">
        <f t="shared" si="6"/>
        <v>Nem ismert.</v>
      </c>
    </row>
    <row r="152" spans="2:14" ht="38.25" customHeight="1" x14ac:dyDescent="0.25">
      <c r="B152" s="266"/>
      <c r="C152" s="265"/>
      <c r="D152" s="221"/>
      <c r="E152" s="249"/>
      <c r="F152" s="238"/>
      <c r="G152" s="197"/>
      <c r="H152" s="74" t="s">
        <v>716</v>
      </c>
      <c r="I152" s="71" t="s">
        <v>924</v>
      </c>
      <c r="J152" s="30"/>
      <c r="K152" s="194"/>
      <c r="L152" s="266"/>
      <c r="M152" s="265"/>
      <c r="N152" s="73" t="str">
        <f t="shared" si="6"/>
        <v>Nem ismert.</v>
      </c>
    </row>
    <row r="153" spans="2:14" ht="38.25" customHeight="1" x14ac:dyDescent="0.25">
      <c r="B153" s="266"/>
      <c r="C153" s="265"/>
      <c r="D153" s="221"/>
      <c r="E153" s="249"/>
      <c r="F153" s="238"/>
      <c r="G153" s="197"/>
      <c r="H153" s="74" t="s">
        <v>716</v>
      </c>
      <c r="I153" s="71" t="s">
        <v>923</v>
      </c>
      <c r="J153" s="30"/>
      <c r="K153" s="194"/>
      <c r="L153" s="266"/>
      <c r="M153" s="265"/>
      <c r="N153" s="73" t="str">
        <f t="shared" si="6"/>
        <v>Nem ismert.</v>
      </c>
    </row>
    <row r="154" spans="2:14" ht="38.25" customHeight="1" x14ac:dyDescent="0.25">
      <c r="B154" s="266"/>
      <c r="C154" s="265"/>
      <c r="D154" s="221"/>
      <c r="E154" s="249"/>
      <c r="F154" s="238"/>
      <c r="G154" s="197"/>
      <c r="H154" s="74" t="s">
        <v>716</v>
      </c>
      <c r="I154" s="71" t="s">
        <v>925</v>
      </c>
      <c r="J154" s="30"/>
      <c r="K154" s="194"/>
      <c r="L154" s="266"/>
      <c r="M154" s="265"/>
      <c r="N154" s="73" t="str">
        <f t="shared" si="6"/>
        <v>Nem ismert.</v>
      </c>
    </row>
    <row r="155" spans="2:14" ht="38.25" customHeight="1" x14ac:dyDescent="0.25">
      <c r="B155" s="266"/>
      <c r="C155" s="265"/>
      <c r="D155" s="221"/>
      <c r="E155" s="249"/>
      <c r="F155" s="238"/>
      <c r="G155" s="197"/>
      <c r="H155" s="74" t="s">
        <v>716</v>
      </c>
      <c r="I155" s="71" t="s">
        <v>921</v>
      </c>
      <c r="J155" s="30"/>
      <c r="K155" s="194"/>
      <c r="L155" s="266"/>
      <c r="M155" s="265"/>
      <c r="N155" s="73" t="str">
        <f t="shared" si="6"/>
        <v>Nem ismert.</v>
      </c>
    </row>
    <row r="156" spans="2:14" ht="38.25" customHeight="1" x14ac:dyDescent="0.25">
      <c r="B156" s="266"/>
      <c r="C156" s="265"/>
      <c r="D156" s="221"/>
      <c r="E156" s="249"/>
      <c r="F156" s="238"/>
      <c r="G156" s="197"/>
      <c r="H156" s="74" t="s">
        <v>716</v>
      </c>
      <c r="I156" s="71" t="s">
        <v>922</v>
      </c>
      <c r="J156" s="30"/>
      <c r="K156" s="194"/>
      <c r="L156" s="266"/>
      <c r="M156" s="265"/>
      <c r="N156" s="73" t="str">
        <f t="shared" si="6"/>
        <v>Nem ismert.</v>
      </c>
    </row>
    <row r="157" spans="2:14" ht="38.25" customHeight="1" x14ac:dyDescent="0.25">
      <c r="B157" s="266"/>
      <c r="C157" s="265"/>
      <c r="D157" s="221"/>
      <c r="E157" s="249"/>
      <c r="F157" s="238"/>
      <c r="G157" s="197"/>
      <c r="H157" s="74" t="s">
        <v>716</v>
      </c>
      <c r="I157" s="71" t="s">
        <v>924</v>
      </c>
      <c r="J157" s="30"/>
      <c r="K157" s="194"/>
      <c r="L157" s="266"/>
      <c r="M157" s="265"/>
      <c r="N157" s="73" t="str">
        <f t="shared" si="6"/>
        <v>Nem ismert.</v>
      </c>
    </row>
    <row r="158" spans="2:14" ht="38.25" customHeight="1" x14ac:dyDescent="0.25">
      <c r="B158" s="266"/>
      <c r="C158" s="265"/>
      <c r="D158" s="221"/>
      <c r="E158" s="249"/>
      <c r="F158" s="238"/>
      <c r="G158" s="197"/>
      <c r="H158" s="74" t="s">
        <v>716</v>
      </c>
      <c r="I158" s="71" t="s">
        <v>923</v>
      </c>
      <c r="J158" s="30"/>
      <c r="K158" s="194"/>
      <c r="L158" s="266"/>
      <c r="M158" s="265"/>
      <c r="N158" s="73" t="str">
        <f t="shared" si="6"/>
        <v>Nem ismert.</v>
      </c>
    </row>
    <row r="159" spans="2:14" ht="38.25" customHeight="1" x14ac:dyDescent="0.25">
      <c r="B159" s="266"/>
      <c r="C159" s="265"/>
      <c r="D159" s="221"/>
      <c r="E159" s="249"/>
      <c r="F159" s="238"/>
      <c r="G159" s="197"/>
      <c r="H159" s="74" t="s">
        <v>716</v>
      </c>
      <c r="I159" s="71" t="s">
        <v>926</v>
      </c>
      <c r="J159" s="30"/>
      <c r="K159" s="194"/>
      <c r="L159" s="266"/>
      <c r="M159" s="265"/>
      <c r="N159" s="73" t="str">
        <f t="shared" si="6"/>
        <v>Nem ismert.</v>
      </c>
    </row>
    <row r="160" spans="2:14" ht="38.25" customHeight="1" x14ac:dyDescent="0.25">
      <c r="B160" s="266"/>
      <c r="C160" s="265"/>
      <c r="D160" s="221"/>
      <c r="E160" s="249"/>
      <c r="F160" s="238"/>
      <c r="G160" s="197"/>
      <c r="H160" s="74" t="s">
        <v>716</v>
      </c>
      <c r="I160" s="71" t="s">
        <v>927</v>
      </c>
      <c r="J160" s="30"/>
      <c r="K160" s="194"/>
      <c r="L160" s="266"/>
      <c r="M160" s="265"/>
      <c r="N160" s="73" t="str">
        <f t="shared" si="6"/>
        <v>Nem ismert.</v>
      </c>
    </row>
    <row r="161" spans="2:14" ht="38.25" customHeight="1" x14ac:dyDescent="0.25">
      <c r="B161" s="266"/>
      <c r="C161" s="265"/>
      <c r="D161" s="221"/>
      <c r="E161" s="249"/>
      <c r="F161" s="238"/>
      <c r="G161" s="197"/>
      <c r="H161" s="74" t="s">
        <v>716</v>
      </c>
      <c r="I161" s="71" t="s">
        <v>928</v>
      </c>
      <c r="J161" s="30"/>
      <c r="K161" s="194"/>
      <c r="L161" s="266"/>
      <c r="M161" s="265"/>
      <c r="N161" s="73" t="str">
        <f t="shared" si="6"/>
        <v>Nem ismert.</v>
      </c>
    </row>
    <row r="162" spans="2:14" ht="38.25" customHeight="1" x14ac:dyDescent="0.25">
      <c r="B162" s="266"/>
      <c r="C162" s="265"/>
      <c r="D162" s="221"/>
      <c r="E162" s="249"/>
      <c r="F162" s="238"/>
      <c r="G162" s="197"/>
      <c r="H162" s="74" t="s">
        <v>716</v>
      </c>
      <c r="I162" s="71" t="s">
        <v>924</v>
      </c>
      <c r="J162" s="30"/>
      <c r="K162" s="194"/>
      <c r="L162" s="266"/>
      <c r="M162" s="265"/>
      <c r="N162" s="73" t="str">
        <f t="shared" si="6"/>
        <v>Nem ismert.</v>
      </c>
    </row>
    <row r="163" spans="2:14" ht="38.25" customHeight="1" x14ac:dyDescent="0.25">
      <c r="B163" s="266"/>
      <c r="C163" s="265"/>
      <c r="D163" s="221"/>
      <c r="E163" s="249"/>
      <c r="F163" s="238"/>
      <c r="G163" s="197"/>
      <c r="H163" s="74" t="s">
        <v>716</v>
      </c>
      <c r="I163" s="71" t="s">
        <v>923</v>
      </c>
      <c r="J163" s="30"/>
      <c r="K163" s="194"/>
      <c r="L163" s="266"/>
      <c r="M163" s="265"/>
      <c r="N163" s="73" t="str">
        <f t="shared" si="6"/>
        <v>Nem ismert.</v>
      </c>
    </row>
    <row r="164" spans="2:14" ht="38.25" customHeight="1" x14ac:dyDescent="0.25">
      <c r="B164" s="266"/>
      <c r="C164" s="265"/>
      <c r="D164" s="221"/>
      <c r="E164" s="249"/>
      <c r="F164" s="238"/>
      <c r="G164" s="197"/>
      <c r="H164" s="36" t="b">
        <v>0</v>
      </c>
      <c r="I164" s="48" t="s">
        <v>919</v>
      </c>
      <c r="J164" s="94" t="s">
        <v>716</v>
      </c>
      <c r="K164" s="194"/>
      <c r="L164" s="266"/>
      <c r="M164" s="265"/>
      <c r="N164" s="50" t="str">
        <f>IF(H164=TRUE, "üzleti évet megelőző üzleti év vízfogyasztása nem ismert.", "")</f>
        <v/>
      </c>
    </row>
    <row r="165" spans="2:14" ht="38.25" customHeight="1" x14ac:dyDescent="0.25">
      <c r="B165" s="266"/>
      <c r="C165" s="265"/>
      <c r="D165" s="221"/>
      <c r="E165" s="249"/>
      <c r="F165" s="238"/>
      <c r="G165" s="197"/>
      <c r="H165" s="74" t="s">
        <v>716</v>
      </c>
      <c r="I165" s="71" t="s">
        <v>1010</v>
      </c>
      <c r="J165" s="37">
        <f>(J100+J103+J109)-(J133+J138+J143)</f>
        <v>0</v>
      </c>
      <c r="K165" s="194"/>
      <c r="L165" s="266"/>
      <c r="M165" s="265"/>
      <c r="N165" s="73">
        <f t="shared" si="6"/>
        <v>0</v>
      </c>
    </row>
    <row r="166" spans="2:14" ht="38.25" customHeight="1" x14ac:dyDescent="0.25">
      <c r="B166" s="264"/>
      <c r="C166" s="189"/>
      <c r="D166" s="242"/>
      <c r="E166" s="241"/>
      <c r="F166" s="239"/>
      <c r="G166" s="198"/>
      <c r="H166" s="74" t="s">
        <v>716</v>
      </c>
      <c r="I166" s="71" t="s">
        <v>929</v>
      </c>
      <c r="J166" s="37">
        <f>(J116+J119+J125)-(J149+J154+J159)</f>
        <v>0</v>
      </c>
      <c r="K166" s="195"/>
      <c r="L166" s="264"/>
      <c r="M166" s="189"/>
      <c r="N166" s="73">
        <f t="shared" si="6"/>
        <v>0</v>
      </c>
    </row>
    <row r="167" spans="2:14" ht="281.25" x14ac:dyDescent="0.25">
      <c r="B167" s="57" t="s">
        <v>130</v>
      </c>
      <c r="C167" s="96"/>
      <c r="D167" s="253" t="s">
        <v>14</v>
      </c>
      <c r="E167" s="179" t="s">
        <v>15</v>
      </c>
      <c r="F167" s="86" t="s">
        <v>1102</v>
      </c>
      <c r="G167" s="60" t="s">
        <v>863</v>
      </c>
      <c r="H167" s="74" t="s">
        <v>716</v>
      </c>
      <c r="I167" s="29"/>
      <c r="J167" s="94" t="s">
        <v>716</v>
      </c>
      <c r="K167" s="81" t="s">
        <v>864</v>
      </c>
      <c r="L167" s="61" t="s">
        <v>130</v>
      </c>
      <c r="M167" s="97"/>
      <c r="N167" s="50" t="str">
        <f>IF(I167="", "Nem ismert.", I167)</f>
        <v>Nem ismert.</v>
      </c>
    </row>
    <row r="168" spans="2:14" ht="85.5" customHeight="1" x14ac:dyDescent="0.25">
      <c r="B168" s="57" t="s">
        <v>131</v>
      </c>
      <c r="C168" s="96"/>
      <c r="D168" s="254"/>
      <c r="E168" s="180"/>
      <c r="F168" s="237" t="s">
        <v>1103</v>
      </c>
      <c r="G168" s="60" t="s">
        <v>132</v>
      </c>
      <c r="H168" s="74" t="s">
        <v>716</v>
      </c>
      <c r="I168" s="29"/>
      <c r="J168" s="29"/>
      <c r="K168" s="81" t="s">
        <v>16</v>
      </c>
      <c r="L168" s="61" t="s">
        <v>131</v>
      </c>
      <c r="M168" s="97"/>
      <c r="N168" s="50" t="str">
        <f>IF(J168="", "Nem", J168)</f>
        <v>Nem</v>
      </c>
    </row>
    <row r="169" spans="2:14" ht="110.25" customHeight="1" x14ac:dyDescent="0.25">
      <c r="B169" s="359" t="s">
        <v>133</v>
      </c>
      <c r="C169" s="176"/>
      <c r="D169" s="254"/>
      <c r="E169" s="180"/>
      <c r="F169" s="238"/>
      <c r="G169" s="196" t="s">
        <v>134</v>
      </c>
      <c r="H169" s="74" t="s">
        <v>716</v>
      </c>
      <c r="I169" s="29"/>
      <c r="J169" s="94" t="s">
        <v>716</v>
      </c>
      <c r="K169" s="193" t="s">
        <v>766</v>
      </c>
      <c r="L169" s="190" t="s">
        <v>133</v>
      </c>
      <c r="M169" s="338"/>
      <c r="N169" s="50" t="str">
        <f>IF(I169="", "Nem ismert.", I169)</f>
        <v>Nem ismert.</v>
      </c>
    </row>
    <row r="170" spans="2:14" ht="110.25" customHeight="1" x14ac:dyDescent="0.25">
      <c r="B170" s="360"/>
      <c r="C170" s="178"/>
      <c r="D170" s="254"/>
      <c r="E170" s="180"/>
      <c r="F170" s="239"/>
      <c r="G170" s="198"/>
      <c r="H170" s="208" t="s">
        <v>767</v>
      </c>
      <c r="I170" s="209"/>
      <c r="J170" s="29"/>
      <c r="K170" s="195"/>
      <c r="L170" s="191"/>
      <c r="M170" s="340"/>
      <c r="N170" s="50" t="str">
        <f>IF(J170="", "-", J170)</f>
        <v>-</v>
      </c>
    </row>
    <row r="171" spans="2:14" ht="240" customHeight="1" x14ac:dyDescent="0.25">
      <c r="B171" s="57" t="s">
        <v>135</v>
      </c>
      <c r="C171" s="96"/>
      <c r="D171" s="254"/>
      <c r="E171" s="180"/>
      <c r="F171" s="237" t="s">
        <v>1104</v>
      </c>
      <c r="G171" s="60" t="s">
        <v>136</v>
      </c>
      <c r="H171" s="74" t="s">
        <v>716</v>
      </c>
      <c r="I171" s="29"/>
      <c r="J171" s="29"/>
      <c r="K171" s="81" t="s">
        <v>825</v>
      </c>
      <c r="L171" s="61" t="s">
        <v>135</v>
      </c>
      <c r="M171" s="97"/>
      <c r="N171" s="50" t="str">
        <f>IF(J171="", "Nem", J171)</f>
        <v>Nem</v>
      </c>
    </row>
    <row r="172" spans="2:14" ht="131.25" x14ac:dyDescent="0.25">
      <c r="B172" s="57" t="s">
        <v>137</v>
      </c>
      <c r="C172" s="96"/>
      <c r="D172" s="254"/>
      <c r="E172" s="180"/>
      <c r="F172" s="238"/>
      <c r="G172" s="60" t="s">
        <v>826</v>
      </c>
      <c r="H172" s="74" t="s">
        <v>716</v>
      </c>
      <c r="I172" s="29"/>
      <c r="J172" s="94" t="s">
        <v>716</v>
      </c>
      <c r="K172" s="81"/>
      <c r="L172" s="61" t="s">
        <v>137</v>
      </c>
      <c r="M172" s="97"/>
      <c r="N172" s="50" t="str">
        <f>IF(I172="", "Nem ismert.", I172)</f>
        <v>Nem ismert.</v>
      </c>
    </row>
    <row r="173" spans="2:14" ht="82.5" customHeight="1" x14ac:dyDescent="0.25">
      <c r="B173" s="261" t="s">
        <v>137</v>
      </c>
      <c r="C173" s="176" t="s">
        <v>5</v>
      </c>
      <c r="D173" s="254"/>
      <c r="E173" s="180"/>
      <c r="F173" s="238"/>
      <c r="G173" s="202" t="s">
        <v>242</v>
      </c>
      <c r="H173" s="74" t="s">
        <v>716</v>
      </c>
      <c r="I173" s="75" t="s">
        <v>1011</v>
      </c>
      <c r="J173" s="32"/>
      <c r="K173" s="193" t="s">
        <v>844</v>
      </c>
      <c r="L173" s="190" t="s">
        <v>137</v>
      </c>
      <c r="M173" s="338" t="s">
        <v>5</v>
      </c>
      <c r="N173" s="72" t="str">
        <f t="shared" ref="N173:N195" si="7">IF(J173="", "Nem ismert.", J173)</f>
        <v>Nem ismert.</v>
      </c>
    </row>
    <row r="174" spans="2:14" ht="82.5" customHeight="1" x14ac:dyDescent="0.25">
      <c r="B174" s="270"/>
      <c r="C174" s="177"/>
      <c r="D174" s="254"/>
      <c r="E174" s="180"/>
      <c r="F174" s="238"/>
      <c r="G174" s="204"/>
      <c r="H174" s="74" t="s">
        <v>716</v>
      </c>
      <c r="I174" s="75" t="s">
        <v>1012</v>
      </c>
      <c r="J174" s="29"/>
      <c r="K174" s="194"/>
      <c r="L174" s="192"/>
      <c r="M174" s="339"/>
      <c r="N174" s="50" t="str">
        <f t="shared" si="7"/>
        <v>Nem ismert.</v>
      </c>
    </row>
    <row r="175" spans="2:14" ht="82.5" customHeight="1" x14ac:dyDescent="0.25">
      <c r="B175" s="270"/>
      <c r="C175" s="177"/>
      <c r="D175" s="254"/>
      <c r="E175" s="180"/>
      <c r="F175" s="238"/>
      <c r="G175" s="204"/>
      <c r="H175" s="74" t="s">
        <v>716</v>
      </c>
      <c r="I175" s="75" t="s">
        <v>930</v>
      </c>
      <c r="J175" s="32"/>
      <c r="K175" s="194"/>
      <c r="L175" s="192"/>
      <c r="M175" s="339"/>
      <c r="N175" s="72" t="str">
        <f t="shared" si="7"/>
        <v>Nem ismert.</v>
      </c>
    </row>
    <row r="176" spans="2:14" ht="82.5" customHeight="1" x14ac:dyDescent="0.25">
      <c r="B176" s="262"/>
      <c r="C176" s="178"/>
      <c r="D176" s="254"/>
      <c r="E176" s="180"/>
      <c r="F176" s="238"/>
      <c r="G176" s="203"/>
      <c r="H176" s="74" t="s">
        <v>716</v>
      </c>
      <c r="I176" s="75" t="s">
        <v>931</v>
      </c>
      <c r="J176" s="29"/>
      <c r="K176" s="195"/>
      <c r="L176" s="191"/>
      <c r="M176" s="340"/>
      <c r="N176" s="50" t="str">
        <f t="shared" si="7"/>
        <v>Nem ismert.</v>
      </c>
    </row>
    <row r="177" spans="2:14" ht="43.5" customHeight="1" x14ac:dyDescent="0.25">
      <c r="B177" s="182" t="s">
        <v>137</v>
      </c>
      <c r="C177" s="176" t="s">
        <v>6</v>
      </c>
      <c r="D177" s="254"/>
      <c r="E177" s="180"/>
      <c r="F177" s="238"/>
      <c r="G177" s="202" t="s">
        <v>293</v>
      </c>
      <c r="H177" s="74" t="s">
        <v>716</v>
      </c>
      <c r="I177" s="75" t="s">
        <v>1011</v>
      </c>
      <c r="J177" s="32"/>
      <c r="K177" s="193" t="s">
        <v>36</v>
      </c>
      <c r="L177" s="250" t="s">
        <v>137</v>
      </c>
      <c r="M177" s="338" t="s">
        <v>6</v>
      </c>
      <c r="N177" s="72" t="str">
        <f t="shared" si="7"/>
        <v>Nem ismert.</v>
      </c>
    </row>
    <row r="178" spans="2:14" ht="43.5" customHeight="1" x14ac:dyDescent="0.25">
      <c r="B178" s="183"/>
      <c r="C178" s="177"/>
      <c r="D178" s="254"/>
      <c r="E178" s="180"/>
      <c r="F178" s="238"/>
      <c r="G178" s="204"/>
      <c r="H178" s="74" t="s">
        <v>716</v>
      </c>
      <c r="I178" s="75" t="s">
        <v>1012</v>
      </c>
      <c r="J178" s="29"/>
      <c r="K178" s="194"/>
      <c r="L178" s="334"/>
      <c r="M178" s="339"/>
      <c r="N178" s="50" t="str">
        <f t="shared" si="7"/>
        <v>Nem ismert.</v>
      </c>
    </row>
    <row r="179" spans="2:14" ht="43.5" customHeight="1" x14ac:dyDescent="0.25">
      <c r="B179" s="183"/>
      <c r="C179" s="177"/>
      <c r="D179" s="254"/>
      <c r="E179" s="180"/>
      <c r="F179" s="238"/>
      <c r="G179" s="204"/>
      <c r="H179" s="74" t="s">
        <v>716</v>
      </c>
      <c r="I179" s="75" t="s">
        <v>1013</v>
      </c>
      <c r="J179" s="30"/>
      <c r="K179" s="194"/>
      <c r="L179" s="334"/>
      <c r="M179" s="339"/>
      <c r="N179" s="73" t="str">
        <f t="shared" si="7"/>
        <v>Nem ismert.</v>
      </c>
    </row>
    <row r="180" spans="2:14" ht="43.5" customHeight="1" x14ac:dyDescent="0.25">
      <c r="B180" s="183"/>
      <c r="C180" s="177"/>
      <c r="D180" s="254"/>
      <c r="E180" s="180"/>
      <c r="F180" s="238"/>
      <c r="G180" s="204"/>
      <c r="H180" s="74" t="s">
        <v>716</v>
      </c>
      <c r="I180" s="75" t="s">
        <v>930</v>
      </c>
      <c r="J180" s="32"/>
      <c r="K180" s="194"/>
      <c r="L180" s="334"/>
      <c r="M180" s="339"/>
      <c r="N180" s="72" t="str">
        <f t="shared" si="7"/>
        <v>Nem ismert.</v>
      </c>
    </row>
    <row r="181" spans="2:14" ht="43.5" customHeight="1" x14ac:dyDescent="0.25">
      <c r="B181" s="183"/>
      <c r="C181" s="177"/>
      <c r="D181" s="254"/>
      <c r="E181" s="180"/>
      <c r="F181" s="238"/>
      <c r="G181" s="204"/>
      <c r="H181" s="74" t="s">
        <v>716</v>
      </c>
      <c r="I181" s="75" t="s">
        <v>931</v>
      </c>
      <c r="J181" s="29"/>
      <c r="K181" s="194"/>
      <c r="L181" s="334"/>
      <c r="M181" s="339"/>
      <c r="N181" s="50" t="str">
        <f t="shared" si="7"/>
        <v>Nem ismert.</v>
      </c>
    </row>
    <row r="182" spans="2:14" ht="43.5" customHeight="1" x14ac:dyDescent="0.25">
      <c r="B182" s="184"/>
      <c r="C182" s="178"/>
      <c r="D182" s="255"/>
      <c r="E182" s="181"/>
      <c r="F182" s="239"/>
      <c r="G182" s="203"/>
      <c r="H182" s="74" t="s">
        <v>716</v>
      </c>
      <c r="I182" s="75" t="s">
        <v>932</v>
      </c>
      <c r="J182" s="30"/>
      <c r="K182" s="195"/>
      <c r="L182" s="251"/>
      <c r="M182" s="340"/>
      <c r="N182" s="73" t="str">
        <f t="shared" si="7"/>
        <v>Nem ismert.</v>
      </c>
    </row>
    <row r="183" spans="2:14" ht="233.25" customHeight="1" x14ac:dyDescent="0.25">
      <c r="B183" s="98" t="s">
        <v>139</v>
      </c>
      <c r="C183" s="58"/>
      <c r="D183" s="220" t="s">
        <v>17</v>
      </c>
      <c r="E183" s="99" t="s">
        <v>18</v>
      </c>
      <c r="F183" s="59" t="s">
        <v>1105</v>
      </c>
      <c r="G183" s="60" t="s">
        <v>140</v>
      </c>
      <c r="H183" s="74" t="s">
        <v>716</v>
      </c>
      <c r="I183" s="29"/>
      <c r="J183" s="94" t="s">
        <v>716</v>
      </c>
      <c r="K183" s="81"/>
      <c r="L183" s="100" t="s">
        <v>139</v>
      </c>
      <c r="M183" s="62"/>
      <c r="N183" s="50" t="str">
        <f>IF(I183="", "Nem ismert.", I183)</f>
        <v>Nem ismert.</v>
      </c>
    </row>
    <row r="184" spans="2:14" s="101" customFormat="1" ht="46.5" customHeight="1" x14ac:dyDescent="0.25">
      <c r="B184" s="182" t="s">
        <v>141</v>
      </c>
      <c r="C184" s="176"/>
      <c r="D184" s="221"/>
      <c r="E184" s="179" t="s">
        <v>33</v>
      </c>
      <c r="F184" s="237" t="s">
        <v>1106</v>
      </c>
      <c r="G184" s="196" t="s">
        <v>142</v>
      </c>
      <c r="H184" s="74" t="s">
        <v>716</v>
      </c>
      <c r="I184" s="75" t="s">
        <v>1014</v>
      </c>
      <c r="J184" s="32"/>
      <c r="K184" s="193" t="s">
        <v>827</v>
      </c>
      <c r="L184" s="250" t="s">
        <v>141</v>
      </c>
      <c r="M184" s="338"/>
      <c r="N184" s="72" t="str">
        <f t="shared" si="7"/>
        <v>Nem ismert.</v>
      </c>
    </row>
    <row r="185" spans="2:14" s="101" customFormat="1" ht="46.5" customHeight="1" x14ac:dyDescent="0.25">
      <c r="B185" s="183"/>
      <c r="C185" s="177"/>
      <c r="D185" s="221"/>
      <c r="E185" s="180"/>
      <c r="F185" s="238"/>
      <c r="G185" s="197"/>
      <c r="H185" s="74" t="s">
        <v>716</v>
      </c>
      <c r="I185" s="75" t="s">
        <v>1015</v>
      </c>
      <c r="J185" s="32"/>
      <c r="K185" s="194"/>
      <c r="L185" s="334"/>
      <c r="M185" s="339"/>
      <c r="N185" s="72" t="str">
        <f t="shared" si="7"/>
        <v>Nem ismert.</v>
      </c>
    </row>
    <row r="186" spans="2:14" s="101" customFormat="1" ht="46.5" customHeight="1" x14ac:dyDescent="0.25">
      <c r="B186" s="183"/>
      <c r="C186" s="177"/>
      <c r="D186" s="221"/>
      <c r="E186" s="180"/>
      <c r="F186" s="238"/>
      <c r="G186" s="197"/>
      <c r="H186" s="74" t="s">
        <v>716</v>
      </c>
      <c r="I186" s="75" t="s">
        <v>1016</v>
      </c>
      <c r="J186" s="32"/>
      <c r="K186" s="194"/>
      <c r="L186" s="334"/>
      <c r="M186" s="339"/>
      <c r="N186" s="72" t="str">
        <f t="shared" si="7"/>
        <v>Nem ismert.</v>
      </c>
    </row>
    <row r="187" spans="2:14" s="101" customFormat="1" ht="46.5" customHeight="1" x14ac:dyDescent="0.25">
      <c r="B187" s="183"/>
      <c r="C187" s="177"/>
      <c r="D187" s="221"/>
      <c r="E187" s="180"/>
      <c r="F187" s="238"/>
      <c r="G187" s="197"/>
      <c r="H187" s="74" t="s">
        <v>716</v>
      </c>
      <c r="I187" s="75" t="s">
        <v>1017</v>
      </c>
      <c r="J187" s="32"/>
      <c r="K187" s="194"/>
      <c r="L187" s="334"/>
      <c r="M187" s="339"/>
      <c r="N187" s="72" t="str">
        <f t="shared" si="7"/>
        <v>Nem ismert.</v>
      </c>
    </row>
    <row r="188" spans="2:14" s="101" customFormat="1" ht="46.5" customHeight="1" x14ac:dyDescent="0.25">
      <c r="B188" s="183"/>
      <c r="C188" s="177"/>
      <c r="D188" s="221"/>
      <c r="E188" s="180"/>
      <c r="F188" s="238"/>
      <c r="G188" s="197"/>
      <c r="H188" s="74" t="s">
        <v>716</v>
      </c>
      <c r="I188" s="75" t="s">
        <v>1018</v>
      </c>
      <c r="J188" s="32"/>
      <c r="K188" s="194"/>
      <c r="L188" s="334"/>
      <c r="M188" s="339"/>
      <c r="N188" s="72" t="str">
        <f t="shared" si="7"/>
        <v>Nem ismert.</v>
      </c>
    </row>
    <row r="189" spans="2:14" s="101" customFormat="1" ht="46.5" customHeight="1" x14ac:dyDescent="0.25">
      <c r="B189" s="183"/>
      <c r="C189" s="177"/>
      <c r="D189" s="221"/>
      <c r="E189" s="180"/>
      <c r="F189" s="238"/>
      <c r="G189" s="197"/>
      <c r="H189" s="74" t="s">
        <v>716</v>
      </c>
      <c r="I189" s="71" t="s">
        <v>1019</v>
      </c>
      <c r="J189" s="30"/>
      <c r="K189" s="194"/>
      <c r="L189" s="334"/>
      <c r="M189" s="339"/>
      <c r="N189" s="73" t="str">
        <f t="shared" si="7"/>
        <v>Nem ismert.</v>
      </c>
    </row>
    <row r="190" spans="2:14" s="101" customFormat="1" ht="46.5" customHeight="1" x14ac:dyDescent="0.25">
      <c r="B190" s="183"/>
      <c r="C190" s="177"/>
      <c r="D190" s="221"/>
      <c r="E190" s="180"/>
      <c r="F190" s="238"/>
      <c r="G190" s="197"/>
      <c r="H190" s="74" t="s">
        <v>716</v>
      </c>
      <c r="I190" s="75" t="s">
        <v>933</v>
      </c>
      <c r="J190" s="32"/>
      <c r="K190" s="194"/>
      <c r="L190" s="334"/>
      <c r="M190" s="339"/>
      <c r="N190" s="72" t="str">
        <f t="shared" si="7"/>
        <v>Nem ismert.</v>
      </c>
    </row>
    <row r="191" spans="2:14" s="101" customFormat="1" ht="46.5" customHeight="1" x14ac:dyDescent="0.25">
      <c r="B191" s="183"/>
      <c r="C191" s="177"/>
      <c r="D191" s="221"/>
      <c r="E191" s="180"/>
      <c r="F191" s="238"/>
      <c r="G191" s="197"/>
      <c r="H191" s="74" t="s">
        <v>716</v>
      </c>
      <c r="I191" s="75" t="s">
        <v>934</v>
      </c>
      <c r="J191" s="32"/>
      <c r="K191" s="194"/>
      <c r="L191" s="334"/>
      <c r="M191" s="339"/>
      <c r="N191" s="72" t="str">
        <f t="shared" si="7"/>
        <v>Nem ismert.</v>
      </c>
    </row>
    <row r="192" spans="2:14" s="101" customFormat="1" ht="46.5" customHeight="1" x14ac:dyDescent="0.25">
      <c r="B192" s="183"/>
      <c r="C192" s="177"/>
      <c r="D192" s="221"/>
      <c r="E192" s="180"/>
      <c r="F192" s="238"/>
      <c r="G192" s="197"/>
      <c r="H192" s="74" t="s">
        <v>716</v>
      </c>
      <c r="I192" s="75" t="s">
        <v>935</v>
      </c>
      <c r="J192" s="32"/>
      <c r="K192" s="194"/>
      <c r="L192" s="334"/>
      <c r="M192" s="339"/>
      <c r="N192" s="72" t="str">
        <f t="shared" si="7"/>
        <v>Nem ismert.</v>
      </c>
    </row>
    <row r="193" spans="2:14" s="101" customFormat="1" ht="46.5" customHeight="1" x14ac:dyDescent="0.25">
      <c r="B193" s="183"/>
      <c r="C193" s="177"/>
      <c r="D193" s="221"/>
      <c r="E193" s="180"/>
      <c r="F193" s="238"/>
      <c r="G193" s="197"/>
      <c r="H193" s="74" t="s">
        <v>716</v>
      </c>
      <c r="I193" s="75" t="s">
        <v>936</v>
      </c>
      <c r="J193" s="32"/>
      <c r="K193" s="194"/>
      <c r="L193" s="334"/>
      <c r="M193" s="339"/>
      <c r="N193" s="72" t="str">
        <f t="shared" si="7"/>
        <v>Nem ismert.</v>
      </c>
    </row>
    <row r="194" spans="2:14" s="101" customFormat="1" ht="46.5" customHeight="1" x14ac:dyDescent="0.25">
      <c r="B194" s="183"/>
      <c r="C194" s="177"/>
      <c r="D194" s="221"/>
      <c r="E194" s="180"/>
      <c r="F194" s="238"/>
      <c r="G194" s="197"/>
      <c r="H194" s="74" t="s">
        <v>716</v>
      </c>
      <c r="I194" s="75" t="s">
        <v>937</v>
      </c>
      <c r="J194" s="32"/>
      <c r="K194" s="194"/>
      <c r="L194" s="334"/>
      <c r="M194" s="339"/>
      <c r="N194" s="72" t="str">
        <f t="shared" si="7"/>
        <v>Nem ismert.</v>
      </c>
    </row>
    <row r="195" spans="2:14" s="101" customFormat="1" ht="46.5" customHeight="1" x14ac:dyDescent="0.25">
      <c r="B195" s="184"/>
      <c r="C195" s="178"/>
      <c r="D195" s="221"/>
      <c r="E195" s="181"/>
      <c r="F195" s="239"/>
      <c r="G195" s="198"/>
      <c r="H195" s="74" t="s">
        <v>716</v>
      </c>
      <c r="I195" s="71" t="s">
        <v>938</v>
      </c>
      <c r="J195" s="30"/>
      <c r="K195" s="195"/>
      <c r="L195" s="251"/>
      <c r="M195" s="340"/>
      <c r="N195" s="73" t="str">
        <f t="shared" si="7"/>
        <v>Nem ismert.</v>
      </c>
    </row>
    <row r="196" spans="2:14" ht="349.5" customHeight="1" x14ac:dyDescent="0.25">
      <c r="B196" s="98" t="s">
        <v>143</v>
      </c>
      <c r="C196" s="58"/>
      <c r="D196" s="221"/>
      <c r="E196" s="95" t="s">
        <v>19</v>
      </c>
      <c r="F196" s="102" t="s">
        <v>1107</v>
      </c>
      <c r="G196" s="60" t="s">
        <v>144</v>
      </c>
      <c r="H196" s="74" t="s">
        <v>716</v>
      </c>
      <c r="I196" s="29"/>
      <c r="J196" s="29"/>
      <c r="K196" s="81"/>
      <c r="L196" s="100" t="s">
        <v>143</v>
      </c>
      <c r="M196" s="62"/>
      <c r="N196" s="50" t="str">
        <f>IF(J196="", "Nem releváns.", J196)</f>
        <v>Nem releváns.</v>
      </c>
    </row>
    <row r="197" spans="2:14" ht="285.75" x14ac:dyDescent="0.25">
      <c r="B197" s="98" t="s">
        <v>145</v>
      </c>
      <c r="C197" s="58"/>
      <c r="D197" s="221"/>
      <c r="E197" s="99" t="s">
        <v>20</v>
      </c>
      <c r="F197" s="86" t="s">
        <v>1108</v>
      </c>
      <c r="G197" s="60" t="s">
        <v>66</v>
      </c>
      <c r="H197" s="74" t="s">
        <v>716</v>
      </c>
      <c r="I197" s="29"/>
      <c r="J197" s="29"/>
      <c r="K197" s="81"/>
      <c r="L197" s="100" t="s">
        <v>145</v>
      </c>
      <c r="M197" s="62"/>
      <c r="N197" s="50" t="str">
        <f>IF(J197="", "Nem", J197)</f>
        <v>Nem</v>
      </c>
    </row>
    <row r="198" spans="2:14" ht="47.25" customHeight="1" x14ac:dyDescent="0.25">
      <c r="B198" s="182" t="s">
        <v>146</v>
      </c>
      <c r="C198" s="185"/>
      <c r="D198" s="221"/>
      <c r="E198" s="243" t="s">
        <v>21</v>
      </c>
      <c r="F198" s="244" t="s">
        <v>46</v>
      </c>
      <c r="G198" s="196" t="s">
        <v>845</v>
      </c>
      <c r="H198" s="74" t="s">
        <v>716</v>
      </c>
      <c r="I198" s="75" t="s">
        <v>1020</v>
      </c>
      <c r="J198" s="30"/>
      <c r="K198" s="193" t="s">
        <v>828</v>
      </c>
      <c r="L198" s="250" t="s">
        <v>146</v>
      </c>
      <c r="M198" s="246"/>
      <c r="N198" s="73" t="str">
        <f t="shared" ref="N198" si="8">IF(J198="", "Nem ismert.", J198)</f>
        <v>Nem ismert.</v>
      </c>
    </row>
    <row r="199" spans="2:14" ht="47.25" customHeight="1" x14ac:dyDescent="0.25">
      <c r="B199" s="183"/>
      <c r="C199" s="186"/>
      <c r="D199" s="221"/>
      <c r="E199" s="243"/>
      <c r="F199" s="244"/>
      <c r="G199" s="197"/>
      <c r="H199" s="74" t="s">
        <v>716</v>
      </c>
      <c r="I199" s="75" t="s">
        <v>1021</v>
      </c>
      <c r="J199" s="31"/>
      <c r="K199" s="194"/>
      <c r="L199" s="334"/>
      <c r="M199" s="247"/>
      <c r="N199" s="63" t="str">
        <f t="shared" ref="N199:N225" si="9">IF(J199="", "Nem ismert.", J199)</f>
        <v>Nem ismert.</v>
      </c>
    </row>
    <row r="200" spans="2:14" ht="47.25" customHeight="1" x14ac:dyDescent="0.25">
      <c r="B200" s="183"/>
      <c r="C200" s="186"/>
      <c r="D200" s="221"/>
      <c r="E200" s="243"/>
      <c r="F200" s="244"/>
      <c r="G200" s="197"/>
      <c r="H200" s="74" t="s">
        <v>716</v>
      </c>
      <c r="I200" s="75" t="s">
        <v>1022</v>
      </c>
      <c r="J200" s="30"/>
      <c r="K200" s="194"/>
      <c r="L200" s="334"/>
      <c r="M200" s="247"/>
      <c r="N200" s="73" t="str">
        <f t="shared" si="9"/>
        <v>Nem ismert.</v>
      </c>
    </row>
    <row r="201" spans="2:14" ht="47.25" customHeight="1" x14ac:dyDescent="0.25">
      <c r="B201" s="183"/>
      <c r="C201" s="186"/>
      <c r="D201" s="221"/>
      <c r="E201" s="243"/>
      <c r="F201" s="244"/>
      <c r="G201" s="197"/>
      <c r="H201" s="74" t="s">
        <v>716</v>
      </c>
      <c r="I201" s="75" t="s">
        <v>1023</v>
      </c>
      <c r="J201" s="31"/>
      <c r="K201" s="194"/>
      <c r="L201" s="334"/>
      <c r="M201" s="247"/>
      <c r="N201" s="63" t="str">
        <f t="shared" si="9"/>
        <v>Nem ismert.</v>
      </c>
    </row>
    <row r="202" spans="2:14" ht="47.25" customHeight="1" x14ac:dyDescent="0.25">
      <c r="B202" s="183"/>
      <c r="C202" s="186"/>
      <c r="D202" s="221"/>
      <c r="E202" s="243"/>
      <c r="F202" s="244"/>
      <c r="G202" s="197"/>
      <c r="H202" s="74" t="s">
        <v>716</v>
      </c>
      <c r="I202" s="75" t="s">
        <v>1024</v>
      </c>
      <c r="J202" s="30"/>
      <c r="K202" s="194"/>
      <c r="L202" s="334"/>
      <c r="M202" s="247"/>
      <c r="N202" s="73" t="str">
        <f t="shared" si="9"/>
        <v>Nem ismert.</v>
      </c>
    </row>
    <row r="203" spans="2:14" ht="47.25" customHeight="1" x14ac:dyDescent="0.25">
      <c r="B203" s="183"/>
      <c r="C203" s="186"/>
      <c r="D203" s="221"/>
      <c r="E203" s="243"/>
      <c r="F203" s="244"/>
      <c r="G203" s="197"/>
      <c r="H203" s="74" t="s">
        <v>716</v>
      </c>
      <c r="I203" s="75" t="s">
        <v>1025</v>
      </c>
      <c r="J203" s="31"/>
      <c r="K203" s="194"/>
      <c r="L203" s="334"/>
      <c r="M203" s="247"/>
      <c r="N203" s="63" t="str">
        <f t="shared" si="9"/>
        <v>Nem ismert.</v>
      </c>
    </row>
    <row r="204" spans="2:14" ht="47.25" customHeight="1" x14ac:dyDescent="0.25">
      <c r="B204" s="183"/>
      <c r="C204" s="186"/>
      <c r="D204" s="221"/>
      <c r="E204" s="243"/>
      <c r="F204" s="244"/>
      <c r="G204" s="197"/>
      <c r="H204" s="74" t="s">
        <v>716</v>
      </c>
      <c r="I204" s="75" t="s">
        <v>1026</v>
      </c>
      <c r="J204" s="30"/>
      <c r="K204" s="194"/>
      <c r="L204" s="334"/>
      <c r="M204" s="247"/>
      <c r="N204" s="73" t="str">
        <f t="shared" si="9"/>
        <v>Nem ismert.</v>
      </c>
    </row>
    <row r="205" spans="2:14" ht="47.25" customHeight="1" x14ac:dyDescent="0.25">
      <c r="B205" s="183"/>
      <c r="C205" s="186"/>
      <c r="D205" s="221"/>
      <c r="E205" s="243"/>
      <c r="F205" s="244"/>
      <c r="G205" s="197"/>
      <c r="H205" s="74" t="s">
        <v>716</v>
      </c>
      <c r="I205" s="75" t="s">
        <v>1027</v>
      </c>
      <c r="J205" s="31"/>
      <c r="K205" s="194"/>
      <c r="L205" s="334"/>
      <c r="M205" s="247"/>
      <c r="N205" s="63" t="str">
        <f t="shared" si="9"/>
        <v>Nem ismert.</v>
      </c>
    </row>
    <row r="206" spans="2:14" ht="47.25" customHeight="1" x14ac:dyDescent="0.25">
      <c r="B206" s="183"/>
      <c r="C206" s="186"/>
      <c r="D206" s="221"/>
      <c r="E206" s="243"/>
      <c r="F206" s="244"/>
      <c r="G206" s="197"/>
      <c r="H206" s="74" t="s">
        <v>716</v>
      </c>
      <c r="I206" s="75" t="s">
        <v>1028</v>
      </c>
      <c r="J206" s="30"/>
      <c r="K206" s="194"/>
      <c r="L206" s="334"/>
      <c r="M206" s="247"/>
      <c r="N206" s="73" t="str">
        <f t="shared" si="9"/>
        <v>Nem ismert.</v>
      </c>
    </row>
    <row r="207" spans="2:14" ht="47.25" customHeight="1" x14ac:dyDescent="0.25">
      <c r="B207" s="183"/>
      <c r="C207" s="186"/>
      <c r="D207" s="221"/>
      <c r="E207" s="243"/>
      <c r="F207" s="244"/>
      <c r="G207" s="197"/>
      <c r="H207" s="74" t="s">
        <v>716</v>
      </c>
      <c r="I207" s="75" t="s">
        <v>1029</v>
      </c>
      <c r="J207" s="31"/>
      <c r="K207" s="194"/>
      <c r="L207" s="334"/>
      <c r="M207" s="247"/>
      <c r="N207" s="63" t="str">
        <f t="shared" si="9"/>
        <v>Nem ismert.</v>
      </c>
    </row>
    <row r="208" spans="2:14" ht="47.25" customHeight="1" x14ac:dyDescent="0.25">
      <c r="B208" s="183"/>
      <c r="C208" s="186"/>
      <c r="D208" s="221"/>
      <c r="E208" s="243"/>
      <c r="F208" s="244"/>
      <c r="G208" s="197"/>
      <c r="H208" s="74" t="s">
        <v>716</v>
      </c>
      <c r="I208" s="75" t="s">
        <v>1030</v>
      </c>
      <c r="J208" s="30"/>
      <c r="K208" s="194"/>
      <c r="L208" s="334"/>
      <c r="M208" s="247"/>
      <c r="N208" s="73" t="str">
        <f t="shared" si="9"/>
        <v>Nem ismert.</v>
      </c>
    </row>
    <row r="209" spans="2:14" ht="47.25" customHeight="1" x14ac:dyDescent="0.25">
      <c r="B209" s="183"/>
      <c r="C209" s="186"/>
      <c r="D209" s="221"/>
      <c r="E209" s="243"/>
      <c r="F209" s="244"/>
      <c r="G209" s="197"/>
      <c r="H209" s="74" t="s">
        <v>716</v>
      </c>
      <c r="I209" s="75" t="s">
        <v>1031</v>
      </c>
      <c r="J209" s="30"/>
      <c r="K209" s="194"/>
      <c r="L209" s="334"/>
      <c r="M209" s="247"/>
      <c r="N209" s="73" t="str">
        <f t="shared" si="9"/>
        <v>Nem ismert.</v>
      </c>
    </row>
    <row r="210" spans="2:14" ht="47.25" customHeight="1" x14ac:dyDescent="0.25">
      <c r="B210" s="183"/>
      <c r="C210" s="186"/>
      <c r="D210" s="221"/>
      <c r="E210" s="243"/>
      <c r="F210" s="244"/>
      <c r="G210" s="197"/>
      <c r="H210" s="34" t="b">
        <v>0</v>
      </c>
      <c r="I210" s="48" t="s">
        <v>1000</v>
      </c>
      <c r="J210" s="94" t="s">
        <v>716</v>
      </c>
      <c r="K210" s="194"/>
      <c r="L210" s="334"/>
      <c r="M210" s="247"/>
      <c r="N210" s="50" t="str">
        <f>IF(H210=TRUE, "üzleti évi hulladékkal kapcsolatos adatok nem ismertek.", "")</f>
        <v/>
      </c>
    </row>
    <row r="211" spans="2:14" ht="47.25" customHeight="1" x14ac:dyDescent="0.25">
      <c r="B211" s="183"/>
      <c r="C211" s="186"/>
      <c r="D211" s="221"/>
      <c r="E211" s="243"/>
      <c r="F211" s="244"/>
      <c r="G211" s="197"/>
      <c r="H211" s="74" t="s">
        <v>716</v>
      </c>
      <c r="I211" s="75" t="s">
        <v>939</v>
      </c>
      <c r="J211" s="30"/>
      <c r="K211" s="194"/>
      <c r="L211" s="334"/>
      <c r="M211" s="247"/>
      <c r="N211" s="73" t="str">
        <f t="shared" ref="N211" si="10">IF(J211="", "Nem ismert.", J211)</f>
        <v>Nem ismert.</v>
      </c>
    </row>
    <row r="212" spans="2:14" ht="47.25" customHeight="1" x14ac:dyDescent="0.25">
      <c r="B212" s="183"/>
      <c r="C212" s="186"/>
      <c r="D212" s="221"/>
      <c r="E212" s="243"/>
      <c r="F212" s="244"/>
      <c r="G212" s="197"/>
      <c r="H212" s="74" t="s">
        <v>716</v>
      </c>
      <c r="I212" s="75" t="s">
        <v>940</v>
      </c>
      <c r="J212" s="31"/>
      <c r="K212" s="194"/>
      <c r="L212" s="334"/>
      <c r="M212" s="247"/>
      <c r="N212" s="63" t="str">
        <f t="shared" si="9"/>
        <v>Nem ismert.</v>
      </c>
    </row>
    <row r="213" spans="2:14" ht="47.25" customHeight="1" x14ac:dyDescent="0.25">
      <c r="B213" s="183"/>
      <c r="C213" s="186"/>
      <c r="D213" s="221"/>
      <c r="E213" s="243"/>
      <c r="F213" s="244"/>
      <c r="G213" s="197"/>
      <c r="H213" s="74" t="s">
        <v>716</v>
      </c>
      <c r="I213" s="75" t="s">
        <v>941</v>
      </c>
      <c r="J213" s="30"/>
      <c r="K213" s="194"/>
      <c r="L213" s="334"/>
      <c r="M213" s="247"/>
      <c r="N213" s="73" t="str">
        <f t="shared" si="9"/>
        <v>Nem ismert.</v>
      </c>
    </row>
    <row r="214" spans="2:14" ht="47.25" customHeight="1" x14ac:dyDescent="0.25">
      <c r="B214" s="183"/>
      <c r="C214" s="186"/>
      <c r="D214" s="221"/>
      <c r="E214" s="243"/>
      <c r="F214" s="244"/>
      <c r="G214" s="197"/>
      <c r="H214" s="74" t="s">
        <v>716</v>
      </c>
      <c r="I214" s="75" t="s">
        <v>942</v>
      </c>
      <c r="J214" s="31"/>
      <c r="K214" s="194"/>
      <c r="L214" s="334"/>
      <c r="M214" s="247"/>
      <c r="N214" s="63" t="str">
        <f t="shared" si="9"/>
        <v>Nem ismert.</v>
      </c>
    </row>
    <row r="215" spans="2:14" ht="47.25" customHeight="1" x14ac:dyDescent="0.25">
      <c r="B215" s="183"/>
      <c r="C215" s="186"/>
      <c r="D215" s="221"/>
      <c r="E215" s="243"/>
      <c r="F215" s="244"/>
      <c r="G215" s="197"/>
      <c r="H215" s="74" t="s">
        <v>716</v>
      </c>
      <c r="I215" s="75" t="s">
        <v>943</v>
      </c>
      <c r="J215" s="30"/>
      <c r="K215" s="194"/>
      <c r="L215" s="334"/>
      <c r="M215" s="247"/>
      <c r="N215" s="73" t="str">
        <f t="shared" si="9"/>
        <v>Nem ismert.</v>
      </c>
    </row>
    <row r="216" spans="2:14" ht="47.25" customHeight="1" x14ac:dyDescent="0.25">
      <c r="B216" s="183"/>
      <c r="C216" s="186"/>
      <c r="D216" s="221"/>
      <c r="E216" s="243"/>
      <c r="F216" s="244"/>
      <c r="G216" s="197"/>
      <c r="H216" s="74" t="s">
        <v>716</v>
      </c>
      <c r="I216" s="75" t="s">
        <v>944</v>
      </c>
      <c r="J216" s="31"/>
      <c r="K216" s="194"/>
      <c r="L216" s="334"/>
      <c r="M216" s="247"/>
      <c r="N216" s="63" t="str">
        <f t="shared" si="9"/>
        <v>Nem ismert.</v>
      </c>
    </row>
    <row r="217" spans="2:14" ht="47.25" customHeight="1" x14ac:dyDescent="0.25">
      <c r="B217" s="183"/>
      <c r="C217" s="186"/>
      <c r="D217" s="221"/>
      <c r="E217" s="243"/>
      <c r="F217" s="244"/>
      <c r="G217" s="197"/>
      <c r="H217" s="74" t="s">
        <v>716</v>
      </c>
      <c r="I217" s="75" t="s">
        <v>945</v>
      </c>
      <c r="J217" s="30"/>
      <c r="K217" s="194"/>
      <c r="L217" s="334"/>
      <c r="M217" s="247"/>
      <c r="N217" s="73" t="str">
        <f t="shared" si="9"/>
        <v>Nem ismert.</v>
      </c>
    </row>
    <row r="218" spans="2:14" ht="47.25" customHeight="1" x14ac:dyDescent="0.25">
      <c r="B218" s="183"/>
      <c r="C218" s="186"/>
      <c r="D218" s="221"/>
      <c r="E218" s="243"/>
      <c r="F218" s="244"/>
      <c r="G218" s="197"/>
      <c r="H218" s="74" t="s">
        <v>716</v>
      </c>
      <c r="I218" s="75" t="s">
        <v>946</v>
      </c>
      <c r="J218" s="31"/>
      <c r="K218" s="194"/>
      <c r="L218" s="334"/>
      <c r="M218" s="247"/>
      <c r="N218" s="63" t="str">
        <f t="shared" si="9"/>
        <v>Nem ismert.</v>
      </c>
    </row>
    <row r="219" spans="2:14" ht="47.25" customHeight="1" x14ac:dyDescent="0.25">
      <c r="B219" s="183"/>
      <c r="C219" s="186"/>
      <c r="D219" s="221"/>
      <c r="E219" s="243"/>
      <c r="F219" s="244"/>
      <c r="G219" s="197"/>
      <c r="H219" s="74" t="s">
        <v>716</v>
      </c>
      <c r="I219" s="75" t="s">
        <v>947</v>
      </c>
      <c r="J219" s="30"/>
      <c r="K219" s="194"/>
      <c r="L219" s="334"/>
      <c r="M219" s="247"/>
      <c r="N219" s="73" t="str">
        <f t="shared" si="9"/>
        <v>Nem ismert.</v>
      </c>
    </row>
    <row r="220" spans="2:14" ht="47.25" customHeight="1" x14ac:dyDescent="0.25">
      <c r="B220" s="183"/>
      <c r="C220" s="186"/>
      <c r="D220" s="221"/>
      <c r="E220" s="243"/>
      <c r="F220" s="244"/>
      <c r="G220" s="197"/>
      <c r="H220" s="74" t="s">
        <v>716</v>
      </c>
      <c r="I220" s="75" t="s">
        <v>948</v>
      </c>
      <c r="J220" s="31"/>
      <c r="K220" s="194"/>
      <c r="L220" s="334"/>
      <c r="M220" s="247"/>
      <c r="N220" s="63" t="str">
        <f t="shared" si="9"/>
        <v>Nem ismert.</v>
      </c>
    </row>
    <row r="221" spans="2:14" ht="47.25" customHeight="1" x14ac:dyDescent="0.25">
      <c r="B221" s="183"/>
      <c r="C221" s="186"/>
      <c r="D221" s="221"/>
      <c r="E221" s="243"/>
      <c r="F221" s="244"/>
      <c r="G221" s="197"/>
      <c r="H221" s="74" t="s">
        <v>716</v>
      </c>
      <c r="I221" s="75" t="s">
        <v>949</v>
      </c>
      <c r="J221" s="30"/>
      <c r="K221" s="194"/>
      <c r="L221" s="334"/>
      <c r="M221" s="247"/>
      <c r="N221" s="73" t="str">
        <f t="shared" si="9"/>
        <v>Nem ismert.</v>
      </c>
    </row>
    <row r="222" spans="2:14" ht="47.25" customHeight="1" x14ac:dyDescent="0.25">
      <c r="B222" s="183"/>
      <c r="C222" s="186"/>
      <c r="D222" s="221"/>
      <c r="E222" s="243"/>
      <c r="F222" s="244"/>
      <c r="G222" s="197"/>
      <c r="H222" s="74" t="s">
        <v>716</v>
      </c>
      <c r="I222" s="75" t="s">
        <v>950</v>
      </c>
      <c r="J222" s="30"/>
      <c r="K222" s="194"/>
      <c r="L222" s="334"/>
      <c r="M222" s="247"/>
      <c r="N222" s="73" t="str">
        <f t="shared" si="9"/>
        <v>Nem ismert.</v>
      </c>
    </row>
    <row r="223" spans="2:14" ht="47.25" customHeight="1" x14ac:dyDescent="0.25">
      <c r="B223" s="184"/>
      <c r="C223" s="187"/>
      <c r="D223" s="221"/>
      <c r="E223" s="243"/>
      <c r="F223" s="244"/>
      <c r="G223" s="198"/>
      <c r="H223" s="34" t="b">
        <v>0</v>
      </c>
      <c r="I223" s="48" t="s">
        <v>919</v>
      </c>
      <c r="J223" s="94" t="s">
        <v>716</v>
      </c>
      <c r="K223" s="195"/>
      <c r="L223" s="251"/>
      <c r="M223" s="248"/>
      <c r="N223" s="50" t="str">
        <f>IF(H223=TRUE, "üzleti évet megelőző üzleti év hulladékkal kapcsolatos adatai nem ismertek.", "")</f>
        <v/>
      </c>
    </row>
    <row r="224" spans="2:14" ht="36.75" customHeight="1" x14ac:dyDescent="0.25">
      <c r="B224" s="182" t="s">
        <v>146</v>
      </c>
      <c r="C224" s="176" t="s">
        <v>5</v>
      </c>
      <c r="D224" s="221"/>
      <c r="E224" s="243"/>
      <c r="F224" s="244"/>
      <c r="G224" s="199" t="s">
        <v>843</v>
      </c>
      <c r="H224" s="74" t="s">
        <v>716</v>
      </c>
      <c r="I224" s="103" t="s">
        <v>1057</v>
      </c>
      <c r="J224" s="30"/>
      <c r="K224" s="81"/>
      <c r="L224" s="250" t="s">
        <v>146</v>
      </c>
      <c r="M224" s="338" t="s">
        <v>5</v>
      </c>
      <c r="N224" s="73" t="str">
        <f t="shared" si="9"/>
        <v>Nem ismert.</v>
      </c>
    </row>
    <row r="225" spans="2:14" ht="36.75" customHeight="1" x14ac:dyDescent="0.25">
      <c r="B225" s="184"/>
      <c r="C225" s="178"/>
      <c r="D225" s="221"/>
      <c r="E225" s="243"/>
      <c r="F225" s="244"/>
      <c r="G225" s="200"/>
      <c r="H225" s="74" t="s">
        <v>716</v>
      </c>
      <c r="I225" s="103" t="s">
        <v>975</v>
      </c>
      <c r="J225" s="30"/>
      <c r="K225" s="81"/>
      <c r="L225" s="251"/>
      <c r="M225" s="340"/>
      <c r="N225" s="73" t="str">
        <f t="shared" si="9"/>
        <v>Nem ismert.</v>
      </c>
    </row>
    <row r="226" spans="2:14" ht="183" customHeight="1" x14ac:dyDescent="0.25">
      <c r="B226" s="57" t="s">
        <v>152</v>
      </c>
      <c r="C226" s="58"/>
      <c r="D226" s="221"/>
      <c r="E226" s="240" t="s">
        <v>22</v>
      </c>
      <c r="F226" s="244" t="s">
        <v>1109</v>
      </c>
      <c r="G226" s="60" t="s">
        <v>153</v>
      </c>
      <c r="H226" s="74" t="s">
        <v>716</v>
      </c>
      <c r="I226" s="29"/>
      <c r="J226" s="29"/>
      <c r="K226" s="104" t="s">
        <v>829</v>
      </c>
      <c r="L226" s="61" t="s">
        <v>152</v>
      </c>
      <c r="M226" s="62"/>
      <c r="N226" s="50" t="str">
        <f>IF(J226="", "Nem", J226)</f>
        <v>Nem</v>
      </c>
    </row>
    <row r="227" spans="2:14" ht="86.25" customHeight="1" x14ac:dyDescent="0.25">
      <c r="B227" s="57" t="s">
        <v>152</v>
      </c>
      <c r="C227" s="58" t="s">
        <v>5</v>
      </c>
      <c r="D227" s="242"/>
      <c r="E227" s="241"/>
      <c r="F227" s="244"/>
      <c r="G227" s="82" t="s">
        <v>243</v>
      </c>
      <c r="H227" s="74" t="s">
        <v>716</v>
      </c>
      <c r="I227" s="29"/>
      <c r="J227" s="29"/>
      <c r="K227" s="105"/>
      <c r="L227" s="61" t="s">
        <v>152</v>
      </c>
      <c r="M227" s="62" t="s">
        <v>5</v>
      </c>
      <c r="N227" s="50" t="str">
        <f>IF(J227="", "Nem", J227)</f>
        <v>Nem</v>
      </c>
    </row>
    <row r="228" spans="2:14" x14ac:dyDescent="0.25">
      <c r="B228" s="106" t="s">
        <v>23</v>
      </c>
      <c r="C228" s="106"/>
      <c r="D228" s="106"/>
      <c r="E228" s="106"/>
      <c r="F228" s="106"/>
      <c r="G228" s="106"/>
      <c r="H228" s="106"/>
      <c r="I228" s="106"/>
      <c r="J228" s="106"/>
      <c r="K228" s="107"/>
      <c r="L228" s="332" t="s">
        <v>23</v>
      </c>
      <c r="M228" s="332"/>
      <c r="N228" s="332"/>
    </row>
    <row r="229" spans="2:14" ht="58.5" customHeight="1" x14ac:dyDescent="0.25">
      <c r="B229" s="261" t="s">
        <v>159</v>
      </c>
      <c r="C229" s="185"/>
      <c r="D229" s="221"/>
      <c r="E229" s="186"/>
      <c r="F229" s="238"/>
      <c r="G229" s="196" t="s">
        <v>830</v>
      </c>
      <c r="H229" s="74" t="s">
        <v>716</v>
      </c>
      <c r="I229" s="75" t="s">
        <v>1032</v>
      </c>
      <c r="J229" s="30"/>
      <c r="K229" s="193" t="s">
        <v>34</v>
      </c>
      <c r="L229" s="190" t="s">
        <v>159</v>
      </c>
      <c r="M229" s="246"/>
      <c r="N229" s="73" t="str">
        <f t="shared" ref="N229" si="11">IF(J229="", "Nem ismert.", J229)</f>
        <v>Nem ismert.</v>
      </c>
    </row>
    <row r="230" spans="2:14" ht="58.5" customHeight="1" x14ac:dyDescent="0.25">
      <c r="B230" s="270"/>
      <c r="C230" s="186"/>
      <c r="D230" s="221"/>
      <c r="E230" s="186"/>
      <c r="F230" s="238"/>
      <c r="G230" s="197"/>
      <c r="H230" s="74" t="s">
        <v>716</v>
      </c>
      <c r="I230" s="75" t="s">
        <v>1033</v>
      </c>
      <c r="J230" s="31"/>
      <c r="K230" s="194"/>
      <c r="L230" s="192"/>
      <c r="M230" s="247"/>
      <c r="N230" s="63" t="str">
        <f t="shared" ref="N230:N234" si="12">IF(J230="", "Nem ismert.", J230)</f>
        <v>Nem ismert.</v>
      </c>
    </row>
    <row r="231" spans="2:14" ht="58.5" customHeight="1" x14ac:dyDescent="0.25">
      <c r="B231" s="270"/>
      <c r="C231" s="186"/>
      <c r="D231" s="221"/>
      <c r="E231" s="186"/>
      <c r="F231" s="238"/>
      <c r="G231" s="197"/>
      <c r="H231" s="74" t="s">
        <v>716</v>
      </c>
      <c r="I231" s="75" t="s">
        <v>951</v>
      </c>
      <c r="J231" s="30"/>
      <c r="K231" s="194"/>
      <c r="L231" s="192"/>
      <c r="M231" s="247"/>
      <c r="N231" s="73" t="str">
        <f t="shared" si="12"/>
        <v>Nem ismert.</v>
      </c>
    </row>
    <row r="232" spans="2:14" ht="58.5" customHeight="1" x14ac:dyDescent="0.25">
      <c r="B232" s="262"/>
      <c r="C232" s="187"/>
      <c r="D232" s="221"/>
      <c r="E232" s="186"/>
      <c r="F232" s="238"/>
      <c r="G232" s="198"/>
      <c r="H232" s="74" t="s">
        <v>716</v>
      </c>
      <c r="I232" s="75" t="s">
        <v>952</v>
      </c>
      <c r="J232" s="31"/>
      <c r="K232" s="195"/>
      <c r="L232" s="191"/>
      <c r="M232" s="248"/>
      <c r="N232" s="63" t="str">
        <f t="shared" si="12"/>
        <v>Nem ismert.</v>
      </c>
    </row>
    <row r="233" spans="2:14" ht="58.5" customHeight="1" x14ac:dyDescent="0.25">
      <c r="B233" s="263" t="s">
        <v>161</v>
      </c>
      <c r="C233" s="188"/>
      <c r="D233" s="221"/>
      <c r="E233" s="186"/>
      <c r="F233" s="238"/>
      <c r="G233" s="196" t="s">
        <v>162</v>
      </c>
      <c r="H233" s="74" t="s">
        <v>716</v>
      </c>
      <c r="I233" s="75" t="s">
        <v>770</v>
      </c>
      <c r="J233" s="31"/>
      <c r="K233" s="205" t="s">
        <v>769</v>
      </c>
      <c r="L233" s="263" t="s">
        <v>161</v>
      </c>
      <c r="M233" s="188"/>
      <c r="N233" s="63" t="str">
        <f t="shared" si="12"/>
        <v>Nem ismert.</v>
      </c>
    </row>
    <row r="234" spans="2:14" ht="58.5" customHeight="1" x14ac:dyDescent="0.25">
      <c r="B234" s="264"/>
      <c r="C234" s="189"/>
      <c r="D234" s="242"/>
      <c r="E234" s="187"/>
      <c r="F234" s="239"/>
      <c r="G234" s="198"/>
      <c r="H234" s="74" t="s">
        <v>716</v>
      </c>
      <c r="I234" s="75" t="s">
        <v>771</v>
      </c>
      <c r="J234" s="31"/>
      <c r="K234" s="207"/>
      <c r="L234" s="264"/>
      <c r="M234" s="189"/>
      <c r="N234" s="63" t="str">
        <f t="shared" si="12"/>
        <v>Nem ismert.</v>
      </c>
    </row>
    <row r="235" spans="2:14" ht="150" x14ac:dyDescent="0.25">
      <c r="B235" s="57" t="s">
        <v>165</v>
      </c>
      <c r="C235" s="58"/>
      <c r="D235" s="221"/>
      <c r="E235" s="186"/>
      <c r="F235" s="244" t="s">
        <v>47</v>
      </c>
      <c r="G235" s="60" t="s">
        <v>48</v>
      </c>
      <c r="H235" s="74" t="s">
        <v>716</v>
      </c>
      <c r="I235" s="29"/>
      <c r="J235" s="74" t="s">
        <v>716</v>
      </c>
      <c r="K235" s="81" t="s">
        <v>846</v>
      </c>
      <c r="L235" s="61" t="s">
        <v>165</v>
      </c>
      <c r="M235" s="62"/>
      <c r="N235" s="50" t="str">
        <f t="shared" ref="N235:N245" si="13">IF(I235="", "Nem ismert.", I235)</f>
        <v>Nem ismert.</v>
      </c>
    </row>
    <row r="236" spans="2:14" ht="93.75" x14ac:dyDescent="0.25">
      <c r="B236" s="57" t="s">
        <v>165</v>
      </c>
      <c r="C236" s="58" t="s">
        <v>5</v>
      </c>
      <c r="D236" s="221"/>
      <c r="E236" s="186"/>
      <c r="F236" s="244"/>
      <c r="G236" s="92" t="s">
        <v>772</v>
      </c>
      <c r="H236" s="74" t="s">
        <v>716</v>
      </c>
      <c r="I236" s="31"/>
      <c r="J236" s="74" t="s">
        <v>716</v>
      </c>
      <c r="K236" s="93"/>
      <c r="L236" s="61" t="s">
        <v>165</v>
      </c>
      <c r="M236" s="62" t="s">
        <v>5</v>
      </c>
      <c r="N236" s="63" t="str">
        <f t="shared" si="13"/>
        <v>Nem ismert.</v>
      </c>
    </row>
    <row r="237" spans="2:14" ht="124.5" customHeight="1" x14ac:dyDescent="0.25">
      <c r="B237" s="57" t="s">
        <v>166</v>
      </c>
      <c r="C237" s="58"/>
      <c r="D237" s="221"/>
      <c r="E237" s="186"/>
      <c r="F237" s="108" t="s">
        <v>49</v>
      </c>
      <c r="G237" s="60" t="s">
        <v>300</v>
      </c>
      <c r="H237" s="74" t="s">
        <v>716</v>
      </c>
      <c r="I237" s="29"/>
      <c r="J237" s="74" t="s">
        <v>716</v>
      </c>
      <c r="K237" s="93"/>
      <c r="L237" s="61" t="s">
        <v>166</v>
      </c>
      <c r="M237" s="62"/>
      <c r="N237" s="50" t="str">
        <f t="shared" si="13"/>
        <v>Nem ismert.</v>
      </c>
    </row>
    <row r="238" spans="2:14" ht="350.25" customHeight="1" x14ac:dyDescent="0.25">
      <c r="B238" s="261" t="s">
        <v>167</v>
      </c>
      <c r="C238" s="185"/>
      <c r="D238" s="221"/>
      <c r="E238" s="186"/>
      <c r="F238" s="354" t="s">
        <v>50</v>
      </c>
      <c r="G238" s="196" t="s">
        <v>168</v>
      </c>
      <c r="H238" s="74" t="s">
        <v>716</v>
      </c>
      <c r="I238" s="102" t="s">
        <v>1034</v>
      </c>
      <c r="J238" s="30"/>
      <c r="K238" s="166" t="s">
        <v>867</v>
      </c>
      <c r="L238" s="190" t="s">
        <v>167</v>
      </c>
      <c r="M238" s="357"/>
      <c r="N238" s="73" t="str">
        <f>IF(J238="", "Nem ismert.", J238)</f>
        <v>Nem ismert.</v>
      </c>
    </row>
    <row r="239" spans="2:14" ht="350.25" customHeight="1" x14ac:dyDescent="0.25">
      <c r="B239" s="262"/>
      <c r="C239" s="187"/>
      <c r="D239" s="221"/>
      <c r="E239" s="186"/>
      <c r="F239" s="355"/>
      <c r="G239" s="198"/>
      <c r="H239" s="74" t="s">
        <v>716</v>
      </c>
      <c r="I239" s="102" t="s">
        <v>976</v>
      </c>
      <c r="J239" s="30"/>
      <c r="K239" s="161" t="str">
        <f>HYPERLINK("https://sztfh.hu/tevekenysegek/esg-hatosagi-tevekenyseg/esg-kerdoiv-kitolteset-segito-kalkulator/esg-kalkulator/","ESG kalkulátor")</f>
        <v>ESG kalkulátor</v>
      </c>
      <c r="L239" s="356"/>
      <c r="M239" s="358"/>
      <c r="N239" s="73" t="str">
        <f>IF(J239="", "Nem ismert.", J239)</f>
        <v>Nem ismert.</v>
      </c>
    </row>
    <row r="240" spans="2:14" ht="99.75" customHeight="1" x14ac:dyDescent="0.25">
      <c r="B240" s="109" t="s">
        <v>174</v>
      </c>
      <c r="C240" s="58"/>
      <c r="D240" s="221"/>
      <c r="E240" s="186"/>
      <c r="F240" s="245" t="s">
        <v>1110</v>
      </c>
      <c r="G240" s="87" t="s">
        <v>69</v>
      </c>
      <c r="H240" s="74" t="s">
        <v>716</v>
      </c>
      <c r="I240" s="29"/>
      <c r="J240" s="74" t="s">
        <v>716</v>
      </c>
      <c r="K240" s="81" t="s">
        <v>39</v>
      </c>
      <c r="L240" s="61" t="s">
        <v>174</v>
      </c>
      <c r="M240" s="62"/>
      <c r="N240" s="50" t="str">
        <f t="shared" si="13"/>
        <v>Nem ismert.</v>
      </c>
    </row>
    <row r="241" spans="2:14" ht="93.75" x14ac:dyDescent="0.25">
      <c r="B241" s="109" t="s">
        <v>174</v>
      </c>
      <c r="C241" s="96" t="s">
        <v>5</v>
      </c>
      <c r="D241" s="221"/>
      <c r="E241" s="186"/>
      <c r="F241" s="245"/>
      <c r="G241" s="82" t="s">
        <v>247</v>
      </c>
      <c r="H241" s="74" t="s">
        <v>716</v>
      </c>
      <c r="I241" s="29"/>
      <c r="J241" s="74" t="s">
        <v>716</v>
      </c>
      <c r="K241" s="81" t="s">
        <v>42</v>
      </c>
      <c r="L241" s="61" t="s">
        <v>174</v>
      </c>
      <c r="M241" s="97" t="s">
        <v>5</v>
      </c>
      <c r="N241" s="50" t="str">
        <f t="shared" si="13"/>
        <v>Nem ismert.</v>
      </c>
    </row>
    <row r="242" spans="2:14" ht="94.5" customHeight="1" x14ac:dyDescent="0.25">
      <c r="B242" s="109" t="s">
        <v>174</v>
      </c>
      <c r="C242" s="96" t="s">
        <v>6</v>
      </c>
      <c r="D242" s="221"/>
      <c r="E242" s="186"/>
      <c r="F242" s="245"/>
      <c r="G242" s="82" t="s">
        <v>248</v>
      </c>
      <c r="H242" s="74" t="s">
        <v>716</v>
      </c>
      <c r="I242" s="29"/>
      <c r="J242" s="74" t="s">
        <v>716</v>
      </c>
      <c r="K242" s="81" t="s">
        <v>38</v>
      </c>
      <c r="L242" s="61" t="s">
        <v>174</v>
      </c>
      <c r="M242" s="97" t="s">
        <v>6</v>
      </c>
      <c r="N242" s="50" t="str">
        <f t="shared" si="13"/>
        <v>Nem ismert.</v>
      </c>
    </row>
    <row r="243" spans="2:14" ht="75" x14ac:dyDescent="0.25">
      <c r="B243" s="109" t="s">
        <v>174</v>
      </c>
      <c r="C243" s="96" t="s">
        <v>27</v>
      </c>
      <c r="D243" s="221"/>
      <c r="E243" s="186"/>
      <c r="F243" s="245"/>
      <c r="G243" s="82" t="s">
        <v>249</v>
      </c>
      <c r="H243" s="74" t="s">
        <v>716</v>
      </c>
      <c r="I243" s="29"/>
      <c r="J243" s="74" t="s">
        <v>716</v>
      </c>
      <c r="K243" s="110"/>
      <c r="L243" s="61" t="s">
        <v>174</v>
      </c>
      <c r="M243" s="97" t="s">
        <v>27</v>
      </c>
      <c r="N243" s="50" t="str">
        <f t="shared" si="13"/>
        <v>Nem ismert.</v>
      </c>
    </row>
    <row r="244" spans="2:14" ht="112.5" x14ac:dyDescent="0.25">
      <c r="B244" s="109" t="s">
        <v>174</v>
      </c>
      <c r="C244" s="96" t="s">
        <v>28</v>
      </c>
      <c r="D244" s="221"/>
      <c r="E244" s="186"/>
      <c r="F244" s="245"/>
      <c r="G244" s="82" t="s">
        <v>250</v>
      </c>
      <c r="H244" s="74" t="s">
        <v>716</v>
      </c>
      <c r="I244" s="29"/>
      <c r="J244" s="74" t="s">
        <v>716</v>
      </c>
      <c r="K244" s="110"/>
      <c r="L244" s="61" t="s">
        <v>174</v>
      </c>
      <c r="M244" s="97" t="s">
        <v>28</v>
      </c>
      <c r="N244" s="50" t="str">
        <f t="shared" si="13"/>
        <v>Nem ismert.</v>
      </c>
    </row>
    <row r="245" spans="2:14" ht="75" x14ac:dyDescent="0.25">
      <c r="B245" s="109" t="s">
        <v>174</v>
      </c>
      <c r="C245" s="96" t="s">
        <v>29</v>
      </c>
      <c r="D245" s="221"/>
      <c r="E245" s="186"/>
      <c r="F245" s="245"/>
      <c r="G245" s="82" t="s">
        <v>831</v>
      </c>
      <c r="H245" s="74" t="s">
        <v>716</v>
      </c>
      <c r="I245" s="29"/>
      <c r="J245" s="74" t="s">
        <v>716</v>
      </c>
      <c r="K245" s="110"/>
      <c r="L245" s="61" t="s">
        <v>174</v>
      </c>
      <c r="M245" s="97" t="s">
        <v>29</v>
      </c>
      <c r="N245" s="50" t="str">
        <f t="shared" si="13"/>
        <v>Nem ismert.</v>
      </c>
    </row>
    <row r="246" spans="2:14" ht="112.5" x14ac:dyDescent="0.25">
      <c r="B246" s="109" t="s">
        <v>174</v>
      </c>
      <c r="C246" s="96" t="s">
        <v>30</v>
      </c>
      <c r="D246" s="221"/>
      <c r="E246" s="186"/>
      <c r="F246" s="245"/>
      <c r="G246" s="82" t="s">
        <v>773</v>
      </c>
      <c r="H246" s="74" t="s">
        <v>716</v>
      </c>
      <c r="I246" s="29"/>
      <c r="J246" s="74" t="s">
        <v>716</v>
      </c>
      <c r="K246" s="110"/>
      <c r="L246" s="61" t="s">
        <v>174</v>
      </c>
      <c r="M246" s="97" t="s">
        <v>30</v>
      </c>
      <c r="N246" s="50" t="str">
        <f>IF(I246="", "-", I246)</f>
        <v>-</v>
      </c>
    </row>
    <row r="247" spans="2:14" ht="56.25" x14ac:dyDescent="0.25">
      <c r="B247" s="57" t="s">
        <v>175</v>
      </c>
      <c r="C247" s="58"/>
      <c r="D247" s="221"/>
      <c r="E247" s="186"/>
      <c r="F247" s="237" t="s">
        <v>1111</v>
      </c>
      <c r="G247" s="87" t="s">
        <v>176</v>
      </c>
      <c r="H247" s="74" t="s">
        <v>716</v>
      </c>
      <c r="I247" s="29"/>
      <c r="J247" s="94" t="s">
        <v>716</v>
      </c>
      <c r="K247" s="193"/>
      <c r="L247" s="61" t="s">
        <v>175</v>
      </c>
      <c r="M247" s="62"/>
      <c r="N247" s="50" t="str">
        <f>IF(I247="", "Nem ismert.", I247)</f>
        <v>Nem ismert.</v>
      </c>
    </row>
    <row r="248" spans="2:14" ht="75" customHeight="1" x14ac:dyDescent="0.25">
      <c r="B248" s="283" t="s">
        <v>175</v>
      </c>
      <c r="C248" s="176" t="s">
        <v>5</v>
      </c>
      <c r="D248" s="221"/>
      <c r="E248" s="186"/>
      <c r="F248" s="238"/>
      <c r="G248" s="199" t="s">
        <v>253</v>
      </c>
      <c r="H248" s="74" t="s">
        <v>716</v>
      </c>
      <c r="I248" s="111" t="s">
        <v>774</v>
      </c>
      <c r="J248" s="33"/>
      <c r="K248" s="194"/>
      <c r="L248" s="250" t="s">
        <v>175</v>
      </c>
      <c r="M248" s="338" t="s">
        <v>5</v>
      </c>
      <c r="N248" s="112" t="str">
        <f t="shared" ref="N248:N249" si="14">IF(J248="", "Nem ismert.", J248)</f>
        <v>Nem ismert.</v>
      </c>
    </row>
    <row r="249" spans="2:14" ht="75" customHeight="1" x14ac:dyDescent="0.25">
      <c r="B249" s="284"/>
      <c r="C249" s="178"/>
      <c r="D249" s="242"/>
      <c r="E249" s="187"/>
      <c r="F249" s="239"/>
      <c r="G249" s="200"/>
      <c r="H249" s="74" t="s">
        <v>716</v>
      </c>
      <c r="I249" s="111" t="s">
        <v>775</v>
      </c>
      <c r="J249" s="33"/>
      <c r="K249" s="195"/>
      <c r="L249" s="251"/>
      <c r="M249" s="340"/>
      <c r="N249" s="112" t="str">
        <f t="shared" si="14"/>
        <v>Nem ismert.</v>
      </c>
    </row>
    <row r="250" spans="2:14" ht="162" customHeight="1" x14ac:dyDescent="0.25">
      <c r="B250" s="98" t="s">
        <v>177</v>
      </c>
      <c r="C250" s="58"/>
      <c r="D250" s="220" t="s">
        <v>24</v>
      </c>
      <c r="E250" s="185"/>
      <c r="F250" s="86" t="s">
        <v>1112</v>
      </c>
      <c r="G250" s="60" t="s">
        <v>179</v>
      </c>
      <c r="H250" s="74" t="s">
        <v>716</v>
      </c>
      <c r="I250" s="29"/>
      <c r="J250" s="74" t="s">
        <v>716</v>
      </c>
      <c r="K250" s="81" t="s">
        <v>307</v>
      </c>
      <c r="L250" s="100" t="s">
        <v>177</v>
      </c>
      <c r="M250" s="62"/>
      <c r="N250" s="50" t="str">
        <f t="shared" ref="N250:N261" si="15">IF(I250="", "Nem ismert.", I250)</f>
        <v>Nem ismert.</v>
      </c>
    </row>
    <row r="251" spans="2:14" ht="218.25" customHeight="1" x14ac:dyDescent="0.25">
      <c r="B251" s="98" t="s">
        <v>178</v>
      </c>
      <c r="C251" s="113"/>
      <c r="D251" s="221"/>
      <c r="E251" s="186"/>
      <c r="F251" s="59" t="s">
        <v>1113</v>
      </c>
      <c r="G251" s="60" t="s">
        <v>51</v>
      </c>
      <c r="H251" s="74" t="s">
        <v>716</v>
      </c>
      <c r="I251" s="29"/>
      <c r="J251" s="74" t="s">
        <v>716</v>
      </c>
      <c r="K251" s="93"/>
      <c r="L251" s="100" t="s">
        <v>178</v>
      </c>
      <c r="M251" s="114"/>
      <c r="N251" s="50" t="str">
        <f t="shared" si="15"/>
        <v>Nem ismert.</v>
      </c>
    </row>
    <row r="252" spans="2:14" ht="300" x14ac:dyDescent="0.25">
      <c r="B252" s="98" t="s">
        <v>180</v>
      </c>
      <c r="C252" s="113"/>
      <c r="D252" s="221"/>
      <c r="E252" s="186"/>
      <c r="F252" s="86" t="s">
        <v>1114</v>
      </c>
      <c r="G252" s="60" t="s">
        <v>832</v>
      </c>
      <c r="H252" s="74" t="s">
        <v>716</v>
      </c>
      <c r="I252" s="29"/>
      <c r="J252" s="74" t="s">
        <v>716</v>
      </c>
      <c r="K252" s="93"/>
      <c r="L252" s="100" t="s">
        <v>180</v>
      </c>
      <c r="M252" s="114"/>
      <c r="N252" s="50" t="str">
        <f t="shared" si="15"/>
        <v>Nem ismert.</v>
      </c>
    </row>
    <row r="253" spans="2:14" ht="175.5" customHeight="1" x14ac:dyDescent="0.25">
      <c r="B253" s="98" t="s">
        <v>181</v>
      </c>
      <c r="C253" s="113"/>
      <c r="D253" s="221"/>
      <c r="E253" s="186"/>
      <c r="F253" s="115" t="s">
        <v>1115</v>
      </c>
      <c r="G253" s="60" t="s">
        <v>183</v>
      </c>
      <c r="H253" s="74" t="s">
        <v>716</v>
      </c>
      <c r="I253" s="29"/>
      <c r="J253" s="74" t="s">
        <v>716</v>
      </c>
      <c r="K253" s="93"/>
      <c r="L253" s="100" t="s">
        <v>181</v>
      </c>
      <c r="M253" s="114"/>
      <c r="N253" s="50" t="str">
        <f t="shared" si="15"/>
        <v>Nem ismert.</v>
      </c>
    </row>
    <row r="254" spans="2:14" ht="236.25" customHeight="1" x14ac:dyDescent="0.25">
      <c r="B254" s="98" t="s">
        <v>182</v>
      </c>
      <c r="C254" s="113"/>
      <c r="D254" s="221"/>
      <c r="E254" s="186"/>
      <c r="F254" s="115" t="s">
        <v>1116</v>
      </c>
      <c r="G254" s="60" t="s">
        <v>872</v>
      </c>
      <c r="H254" s="74" t="s">
        <v>716</v>
      </c>
      <c r="I254" s="29"/>
      <c r="J254" s="74" t="s">
        <v>716</v>
      </c>
      <c r="K254" s="93"/>
      <c r="L254" s="100" t="s">
        <v>182</v>
      </c>
      <c r="M254" s="114"/>
      <c r="N254" s="50" t="str">
        <f t="shared" si="15"/>
        <v>Nem ismert.</v>
      </c>
    </row>
    <row r="255" spans="2:14" ht="206.25" x14ac:dyDescent="0.25">
      <c r="B255" s="98" t="s">
        <v>184</v>
      </c>
      <c r="C255" s="113"/>
      <c r="D255" s="221"/>
      <c r="E255" s="186"/>
      <c r="F255" s="86" t="s">
        <v>1117</v>
      </c>
      <c r="G255" s="87" t="s">
        <v>187</v>
      </c>
      <c r="H255" s="74" t="s">
        <v>716</v>
      </c>
      <c r="I255" s="29"/>
      <c r="J255" s="74" t="s">
        <v>716</v>
      </c>
      <c r="K255" s="93"/>
      <c r="L255" s="100" t="s">
        <v>184</v>
      </c>
      <c r="M255" s="114"/>
      <c r="N255" s="50" t="str">
        <f t="shared" si="15"/>
        <v>Nem ismert.</v>
      </c>
    </row>
    <row r="256" spans="2:14" ht="225" x14ac:dyDescent="0.25">
      <c r="B256" s="98" t="s">
        <v>186</v>
      </c>
      <c r="C256" s="113"/>
      <c r="D256" s="221"/>
      <c r="E256" s="186"/>
      <c r="F256" s="86" t="s">
        <v>1118</v>
      </c>
      <c r="G256" s="60" t="s">
        <v>189</v>
      </c>
      <c r="H256" s="74" t="s">
        <v>716</v>
      </c>
      <c r="I256" s="29"/>
      <c r="J256" s="74" t="s">
        <v>716</v>
      </c>
      <c r="K256" s="93"/>
      <c r="L256" s="100" t="s">
        <v>186</v>
      </c>
      <c r="M256" s="114"/>
      <c r="N256" s="50" t="str">
        <f t="shared" si="15"/>
        <v>Nem ismert.</v>
      </c>
    </row>
    <row r="257" spans="1:14" ht="226.5" customHeight="1" x14ac:dyDescent="0.25">
      <c r="B257" s="98" t="s">
        <v>188</v>
      </c>
      <c r="C257" s="113"/>
      <c r="D257" s="221"/>
      <c r="E257" s="186"/>
      <c r="F257" s="159" t="s">
        <v>1131</v>
      </c>
      <c r="G257" s="60" t="s">
        <v>191</v>
      </c>
      <c r="H257" s="74" t="s">
        <v>716</v>
      </c>
      <c r="I257" s="29"/>
      <c r="J257" s="74" t="s">
        <v>716</v>
      </c>
      <c r="K257" s="93"/>
      <c r="L257" s="100" t="s">
        <v>188</v>
      </c>
      <c r="M257" s="114"/>
      <c r="N257" s="50" t="str">
        <f t="shared" si="15"/>
        <v>Nem ismert.</v>
      </c>
    </row>
    <row r="258" spans="1:14" ht="150" x14ac:dyDescent="0.25">
      <c r="A258" s="91"/>
      <c r="B258" s="116" t="s">
        <v>190</v>
      </c>
      <c r="C258" s="117"/>
      <c r="D258" s="221"/>
      <c r="E258" s="186"/>
      <c r="F258" s="86" t="s">
        <v>1119</v>
      </c>
      <c r="G258" s="87" t="s">
        <v>301</v>
      </c>
      <c r="H258" s="74" t="s">
        <v>716</v>
      </c>
      <c r="I258" s="29"/>
      <c r="J258" s="74" t="s">
        <v>716</v>
      </c>
      <c r="K258" s="93"/>
      <c r="L258" s="118" t="s">
        <v>190</v>
      </c>
      <c r="M258" s="119"/>
      <c r="N258" s="50" t="str">
        <f t="shared" si="15"/>
        <v>Nem ismert.</v>
      </c>
    </row>
    <row r="259" spans="1:14" ht="168.75" x14ac:dyDescent="0.25">
      <c r="A259" s="91"/>
      <c r="B259" s="116" t="s">
        <v>192</v>
      </c>
      <c r="C259" s="58"/>
      <c r="D259" s="221"/>
      <c r="E259" s="186"/>
      <c r="F259" s="86" t="s">
        <v>1120</v>
      </c>
      <c r="G259" s="87" t="s">
        <v>302</v>
      </c>
      <c r="H259" s="74" t="s">
        <v>716</v>
      </c>
      <c r="I259" s="29"/>
      <c r="J259" s="74" t="s">
        <v>716</v>
      </c>
      <c r="K259" s="81"/>
      <c r="L259" s="118" t="s">
        <v>192</v>
      </c>
      <c r="M259" s="62"/>
      <c r="N259" s="50" t="str">
        <f t="shared" si="15"/>
        <v>Nem ismert.</v>
      </c>
    </row>
    <row r="260" spans="1:14" ht="168.75" x14ac:dyDescent="0.25">
      <c r="A260" s="91"/>
      <c r="B260" s="116" t="s">
        <v>193</v>
      </c>
      <c r="C260" s="58"/>
      <c r="D260" s="221"/>
      <c r="E260" s="186"/>
      <c r="F260" s="115" t="s">
        <v>1121</v>
      </c>
      <c r="G260" s="60" t="s">
        <v>194</v>
      </c>
      <c r="H260" s="74" t="s">
        <v>716</v>
      </c>
      <c r="I260" s="29"/>
      <c r="J260" s="74" t="s">
        <v>716</v>
      </c>
      <c r="K260" s="81" t="s">
        <v>308</v>
      </c>
      <c r="L260" s="118" t="s">
        <v>193</v>
      </c>
      <c r="M260" s="62"/>
      <c r="N260" s="50" t="str">
        <f t="shared" si="15"/>
        <v>Nem ismert.</v>
      </c>
    </row>
    <row r="261" spans="1:14" ht="168.75" x14ac:dyDescent="0.25">
      <c r="B261" s="98" t="s">
        <v>195</v>
      </c>
      <c r="C261" s="58"/>
      <c r="D261" s="221"/>
      <c r="E261" s="186"/>
      <c r="F261" s="86" t="s">
        <v>1122</v>
      </c>
      <c r="G261" s="87" t="s">
        <v>197</v>
      </c>
      <c r="H261" s="74" t="s">
        <v>716</v>
      </c>
      <c r="I261" s="29"/>
      <c r="J261" s="74" t="s">
        <v>716</v>
      </c>
      <c r="K261" s="81" t="s">
        <v>873</v>
      </c>
      <c r="L261" s="100" t="s">
        <v>195</v>
      </c>
      <c r="M261" s="62"/>
      <c r="N261" s="50" t="str">
        <f t="shared" si="15"/>
        <v>Nem ismert.</v>
      </c>
    </row>
    <row r="262" spans="1:14" ht="48.75" customHeight="1" x14ac:dyDescent="0.25">
      <c r="B262" s="182" t="s">
        <v>196</v>
      </c>
      <c r="C262" s="188"/>
      <c r="D262" s="221"/>
      <c r="E262" s="186"/>
      <c r="F262" s="237" t="s">
        <v>1123</v>
      </c>
      <c r="G262" s="294" t="s">
        <v>848</v>
      </c>
      <c r="H262" s="34" t="b">
        <v>0</v>
      </c>
      <c r="I262" s="48" t="s">
        <v>776</v>
      </c>
      <c r="J262" s="74" t="s">
        <v>716</v>
      </c>
      <c r="K262" s="193"/>
      <c r="L262" s="250" t="s">
        <v>196</v>
      </c>
      <c r="M262" s="188"/>
      <c r="N262" s="50" t="str">
        <f>IF($H$275=TRUE,"",IF(H262=TRUE,I262,""))</f>
        <v/>
      </c>
    </row>
    <row r="263" spans="1:14" ht="48.75" customHeight="1" x14ac:dyDescent="0.25">
      <c r="B263" s="183"/>
      <c r="C263" s="265"/>
      <c r="D263" s="221"/>
      <c r="E263" s="186"/>
      <c r="F263" s="238"/>
      <c r="G263" s="295"/>
      <c r="H263" s="34" t="b">
        <v>0</v>
      </c>
      <c r="I263" s="48" t="s">
        <v>777</v>
      </c>
      <c r="J263" s="74" t="s">
        <v>716</v>
      </c>
      <c r="K263" s="194"/>
      <c r="L263" s="334"/>
      <c r="M263" s="265"/>
      <c r="N263" s="50" t="str">
        <f t="shared" ref="N263:N274" si="16">IF($H$275=TRUE,"",IF(H263=TRUE,I263,""))</f>
        <v/>
      </c>
    </row>
    <row r="264" spans="1:14" ht="48.75" customHeight="1" x14ac:dyDescent="0.25">
      <c r="B264" s="183"/>
      <c r="C264" s="265"/>
      <c r="D264" s="221"/>
      <c r="E264" s="186"/>
      <c r="F264" s="238"/>
      <c r="G264" s="295"/>
      <c r="H264" s="34"/>
      <c r="I264" s="48" t="s">
        <v>778</v>
      </c>
      <c r="J264" s="74" t="s">
        <v>716</v>
      </c>
      <c r="K264" s="194"/>
      <c r="L264" s="334"/>
      <c r="M264" s="265"/>
      <c r="N264" s="50" t="str">
        <f t="shared" si="16"/>
        <v/>
      </c>
    </row>
    <row r="265" spans="1:14" ht="48.75" customHeight="1" x14ac:dyDescent="0.25">
      <c r="B265" s="183"/>
      <c r="C265" s="265"/>
      <c r="D265" s="221"/>
      <c r="E265" s="186"/>
      <c r="F265" s="238"/>
      <c r="G265" s="295"/>
      <c r="H265" s="34"/>
      <c r="I265" s="48" t="s">
        <v>779</v>
      </c>
      <c r="J265" s="74" t="s">
        <v>716</v>
      </c>
      <c r="K265" s="194"/>
      <c r="L265" s="334"/>
      <c r="M265" s="265"/>
      <c r="N265" s="50" t="str">
        <f t="shared" si="16"/>
        <v/>
      </c>
    </row>
    <row r="266" spans="1:14" ht="48.75" customHeight="1" x14ac:dyDescent="0.25">
      <c r="B266" s="183"/>
      <c r="C266" s="265"/>
      <c r="D266" s="221"/>
      <c r="E266" s="186"/>
      <c r="F266" s="238"/>
      <c r="G266" s="295"/>
      <c r="H266" s="34"/>
      <c r="I266" s="48" t="s">
        <v>780</v>
      </c>
      <c r="J266" s="74" t="s">
        <v>716</v>
      </c>
      <c r="K266" s="194"/>
      <c r="L266" s="334"/>
      <c r="M266" s="265"/>
      <c r="N266" s="50" t="str">
        <f t="shared" si="16"/>
        <v/>
      </c>
    </row>
    <row r="267" spans="1:14" ht="48.75" customHeight="1" x14ac:dyDescent="0.25">
      <c r="B267" s="183"/>
      <c r="C267" s="265"/>
      <c r="D267" s="221"/>
      <c r="E267" s="186"/>
      <c r="F267" s="238"/>
      <c r="G267" s="295"/>
      <c r="H267" s="34"/>
      <c r="I267" s="48" t="s">
        <v>781</v>
      </c>
      <c r="J267" s="74" t="s">
        <v>716</v>
      </c>
      <c r="K267" s="194"/>
      <c r="L267" s="334"/>
      <c r="M267" s="265"/>
      <c r="N267" s="50" t="str">
        <f t="shared" si="16"/>
        <v/>
      </c>
    </row>
    <row r="268" spans="1:14" ht="48.75" customHeight="1" x14ac:dyDescent="0.25">
      <c r="B268" s="183"/>
      <c r="C268" s="265"/>
      <c r="D268" s="221"/>
      <c r="E268" s="186"/>
      <c r="F268" s="238"/>
      <c r="G268" s="295"/>
      <c r="H268" s="34"/>
      <c r="I268" s="48" t="s">
        <v>782</v>
      </c>
      <c r="J268" s="74" t="s">
        <v>716</v>
      </c>
      <c r="K268" s="194"/>
      <c r="L268" s="334"/>
      <c r="M268" s="265"/>
      <c r="N268" s="50" t="str">
        <f t="shared" si="16"/>
        <v/>
      </c>
    </row>
    <row r="269" spans="1:14" ht="48.75" customHeight="1" x14ac:dyDescent="0.25">
      <c r="B269" s="183"/>
      <c r="C269" s="265"/>
      <c r="D269" s="221"/>
      <c r="E269" s="186"/>
      <c r="F269" s="238"/>
      <c r="G269" s="295"/>
      <c r="H269" s="34" t="b">
        <v>0</v>
      </c>
      <c r="I269" s="48" t="s">
        <v>783</v>
      </c>
      <c r="J269" s="74" t="s">
        <v>716</v>
      </c>
      <c r="K269" s="194"/>
      <c r="L269" s="334"/>
      <c r="M269" s="265"/>
      <c r="N269" s="50" t="str">
        <f t="shared" si="16"/>
        <v/>
      </c>
    </row>
    <row r="270" spans="1:14" ht="48.75" customHeight="1" x14ac:dyDescent="0.25">
      <c r="B270" s="183"/>
      <c r="C270" s="265"/>
      <c r="D270" s="221"/>
      <c r="E270" s="186"/>
      <c r="F270" s="238"/>
      <c r="G270" s="295"/>
      <c r="H270" s="34"/>
      <c r="I270" s="48" t="s">
        <v>784</v>
      </c>
      <c r="J270" s="74" t="s">
        <v>716</v>
      </c>
      <c r="K270" s="194"/>
      <c r="L270" s="334"/>
      <c r="M270" s="265"/>
      <c r="N270" s="50" t="str">
        <f t="shared" si="16"/>
        <v/>
      </c>
    </row>
    <row r="271" spans="1:14" ht="48.75" customHeight="1" x14ac:dyDescent="0.25">
      <c r="B271" s="183"/>
      <c r="C271" s="265"/>
      <c r="D271" s="221"/>
      <c r="E271" s="186"/>
      <c r="F271" s="238"/>
      <c r="G271" s="295"/>
      <c r="H271" s="34" t="b">
        <v>0</v>
      </c>
      <c r="I271" s="48" t="s">
        <v>785</v>
      </c>
      <c r="J271" s="74" t="s">
        <v>716</v>
      </c>
      <c r="K271" s="194"/>
      <c r="L271" s="334"/>
      <c r="M271" s="265"/>
      <c r="N271" s="50" t="str">
        <f t="shared" si="16"/>
        <v/>
      </c>
    </row>
    <row r="272" spans="1:14" ht="48.75" customHeight="1" x14ac:dyDescent="0.25">
      <c r="B272" s="183"/>
      <c r="C272" s="265"/>
      <c r="D272" s="221"/>
      <c r="E272" s="186"/>
      <c r="F272" s="238"/>
      <c r="G272" s="295"/>
      <c r="H272" s="34"/>
      <c r="I272" s="48" t="s">
        <v>786</v>
      </c>
      <c r="J272" s="74" t="s">
        <v>716</v>
      </c>
      <c r="K272" s="194"/>
      <c r="L272" s="334"/>
      <c r="M272" s="265"/>
      <c r="N272" s="50" t="str">
        <f t="shared" si="16"/>
        <v/>
      </c>
    </row>
    <row r="273" spans="2:14" ht="48.75" customHeight="1" x14ac:dyDescent="0.25">
      <c r="B273" s="183"/>
      <c r="C273" s="265"/>
      <c r="D273" s="221"/>
      <c r="E273" s="186"/>
      <c r="F273" s="238"/>
      <c r="G273" s="295"/>
      <c r="H273" s="34"/>
      <c r="I273" s="48" t="s">
        <v>787</v>
      </c>
      <c r="J273" s="74" t="s">
        <v>716</v>
      </c>
      <c r="K273" s="194"/>
      <c r="L273" s="334"/>
      <c r="M273" s="265"/>
      <c r="N273" s="50" t="str">
        <f t="shared" si="16"/>
        <v/>
      </c>
    </row>
    <row r="274" spans="2:14" ht="48.75" customHeight="1" x14ac:dyDescent="0.25">
      <c r="B274" s="183"/>
      <c r="C274" s="265"/>
      <c r="D274" s="221"/>
      <c r="E274" s="186"/>
      <c r="F274" s="238"/>
      <c r="G274" s="295"/>
      <c r="H274" s="34" t="b">
        <v>0</v>
      </c>
      <c r="I274" s="48" t="s">
        <v>788</v>
      </c>
      <c r="J274" s="74" t="s">
        <v>716</v>
      </c>
      <c r="K274" s="194"/>
      <c r="L274" s="334"/>
      <c r="M274" s="265"/>
      <c r="N274" s="50" t="str">
        <f t="shared" si="16"/>
        <v/>
      </c>
    </row>
    <row r="275" spans="2:14" ht="48.75" customHeight="1" x14ac:dyDescent="0.25">
      <c r="B275" s="184"/>
      <c r="C275" s="189"/>
      <c r="D275" s="221"/>
      <c r="E275" s="186"/>
      <c r="F275" s="239"/>
      <c r="G275" s="296"/>
      <c r="H275" s="34" t="b">
        <v>0</v>
      </c>
      <c r="I275" s="48" t="s">
        <v>789</v>
      </c>
      <c r="J275" s="74" t="s">
        <v>716</v>
      </c>
      <c r="K275" s="195"/>
      <c r="L275" s="251"/>
      <c r="M275" s="189"/>
      <c r="N275" s="50" t="str">
        <f>IF(H275=TRUE, I275, "")</f>
        <v/>
      </c>
    </row>
    <row r="276" spans="2:14" ht="168.75" x14ac:dyDescent="0.25">
      <c r="B276" s="98" t="s">
        <v>198</v>
      </c>
      <c r="C276" s="58"/>
      <c r="D276" s="221"/>
      <c r="E276" s="186"/>
      <c r="F276" s="86" t="s">
        <v>1124</v>
      </c>
      <c r="G276" s="87" t="s">
        <v>201</v>
      </c>
      <c r="H276" s="74" t="s">
        <v>716</v>
      </c>
      <c r="I276" s="29"/>
      <c r="J276" s="74" t="s">
        <v>716</v>
      </c>
      <c r="K276" s="81" t="s">
        <v>833</v>
      </c>
      <c r="L276" s="100" t="s">
        <v>198</v>
      </c>
      <c r="M276" s="62"/>
      <c r="N276" s="50" t="str">
        <f>IF(I276="", "Nem ismert.", I276)</f>
        <v>Nem ismert.</v>
      </c>
    </row>
    <row r="277" spans="2:14" ht="187.5" x14ac:dyDescent="0.25">
      <c r="B277" s="98" t="s">
        <v>200</v>
      </c>
      <c r="C277" s="58"/>
      <c r="D277" s="221"/>
      <c r="E277" s="186"/>
      <c r="F277" s="86" t="s">
        <v>1125</v>
      </c>
      <c r="G277" s="87" t="s">
        <v>834</v>
      </c>
      <c r="H277" s="74" t="s">
        <v>716</v>
      </c>
      <c r="I277" s="29"/>
      <c r="J277" s="74" t="s">
        <v>716</v>
      </c>
      <c r="K277" s="81"/>
      <c r="L277" s="100" t="s">
        <v>200</v>
      </c>
      <c r="M277" s="62"/>
      <c r="N277" s="50" t="str">
        <f>IF(I277="", "Nem ismert.", I277)</f>
        <v>Nem ismert.</v>
      </c>
    </row>
    <row r="278" spans="2:14" ht="142.5" customHeight="1" x14ac:dyDescent="0.25">
      <c r="B278" s="98" t="s">
        <v>202</v>
      </c>
      <c r="C278" s="58"/>
      <c r="D278" s="221"/>
      <c r="E278" s="186"/>
      <c r="F278" s="86" t="s">
        <v>1126</v>
      </c>
      <c r="G278" s="87" t="s">
        <v>204</v>
      </c>
      <c r="H278" s="74" t="s">
        <v>716</v>
      </c>
      <c r="I278" s="29"/>
      <c r="J278" s="74" t="s">
        <v>716</v>
      </c>
      <c r="K278" s="81" t="s">
        <v>309</v>
      </c>
      <c r="L278" s="100" t="s">
        <v>202</v>
      </c>
      <c r="M278" s="62"/>
      <c r="N278" s="50" t="str">
        <f t="shared" ref="N278:N282" si="17">IF(I278="", "Nem ismert.", I278)</f>
        <v>Nem ismert.</v>
      </c>
    </row>
    <row r="279" spans="2:14" ht="168.75" x14ac:dyDescent="0.25">
      <c r="B279" s="98" t="s">
        <v>205</v>
      </c>
      <c r="C279" s="58"/>
      <c r="D279" s="221"/>
      <c r="E279" s="186"/>
      <c r="F279" s="86" t="s">
        <v>1127</v>
      </c>
      <c r="G279" s="87" t="s">
        <v>211</v>
      </c>
      <c r="H279" s="74" t="s">
        <v>716</v>
      </c>
      <c r="I279" s="29"/>
      <c r="J279" s="74" t="s">
        <v>716</v>
      </c>
      <c r="K279" s="81" t="s">
        <v>836</v>
      </c>
      <c r="L279" s="100" t="s">
        <v>205</v>
      </c>
      <c r="M279" s="62"/>
      <c r="N279" s="50" t="str">
        <f t="shared" si="17"/>
        <v>Nem ismert.</v>
      </c>
    </row>
    <row r="280" spans="2:14" ht="84.75" customHeight="1" x14ac:dyDescent="0.25">
      <c r="B280" s="98" t="s">
        <v>206</v>
      </c>
      <c r="C280" s="58"/>
      <c r="D280" s="221"/>
      <c r="E280" s="186"/>
      <c r="F280" s="245" t="s">
        <v>1128</v>
      </c>
      <c r="G280" s="87" t="s">
        <v>212</v>
      </c>
      <c r="H280" s="74" t="s">
        <v>716</v>
      </c>
      <c r="I280" s="29"/>
      <c r="J280" s="74" t="s">
        <v>716</v>
      </c>
      <c r="K280" s="81" t="s">
        <v>835</v>
      </c>
      <c r="L280" s="100" t="s">
        <v>206</v>
      </c>
      <c r="M280" s="62"/>
      <c r="N280" s="50" t="str">
        <f t="shared" si="17"/>
        <v>Nem ismert.</v>
      </c>
    </row>
    <row r="281" spans="2:14" ht="72.75" customHeight="1" x14ac:dyDescent="0.25">
      <c r="B281" s="98" t="s">
        <v>207</v>
      </c>
      <c r="C281" s="58"/>
      <c r="D281" s="221"/>
      <c r="E281" s="186"/>
      <c r="F281" s="245"/>
      <c r="G281" s="87" t="s">
        <v>837</v>
      </c>
      <c r="H281" s="74" t="s">
        <v>716</v>
      </c>
      <c r="I281" s="29"/>
      <c r="J281" s="74" t="s">
        <v>716</v>
      </c>
      <c r="K281" s="81"/>
      <c r="L281" s="100" t="s">
        <v>207</v>
      </c>
      <c r="M281" s="62"/>
      <c r="N281" s="50" t="str">
        <f t="shared" si="17"/>
        <v>Nem ismert.</v>
      </c>
    </row>
    <row r="282" spans="2:14" ht="182.25" customHeight="1" x14ac:dyDescent="0.25">
      <c r="B282" s="98" t="s">
        <v>208</v>
      </c>
      <c r="C282" s="58"/>
      <c r="D282" s="221"/>
      <c r="E282" s="186"/>
      <c r="F282" s="86" t="s">
        <v>1129</v>
      </c>
      <c r="G282" s="87" t="s">
        <v>838</v>
      </c>
      <c r="H282" s="74" t="s">
        <v>716</v>
      </c>
      <c r="I282" s="29"/>
      <c r="J282" s="74" t="s">
        <v>716</v>
      </c>
      <c r="K282" s="81"/>
      <c r="L282" s="100" t="s">
        <v>208</v>
      </c>
      <c r="M282" s="62"/>
      <c r="N282" s="50" t="str">
        <f t="shared" si="17"/>
        <v>Nem ismert.</v>
      </c>
    </row>
    <row r="283" spans="2:14" ht="58.5" customHeight="1" x14ac:dyDescent="0.25">
      <c r="B283" s="280" t="s">
        <v>209</v>
      </c>
      <c r="C283" s="185"/>
      <c r="D283" s="221"/>
      <c r="E283" s="186"/>
      <c r="F283" s="237" t="s">
        <v>1130</v>
      </c>
      <c r="G283" s="294" t="s">
        <v>849</v>
      </c>
      <c r="H283" s="34" t="b">
        <v>0</v>
      </c>
      <c r="I283" s="48" t="s">
        <v>454</v>
      </c>
      <c r="J283" s="74" t="s">
        <v>716</v>
      </c>
      <c r="K283" s="311"/>
      <c r="L283" s="250" t="s">
        <v>209</v>
      </c>
      <c r="M283" s="246"/>
      <c r="N283" s="50" t="str">
        <f>IF($H$286=TRUE,"",IF(H283=TRUE,I283,""))</f>
        <v/>
      </c>
    </row>
    <row r="284" spans="2:14" ht="58.5" customHeight="1" x14ac:dyDescent="0.25">
      <c r="B284" s="281"/>
      <c r="C284" s="186"/>
      <c r="D284" s="221"/>
      <c r="E284" s="186"/>
      <c r="F284" s="238"/>
      <c r="G284" s="295"/>
      <c r="H284" s="34" t="b">
        <v>0</v>
      </c>
      <c r="I284" s="48" t="s">
        <v>455</v>
      </c>
      <c r="J284" s="74" t="s">
        <v>716</v>
      </c>
      <c r="K284" s="312"/>
      <c r="L284" s="334"/>
      <c r="M284" s="247"/>
      <c r="N284" s="50" t="str">
        <f>IF($H$286=TRUE,"",IF(H284=TRUE,I284,""))</f>
        <v/>
      </c>
    </row>
    <row r="285" spans="2:14" ht="58.5" customHeight="1" x14ac:dyDescent="0.25">
      <c r="B285" s="281"/>
      <c r="C285" s="186"/>
      <c r="D285" s="221"/>
      <c r="E285" s="186"/>
      <c r="F285" s="238"/>
      <c r="G285" s="295"/>
      <c r="H285" s="34" t="b">
        <v>0</v>
      </c>
      <c r="I285" s="48" t="s">
        <v>456</v>
      </c>
      <c r="J285" s="74" t="s">
        <v>716</v>
      </c>
      <c r="K285" s="312"/>
      <c r="L285" s="334"/>
      <c r="M285" s="247"/>
      <c r="N285" s="50" t="str">
        <f>IF($H$286=TRUE,"",IF(H285=TRUE,I285,""))</f>
        <v/>
      </c>
    </row>
    <row r="286" spans="2:14" ht="58.5" customHeight="1" x14ac:dyDescent="0.25">
      <c r="B286" s="282"/>
      <c r="C286" s="187"/>
      <c r="D286" s="221"/>
      <c r="E286" s="186"/>
      <c r="F286" s="239"/>
      <c r="G286" s="296"/>
      <c r="H286" s="34" t="b">
        <v>0</v>
      </c>
      <c r="I286" s="48" t="s">
        <v>457</v>
      </c>
      <c r="J286" s="74" t="s">
        <v>716</v>
      </c>
      <c r="K286" s="313"/>
      <c r="L286" s="251"/>
      <c r="M286" s="248"/>
      <c r="N286" s="50" t="str">
        <f>IF(H286=TRUE, I286, "")</f>
        <v/>
      </c>
    </row>
    <row r="287" spans="2:14" ht="93.75" x14ac:dyDescent="0.25">
      <c r="B287" s="182" t="s">
        <v>210</v>
      </c>
      <c r="C287" s="185"/>
      <c r="D287" s="221"/>
      <c r="E287" s="186"/>
      <c r="F287" s="237" t="s">
        <v>53</v>
      </c>
      <c r="G287" s="60" t="s">
        <v>814</v>
      </c>
      <c r="H287" s="74" t="s">
        <v>716</v>
      </c>
      <c r="I287" s="120" t="s">
        <v>815</v>
      </c>
      <c r="J287" s="120" t="s">
        <v>816</v>
      </c>
      <c r="K287" s="193" t="s">
        <v>839</v>
      </c>
      <c r="L287" s="250" t="s">
        <v>210</v>
      </c>
      <c r="M287" s="246"/>
      <c r="N287" s="120" t="s">
        <v>815</v>
      </c>
    </row>
    <row r="288" spans="2:14" ht="53.25" customHeight="1" x14ac:dyDescent="0.25">
      <c r="B288" s="183"/>
      <c r="C288" s="186"/>
      <c r="D288" s="221"/>
      <c r="E288" s="186"/>
      <c r="F288" s="238"/>
      <c r="G288" s="71" t="s">
        <v>1035</v>
      </c>
      <c r="H288" s="74" t="s">
        <v>716</v>
      </c>
      <c r="I288" s="33"/>
      <c r="J288" s="31"/>
      <c r="K288" s="194"/>
      <c r="L288" s="334"/>
      <c r="M288" s="247"/>
      <c r="N288" s="73" t="str">
        <f>IF(I288="", "Nem ismert.", I288)</f>
        <v>Nem ismert.</v>
      </c>
    </row>
    <row r="289" spans="2:14" ht="53.25" customHeight="1" x14ac:dyDescent="0.25">
      <c r="B289" s="183"/>
      <c r="C289" s="186"/>
      <c r="D289" s="221"/>
      <c r="E289" s="186"/>
      <c r="F289" s="238"/>
      <c r="G289" s="71" t="s">
        <v>1036</v>
      </c>
      <c r="H289" s="74" t="s">
        <v>716</v>
      </c>
      <c r="I289" s="33"/>
      <c r="J289" s="31"/>
      <c r="K289" s="194"/>
      <c r="L289" s="334"/>
      <c r="M289" s="247"/>
      <c r="N289" s="73" t="str">
        <f t="shared" ref="N289:N324" si="18">IF(I289="", "Nem ismert.", I289)</f>
        <v>Nem ismert.</v>
      </c>
    </row>
    <row r="290" spans="2:14" ht="53.25" customHeight="1" x14ac:dyDescent="0.25">
      <c r="B290" s="183"/>
      <c r="C290" s="186"/>
      <c r="D290" s="221"/>
      <c r="E290" s="186"/>
      <c r="F290" s="238"/>
      <c r="G290" s="71" t="s">
        <v>1037</v>
      </c>
      <c r="H290" s="74" t="s">
        <v>716</v>
      </c>
      <c r="I290" s="33"/>
      <c r="J290" s="31"/>
      <c r="K290" s="194"/>
      <c r="L290" s="334"/>
      <c r="M290" s="247"/>
      <c r="N290" s="73" t="str">
        <f t="shared" si="18"/>
        <v>Nem ismert.</v>
      </c>
    </row>
    <row r="291" spans="2:14" ht="53.25" customHeight="1" x14ac:dyDescent="0.25">
      <c r="B291" s="183"/>
      <c r="C291" s="186"/>
      <c r="D291" s="221"/>
      <c r="E291" s="186"/>
      <c r="F291" s="238"/>
      <c r="G291" s="71" t="s">
        <v>1038</v>
      </c>
      <c r="H291" s="74" t="s">
        <v>716</v>
      </c>
      <c r="I291" s="33"/>
      <c r="J291" s="31"/>
      <c r="K291" s="194"/>
      <c r="L291" s="334"/>
      <c r="M291" s="247"/>
      <c r="N291" s="73" t="str">
        <f t="shared" si="18"/>
        <v>Nem ismert.</v>
      </c>
    </row>
    <row r="292" spans="2:14" ht="53.25" customHeight="1" x14ac:dyDescent="0.25">
      <c r="B292" s="183"/>
      <c r="C292" s="186"/>
      <c r="D292" s="221"/>
      <c r="E292" s="186"/>
      <c r="F292" s="238"/>
      <c r="G292" s="71" t="s">
        <v>1039</v>
      </c>
      <c r="H292" s="74" t="s">
        <v>716</v>
      </c>
      <c r="I292" s="33"/>
      <c r="J292" s="31"/>
      <c r="K292" s="194"/>
      <c r="L292" s="334"/>
      <c r="M292" s="247"/>
      <c r="N292" s="73" t="str">
        <f t="shared" si="18"/>
        <v>Nem ismert.</v>
      </c>
    </row>
    <row r="293" spans="2:14" ht="53.25" customHeight="1" x14ac:dyDescent="0.25">
      <c r="B293" s="183"/>
      <c r="C293" s="186"/>
      <c r="D293" s="221"/>
      <c r="E293" s="186"/>
      <c r="F293" s="238"/>
      <c r="G293" s="71" t="s">
        <v>1040</v>
      </c>
      <c r="H293" s="74" t="s">
        <v>716</v>
      </c>
      <c r="I293" s="33"/>
      <c r="J293" s="31"/>
      <c r="K293" s="194"/>
      <c r="L293" s="334"/>
      <c r="M293" s="247"/>
      <c r="N293" s="73" t="str">
        <f t="shared" si="18"/>
        <v>Nem ismert.</v>
      </c>
    </row>
    <row r="294" spans="2:14" ht="53.25" customHeight="1" x14ac:dyDescent="0.25">
      <c r="B294" s="183"/>
      <c r="C294" s="186"/>
      <c r="D294" s="221"/>
      <c r="E294" s="186"/>
      <c r="F294" s="238"/>
      <c r="G294" s="71" t="s">
        <v>1041</v>
      </c>
      <c r="H294" s="74" t="s">
        <v>716</v>
      </c>
      <c r="I294" s="33"/>
      <c r="J294" s="31"/>
      <c r="K294" s="194"/>
      <c r="L294" s="334"/>
      <c r="M294" s="247"/>
      <c r="N294" s="73" t="str">
        <f t="shared" si="18"/>
        <v>Nem ismert.</v>
      </c>
    </row>
    <row r="295" spans="2:14" ht="53.25" customHeight="1" x14ac:dyDescent="0.25">
      <c r="B295" s="183"/>
      <c r="C295" s="186"/>
      <c r="D295" s="221"/>
      <c r="E295" s="186"/>
      <c r="F295" s="238"/>
      <c r="G295" s="71" t="s">
        <v>1042</v>
      </c>
      <c r="H295" s="74" t="s">
        <v>716</v>
      </c>
      <c r="I295" s="33"/>
      <c r="J295" s="31"/>
      <c r="K295" s="194"/>
      <c r="L295" s="334"/>
      <c r="M295" s="247"/>
      <c r="N295" s="73" t="str">
        <f t="shared" si="18"/>
        <v>Nem ismert.</v>
      </c>
    </row>
    <row r="296" spans="2:14" ht="53.25" customHeight="1" x14ac:dyDescent="0.25">
      <c r="B296" s="183"/>
      <c r="C296" s="186"/>
      <c r="D296" s="221"/>
      <c r="E296" s="186"/>
      <c r="F296" s="238"/>
      <c r="G296" s="71" t="s">
        <v>1043</v>
      </c>
      <c r="H296" s="74" t="s">
        <v>716</v>
      </c>
      <c r="I296" s="33"/>
      <c r="J296" s="31"/>
      <c r="K296" s="194"/>
      <c r="L296" s="334"/>
      <c r="M296" s="247"/>
      <c r="N296" s="73" t="str">
        <f t="shared" si="18"/>
        <v>Nem ismert.</v>
      </c>
    </row>
    <row r="297" spans="2:14" ht="53.25" customHeight="1" x14ac:dyDescent="0.25">
      <c r="B297" s="183"/>
      <c r="C297" s="186"/>
      <c r="D297" s="221"/>
      <c r="E297" s="186"/>
      <c r="F297" s="238"/>
      <c r="G297" s="71" t="s">
        <v>1044</v>
      </c>
      <c r="H297" s="74" t="s">
        <v>716</v>
      </c>
      <c r="I297" s="33"/>
      <c r="J297" s="31"/>
      <c r="K297" s="194"/>
      <c r="L297" s="334"/>
      <c r="M297" s="247"/>
      <c r="N297" s="73" t="str">
        <f t="shared" si="18"/>
        <v>Nem ismert.</v>
      </c>
    </row>
    <row r="298" spans="2:14" ht="53.25" customHeight="1" x14ac:dyDescent="0.25">
      <c r="B298" s="183"/>
      <c r="C298" s="186"/>
      <c r="D298" s="221"/>
      <c r="E298" s="186"/>
      <c r="F298" s="238"/>
      <c r="G298" s="71" t="s">
        <v>1045</v>
      </c>
      <c r="H298" s="74" t="s">
        <v>716</v>
      </c>
      <c r="I298" s="33"/>
      <c r="J298" s="31"/>
      <c r="K298" s="194"/>
      <c r="L298" s="334"/>
      <c r="M298" s="247"/>
      <c r="N298" s="73" t="str">
        <f t="shared" si="18"/>
        <v>Nem ismert.</v>
      </c>
    </row>
    <row r="299" spans="2:14" ht="53.25" customHeight="1" x14ac:dyDescent="0.25">
      <c r="B299" s="183"/>
      <c r="C299" s="186"/>
      <c r="D299" s="221"/>
      <c r="E299" s="186"/>
      <c r="F299" s="238"/>
      <c r="G299" s="71" t="s">
        <v>1046</v>
      </c>
      <c r="H299" s="74" t="s">
        <v>716</v>
      </c>
      <c r="I299" s="33"/>
      <c r="J299" s="31"/>
      <c r="K299" s="194"/>
      <c r="L299" s="334"/>
      <c r="M299" s="247"/>
      <c r="N299" s="73" t="str">
        <f t="shared" si="18"/>
        <v>Nem ismert.</v>
      </c>
    </row>
    <row r="300" spans="2:14" ht="53.25" customHeight="1" x14ac:dyDescent="0.25">
      <c r="B300" s="183"/>
      <c r="C300" s="186"/>
      <c r="D300" s="221"/>
      <c r="E300" s="186"/>
      <c r="F300" s="238"/>
      <c r="G300" s="71" t="s">
        <v>1047</v>
      </c>
      <c r="H300" s="74" t="s">
        <v>716</v>
      </c>
      <c r="I300" s="33"/>
      <c r="J300" s="31"/>
      <c r="K300" s="194"/>
      <c r="L300" s="334"/>
      <c r="M300" s="247"/>
      <c r="N300" s="73" t="str">
        <f t="shared" si="18"/>
        <v>Nem ismert.</v>
      </c>
    </row>
    <row r="301" spans="2:14" ht="53.25" customHeight="1" x14ac:dyDescent="0.25">
      <c r="B301" s="183"/>
      <c r="C301" s="186"/>
      <c r="D301" s="221"/>
      <c r="E301" s="186"/>
      <c r="F301" s="238"/>
      <c r="G301" s="71" t="s">
        <v>1048</v>
      </c>
      <c r="H301" s="74" t="s">
        <v>716</v>
      </c>
      <c r="I301" s="33"/>
      <c r="J301" s="31"/>
      <c r="K301" s="194"/>
      <c r="L301" s="334"/>
      <c r="M301" s="247"/>
      <c r="N301" s="73" t="str">
        <f t="shared" si="18"/>
        <v>Nem ismert.</v>
      </c>
    </row>
    <row r="302" spans="2:14" ht="53.25" customHeight="1" x14ac:dyDescent="0.25">
      <c r="B302" s="183"/>
      <c r="C302" s="186"/>
      <c r="D302" s="221"/>
      <c r="E302" s="186"/>
      <c r="F302" s="238"/>
      <c r="G302" s="71" t="s">
        <v>1049</v>
      </c>
      <c r="H302" s="74" t="s">
        <v>716</v>
      </c>
      <c r="I302" s="33"/>
      <c r="J302" s="31"/>
      <c r="K302" s="194"/>
      <c r="L302" s="334"/>
      <c r="M302" s="247"/>
      <c r="N302" s="73" t="str">
        <f t="shared" si="18"/>
        <v>Nem ismert.</v>
      </c>
    </row>
    <row r="303" spans="2:14" ht="53.25" customHeight="1" x14ac:dyDescent="0.25">
      <c r="B303" s="183"/>
      <c r="C303" s="186"/>
      <c r="D303" s="221"/>
      <c r="E303" s="186"/>
      <c r="F303" s="238"/>
      <c r="G303" s="71" t="s">
        <v>1050</v>
      </c>
      <c r="H303" s="74" t="s">
        <v>716</v>
      </c>
      <c r="I303" s="33"/>
      <c r="J303" s="31"/>
      <c r="K303" s="194"/>
      <c r="L303" s="334"/>
      <c r="M303" s="247"/>
      <c r="N303" s="73" t="str">
        <f t="shared" si="18"/>
        <v>Nem ismert.</v>
      </c>
    </row>
    <row r="304" spans="2:14" ht="53.25" customHeight="1" x14ac:dyDescent="0.25">
      <c r="B304" s="183"/>
      <c r="C304" s="186"/>
      <c r="D304" s="221"/>
      <c r="E304" s="186"/>
      <c r="F304" s="238"/>
      <c r="G304" s="71" t="s">
        <v>1051</v>
      </c>
      <c r="H304" s="74" t="s">
        <v>716</v>
      </c>
      <c r="I304" s="33"/>
      <c r="J304" s="31"/>
      <c r="K304" s="194"/>
      <c r="L304" s="334"/>
      <c r="M304" s="247"/>
      <c r="N304" s="73" t="str">
        <f t="shared" si="18"/>
        <v>Nem ismert.</v>
      </c>
    </row>
    <row r="305" spans="2:14" ht="53.25" customHeight="1" x14ac:dyDescent="0.25">
      <c r="B305" s="183"/>
      <c r="C305" s="186"/>
      <c r="D305" s="221"/>
      <c r="E305" s="186"/>
      <c r="F305" s="238"/>
      <c r="G305" s="71" t="s">
        <v>1052</v>
      </c>
      <c r="H305" s="74" t="s">
        <v>716</v>
      </c>
      <c r="I305" s="33"/>
      <c r="J305" s="31"/>
      <c r="K305" s="194"/>
      <c r="L305" s="334"/>
      <c r="M305" s="247"/>
      <c r="N305" s="73" t="str">
        <f t="shared" si="18"/>
        <v>Nem ismert.</v>
      </c>
    </row>
    <row r="306" spans="2:14" ht="53.25" customHeight="1" x14ac:dyDescent="0.25">
      <c r="B306" s="183"/>
      <c r="C306" s="186"/>
      <c r="D306" s="221"/>
      <c r="E306" s="186"/>
      <c r="F306" s="238"/>
      <c r="G306" s="121" t="s">
        <v>1053</v>
      </c>
      <c r="H306" s="74" t="s">
        <v>716</v>
      </c>
      <c r="I306" s="94" t="s">
        <v>716</v>
      </c>
      <c r="J306" s="31"/>
      <c r="K306" s="194"/>
      <c r="L306" s="334"/>
      <c r="M306" s="247"/>
      <c r="N306" s="74" t="s">
        <v>716</v>
      </c>
    </row>
    <row r="307" spans="2:14" ht="53.25" customHeight="1" x14ac:dyDescent="0.25">
      <c r="B307" s="183"/>
      <c r="C307" s="186"/>
      <c r="D307" s="221"/>
      <c r="E307" s="186"/>
      <c r="F307" s="238"/>
      <c r="G307" s="71" t="s">
        <v>953</v>
      </c>
      <c r="H307" s="74" t="s">
        <v>716</v>
      </c>
      <c r="I307" s="33"/>
      <c r="J307" s="31"/>
      <c r="K307" s="194"/>
      <c r="L307" s="334"/>
      <c r="M307" s="247"/>
      <c r="N307" s="112" t="str">
        <f t="shared" si="18"/>
        <v>Nem ismert.</v>
      </c>
    </row>
    <row r="308" spans="2:14" ht="53.25" customHeight="1" x14ac:dyDescent="0.25">
      <c r="B308" s="183"/>
      <c r="C308" s="186"/>
      <c r="D308" s="221"/>
      <c r="E308" s="186"/>
      <c r="F308" s="238"/>
      <c r="G308" s="71" t="s">
        <v>954</v>
      </c>
      <c r="H308" s="74" t="s">
        <v>716</v>
      </c>
      <c r="I308" s="33"/>
      <c r="J308" s="31"/>
      <c r="K308" s="194"/>
      <c r="L308" s="334"/>
      <c r="M308" s="247"/>
      <c r="N308" s="112" t="str">
        <f t="shared" si="18"/>
        <v>Nem ismert.</v>
      </c>
    </row>
    <row r="309" spans="2:14" ht="53.25" customHeight="1" x14ac:dyDescent="0.25">
      <c r="B309" s="183"/>
      <c r="C309" s="186"/>
      <c r="D309" s="221"/>
      <c r="E309" s="186"/>
      <c r="F309" s="238"/>
      <c r="G309" s="71" t="s">
        <v>955</v>
      </c>
      <c r="H309" s="74" t="s">
        <v>716</v>
      </c>
      <c r="I309" s="33"/>
      <c r="J309" s="31"/>
      <c r="K309" s="194"/>
      <c r="L309" s="334"/>
      <c r="M309" s="247"/>
      <c r="N309" s="112" t="str">
        <f t="shared" si="18"/>
        <v>Nem ismert.</v>
      </c>
    </row>
    <row r="310" spans="2:14" ht="53.25" customHeight="1" x14ac:dyDescent="0.25">
      <c r="B310" s="183"/>
      <c r="C310" s="186"/>
      <c r="D310" s="221"/>
      <c r="E310" s="186"/>
      <c r="F310" s="238"/>
      <c r="G310" s="71" t="s">
        <v>956</v>
      </c>
      <c r="H310" s="74" t="s">
        <v>716</v>
      </c>
      <c r="I310" s="33"/>
      <c r="J310" s="31"/>
      <c r="K310" s="194"/>
      <c r="L310" s="334"/>
      <c r="M310" s="247"/>
      <c r="N310" s="112" t="str">
        <f t="shared" si="18"/>
        <v>Nem ismert.</v>
      </c>
    </row>
    <row r="311" spans="2:14" ht="53.25" customHeight="1" x14ac:dyDescent="0.25">
      <c r="B311" s="183"/>
      <c r="C311" s="186"/>
      <c r="D311" s="221"/>
      <c r="E311" s="186"/>
      <c r="F311" s="238"/>
      <c r="G311" s="71" t="s">
        <v>957</v>
      </c>
      <c r="H311" s="74" t="s">
        <v>716</v>
      </c>
      <c r="I311" s="33"/>
      <c r="J311" s="31"/>
      <c r="K311" s="194"/>
      <c r="L311" s="334"/>
      <c r="M311" s="247"/>
      <c r="N311" s="112" t="str">
        <f t="shared" si="18"/>
        <v>Nem ismert.</v>
      </c>
    </row>
    <row r="312" spans="2:14" ht="53.25" customHeight="1" x14ac:dyDescent="0.25">
      <c r="B312" s="183"/>
      <c r="C312" s="186"/>
      <c r="D312" s="221"/>
      <c r="E312" s="186"/>
      <c r="F312" s="238"/>
      <c r="G312" s="71" t="s">
        <v>958</v>
      </c>
      <c r="H312" s="74" t="s">
        <v>716</v>
      </c>
      <c r="I312" s="33"/>
      <c r="J312" s="31"/>
      <c r="K312" s="194"/>
      <c r="L312" s="334"/>
      <c r="M312" s="247"/>
      <c r="N312" s="112" t="str">
        <f t="shared" si="18"/>
        <v>Nem ismert.</v>
      </c>
    </row>
    <row r="313" spans="2:14" ht="53.25" customHeight="1" x14ac:dyDescent="0.25">
      <c r="B313" s="183"/>
      <c r="C313" s="186"/>
      <c r="D313" s="221"/>
      <c r="E313" s="186"/>
      <c r="F313" s="238"/>
      <c r="G313" s="71" t="s">
        <v>959</v>
      </c>
      <c r="H313" s="74" t="s">
        <v>716</v>
      </c>
      <c r="I313" s="33"/>
      <c r="J313" s="31"/>
      <c r="K313" s="194"/>
      <c r="L313" s="334"/>
      <c r="M313" s="247"/>
      <c r="N313" s="112" t="str">
        <f t="shared" si="18"/>
        <v>Nem ismert.</v>
      </c>
    </row>
    <row r="314" spans="2:14" ht="53.25" customHeight="1" x14ac:dyDescent="0.25">
      <c r="B314" s="183"/>
      <c r="C314" s="186"/>
      <c r="D314" s="221"/>
      <c r="E314" s="186"/>
      <c r="F314" s="238"/>
      <c r="G314" s="71" t="s">
        <v>960</v>
      </c>
      <c r="H314" s="74" t="s">
        <v>716</v>
      </c>
      <c r="I314" s="33"/>
      <c r="J314" s="31"/>
      <c r="K314" s="194"/>
      <c r="L314" s="334"/>
      <c r="M314" s="247"/>
      <c r="N314" s="112" t="str">
        <f t="shared" si="18"/>
        <v>Nem ismert.</v>
      </c>
    </row>
    <row r="315" spans="2:14" ht="53.25" customHeight="1" x14ac:dyDescent="0.25">
      <c r="B315" s="183"/>
      <c r="C315" s="186"/>
      <c r="D315" s="221"/>
      <c r="E315" s="186"/>
      <c r="F315" s="238"/>
      <c r="G315" s="71" t="s">
        <v>961</v>
      </c>
      <c r="H315" s="74" t="s">
        <v>716</v>
      </c>
      <c r="I315" s="33"/>
      <c r="J315" s="31"/>
      <c r="K315" s="194"/>
      <c r="L315" s="334"/>
      <c r="M315" s="247"/>
      <c r="N315" s="112" t="str">
        <f t="shared" si="18"/>
        <v>Nem ismert.</v>
      </c>
    </row>
    <row r="316" spans="2:14" ht="53.25" customHeight="1" x14ac:dyDescent="0.25">
      <c r="B316" s="183"/>
      <c r="C316" s="186"/>
      <c r="D316" s="221"/>
      <c r="E316" s="186"/>
      <c r="F316" s="238"/>
      <c r="G316" s="71" t="s">
        <v>962</v>
      </c>
      <c r="H316" s="74" t="s">
        <v>716</v>
      </c>
      <c r="I316" s="33"/>
      <c r="J316" s="31"/>
      <c r="K316" s="194"/>
      <c r="L316" s="334"/>
      <c r="M316" s="247"/>
      <c r="N316" s="112" t="str">
        <f t="shared" si="18"/>
        <v>Nem ismert.</v>
      </c>
    </row>
    <row r="317" spans="2:14" ht="53.25" customHeight="1" x14ac:dyDescent="0.25">
      <c r="B317" s="183"/>
      <c r="C317" s="186"/>
      <c r="D317" s="221"/>
      <c r="E317" s="186"/>
      <c r="F317" s="238"/>
      <c r="G317" s="71" t="s">
        <v>963</v>
      </c>
      <c r="H317" s="74" t="s">
        <v>716</v>
      </c>
      <c r="I317" s="33"/>
      <c r="J317" s="31"/>
      <c r="K317" s="194"/>
      <c r="L317" s="334"/>
      <c r="M317" s="247"/>
      <c r="N317" s="112" t="str">
        <f t="shared" si="18"/>
        <v>Nem ismert.</v>
      </c>
    </row>
    <row r="318" spans="2:14" ht="53.25" customHeight="1" x14ac:dyDescent="0.25">
      <c r="B318" s="183"/>
      <c r="C318" s="186"/>
      <c r="D318" s="221"/>
      <c r="E318" s="186"/>
      <c r="F318" s="238"/>
      <c r="G318" s="71" t="s">
        <v>964</v>
      </c>
      <c r="H318" s="74" t="s">
        <v>716</v>
      </c>
      <c r="I318" s="33"/>
      <c r="J318" s="31"/>
      <c r="K318" s="194"/>
      <c r="L318" s="334"/>
      <c r="M318" s="247"/>
      <c r="N318" s="112" t="str">
        <f t="shared" si="18"/>
        <v>Nem ismert.</v>
      </c>
    </row>
    <row r="319" spans="2:14" ht="53.25" customHeight="1" x14ac:dyDescent="0.25">
      <c r="B319" s="183"/>
      <c r="C319" s="186"/>
      <c r="D319" s="221"/>
      <c r="E319" s="186"/>
      <c r="F319" s="238"/>
      <c r="G319" s="71" t="s">
        <v>965</v>
      </c>
      <c r="H319" s="74" t="s">
        <v>716</v>
      </c>
      <c r="I319" s="33"/>
      <c r="J319" s="31"/>
      <c r="K319" s="194"/>
      <c r="L319" s="334"/>
      <c r="M319" s="247"/>
      <c r="N319" s="112" t="str">
        <f t="shared" si="18"/>
        <v>Nem ismert.</v>
      </c>
    </row>
    <row r="320" spans="2:14" ht="53.25" customHeight="1" x14ac:dyDescent="0.25">
      <c r="B320" s="183"/>
      <c r="C320" s="186"/>
      <c r="D320" s="221"/>
      <c r="E320" s="186"/>
      <c r="F320" s="238"/>
      <c r="G320" s="71" t="s">
        <v>966</v>
      </c>
      <c r="H320" s="74" t="s">
        <v>716</v>
      </c>
      <c r="I320" s="33"/>
      <c r="J320" s="31"/>
      <c r="K320" s="194"/>
      <c r="L320" s="334"/>
      <c r="M320" s="247"/>
      <c r="N320" s="112" t="str">
        <f t="shared" si="18"/>
        <v>Nem ismert.</v>
      </c>
    </row>
    <row r="321" spans="2:14" ht="53.25" customHeight="1" x14ac:dyDescent="0.25">
      <c r="B321" s="183"/>
      <c r="C321" s="186"/>
      <c r="D321" s="221"/>
      <c r="E321" s="186"/>
      <c r="F321" s="238"/>
      <c r="G321" s="71" t="s">
        <v>967</v>
      </c>
      <c r="H321" s="74" t="s">
        <v>716</v>
      </c>
      <c r="I321" s="33"/>
      <c r="J321" s="31"/>
      <c r="K321" s="194"/>
      <c r="L321" s="334"/>
      <c r="M321" s="247"/>
      <c r="N321" s="112" t="str">
        <f t="shared" si="18"/>
        <v>Nem ismert.</v>
      </c>
    </row>
    <row r="322" spans="2:14" ht="53.25" customHeight="1" x14ac:dyDescent="0.25">
      <c r="B322" s="183"/>
      <c r="C322" s="186"/>
      <c r="D322" s="221"/>
      <c r="E322" s="186"/>
      <c r="F322" s="238"/>
      <c r="G322" s="71" t="s">
        <v>968</v>
      </c>
      <c r="H322" s="74" t="s">
        <v>716</v>
      </c>
      <c r="I322" s="33"/>
      <c r="J322" s="31"/>
      <c r="K322" s="194"/>
      <c r="L322" s="334"/>
      <c r="M322" s="247"/>
      <c r="N322" s="112" t="str">
        <f t="shared" si="18"/>
        <v>Nem ismert.</v>
      </c>
    </row>
    <row r="323" spans="2:14" ht="53.25" customHeight="1" x14ac:dyDescent="0.25">
      <c r="B323" s="183"/>
      <c r="C323" s="186"/>
      <c r="D323" s="221"/>
      <c r="E323" s="186"/>
      <c r="F323" s="238"/>
      <c r="G323" s="71" t="s">
        <v>969</v>
      </c>
      <c r="H323" s="74" t="s">
        <v>716</v>
      </c>
      <c r="I323" s="33"/>
      <c r="J323" s="31"/>
      <c r="K323" s="194"/>
      <c r="L323" s="334"/>
      <c r="M323" s="247"/>
      <c r="N323" s="112" t="str">
        <f t="shared" si="18"/>
        <v>Nem ismert.</v>
      </c>
    </row>
    <row r="324" spans="2:14" ht="53.25" customHeight="1" x14ac:dyDescent="0.25">
      <c r="B324" s="183"/>
      <c r="C324" s="186"/>
      <c r="D324" s="221"/>
      <c r="E324" s="186"/>
      <c r="F324" s="238"/>
      <c r="G324" s="71" t="s">
        <v>970</v>
      </c>
      <c r="H324" s="74" t="s">
        <v>716</v>
      </c>
      <c r="I324" s="33"/>
      <c r="J324" s="31"/>
      <c r="K324" s="194"/>
      <c r="L324" s="334"/>
      <c r="M324" s="247"/>
      <c r="N324" s="112" t="str">
        <f t="shared" si="18"/>
        <v>Nem ismert.</v>
      </c>
    </row>
    <row r="325" spans="2:14" ht="53.25" customHeight="1" x14ac:dyDescent="0.25">
      <c r="B325" s="184"/>
      <c r="C325" s="187"/>
      <c r="D325" s="221"/>
      <c r="E325" s="186"/>
      <c r="F325" s="238"/>
      <c r="G325" s="122" t="s">
        <v>971</v>
      </c>
      <c r="H325" s="74" t="s">
        <v>716</v>
      </c>
      <c r="I325" s="94" t="s">
        <v>716</v>
      </c>
      <c r="J325" s="31"/>
      <c r="K325" s="195"/>
      <c r="L325" s="251"/>
      <c r="M325" s="248"/>
      <c r="N325" s="74" t="s">
        <v>716</v>
      </c>
    </row>
    <row r="326" spans="2:14" ht="77.25" customHeight="1" x14ac:dyDescent="0.25">
      <c r="B326" s="261" t="s">
        <v>210</v>
      </c>
      <c r="C326" s="188" t="s">
        <v>5</v>
      </c>
      <c r="D326" s="221"/>
      <c r="E326" s="186"/>
      <c r="F326" s="238"/>
      <c r="G326" s="202" t="s">
        <v>790</v>
      </c>
      <c r="H326" s="74" t="s">
        <v>716</v>
      </c>
      <c r="I326" s="75" t="s">
        <v>791</v>
      </c>
      <c r="J326" s="33"/>
      <c r="K326" s="314"/>
      <c r="L326" s="190" t="s">
        <v>210</v>
      </c>
      <c r="M326" s="188" t="s">
        <v>5</v>
      </c>
      <c r="N326" s="112" t="str">
        <f t="shared" ref="N326:N327" si="19">IF(J326="", "Nem ismert.", J326)</f>
        <v>Nem ismert.</v>
      </c>
    </row>
    <row r="327" spans="2:14" ht="77.25" customHeight="1" x14ac:dyDescent="0.25">
      <c r="B327" s="262"/>
      <c r="C327" s="189"/>
      <c r="D327" s="221"/>
      <c r="E327" s="186"/>
      <c r="F327" s="238"/>
      <c r="G327" s="203"/>
      <c r="H327" s="74" t="s">
        <v>716</v>
      </c>
      <c r="I327" s="75" t="s">
        <v>792</v>
      </c>
      <c r="J327" s="31"/>
      <c r="K327" s="316"/>
      <c r="L327" s="191"/>
      <c r="M327" s="189"/>
      <c r="N327" s="63" t="str">
        <f t="shared" si="19"/>
        <v>Nem ismert.</v>
      </c>
    </row>
    <row r="328" spans="2:14" ht="54" customHeight="1" x14ac:dyDescent="0.25">
      <c r="B328" s="57" t="s">
        <v>216</v>
      </c>
      <c r="C328" s="58"/>
      <c r="D328" s="221"/>
      <c r="E328" s="186"/>
      <c r="F328" s="238"/>
      <c r="G328" s="87" t="s">
        <v>218</v>
      </c>
      <c r="H328" s="74" t="s">
        <v>716</v>
      </c>
      <c r="I328" s="29"/>
      <c r="J328" s="29"/>
      <c r="K328" s="81"/>
      <c r="L328" s="61" t="s">
        <v>216</v>
      </c>
      <c r="M328" s="62"/>
      <c r="N328" s="50" t="str">
        <f>IF(J328="", "Nem", J328)</f>
        <v>Nem</v>
      </c>
    </row>
    <row r="329" spans="2:14" s="101" customFormat="1" ht="98.25" customHeight="1" x14ac:dyDescent="0.25">
      <c r="B329" s="261" t="s">
        <v>219</v>
      </c>
      <c r="C329" s="176"/>
      <c r="D329" s="221"/>
      <c r="E329" s="186"/>
      <c r="F329" s="238"/>
      <c r="G329" s="60" t="s">
        <v>793</v>
      </c>
      <c r="H329" s="74" t="s">
        <v>716</v>
      </c>
      <c r="I329" s="120" t="s">
        <v>815</v>
      </c>
      <c r="J329" s="120" t="s">
        <v>816</v>
      </c>
      <c r="K329" s="314"/>
      <c r="L329" s="190" t="s">
        <v>219</v>
      </c>
      <c r="M329" s="338"/>
      <c r="N329" s="120" t="s">
        <v>815</v>
      </c>
    </row>
    <row r="330" spans="2:14" s="101" customFormat="1" ht="80.25" customHeight="1" x14ac:dyDescent="0.25">
      <c r="B330" s="270"/>
      <c r="C330" s="177"/>
      <c r="D330" s="221"/>
      <c r="E330" s="186"/>
      <c r="F330" s="238"/>
      <c r="G330" s="75" t="s">
        <v>1054</v>
      </c>
      <c r="H330" s="74" t="s">
        <v>716</v>
      </c>
      <c r="I330" s="33"/>
      <c r="J330" s="31"/>
      <c r="K330" s="315"/>
      <c r="L330" s="192"/>
      <c r="M330" s="339"/>
      <c r="N330" s="112" t="str">
        <f t="shared" ref="N330" si="20">IF(I330="", "Nem ismert.", I330)</f>
        <v>Nem ismert.</v>
      </c>
    </row>
    <row r="331" spans="2:14" s="101" customFormat="1" ht="80.25" customHeight="1" x14ac:dyDescent="0.25">
      <c r="B331" s="270"/>
      <c r="C331" s="177"/>
      <c r="D331" s="221"/>
      <c r="E331" s="186"/>
      <c r="F331" s="238"/>
      <c r="G331" s="75" t="s">
        <v>1055</v>
      </c>
      <c r="H331" s="74" t="s">
        <v>716</v>
      </c>
      <c r="I331" s="33"/>
      <c r="J331" s="31"/>
      <c r="K331" s="315"/>
      <c r="L331" s="192"/>
      <c r="M331" s="339"/>
      <c r="N331" s="112" t="str">
        <f t="shared" ref="N331:N336" si="21">IF(I331="", "Nem ismert.", I331)</f>
        <v>Nem ismert.</v>
      </c>
    </row>
    <row r="332" spans="2:14" s="101" customFormat="1" ht="80.25" customHeight="1" x14ac:dyDescent="0.25">
      <c r="B332" s="270"/>
      <c r="C332" s="177"/>
      <c r="D332" s="221"/>
      <c r="E332" s="186"/>
      <c r="F332" s="238"/>
      <c r="G332" s="75" t="s">
        <v>1056</v>
      </c>
      <c r="H332" s="74" t="s">
        <v>716</v>
      </c>
      <c r="I332" s="33"/>
      <c r="J332" s="31"/>
      <c r="K332" s="315"/>
      <c r="L332" s="192"/>
      <c r="M332" s="339"/>
      <c r="N332" s="112" t="str">
        <f t="shared" si="21"/>
        <v>Nem ismert.</v>
      </c>
    </row>
    <row r="333" spans="2:14" s="101" customFormat="1" ht="80.25" customHeight="1" x14ac:dyDescent="0.25">
      <c r="B333" s="270"/>
      <c r="C333" s="177"/>
      <c r="D333" s="221"/>
      <c r="E333" s="186"/>
      <c r="F333" s="238"/>
      <c r="G333" s="75" t="s">
        <v>972</v>
      </c>
      <c r="H333" s="74" t="s">
        <v>716</v>
      </c>
      <c r="I333" s="33"/>
      <c r="J333" s="31"/>
      <c r="K333" s="315"/>
      <c r="L333" s="192"/>
      <c r="M333" s="339"/>
      <c r="N333" s="112" t="str">
        <f t="shared" si="21"/>
        <v>Nem ismert.</v>
      </c>
    </row>
    <row r="334" spans="2:14" s="101" customFormat="1" ht="80.25" customHeight="1" x14ac:dyDescent="0.25">
      <c r="B334" s="270"/>
      <c r="C334" s="177"/>
      <c r="D334" s="221"/>
      <c r="E334" s="186"/>
      <c r="F334" s="238"/>
      <c r="G334" s="75" t="s">
        <v>973</v>
      </c>
      <c r="H334" s="74" t="s">
        <v>716</v>
      </c>
      <c r="I334" s="33"/>
      <c r="J334" s="31"/>
      <c r="K334" s="315"/>
      <c r="L334" s="192"/>
      <c r="M334" s="339"/>
      <c r="N334" s="112" t="str">
        <f t="shared" si="21"/>
        <v>Nem ismert.</v>
      </c>
    </row>
    <row r="335" spans="2:14" s="101" customFormat="1" ht="80.25" customHeight="1" x14ac:dyDescent="0.25">
      <c r="B335" s="262"/>
      <c r="C335" s="178"/>
      <c r="D335" s="221"/>
      <c r="E335" s="186"/>
      <c r="F335" s="239"/>
      <c r="G335" s="75" t="s">
        <v>974</v>
      </c>
      <c r="H335" s="74" t="s">
        <v>716</v>
      </c>
      <c r="I335" s="33"/>
      <c r="J335" s="31"/>
      <c r="K335" s="316"/>
      <c r="L335" s="191"/>
      <c r="M335" s="340"/>
      <c r="N335" s="112" t="str">
        <f t="shared" si="21"/>
        <v>Nem ismert.</v>
      </c>
    </row>
    <row r="336" spans="2:14" ht="169.5" customHeight="1" x14ac:dyDescent="0.25">
      <c r="B336" s="57" t="s">
        <v>220</v>
      </c>
      <c r="C336" s="58"/>
      <c r="D336" s="221"/>
      <c r="E336" s="186"/>
      <c r="F336" s="123" t="s">
        <v>54</v>
      </c>
      <c r="G336" s="87" t="s">
        <v>820</v>
      </c>
      <c r="H336" s="74" t="s">
        <v>716</v>
      </c>
      <c r="I336" s="33"/>
      <c r="J336" s="43"/>
      <c r="K336" s="81" t="s">
        <v>840</v>
      </c>
      <c r="L336" s="61" t="s">
        <v>220</v>
      </c>
      <c r="M336" s="62"/>
      <c r="N336" s="112" t="str">
        <f t="shared" si="21"/>
        <v>Nem ismert.</v>
      </c>
    </row>
    <row r="337" spans="2:14" x14ac:dyDescent="0.25">
      <c r="B337" s="124" t="s">
        <v>25</v>
      </c>
      <c r="C337" s="124"/>
      <c r="D337" s="124"/>
      <c r="E337" s="124"/>
      <c r="F337" s="124"/>
      <c r="G337" s="124"/>
      <c r="H337" s="124"/>
      <c r="I337" s="124"/>
      <c r="J337" s="124"/>
      <c r="K337" s="125"/>
      <c r="L337" s="333" t="s">
        <v>25</v>
      </c>
      <c r="M337" s="333"/>
      <c r="N337" s="333"/>
    </row>
    <row r="338" spans="2:14" ht="37.5" customHeight="1" x14ac:dyDescent="0.25">
      <c r="B338" s="271" t="s">
        <v>224</v>
      </c>
      <c r="C338" s="274"/>
      <c r="D338" s="277" t="s">
        <v>819</v>
      </c>
      <c r="E338" s="256"/>
      <c r="F338" s="225" t="s">
        <v>850</v>
      </c>
      <c r="G338" s="228" t="s">
        <v>851</v>
      </c>
      <c r="H338" s="38" t="b">
        <v>0</v>
      </c>
      <c r="I338" s="48" t="s">
        <v>481</v>
      </c>
      <c r="J338" s="94" t="s">
        <v>716</v>
      </c>
      <c r="K338" s="193" t="s">
        <v>841</v>
      </c>
      <c r="L338" s="271" t="s">
        <v>224</v>
      </c>
      <c r="M338" s="274"/>
      <c r="N338" s="50" t="str">
        <f>IF($H$347=TRUE,"",IF(H338=TRUE,I338,""))</f>
        <v/>
      </c>
    </row>
    <row r="339" spans="2:14" ht="37.5" customHeight="1" x14ac:dyDescent="0.25">
      <c r="B339" s="272"/>
      <c r="C339" s="275"/>
      <c r="D339" s="278"/>
      <c r="E339" s="257"/>
      <c r="F339" s="226"/>
      <c r="G339" s="229"/>
      <c r="H339" s="38" t="b">
        <v>0</v>
      </c>
      <c r="I339" s="48" t="s">
        <v>31</v>
      </c>
      <c r="J339" s="94" t="s">
        <v>716</v>
      </c>
      <c r="K339" s="218"/>
      <c r="L339" s="272"/>
      <c r="M339" s="275"/>
      <c r="N339" s="50" t="str">
        <f t="shared" ref="N339:N345" si="22">IF($H$347=TRUE,"",IF(H339=TRUE,I339,""))</f>
        <v/>
      </c>
    </row>
    <row r="340" spans="2:14" ht="37.5" customHeight="1" x14ac:dyDescent="0.25">
      <c r="B340" s="272"/>
      <c r="C340" s="275"/>
      <c r="D340" s="278"/>
      <c r="E340" s="257"/>
      <c r="F340" s="226"/>
      <c r="G340" s="229"/>
      <c r="H340" s="38" t="b">
        <v>0</v>
      </c>
      <c r="I340" s="48" t="s">
        <v>482</v>
      </c>
      <c r="J340" s="94" t="s">
        <v>716</v>
      </c>
      <c r="K340" s="218"/>
      <c r="L340" s="272"/>
      <c r="M340" s="275"/>
      <c r="N340" s="50" t="str">
        <f t="shared" si="22"/>
        <v/>
      </c>
    </row>
    <row r="341" spans="2:14" ht="37.5" customHeight="1" x14ac:dyDescent="0.25">
      <c r="B341" s="272"/>
      <c r="C341" s="275"/>
      <c r="D341" s="278"/>
      <c r="E341" s="257"/>
      <c r="F341" s="226"/>
      <c r="G341" s="229"/>
      <c r="H341" s="38" t="b">
        <v>0</v>
      </c>
      <c r="I341" s="48" t="s">
        <v>483</v>
      </c>
      <c r="J341" s="94" t="s">
        <v>716</v>
      </c>
      <c r="K341" s="218"/>
      <c r="L341" s="272"/>
      <c r="M341" s="275"/>
      <c r="N341" s="50" t="str">
        <f t="shared" si="22"/>
        <v/>
      </c>
    </row>
    <row r="342" spans="2:14" ht="37.5" customHeight="1" x14ac:dyDescent="0.25">
      <c r="B342" s="272"/>
      <c r="C342" s="275"/>
      <c r="D342" s="278"/>
      <c r="E342" s="257"/>
      <c r="F342" s="226"/>
      <c r="G342" s="229"/>
      <c r="H342" s="38" t="b">
        <v>0</v>
      </c>
      <c r="I342" s="48" t="s">
        <v>484</v>
      </c>
      <c r="J342" s="94" t="s">
        <v>716</v>
      </c>
      <c r="K342" s="218"/>
      <c r="L342" s="272"/>
      <c r="M342" s="275"/>
      <c r="N342" s="50" t="str">
        <f t="shared" si="22"/>
        <v/>
      </c>
    </row>
    <row r="343" spans="2:14" ht="37.5" customHeight="1" x14ac:dyDescent="0.25">
      <c r="B343" s="272"/>
      <c r="C343" s="275"/>
      <c r="D343" s="278"/>
      <c r="E343" s="257"/>
      <c r="F343" s="226"/>
      <c r="G343" s="229"/>
      <c r="H343" s="38" t="b">
        <v>0</v>
      </c>
      <c r="I343" s="48" t="s">
        <v>485</v>
      </c>
      <c r="J343" s="94" t="s">
        <v>716</v>
      </c>
      <c r="K343" s="218"/>
      <c r="L343" s="272"/>
      <c r="M343" s="275"/>
      <c r="N343" s="50" t="str">
        <f t="shared" si="22"/>
        <v/>
      </c>
    </row>
    <row r="344" spans="2:14" ht="37.5" customHeight="1" x14ac:dyDescent="0.25">
      <c r="B344" s="272"/>
      <c r="C344" s="275"/>
      <c r="D344" s="278"/>
      <c r="E344" s="257"/>
      <c r="F344" s="226"/>
      <c r="G344" s="229"/>
      <c r="H344" s="38" t="b">
        <v>0</v>
      </c>
      <c r="I344" s="48" t="s">
        <v>486</v>
      </c>
      <c r="J344" s="94" t="s">
        <v>716</v>
      </c>
      <c r="K344" s="218"/>
      <c r="L344" s="272"/>
      <c r="M344" s="275"/>
      <c r="N344" s="50" t="str">
        <f t="shared" si="22"/>
        <v/>
      </c>
    </row>
    <row r="345" spans="2:14" ht="37.5" customHeight="1" x14ac:dyDescent="0.25">
      <c r="B345" s="272"/>
      <c r="C345" s="275"/>
      <c r="D345" s="278"/>
      <c r="E345" s="257"/>
      <c r="F345" s="226"/>
      <c r="G345" s="229"/>
      <c r="H345" s="38" t="b">
        <v>0</v>
      </c>
      <c r="I345" s="48" t="s">
        <v>487</v>
      </c>
      <c r="J345" s="94" t="s">
        <v>716</v>
      </c>
      <c r="K345" s="218"/>
      <c r="L345" s="272"/>
      <c r="M345" s="275"/>
      <c r="N345" s="50" t="str">
        <f t="shared" si="22"/>
        <v/>
      </c>
    </row>
    <row r="346" spans="2:14" ht="37.5" customHeight="1" x14ac:dyDescent="0.25">
      <c r="B346" s="272"/>
      <c r="C346" s="275"/>
      <c r="D346" s="278"/>
      <c r="E346" s="257"/>
      <c r="F346" s="226"/>
      <c r="G346" s="229"/>
      <c r="H346" s="38" t="b">
        <v>0</v>
      </c>
      <c r="I346" s="48" t="s">
        <v>488</v>
      </c>
      <c r="J346" s="29"/>
      <c r="K346" s="218"/>
      <c r="L346" s="272"/>
      <c r="M346" s="275"/>
      <c r="N346" s="126" t="str">
        <f>IF(J346="", "", J346)</f>
        <v/>
      </c>
    </row>
    <row r="347" spans="2:14" ht="37.5" customHeight="1" x14ac:dyDescent="0.25">
      <c r="B347" s="273"/>
      <c r="C347" s="276"/>
      <c r="D347" s="278"/>
      <c r="E347" s="257"/>
      <c r="F347" s="226"/>
      <c r="G347" s="230"/>
      <c r="H347" s="38" t="b">
        <v>0</v>
      </c>
      <c r="I347" s="48" t="s">
        <v>489</v>
      </c>
      <c r="J347" s="94" t="s">
        <v>716</v>
      </c>
      <c r="K347" s="219"/>
      <c r="L347" s="273"/>
      <c r="M347" s="276"/>
      <c r="N347" s="50" t="str">
        <f t="shared" ref="N347:N355" si="23">IF(H347=TRUE, I347, "")</f>
        <v/>
      </c>
    </row>
    <row r="348" spans="2:14" ht="37.5" customHeight="1" x14ac:dyDescent="0.25">
      <c r="B348" s="271" t="s">
        <v>224</v>
      </c>
      <c r="C348" s="185" t="s">
        <v>5</v>
      </c>
      <c r="D348" s="278"/>
      <c r="E348" s="257"/>
      <c r="F348" s="226"/>
      <c r="G348" s="234" t="s">
        <v>795</v>
      </c>
      <c r="H348" s="38" t="b">
        <v>0</v>
      </c>
      <c r="I348" s="48" t="s">
        <v>481</v>
      </c>
      <c r="J348" s="94"/>
      <c r="K348" s="231" t="s">
        <v>852</v>
      </c>
      <c r="L348" s="271" t="s">
        <v>224</v>
      </c>
      <c r="M348" s="246" t="s">
        <v>5</v>
      </c>
      <c r="N348" s="50" t="str">
        <f t="shared" si="23"/>
        <v/>
      </c>
    </row>
    <row r="349" spans="2:14" ht="37.5" customHeight="1" x14ac:dyDescent="0.25">
      <c r="B349" s="272"/>
      <c r="C349" s="186"/>
      <c r="D349" s="278"/>
      <c r="E349" s="257"/>
      <c r="F349" s="226"/>
      <c r="G349" s="235"/>
      <c r="H349" s="38" t="b">
        <v>0</v>
      </c>
      <c r="I349" s="48" t="s">
        <v>31</v>
      </c>
      <c r="J349" s="94" t="s">
        <v>716</v>
      </c>
      <c r="K349" s="232"/>
      <c r="L349" s="272"/>
      <c r="M349" s="247"/>
      <c r="N349" s="50" t="str">
        <f t="shared" si="23"/>
        <v/>
      </c>
    </row>
    <row r="350" spans="2:14" ht="37.5" customHeight="1" x14ac:dyDescent="0.25">
      <c r="B350" s="272"/>
      <c r="C350" s="186"/>
      <c r="D350" s="278"/>
      <c r="E350" s="257"/>
      <c r="F350" s="226"/>
      <c r="G350" s="235"/>
      <c r="H350" s="38" t="b">
        <v>0</v>
      </c>
      <c r="I350" s="48" t="s">
        <v>482</v>
      </c>
      <c r="J350" s="94" t="s">
        <v>716</v>
      </c>
      <c r="K350" s="232"/>
      <c r="L350" s="272"/>
      <c r="M350" s="247"/>
      <c r="N350" s="50" t="str">
        <f t="shared" si="23"/>
        <v/>
      </c>
    </row>
    <row r="351" spans="2:14" ht="37.5" customHeight="1" x14ac:dyDescent="0.25">
      <c r="B351" s="272"/>
      <c r="C351" s="186"/>
      <c r="D351" s="278"/>
      <c r="E351" s="257"/>
      <c r="F351" s="226"/>
      <c r="G351" s="235"/>
      <c r="H351" s="38" t="b">
        <v>0</v>
      </c>
      <c r="I351" s="48" t="s">
        <v>483</v>
      </c>
      <c r="J351" s="94" t="s">
        <v>716</v>
      </c>
      <c r="K351" s="232"/>
      <c r="L351" s="272"/>
      <c r="M351" s="247"/>
      <c r="N351" s="50" t="str">
        <f t="shared" si="23"/>
        <v/>
      </c>
    </row>
    <row r="352" spans="2:14" ht="37.5" customHeight="1" x14ac:dyDescent="0.25">
      <c r="B352" s="272"/>
      <c r="C352" s="186"/>
      <c r="D352" s="278"/>
      <c r="E352" s="257"/>
      <c r="F352" s="226"/>
      <c r="G352" s="235"/>
      <c r="H352" s="38" t="b">
        <v>0</v>
      </c>
      <c r="I352" s="48" t="s">
        <v>484</v>
      </c>
      <c r="J352" s="94" t="s">
        <v>716</v>
      </c>
      <c r="K352" s="232"/>
      <c r="L352" s="272"/>
      <c r="M352" s="247"/>
      <c r="N352" s="50" t="str">
        <f t="shared" si="23"/>
        <v/>
      </c>
    </row>
    <row r="353" spans="2:14" ht="37.5" customHeight="1" x14ac:dyDescent="0.25">
      <c r="B353" s="272"/>
      <c r="C353" s="186"/>
      <c r="D353" s="278"/>
      <c r="E353" s="257"/>
      <c r="F353" s="226"/>
      <c r="G353" s="235"/>
      <c r="H353" s="38" t="b">
        <v>0</v>
      </c>
      <c r="I353" s="48" t="s">
        <v>485</v>
      </c>
      <c r="J353" s="94" t="s">
        <v>716</v>
      </c>
      <c r="K353" s="232"/>
      <c r="L353" s="272"/>
      <c r="M353" s="247"/>
      <c r="N353" s="50" t="str">
        <f t="shared" si="23"/>
        <v/>
      </c>
    </row>
    <row r="354" spans="2:14" ht="37.5" customHeight="1" x14ac:dyDescent="0.25">
      <c r="B354" s="272"/>
      <c r="C354" s="186"/>
      <c r="D354" s="278"/>
      <c r="E354" s="257"/>
      <c r="F354" s="226"/>
      <c r="G354" s="235"/>
      <c r="H354" s="38" t="b">
        <v>0</v>
      </c>
      <c r="I354" s="48" t="s">
        <v>486</v>
      </c>
      <c r="J354" s="94" t="s">
        <v>716</v>
      </c>
      <c r="K354" s="232"/>
      <c r="L354" s="272"/>
      <c r="M354" s="247"/>
      <c r="N354" s="50" t="str">
        <f t="shared" si="23"/>
        <v/>
      </c>
    </row>
    <row r="355" spans="2:14" ht="37.5" customHeight="1" x14ac:dyDescent="0.25">
      <c r="B355" s="272"/>
      <c r="C355" s="186"/>
      <c r="D355" s="278"/>
      <c r="E355" s="257"/>
      <c r="F355" s="226"/>
      <c r="G355" s="235"/>
      <c r="H355" s="38" t="b">
        <v>0</v>
      </c>
      <c r="I355" s="48" t="s">
        <v>487</v>
      </c>
      <c r="J355" s="94" t="s">
        <v>716</v>
      </c>
      <c r="K355" s="232"/>
      <c r="L355" s="272"/>
      <c r="M355" s="247"/>
      <c r="N355" s="50" t="str">
        <f t="shared" si="23"/>
        <v/>
      </c>
    </row>
    <row r="356" spans="2:14" ht="37.5" customHeight="1" x14ac:dyDescent="0.25">
      <c r="B356" s="273"/>
      <c r="C356" s="187"/>
      <c r="D356" s="278"/>
      <c r="E356" s="257"/>
      <c r="F356" s="226"/>
      <c r="G356" s="236"/>
      <c r="H356" s="38" t="b">
        <v>0</v>
      </c>
      <c r="I356" s="48" t="s">
        <v>488</v>
      </c>
      <c r="J356" s="29"/>
      <c r="K356" s="233"/>
      <c r="L356" s="273"/>
      <c r="M356" s="248"/>
      <c r="N356" s="126" t="str">
        <f>IF(J356="", "", J356)</f>
        <v/>
      </c>
    </row>
    <row r="357" spans="2:14" ht="46.5" customHeight="1" x14ac:dyDescent="0.25">
      <c r="B357" s="271" t="s">
        <v>224</v>
      </c>
      <c r="C357" s="185" t="s">
        <v>6</v>
      </c>
      <c r="D357" s="278"/>
      <c r="E357" s="257"/>
      <c r="F357" s="226"/>
      <c r="G357" s="222" t="s">
        <v>796</v>
      </c>
      <c r="H357" s="38" t="b">
        <v>0</v>
      </c>
      <c r="I357" s="48" t="s">
        <v>491</v>
      </c>
      <c r="J357" s="94" t="s">
        <v>716</v>
      </c>
      <c r="K357" s="193"/>
      <c r="L357" s="271" t="s">
        <v>224</v>
      </c>
      <c r="M357" s="246" t="s">
        <v>6</v>
      </c>
      <c r="N357" s="50" t="str">
        <f>IF(H357=TRUE, I357, "")</f>
        <v/>
      </c>
    </row>
    <row r="358" spans="2:14" ht="46.5" customHeight="1" x14ac:dyDescent="0.25">
      <c r="B358" s="272"/>
      <c r="C358" s="186"/>
      <c r="D358" s="278"/>
      <c r="E358" s="257"/>
      <c r="F358" s="226"/>
      <c r="G358" s="223"/>
      <c r="H358" s="38" t="b">
        <v>0</v>
      </c>
      <c r="I358" s="48" t="s">
        <v>490</v>
      </c>
      <c r="J358" s="94" t="s">
        <v>716</v>
      </c>
      <c r="K358" s="194"/>
      <c r="L358" s="272"/>
      <c r="M358" s="247"/>
      <c r="N358" s="50" t="str">
        <f>IF(H358=TRUE, I358, "")</f>
        <v/>
      </c>
    </row>
    <row r="359" spans="2:14" ht="46.5" customHeight="1" x14ac:dyDescent="0.25">
      <c r="B359" s="272"/>
      <c r="C359" s="186"/>
      <c r="D359" s="278"/>
      <c r="E359" s="257"/>
      <c r="F359" s="226"/>
      <c r="G359" s="223"/>
      <c r="H359" s="38" t="b">
        <v>0</v>
      </c>
      <c r="I359" s="48" t="s">
        <v>797</v>
      </c>
      <c r="J359" s="29"/>
      <c r="K359" s="194"/>
      <c r="L359" s="272"/>
      <c r="M359" s="247"/>
      <c r="N359" s="126" t="str">
        <f>IF(J359="", "", J359)</f>
        <v/>
      </c>
    </row>
    <row r="360" spans="2:14" ht="46.5" customHeight="1" x14ac:dyDescent="0.25">
      <c r="B360" s="272"/>
      <c r="C360" s="186"/>
      <c r="D360" s="278"/>
      <c r="E360" s="257"/>
      <c r="F360" s="226"/>
      <c r="G360" s="223"/>
      <c r="H360" s="38" t="b">
        <v>0</v>
      </c>
      <c r="I360" s="48" t="s">
        <v>500</v>
      </c>
      <c r="J360" s="94" t="s">
        <v>716</v>
      </c>
      <c r="K360" s="194"/>
      <c r="L360" s="272"/>
      <c r="M360" s="247"/>
      <c r="N360" s="50" t="str">
        <f>IF(H360=TRUE, I360, "")</f>
        <v/>
      </c>
    </row>
    <row r="361" spans="2:14" ht="46.5" customHeight="1" x14ac:dyDescent="0.25">
      <c r="B361" s="272"/>
      <c r="C361" s="186"/>
      <c r="D361" s="278"/>
      <c r="E361" s="257"/>
      <c r="F361" s="226"/>
      <c r="G361" s="223"/>
      <c r="H361" s="38" t="b">
        <v>0</v>
      </c>
      <c r="I361" s="48" t="s">
        <v>798</v>
      </c>
      <c r="J361" s="29"/>
      <c r="K361" s="194"/>
      <c r="L361" s="272"/>
      <c r="M361" s="247"/>
      <c r="N361" s="126" t="str">
        <f>IF(J361="", "", J361)</f>
        <v/>
      </c>
    </row>
    <row r="362" spans="2:14" ht="46.5" customHeight="1" x14ac:dyDescent="0.25">
      <c r="B362" s="272"/>
      <c r="C362" s="186"/>
      <c r="D362" s="278"/>
      <c r="E362" s="257"/>
      <c r="F362" s="226"/>
      <c r="G362" s="223"/>
      <c r="H362" s="38" t="b">
        <v>0</v>
      </c>
      <c r="I362" s="48" t="s">
        <v>501</v>
      </c>
      <c r="J362" s="94" t="s">
        <v>716</v>
      </c>
      <c r="K362" s="194"/>
      <c r="L362" s="272"/>
      <c r="M362" s="247"/>
      <c r="N362" s="50" t="str">
        <f>IF(H362=TRUE, I362, "")</f>
        <v/>
      </c>
    </row>
    <row r="363" spans="2:14" ht="46.5" customHeight="1" x14ac:dyDescent="0.25">
      <c r="B363" s="272"/>
      <c r="C363" s="186"/>
      <c r="D363" s="278"/>
      <c r="E363" s="257"/>
      <c r="F363" s="226"/>
      <c r="G363" s="223"/>
      <c r="H363" s="38" t="b">
        <v>0</v>
      </c>
      <c r="I363" s="48" t="s">
        <v>799</v>
      </c>
      <c r="J363" s="29"/>
      <c r="K363" s="194"/>
      <c r="L363" s="272"/>
      <c r="M363" s="247"/>
      <c r="N363" s="126" t="str">
        <f>IF(J363="", "", J363)</f>
        <v/>
      </c>
    </row>
    <row r="364" spans="2:14" ht="46.5" customHeight="1" x14ac:dyDescent="0.25">
      <c r="B364" s="272"/>
      <c r="C364" s="186"/>
      <c r="D364" s="278"/>
      <c r="E364" s="257"/>
      <c r="F364" s="226"/>
      <c r="G364" s="223"/>
      <c r="H364" s="38" t="b">
        <v>0</v>
      </c>
      <c r="I364" s="48" t="s">
        <v>502</v>
      </c>
      <c r="J364" s="94" t="s">
        <v>716</v>
      </c>
      <c r="K364" s="194"/>
      <c r="L364" s="272"/>
      <c r="M364" s="247"/>
      <c r="N364" s="50" t="str">
        <f>IF(H364=TRUE, I364, "")</f>
        <v/>
      </c>
    </row>
    <row r="365" spans="2:14" ht="46.5" customHeight="1" x14ac:dyDescent="0.25">
      <c r="B365" s="272"/>
      <c r="C365" s="186"/>
      <c r="D365" s="278"/>
      <c r="E365" s="257"/>
      <c r="F365" s="226"/>
      <c r="G365" s="223"/>
      <c r="H365" s="38" t="b">
        <v>0</v>
      </c>
      <c r="I365" s="48" t="s">
        <v>800</v>
      </c>
      <c r="J365" s="29"/>
      <c r="K365" s="194"/>
      <c r="L365" s="272"/>
      <c r="M365" s="247"/>
      <c r="N365" s="126" t="str">
        <f>IF(J365="", "", J365)</f>
        <v/>
      </c>
    </row>
    <row r="366" spans="2:14" ht="46.5" customHeight="1" x14ac:dyDescent="0.25">
      <c r="B366" s="272"/>
      <c r="C366" s="186"/>
      <c r="D366" s="278"/>
      <c r="E366" s="257"/>
      <c r="F366" s="226"/>
      <c r="G366" s="223"/>
      <c r="H366" s="38" t="b">
        <v>0</v>
      </c>
      <c r="I366" s="48" t="s">
        <v>503</v>
      </c>
      <c r="J366" s="94" t="s">
        <v>716</v>
      </c>
      <c r="K366" s="194"/>
      <c r="L366" s="272"/>
      <c r="M366" s="247"/>
      <c r="N366" s="50" t="str">
        <f>IF(H366=TRUE, I366, "")</f>
        <v/>
      </c>
    </row>
    <row r="367" spans="2:14" ht="46.5" customHeight="1" x14ac:dyDescent="0.25">
      <c r="B367" s="272"/>
      <c r="C367" s="186"/>
      <c r="D367" s="278"/>
      <c r="E367" s="257"/>
      <c r="F367" s="226"/>
      <c r="G367" s="223"/>
      <c r="H367" s="38" t="b">
        <v>0</v>
      </c>
      <c r="I367" s="48" t="s">
        <v>801</v>
      </c>
      <c r="J367" s="29"/>
      <c r="K367" s="194"/>
      <c r="L367" s="272"/>
      <c r="M367" s="247"/>
      <c r="N367" s="126" t="str">
        <f>IF(J367="", "", J367)</f>
        <v/>
      </c>
    </row>
    <row r="368" spans="2:14" ht="46.5" customHeight="1" x14ac:dyDescent="0.25">
      <c r="B368" s="272"/>
      <c r="C368" s="186"/>
      <c r="D368" s="278"/>
      <c r="E368" s="257"/>
      <c r="F368" s="226"/>
      <c r="G368" s="223"/>
      <c r="H368" s="38" t="b">
        <v>0</v>
      </c>
      <c r="I368" s="48" t="s">
        <v>506</v>
      </c>
      <c r="J368" s="94" t="s">
        <v>716</v>
      </c>
      <c r="K368" s="194"/>
      <c r="L368" s="272"/>
      <c r="M368" s="247"/>
      <c r="N368" s="50" t="str">
        <f>IF(H368=TRUE, I368, "")</f>
        <v/>
      </c>
    </row>
    <row r="369" spans="2:14" ht="46.5" customHeight="1" x14ac:dyDescent="0.25">
      <c r="B369" s="272"/>
      <c r="C369" s="186"/>
      <c r="D369" s="278"/>
      <c r="E369" s="257"/>
      <c r="F369" s="226"/>
      <c r="G369" s="223"/>
      <c r="H369" s="38" t="b">
        <v>0</v>
      </c>
      <c r="I369" s="48" t="s">
        <v>802</v>
      </c>
      <c r="J369" s="29"/>
      <c r="K369" s="194"/>
      <c r="L369" s="272"/>
      <c r="M369" s="247"/>
      <c r="N369" s="126" t="str">
        <f>IF(J369="", "", J369)</f>
        <v/>
      </c>
    </row>
    <row r="370" spans="2:14" ht="46.5" customHeight="1" x14ac:dyDescent="0.25">
      <c r="B370" s="272"/>
      <c r="C370" s="186"/>
      <c r="D370" s="278"/>
      <c r="E370" s="257"/>
      <c r="F370" s="226"/>
      <c r="G370" s="223"/>
      <c r="H370" s="38" t="b">
        <v>0</v>
      </c>
      <c r="I370" s="48" t="s">
        <v>504</v>
      </c>
      <c r="J370" s="94" t="s">
        <v>716</v>
      </c>
      <c r="K370" s="194"/>
      <c r="L370" s="272"/>
      <c r="M370" s="247"/>
      <c r="N370" s="50" t="str">
        <f>IF(H370=TRUE, I370, "")</f>
        <v/>
      </c>
    </row>
    <row r="371" spans="2:14" ht="46.5" customHeight="1" x14ac:dyDescent="0.25">
      <c r="B371" s="272"/>
      <c r="C371" s="186"/>
      <c r="D371" s="278"/>
      <c r="E371" s="257"/>
      <c r="F371" s="226"/>
      <c r="G371" s="223"/>
      <c r="H371" s="38" t="b">
        <v>0</v>
      </c>
      <c r="I371" s="48" t="s">
        <v>803</v>
      </c>
      <c r="J371" s="29"/>
      <c r="K371" s="194"/>
      <c r="L371" s="272"/>
      <c r="M371" s="247"/>
      <c r="N371" s="126" t="str">
        <f>IF(J371="", "", J371)</f>
        <v/>
      </c>
    </row>
    <row r="372" spans="2:14" ht="46.5" customHeight="1" x14ac:dyDescent="0.25">
      <c r="B372" s="272"/>
      <c r="C372" s="186"/>
      <c r="D372" s="278"/>
      <c r="E372" s="257"/>
      <c r="F372" s="226"/>
      <c r="G372" s="223"/>
      <c r="H372" s="38" t="b">
        <v>0</v>
      </c>
      <c r="I372" s="48" t="s">
        <v>804</v>
      </c>
      <c r="J372" s="29"/>
      <c r="K372" s="194"/>
      <c r="L372" s="272"/>
      <c r="M372" s="247"/>
      <c r="N372" s="126" t="str">
        <f>IF(J372="", "", J372)</f>
        <v/>
      </c>
    </row>
    <row r="373" spans="2:14" ht="46.5" customHeight="1" x14ac:dyDescent="0.25">
      <c r="B373" s="273"/>
      <c r="C373" s="187"/>
      <c r="D373" s="279"/>
      <c r="E373" s="258"/>
      <c r="F373" s="227"/>
      <c r="G373" s="224"/>
      <c r="H373" s="38" t="b">
        <v>0</v>
      </c>
      <c r="I373" s="48" t="s">
        <v>805</v>
      </c>
      <c r="J373" s="29"/>
      <c r="K373" s="195"/>
      <c r="L373" s="273"/>
      <c r="M373" s="248"/>
      <c r="N373" s="126" t="str">
        <f>IF(J373="", "", J373)</f>
        <v/>
      </c>
    </row>
    <row r="374" spans="2:14" ht="142.5" customHeight="1" x14ac:dyDescent="0.25">
      <c r="B374" s="127" t="s">
        <v>254</v>
      </c>
      <c r="C374" s="58"/>
      <c r="D374" s="317" t="s">
        <v>55</v>
      </c>
      <c r="E374" s="185"/>
      <c r="F374" s="128" t="s">
        <v>56</v>
      </c>
      <c r="G374" s="60" t="s">
        <v>881</v>
      </c>
      <c r="H374" s="94" t="s">
        <v>716</v>
      </c>
      <c r="I374" s="29"/>
      <c r="J374" s="94" t="s">
        <v>716</v>
      </c>
      <c r="K374" s="81"/>
      <c r="L374" s="127" t="s">
        <v>254</v>
      </c>
      <c r="M374" s="62"/>
      <c r="N374" s="50" t="str">
        <f t="shared" ref="N374:N376" si="24">IF(I374="", "Nem ismert.", I374)</f>
        <v>Nem ismert.</v>
      </c>
    </row>
    <row r="375" spans="2:14" ht="75" customHeight="1" x14ac:dyDescent="0.25">
      <c r="B375" s="57" t="s">
        <v>260</v>
      </c>
      <c r="C375" s="58"/>
      <c r="D375" s="317"/>
      <c r="E375" s="186"/>
      <c r="F375" s="225" t="s">
        <v>57</v>
      </c>
      <c r="G375" s="60" t="s">
        <v>261</v>
      </c>
      <c r="H375" s="94" t="s">
        <v>716</v>
      </c>
      <c r="I375" s="29"/>
      <c r="J375" s="94" t="s">
        <v>716</v>
      </c>
      <c r="K375" s="81" t="s">
        <v>310</v>
      </c>
      <c r="L375" s="61" t="s">
        <v>260</v>
      </c>
      <c r="M375" s="62"/>
      <c r="N375" s="50" t="str">
        <f t="shared" si="24"/>
        <v>Nem ismert.</v>
      </c>
    </row>
    <row r="376" spans="2:14" ht="163.5" customHeight="1" x14ac:dyDescent="0.25">
      <c r="B376" s="57" t="s">
        <v>260</v>
      </c>
      <c r="C376" s="58" t="s">
        <v>5</v>
      </c>
      <c r="D376" s="317"/>
      <c r="E376" s="186"/>
      <c r="F376" s="226"/>
      <c r="G376" s="92" t="s">
        <v>842</v>
      </c>
      <c r="H376" s="94" t="s">
        <v>716</v>
      </c>
      <c r="I376" s="29"/>
      <c r="J376" s="94" t="s">
        <v>716</v>
      </c>
      <c r="K376" s="93"/>
      <c r="L376" s="61" t="s">
        <v>260</v>
      </c>
      <c r="M376" s="62" t="s">
        <v>5</v>
      </c>
      <c r="N376" s="50" t="str">
        <f t="shared" si="24"/>
        <v>Nem ismert.</v>
      </c>
    </row>
    <row r="377" spans="2:14" ht="72.75" customHeight="1" x14ac:dyDescent="0.25">
      <c r="B377" s="261" t="s">
        <v>260</v>
      </c>
      <c r="C377" s="185" t="s">
        <v>27</v>
      </c>
      <c r="D377" s="317"/>
      <c r="E377" s="186"/>
      <c r="F377" s="226"/>
      <c r="G377" s="202" t="s">
        <v>806</v>
      </c>
      <c r="H377" s="39" t="b">
        <v>0</v>
      </c>
      <c r="I377" s="48" t="s">
        <v>522</v>
      </c>
      <c r="J377" s="94" t="s">
        <v>716</v>
      </c>
      <c r="K377" s="193"/>
      <c r="L377" s="190" t="s">
        <v>260</v>
      </c>
      <c r="M377" s="246" t="s">
        <v>27</v>
      </c>
      <c r="N377" s="50" t="str">
        <f t="shared" ref="N377:N383" si="25">IF(H377=TRUE, I377, "")</f>
        <v/>
      </c>
    </row>
    <row r="378" spans="2:14" ht="72.75" customHeight="1" x14ac:dyDescent="0.25">
      <c r="B378" s="270"/>
      <c r="C378" s="186"/>
      <c r="D378" s="317"/>
      <c r="E378" s="186"/>
      <c r="F378" s="226"/>
      <c r="G378" s="204"/>
      <c r="H378" s="39" t="b">
        <v>0</v>
      </c>
      <c r="I378" s="48" t="s">
        <v>523</v>
      </c>
      <c r="J378" s="94" t="s">
        <v>716</v>
      </c>
      <c r="K378" s="297"/>
      <c r="L378" s="192"/>
      <c r="M378" s="247"/>
      <c r="N378" s="50" t="str">
        <f t="shared" si="25"/>
        <v/>
      </c>
    </row>
    <row r="379" spans="2:14" ht="72.75" customHeight="1" x14ac:dyDescent="0.25">
      <c r="B379" s="270"/>
      <c r="C379" s="186"/>
      <c r="D379" s="317"/>
      <c r="E379" s="186"/>
      <c r="F379" s="226"/>
      <c r="G379" s="204"/>
      <c r="H379" s="39" t="b">
        <v>0</v>
      </c>
      <c r="I379" s="48" t="s">
        <v>524</v>
      </c>
      <c r="J379" s="94" t="s">
        <v>716</v>
      </c>
      <c r="K379" s="297"/>
      <c r="L379" s="192"/>
      <c r="M379" s="247"/>
      <c r="N379" s="50" t="str">
        <f t="shared" si="25"/>
        <v/>
      </c>
    </row>
    <row r="380" spans="2:14" ht="72.75" customHeight="1" x14ac:dyDescent="0.25">
      <c r="B380" s="262"/>
      <c r="C380" s="187"/>
      <c r="D380" s="317"/>
      <c r="E380" s="186"/>
      <c r="F380" s="226"/>
      <c r="G380" s="203"/>
      <c r="H380" s="39" t="b">
        <v>0</v>
      </c>
      <c r="I380" s="48" t="s">
        <v>525</v>
      </c>
      <c r="J380" s="94" t="s">
        <v>716</v>
      </c>
      <c r="K380" s="298"/>
      <c r="L380" s="191"/>
      <c r="M380" s="248"/>
      <c r="N380" s="50" t="str">
        <f t="shared" si="25"/>
        <v/>
      </c>
    </row>
    <row r="381" spans="2:14" ht="72.75" customHeight="1" x14ac:dyDescent="0.25">
      <c r="B381" s="261" t="s">
        <v>260</v>
      </c>
      <c r="C381" s="185" t="s">
        <v>28</v>
      </c>
      <c r="D381" s="317"/>
      <c r="E381" s="186"/>
      <c r="F381" s="226"/>
      <c r="G381" s="202" t="s">
        <v>807</v>
      </c>
      <c r="H381" s="39" t="b">
        <v>0</v>
      </c>
      <c r="I381" s="48" t="s">
        <v>526</v>
      </c>
      <c r="J381" s="94" t="s">
        <v>716</v>
      </c>
      <c r="K381" s="314"/>
      <c r="L381" s="190" t="s">
        <v>260</v>
      </c>
      <c r="M381" s="246" t="s">
        <v>28</v>
      </c>
      <c r="N381" s="50" t="str">
        <f t="shared" si="25"/>
        <v/>
      </c>
    </row>
    <row r="382" spans="2:14" ht="72.75" customHeight="1" x14ac:dyDescent="0.25">
      <c r="B382" s="270"/>
      <c r="C382" s="186"/>
      <c r="D382" s="317"/>
      <c r="E382" s="186"/>
      <c r="F382" s="226"/>
      <c r="G382" s="204"/>
      <c r="H382" s="39" t="b">
        <v>0</v>
      </c>
      <c r="I382" s="48" t="s">
        <v>527</v>
      </c>
      <c r="J382" s="94" t="s">
        <v>716</v>
      </c>
      <c r="K382" s="315"/>
      <c r="L382" s="192"/>
      <c r="M382" s="247"/>
      <c r="N382" s="50" t="str">
        <f t="shared" si="25"/>
        <v/>
      </c>
    </row>
    <row r="383" spans="2:14" ht="72.75" customHeight="1" x14ac:dyDescent="0.25">
      <c r="B383" s="262"/>
      <c r="C383" s="187"/>
      <c r="D383" s="317"/>
      <c r="E383" s="186"/>
      <c r="F383" s="226"/>
      <c r="G383" s="203"/>
      <c r="H383" s="39" t="b">
        <v>0</v>
      </c>
      <c r="I383" s="48" t="s">
        <v>528</v>
      </c>
      <c r="J383" s="94" t="s">
        <v>716</v>
      </c>
      <c r="K383" s="316"/>
      <c r="L383" s="191"/>
      <c r="M383" s="248"/>
      <c r="N383" s="50" t="str">
        <f t="shared" si="25"/>
        <v/>
      </c>
    </row>
    <row r="384" spans="2:14" ht="72.75" customHeight="1" x14ac:dyDescent="0.25">
      <c r="B384" s="261" t="s">
        <v>260</v>
      </c>
      <c r="C384" s="185" t="s">
        <v>29</v>
      </c>
      <c r="D384" s="317"/>
      <c r="E384" s="186"/>
      <c r="F384" s="226"/>
      <c r="G384" s="202" t="s">
        <v>811</v>
      </c>
      <c r="H384" s="39" t="b">
        <v>0</v>
      </c>
      <c r="I384" s="48" t="s">
        <v>529</v>
      </c>
      <c r="J384" s="94" t="s">
        <v>716</v>
      </c>
      <c r="K384" s="314"/>
      <c r="L384" s="190" t="s">
        <v>260</v>
      </c>
      <c r="M384" s="246" t="s">
        <v>29</v>
      </c>
      <c r="N384" s="50" t="str">
        <f>IF($H$387=TRUE,"",IF(H384=TRUE,I384,""))</f>
        <v/>
      </c>
    </row>
    <row r="385" spans="2:14" ht="72.75" customHeight="1" x14ac:dyDescent="0.25">
      <c r="B385" s="270"/>
      <c r="C385" s="186"/>
      <c r="D385" s="317"/>
      <c r="E385" s="186"/>
      <c r="F385" s="226"/>
      <c r="G385" s="204"/>
      <c r="H385" s="39" t="b">
        <v>0</v>
      </c>
      <c r="I385" s="48" t="s">
        <v>530</v>
      </c>
      <c r="J385" s="94" t="s">
        <v>716</v>
      </c>
      <c r="K385" s="315"/>
      <c r="L385" s="192"/>
      <c r="M385" s="247"/>
      <c r="N385" s="50" t="str">
        <f>IF($H$387=TRUE,"",IF(H385=TRUE,I385,""))</f>
        <v/>
      </c>
    </row>
    <row r="386" spans="2:14" ht="72.75" customHeight="1" x14ac:dyDescent="0.25">
      <c r="B386" s="270"/>
      <c r="C386" s="186"/>
      <c r="D386" s="317"/>
      <c r="E386" s="186"/>
      <c r="F386" s="226"/>
      <c r="G386" s="204"/>
      <c r="H386" s="39" t="b">
        <v>0</v>
      </c>
      <c r="I386" s="48" t="s">
        <v>531</v>
      </c>
      <c r="J386" s="94" t="s">
        <v>716</v>
      </c>
      <c r="K386" s="315"/>
      <c r="L386" s="192"/>
      <c r="M386" s="247"/>
      <c r="N386" s="50" t="str">
        <f>IF($H$387=TRUE,"",IF(H386=TRUE,I386,""))</f>
        <v/>
      </c>
    </row>
    <row r="387" spans="2:14" ht="72.75" customHeight="1" x14ac:dyDescent="0.25">
      <c r="B387" s="262"/>
      <c r="C387" s="187"/>
      <c r="D387" s="317"/>
      <c r="E387" s="186"/>
      <c r="F387" s="227"/>
      <c r="G387" s="203"/>
      <c r="H387" s="39" t="b">
        <v>0</v>
      </c>
      <c r="I387" s="48" t="s">
        <v>532</v>
      </c>
      <c r="J387" s="94" t="s">
        <v>716</v>
      </c>
      <c r="K387" s="316"/>
      <c r="L387" s="191"/>
      <c r="M387" s="248"/>
      <c r="N387" s="50" t="str">
        <f>IF(H387=TRUE, I387, "")</f>
        <v/>
      </c>
    </row>
    <row r="388" spans="2:14" ht="187.5" x14ac:dyDescent="0.25">
      <c r="B388" s="57" t="s">
        <v>263</v>
      </c>
      <c r="C388" s="58"/>
      <c r="D388" s="317"/>
      <c r="E388" s="186"/>
      <c r="F388" s="128" t="s">
        <v>58</v>
      </c>
      <c r="G388" s="60" t="s">
        <v>296</v>
      </c>
      <c r="H388" s="94" t="s">
        <v>716</v>
      </c>
      <c r="I388" s="29"/>
      <c r="J388" s="94" t="s">
        <v>716</v>
      </c>
      <c r="K388" s="81"/>
      <c r="L388" s="61" t="s">
        <v>263</v>
      </c>
      <c r="M388" s="62"/>
      <c r="N388" s="50" t="str">
        <f>IF(I388="", "Nem ismert.", I388)</f>
        <v>Nem ismert.</v>
      </c>
    </row>
    <row r="389" spans="2:14" ht="168.75" x14ac:dyDescent="0.25">
      <c r="B389" s="57" t="s">
        <v>268</v>
      </c>
      <c r="C389" s="58"/>
      <c r="D389" s="317"/>
      <c r="E389" s="187"/>
      <c r="F389" s="128" t="s">
        <v>59</v>
      </c>
      <c r="G389" s="60" t="s">
        <v>269</v>
      </c>
      <c r="H389" s="94" t="s">
        <v>716</v>
      </c>
      <c r="I389" s="29"/>
      <c r="J389" s="94" t="s">
        <v>716</v>
      </c>
      <c r="K389" s="81" t="s">
        <v>311</v>
      </c>
      <c r="L389" s="61" t="s">
        <v>268</v>
      </c>
      <c r="M389" s="62"/>
      <c r="N389" s="50" t="str">
        <f>IF(I389="", "Nem ismert.", I389)</f>
        <v>Nem ismert.</v>
      </c>
    </row>
    <row r="390" spans="2:14" ht="71.25" customHeight="1" x14ac:dyDescent="0.25">
      <c r="B390" s="57" t="s">
        <v>270</v>
      </c>
      <c r="C390" s="58"/>
      <c r="D390" s="252" t="s">
        <v>26</v>
      </c>
      <c r="E390" s="185"/>
      <c r="F390" s="318" t="s">
        <v>60</v>
      </c>
      <c r="G390" s="60" t="s">
        <v>271</v>
      </c>
      <c r="H390" s="94" t="s">
        <v>716</v>
      </c>
      <c r="I390" s="29"/>
      <c r="J390" s="94" t="s">
        <v>716</v>
      </c>
      <c r="K390" s="81"/>
      <c r="L390" s="61" t="s">
        <v>270</v>
      </c>
      <c r="M390" s="62"/>
      <c r="N390" s="50" t="str">
        <f>IF(I390="", "Nem ismert.", I390)</f>
        <v>Nem ismert.</v>
      </c>
    </row>
    <row r="391" spans="2:14" ht="30.75" customHeight="1" x14ac:dyDescent="0.25">
      <c r="B391" s="261" t="s">
        <v>270</v>
      </c>
      <c r="C391" s="185" t="s">
        <v>5</v>
      </c>
      <c r="D391" s="252"/>
      <c r="E391" s="186"/>
      <c r="F391" s="318"/>
      <c r="G391" s="202" t="s">
        <v>808</v>
      </c>
      <c r="H391" s="39"/>
      <c r="I391" s="48" t="s">
        <v>533</v>
      </c>
      <c r="J391" s="94" t="s">
        <v>716</v>
      </c>
      <c r="K391" s="314"/>
      <c r="L391" s="190" t="s">
        <v>270</v>
      </c>
      <c r="M391" s="246" t="s">
        <v>5</v>
      </c>
      <c r="N391" s="50" t="str">
        <f t="shared" ref="N391:N400" si="26">IF(H391=TRUE, I391, "")</f>
        <v/>
      </c>
    </row>
    <row r="392" spans="2:14" ht="30.75" customHeight="1" x14ac:dyDescent="0.25">
      <c r="B392" s="270"/>
      <c r="C392" s="186"/>
      <c r="D392" s="252"/>
      <c r="E392" s="186"/>
      <c r="F392" s="318"/>
      <c r="G392" s="204"/>
      <c r="H392" s="39"/>
      <c r="I392" s="48" t="s">
        <v>534</v>
      </c>
      <c r="J392" s="94" t="s">
        <v>716</v>
      </c>
      <c r="K392" s="315"/>
      <c r="L392" s="192"/>
      <c r="M392" s="247"/>
      <c r="N392" s="50" t="str">
        <f t="shared" si="26"/>
        <v/>
      </c>
    </row>
    <row r="393" spans="2:14" ht="30.75" customHeight="1" x14ac:dyDescent="0.25">
      <c r="B393" s="270"/>
      <c r="C393" s="186"/>
      <c r="D393" s="252"/>
      <c r="E393" s="186"/>
      <c r="F393" s="318"/>
      <c r="G393" s="204"/>
      <c r="H393" s="39"/>
      <c r="I393" s="48" t="s">
        <v>535</v>
      </c>
      <c r="J393" s="94" t="s">
        <v>716</v>
      </c>
      <c r="K393" s="315"/>
      <c r="L393" s="192"/>
      <c r="M393" s="247"/>
      <c r="N393" s="50" t="str">
        <f t="shared" si="26"/>
        <v/>
      </c>
    </row>
    <row r="394" spans="2:14" ht="30.75" customHeight="1" x14ac:dyDescent="0.25">
      <c r="B394" s="270"/>
      <c r="C394" s="186"/>
      <c r="D394" s="252"/>
      <c r="E394" s="186"/>
      <c r="F394" s="318"/>
      <c r="G394" s="204"/>
      <c r="H394" s="39"/>
      <c r="I394" s="48" t="s">
        <v>536</v>
      </c>
      <c r="J394" s="94" t="s">
        <v>716</v>
      </c>
      <c r="K394" s="315"/>
      <c r="L394" s="192"/>
      <c r="M394" s="247"/>
      <c r="N394" s="50" t="str">
        <f t="shared" si="26"/>
        <v/>
      </c>
    </row>
    <row r="395" spans="2:14" ht="30.75" customHeight="1" x14ac:dyDescent="0.25">
      <c r="B395" s="270"/>
      <c r="C395" s="186"/>
      <c r="D395" s="252"/>
      <c r="E395" s="186"/>
      <c r="F395" s="318"/>
      <c r="G395" s="204"/>
      <c r="H395" s="39"/>
      <c r="I395" s="48" t="s">
        <v>537</v>
      </c>
      <c r="J395" s="94" t="s">
        <v>716</v>
      </c>
      <c r="K395" s="315"/>
      <c r="L395" s="192"/>
      <c r="M395" s="247"/>
      <c r="N395" s="50" t="str">
        <f t="shared" si="26"/>
        <v/>
      </c>
    </row>
    <row r="396" spans="2:14" ht="30.75" customHeight="1" x14ac:dyDescent="0.25">
      <c r="B396" s="270"/>
      <c r="C396" s="186"/>
      <c r="D396" s="252"/>
      <c r="E396" s="186"/>
      <c r="F396" s="318"/>
      <c r="G396" s="204"/>
      <c r="H396" s="39"/>
      <c r="I396" s="48" t="s">
        <v>538</v>
      </c>
      <c r="J396" s="94" t="s">
        <v>716</v>
      </c>
      <c r="K396" s="315"/>
      <c r="L396" s="192"/>
      <c r="M396" s="247"/>
      <c r="N396" s="50" t="str">
        <f t="shared" si="26"/>
        <v/>
      </c>
    </row>
    <row r="397" spans="2:14" ht="30.75" customHeight="1" x14ac:dyDescent="0.25">
      <c r="B397" s="270"/>
      <c r="C397" s="186"/>
      <c r="D397" s="252"/>
      <c r="E397" s="186"/>
      <c r="F397" s="318"/>
      <c r="G397" s="204"/>
      <c r="H397" s="39"/>
      <c r="I397" s="48" t="s">
        <v>539</v>
      </c>
      <c r="J397" s="94" t="s">
        <v>716</v>
      </c>
      <c r="K397" s="315"/>
      <c r="L397" s="192"/>
      <c r="M397" s="247"/>
      <c r="N397" s="50" t="str">
        <f t="shared" si="26"/>
        <v/>
      </c>
    </row>
    <row r="398" spans="2:14" ht="30.75" customHeight="1" x14ac:dyDescent="0.25">
      <c r="B398" s="270"/>
      <c r="C398" s="186"/>
      <c r="D398" s="252"/>
      <c r="E398" s="186"/>
      <c r="F398" s="318"/>
      <c r="G398" s="204"/>
      <c r="H398" s="39"/>
      <c r="I398" s="48" t="s">
        <v>540</v>
      </c>
      <c r="J398" s="94" t="s">
        <v>716</v>
      </c>
      <c r="K398" s="315"/>
      <c r="L398" s="192"/>
      <c r="M398" s="247"/>
      <c r="N398" s="50" t="str">
        <f t="shared" si="26"/>
        <v/>
      </c>
    </row>
    <row r="399" spans="2:14" ht="30.75" customHeight="1" x14ac:dyDescent="0.25">
      <c r="B399" s="270"/>
      <c r="C399" s="186"/>
      <c r="D399" s="252"/>
      <c r="E399" s="186"/>
      <c r="F399" s="318"/>
      <c r="G399" s="204"/>
      <c r="H399" s="39" t="b">
        <v>0</v>
      </c>
      <c r="I399" s="48" t="s">
        <v>541</v>
      </c>
      <c r="J399" s="94" t="s">
        <v>716</v>
      </c>
      <c r="K399" s="315"/>
      <c r="L399" s="192"/>
      <c r="M399" s="247"/>
      <c r="N399" s="50" t="str">
        <f t="shared" si="26"/>
        <v/>
      </c>
    </row>
    <row r="400" spans="2:14" ht="30.75" customHeight="1" x14ac:dyDescent="0.25">
      <c r="B400" s="262"/>
      <c r="C400" s="187"/>
      <c r="D400" s="252"/>
      <c r="E400" s="186"/>
      <c r="F400" s="318"/>
      <c r="G400" s="203"/>
      <c r="H400" s="39" t="b">
        <v>0</v>
      </c>
      <c r="I400" s="48" t="s">
        <v>542</v>
      </c>
      <c r="J400" s="94" t="s">
        <v>716</v>
      </c>
      <c r="K400" s="316"/>
      <c r="L400" s="191"/>
      <c r="M400" s="248"/>
      <c r="N400" s="50" t="str">
        <f t="shared" si="26"/>
        <v/>
      </c>
    </row>
    <row r="401" spans="2:14" ht="68.25" customHeight="1" x14ac:dyDescent="0.25">
      <c r="B401" s="57" t="s">
        <v>270</v>
      </c>
      <c r="C401" s="58" t="s">
        <v>6</v>
      </c>
      <c r="D401" s="252"/>
      <c r="E401" s="186"/>
      <c r="F401" s="318"/>
      <c r="G401" s="92" t="s">
        <v>273</v>
      </c>
      <c r="H401" s="94" t="s">
        <v>716</v>
      </c>
      <c r="I401" s="29"/>
      <c r="J401" s="94" t="s">
        <v>716</v>
      </c>
      <c r="K401" s="93"/>
      <c r="L401" s="61" t="s">
        <v>270</v>
      </c>
      <c r="M401" s="62" t="s">
        <v>6</v>
      </c>
      <c r="N401" s="50"/>
    </row>
    <row r="402" spans="2:14" ht="39.75" customHeight="1" x14ac:dyDescent="0.25">
      <c r="B402" s="261" t="s">
        <v>274</v>
      </c>
      <c r="C402" s="185"/>
      <c r="D402" s="252"/>
      <c r="E402" s="186"/>
      <c r="F402" s="318" t="s">
        <v>61</v>
      </c>
      <c r="G402" s="196" t="s">
        <v>809</v>
      </c>
      <c r="H402" s="40" t="b">
        <v>0</v>
      </c>
      <c r="I402" s="48" t="s">
        <v>543</v>
      </c>
      <c r="J402" s="94" t="s">
        <v>716</v>
      </c>
      <c r="K402" s="319"/>
      <c r="L402" s="190" t="s">
        <v>274</v>
      </c>
      <c r="M402" s="246"/>
      <c r="N402" s="50" t="str">
        <f t="shared" ref="N402:N409" si="27">IF($H$411=TRUE,"",IF(H402=TRUE,I402,""))</f>
        <v/>
      </c>
    </row>
    <row r="403" spans="2:14" ht="39.75" customHeight="1" x14ac:dyDescent="0.25">
      <c r="B403" s="270"/>
      <c r="C403" s="186"/>
      <c r="D403" s="252"/>
      <c r="E403" s="186"/>
      <c r="F403" s="318"/>
      <c r="G403" s="197"/>
      <c r="H403" s="40" t="b">
        <v>0</v>
      </c>
      <c r="I403" s="48" t="s">
        <v>544</v>
      </c>
      <c r="J403" s="94" t="s">
        <v>716</v>
      </c>
      <c r="K403" s="320"/>
      <c r="L403" s="192"/>
      <c r="M403" s="247"/>
      <c r="N403" s="50" t="str">
        <f t="shared" si="27"/>
        <v/>
      </c>
    </row>
    <row r="404" spans="2:14" ht="39.75" customHeight="1" x14ac:dyDescent="0.25">
      <c r="B404" s="270"/>
      <c r="C404" s="186"/>
      <c r="D404" s="252"/>
      <c r="E404" s="186"/>
      <c r="F404" s="318"/>
      <c r="G404" s="197"/>
      <c r="H404" s="40" t="b">
        <v>0</v>
      </c>
      <c r="I404" s="48" t="s">
        <v>545</v>
      </c>
      <c r="J404" s="94" t="s">
        <v>716</v>
      </c>
      <c r="K404" s="320"/>
      <c r="L404" s="192"/>
      <c r="M404" s="247"/>
      <c r="N404" s="50" t="str">
        <f t="shared" si="27"/>
        <v/>
      </c>
    </row>
    <row r="405" spans="2:14" ht="39.75" customHeight="1" x14ac:dyDescent="0.25">
      <c r="B405" s="270"/>
      <c r="C405" s="186"/>
      <c r="D405" s="252"/>
      <c r="E405" s="186"/>
      <c r="F405" s="318"/>
      <c r="G405" s="197"/>
      <c r="H405" s="40" t="b">
        <v>0</v>
      </c>
      <c r="I405" s="48" t="s">
        <v>546</v>
      </c>
      <c r="J405" s="94" t="s">
        <v>716</v>
      </c>
      <c r="K405" s="320"/>
      <c r="L405" s="192"/>
      <c r="M405" s="247"/>
      <c r="N405" s="50" t="str">
        <f t="shared" si="27"/>
        <v/>
      </c>
    </row>
    <row r="406" spans="2:14" ht="39.75" customHeight="1" x14ac:dyDescent="0.25">
      <c r="B406" s="270"/>
      <c r="C406" s="186"/>
      <c r="D406" s="252"/>
      <c r="E406" s="186"/>
      <c r="F406" s="318"/>
      <c r="G406" s="197"/>
      <c r="H406" s="40" t="b">
        <v>0</v>
      </c>
      <c r="I406" s="48" t="s">
        <v>547</v>
      </c>
      <c r="J406" s="94" t="s">
        <v>716</v>
      </c>
      <c r="K406" s="320"/>
      <c r="L406" s="192"/>
      <c r="M406" s="247"/>
      <c r="N406" s="50" t="str">
        <f t="shared" si="27"/>
        <v/>
      </c>
    </row>
    <row r="407" spans="2:14" ht="39.75" customHeight="1" x14ac:dyDescent="0.25">
      <c r="B407" s="270"/>
      <c r="C407" s="186"/>
      <c r="D407" s="252"/>
      <c r="E407" s="186"/>
      <c r="F407" s="318"/>
      <c r="G407" s="197"/>
      <c r="H407" s="40" t="b">
        <v>0</v>
      </c>
      <c r="I407" s="48" t="s">
        <v>548</v>
      </c>
      <c r="J407" s="94" t="s">
        <v>716</v>
      </c>
      <c r="K407" s="320"/>
      <c r="L407" s="192"/>
      <c r="M407" s="247"/>
      <c r="N407" s="50" t="str">
        <f t="shared" si="27"/>
        <v/>
      </c>
    </row>
    <row r="408" spans="2:14" ht="39.75" customHeight="1" x14ac:dyDescent="0.25">
      <c r="B408" s="270"/>
      <c r="C408" s="186"/>
      <c r="D408" s="252"/>
      <c r="E408" s="186"/>
      <c r="F408" s="318"/>
      <c r="G408" s="197"/>
      <c r="H408" s="40" t="b">
        <v>0</v>
      </c>
      <c r="I408" s="48" t="s">
        <v>549</v>
      </c>
      <c r="J408" s="94" t="s">
        <v>716</v>
      </c>
      <c r="K408" s="320"/>
      <c r="L408" s="192"/>
      <c r="M408" s="247"/>
      <c r="N408" s="50" t="str">
        <f t="shared" si="27"/>
        <v/>
      </c>
    </row>
    <row r="409" spans="2:14" ht="39.75" customHeight="1" x14ac:dyDescent="0.25">
      <c r="B409" s="270"/>
      <c r="C409" s="186"/>
      <c r="D409" s="252"/>
      <c r="E409" s="186"/>
      <c r="F409" s="318"/>
      <c r="G409" s="197"/>
      <c r="H409" s="40" t="b">
        <v>0</v>
      </c>
      <c r="I409" s="48" t="s">
        <v>550</v>
      </c>
      <c r="J409" s="94" t="s">
        <v>716</v>
      </c>
      <c r="K409" s="320"/>
      <c r="L409" s="192"/>
      <c r="M409" s="247"/>
      <c r="N409" s="50" t="str">
        <f t="shared" si="27"/>
        <v/>
      </c>
    </row>
    <row r="410" spans="2:14" ht="39.75" customHeight="1" x14ac:dyDescent="0.25">
      <c r="B410" s="270"/>
      <c r="C410" s="186"/>
      <c r="D410" s="252"/>
      <c r="E410" s="186"/>
      <c r="F410" s="318"/>
      <c r="G410" s="197"/>
      <c r="H410" s="40" t="b">
        <v>0</v>
      </c>
      <c r="I410" s="48" t="s">
        <v>812</v>
      </c>
      <c r="J410" s="29"/>
      <c r="K410" s="320"/>
      <c r="L410" s="192"/>
      <c r="M410" s="247"/>
      <c r="N410" s="126" t="str">
        <f>IF(J410="", "", J410)</f>
        <v/>
      </c>
    </row>
    <row r="411" spans="2:14" ht="39.75" customHeight="1" x14ac:dyDescent="0.25">
      <c r="B411" s="262"/>
      <c r="C411" s="187"/>
      <c r="D411" s="252"/>
      <c r="E411" s="186"/>
      <c r="F411" s="318"/>
      <c r="G411" s="198"/>
      <c r="H411" s="40" t="b">
        <v>0</v>
      </c>
      <c r="I411" s="48" t="s">
        <v>316</v>
      </c>
      <c r="J411" s="94" t="s">
        <v>716</v>
      </c>
      <c r="K411" s="321"/>
      <c r="L411" s="191"/>
      <c r="M411" s="248"/>
      <c r="N411" s="50" t="str">
        <f>IF(H411=TRUE, I411, "")</f>
        <v/>
      </c>
    </row>
    <row r="412" spans="2:14" ht="131.25" x14ac:dyDescent="0.25">
      <c r="B412" s="57" t="s">
        <v>274</v>
      </c>
      <c r="C412" s="58" t="s">
        <v>5</v>
      </c>
      <c r="D412" s="252"/>
      <c r="E412" s="187"/>
      <c r="F412" s="318"/>
      <c r="G412" s="92" t="s">
        <v>853</v>
      </c>
      <c r="H412" s="94" t="s">
        <v>716</v>
      </c>
      <c r="I412" s="29"/>
      <c r="J412" s="94" t="s">
        <v>716</v>
      </c>
      <c r="K412" s="93"/>
      <c r="L412" s="61" t="s">
        <v>274</v>
      </c>
      <c r="M412" s="62" t="s">
        <v>5</v>
      </c>
      <c r="N412" s="50" t="str">
        <f>IF(I412="", "Nem ismert.", I412)</f>
        <v>Nem ismert.</v>
      </c>
    </row>
    <row r="413" spans="2:14" ht="188.25" customHeight="1" x14ac:dyDescent="0.25">
      <c r="B413" s="109" t="s">
        <v>282</v>
      </c>
      <c r="C413" s="58"/>
      <c r="D413" s="129"/>
      <c r="E413" s="130"/>
      <c r="F413" s="158" t="s">
        <v>1091</v>
      </c>
      <c r="G413" s="60" t="s">
        <v>283</v>
      </c>
      <c r="H413" s="94" t="s">
        <v>716</v>
      </c>
      <c r="I413" s="29"/>
      <c r="J413" s="94" t="s">
        <v>716</v>
      </c>
      <c r="K413" s="81" t="s">
        <v>884</v>
      </c>
      <c r="L413" s="61" t="s">
        <v>282</v>
      </c>
      <c r="M413" s="62"/>
      <c r="N413" s="50" t="str">
        <f>IF(I413="", "Nem ismert.", I413)</f>
        <v>Nem ismert.</v>
      </c>
    </row>
    <row r="414" spans="2:14" ht="30.75" customHeight="1" x14ac:dyDescent="0.25">
      <c r="B414" s="302" t="s">
        <v>286</v>
      </c>
      <c r="C414" s="185"/>
      <c r="D414" s="220" t="s">
        <v>818</v>
      </c>
      <c r="E414" s="185"/>
      <c r="F414" s="327"/>
      <c r="G414" s="294" t="s">
        <v>810</v>
      </c>
      <c r="H414" s="39" t="b">
        <v>0</v>
      </c>
      <c r="I414" s="48" t="s">
        <v>565</v>
      </c>
      <c r="J414" s="94" t="s">
        <v>716</v>
      </c>
      <c r="K414" s="193" t="s">
        <v>289</v>
      </c>
      <c r="L414" s="190" t="s">
        <v>286</v>
      </c>
      <c r="M414" s="246"/>
      <c r="N414" s="50" t="str">
        <f>IF($H$419=TRUE,"",IF(H414=TRUE,I414,""))</f>
        <v/>
      </c>
    </row>
    <row r="415" spans="2:14" ht="30.75" customHeight="1" x14ac:dyDescent="0.25">
      <c r="B415" s="322"/>
      <c r="C415" s="186"/>
      <c r="D415" s="221"/>
      <c r="E415" s="186"/>
      <c r="F415" s="328"/>
      <c r="G415" s="295"/>
      <c r="H415" s="39" t="b">
        <v>0</v>
      </c>
      <c r="I415" s="48" t="s">
        <v>566</v>
      </c>
      <c r="J415" s="94" t="s">
        <v>716</v>
      </c>
      <c r="K415" s="194"/>
      <c r="L415" s="192"/>
      <c r="M415" s="247"/>
      <c r="N415" s="50" t="str">
        <f>IF($H$419=TRUE,"",IF(H415=TRUE,I415,""))</f>
        <v/>
      </c>
    </row>
    <row r="416" spans="2:14" ht="30.75" customHeight="1" x14ac:dyDescent="0.25">
      <c r="B416" s="322"/>
      <c r="C416" s="186"/>
      <c r="D416" s="221"/>
      <c r="E416" s="186"/>
      <c r="F416" s="328"/>
      <c r="G416" s="295"/>
      <c r="H416" s="39" t="b">
        <v>0</v>
      </c>
      <c r="I416" s="48" t="s">
        <v>567</v>
      </c>
      <c r="J416" s="94" t="s">
        <v>716</v>
      </c>
      <c r="K416" s="194"/>
      <c r="L416" s="192"/>
      <c r="M416" s="247"/>
      <c r="N416" s="50" t="str">
        <f>IF($H$419=TRUE,"",IF(H416=TRUE,I416,""))</f>
        <v/>
      </c>
    </row>
    <row r="417" spans="2:14" ht="30.75" customHeight="1" x14ac:dyDescent="0.25">
      <c r="B417" s="322"/>
      <c r="C417" s="186"/>
      <c r="D417" s="221"/>
      <c r="E417" s="186"/>
      <c r="F417" s="328"/>
      <c r="G417" s="295"/>
      <c r="H417" s="39" t="b">
        <v>0</v>
      </c>
      <c r="I417" s="48" t="s">
        <v>568</v>
      </c>
      <c r="J417" s="94" t="s">
        <v>716</v>
      </c>
      <c r="K417" s="194"/>
      <c r="L417" s="192"/>
      <c r="M417" s="247"/>
      <c r="N417" s="50" t="str">
        <f>IF($H$419=TRUE,"",IF(H417=TRUE,I417,""))</f>
        <v/>
      </c>
    </row>
    <row r="418" spans="2:14" ht="30.75" customHeight="1" x14ac:dyDescent="0.25">
      <c r="B418" s="322"/>
      <c r="C418" s="186"/>
      <c r="D418" s="221"/>
      <c r="E418" s="186"/>
      <c r="F418" s="328"/>
      <c r="G418" s="295"/>
      <c r="H418" s="39" t="b">
        <v>0</v>
      </c>
      <c r="I418" s="48" t="s">
        <v>569</v>
      </c>
      <c r="J418" s="94" t="s">
        <v>716</v>
      </c>
      <c r="K418" s="194"/>
      <c r="L418" s="192"/>
      <c r="M418" s="247"/>
      <c r="N418" s="50" t="str">
        <f>IF($H$419=TRUE,"",IF(H418=TRUE,I418,""))</f>
        <v/>
      </c>
    </row>
    <row r="419" spans="2:14" ht="30.75" customHeight="1" x14ac:dyDescent="0.25">
      <c r="B419" s="303"/>
      <c r="C419" s="187"/>
      <c r="D419" s="221"/>
      <c r="E419" s="186"/>
      <c r="F419" s="329"/>
      <c r="G419" s="296"/>
      <c r="H419" s="39" t="b">
        <v>0</v>
      </c>
      <c r="I419" s="48" t="s">
        <v>342</v>
      </c>
      <c r="J419" s="94" t="s">
        <v>716</v>
      </c>
      <c r="K419" s="195"/>
      <c r="L419" s="191"/>
      <c r="M419" s="248"/>
      <c r="N419" s="50" t="str">
        <f>IF(H419=TRUE, I419, "")</f>
        <v/>
      </c>
    </row>
    <row r="420" spans="2:14" ht="72" customHeight="1" x14ac:dyDescent="0.25">
      <c r="B420" s="302" t="s">
        <v>287</v>
      </c>
      <c r="C420" s="185"/>
      <c r="D420" s="221"/>
      <c r="E420" s="186"/>
      <c r="F420" s="324"/>
      <c r="G420" s="294" t="s">
        <v>290</v>
      </c>
      <c r="H420" s="39" t="b">
        <v>0</v>
      </c>
      <c r="I420" s="48" t="s">
        <v>886</v>
      </c>
      <c r="J420" s="29"/>
      <c r="K420" s="215" t="s">
        <v>291</v>
      </c>
      <c r="L420" s="190" t="s">
        <v>287</v>
      </c>
      <c r="M420" s="246"/>
      <c r="N420" s="126" t="str">
        <f>IF(J420="", "", J420)</f>
        <v/>
      </c>
    </row>
    <row r="421" spans="2:14" ht="72" customHeight="1" x14ac:dyDescent="0.25">
      <c r="B421" s="322"/>
      <c r="C421" s="186"/>
      <c r="D421" s="221"/>
      <c r="E421" s="186"/>
      <c r="F421" s="325"/>
      <c r="G421" s="295"/>
      <c r="H421" s="39" t="b">
        <v>0</v>
      </c>
      <c r="I421" s="48" t="s">
        <v>817</v>
      </c>
      <c r="J421" s="29"/>
      <c r="K421" s="323"/>
      <c r="L421" s="192"/>
      <c r="M421" s="247"/>
      <c r="N421" s="126" t="str">
        <f>IF(J421="", "", J421)</f>
        <v/>
      </c>
    </row>
    <row r="422" spans="2:14" ht="72" customHeight="1" x14ac:dyDescent="0.25">
      <c r="B422" s="303"/>
      <c r="C422" s="187"/>
      <c r="D422" s="242"/>
      <c r="E422" s="187"/>
      <c r="F422" s="326"/>
      <c r="G422" s="296"/>
      <c r="H422" s="39" t="b">
        <v>0</v>
      </c>
      <c r="I422" s="48" t="s">
        <v>316</v>
      </c>
      <c r="J422" s="94" t="s">
        <v>716</v>
      </c>
      <c r="K422" s="216"/>
      <c r="L422" s="191"/>
      <c r="M422" s="248"/>
      <c r="N422" s="50" t="str">
        <f>IF(H422=TRUE, I422, "")</f>
        <v/>
      </c>
    </row>
  </sheetData>
  <sheetProtection algorithmName="SHA-512" hashValue="BymQ5SjB6VtCCABWcCisaR6GHny4gHkYklot++/L/m1kAp3JC4w85AAnr9nfYAqCYiUwjfFkoyInVXs0s4us2g==" saltValue="3Jibca6pMLfQYpGD7+K9yw==" spinCount="100000" sheet="1" objects="1" scenarios="1" selectLockedCells="1"/>
  <mergeCells count="305">
    <mergeCell ref="G43:G44"/>
    <mergeCell ref="H43:H44"/>
    <mergeCell ref="L43:L44"/>
    <mergeCell ref="M43:M44"/>
    <mergeCell ref="B238:B239"/>
    <mergeCell ref="C238:C239"/>
    <mergeCell ref="F238:F239"/>
    <mergeCell ref="G238:G239"/>
    <mergeCell ref="L238:L239"/>
    <mergeCell ref="M238:M239"/>
    <mergeCell ref="B173:B176"/>
    <mergeCell ref="C173:C176"/>
    <mergeCell ref="K169:K170"/>
    <mergeCell ref="F168:F170"/>
    <mergeCell ref="G169:G170"/>
    <mergeCell ref="B169:B170"/>
    <mergeCell ref="C169:C170"/>
    <mergeCell ref="C47:C76"/>
    <mergeCell ref="B47:B76"/>
    <mergeCell ref="F77:F78"/>
    <mergeCell ref="L233:L234"/>
    <mergeCell ref="M233:M234"/>
    <mergeCell ref="M29:M32"/>
    <mergeCell ref="F29:F32"/>
    <mergeCell ref="B40:B42"/>
    <mergeCell ref="C40:C42"/>
    <mergeCell ref="G40:G42"/>
    <mergeCell ref="H40:H42"/>
    <mergeCell ref="K40:K41"/>
    <mergeCell ref="L40:L41"/>
    <mergeCell ref="M40:M41"/>
    <mergeCell ref="I41:I42"/>
    <mergeCell ref="J41:J42"/>
    <mergeCell ref="C35:C39"/>
    <mergeCell ref="E35:E39"/>
    <mergeCell ref="F35:F39"/>
    <mergeCell ref="G35:G39"/>
    <mergeCell ref="K35:K39"/>
    <mergeCell ref="G27:G28"/>
    <mergeCell ref="H27:H28"/>
    <mergeCell ref="I27:I28"/>
    <mergeCell ref="J27:J28"/>
    <mergeCell ref="B29:B32"/>
    <mergeCell ref="C29:C32"/>
    <mergeCell ref="G29:G32"/>
    <mergeCell ref="K29:K31"/>
    <mergeCell ref="L29:L32"/>
    <mergeCell ref="L420:L422"/>
    <mergeCell ref="M420:M422"/>
    <mergeCell ref="L377:L380"/>
    <mergeCell ref="M377:M380"/>
    <mergeCell ref="L381:L383"/>
    <mergeCell ref="M381:M383"/>
    <mergeCell ref="L384:L387"/>
    <mergeCell ref="M384:M387"/>
    <mergeCell ref="L391:L400"/>
    <mergeCell ref="M391:M400"/>
    <mergeCell ref="L402:L411"/>
    <mergeCell ref="M402:M411"/>
    <mergeCell ref="L329:L335"/>
    <mergeCell ref="M329:M335"/>
    <mergeCell ref="M348:M356"/>
    <mergeCell ref="L348:L356"/>
    <mergeCell ref="L338:L347"/>
    <mergeCell ref="M338:M347"/>
    <mergeCell ref="L357:L373"/>
    <mergeCell ref="M357:M373"/>
    <mergeCell ref="L414:L419"/>
    <mergeCell ref="M414:M419"/>
    <mergeCell ref="L262:L275"/>
    <mergeCell ref="M262:M275"/>
    <mergeCell ref="L283:L286"/>
    <mergeCell ref="M283:M286"/>
    <mergeCell ref="L287:L325"/>
    <mergeCell ref="M287:M325"/>
    <mergeCell ref="L326:L327"/>
    <mergeCell ref="M326:M327"/>
    <mergeCell ref="M133:M166"/>
    <mergeCell ref="M169:M170"/>
    <mergeCell ref="M173:M176"/>
    <mergeCell ref="M177:M182"/>
    <mergeCell ref="M184:M195"/>
    <mergeCell ref="M198:M223"/>
    <mergeCell ref="L224:L225"/>
    <mergeCell ref="M224:M225"/>
    <mergeCell ref="L229:L232"/>
    <mergeCell ref="M229:M232"/>
    <mergeCell ref="L2:N3"/>
    <mergeCell ref="L4:N4"/>
    <mergeCell ref="L228:N228"/>
    <mergeCell ref="L337:N337"/>
    <mergeCell ref="L5:L8"/>
    <mergeCell ref="L9:L12"/>
    <mergeCell ref="L13:L23"/>
    <mergeCell ref="L35:L39"/>
    <mergeCell ref="L81:L82"/>
    <mergeCell ref="L100:L131"/>
    <mergeCell ref="L133:L166"/>
    <mergeCell ref="L169:L170"/>
    <mergeCell ref="L173:L176"/>
    <mergeCell ref="L177:L182"/>
    <mergeCell ref="L184:L195"/>
    <mergeCell ref="L198:L223"/>
    <mergeCell ref="M5:M8"/>
    <mergeCell ref="M9:M12"/>
    <mergeCell ref="M13:M23"/>
    <mergeCell ref="M35:M39"/>
    <mergeCell ref="M81:M82"/>
    <mergeCell ref="M100:M131"/>
    <mergeCell ref="M45:M46"/>
    <mergeCell ref="M248:M249"/>
    <mergeCell ref="C414:C419"/>
    <mergeCell ref="B414:B419"/>
    <mergeCell ref="D414:D422"/>
    <mergeCell ref="E414:E422"/>
    <mergeCell ref="K420:K422"/>
    <mergeCell ref="B420:B422"/>
    <mergeCell ref="C420:C422"/>
    <mergeCell ref="F420:F422"/>
    <mergeCell ref="G420:G422"/>
    <mergeCell ref="K414:K419"/>
    <mergeCell ref="G414:G419"/>
    <mergeCell ref="F414:F419"/>
    <mergeCell ref="B377:B380"/>
    <mergeCell ref="C377:C380"/>
    <mergeCell ref="D374:D389"/>
    <mergeCell ref="G377:G380"/>
    <mergeCell ref="K377:K380"/>
    <mergeCell ref="B391:B400"/>
    <mergeCell ref="C391:C400"/>
    <mergeCell ref="D390:D412"/>
    <mergeCell ref="C402:C411"/>
    <mergeCell ref="B402:B411"/>
    <mergeCell ref="E390:E412"/>
    <mergeCell ref="G402:G411"/>
    <mergeCell ref="F390:F401"/>
    <mergeCell ref="F402:F412"/>
    <mergeCell ref="K402:K411"/>
    <mergeCell ref="E374:E389"/>
    <mergeCell ref="G391:G400"/>
    <mergeCell ref="K391:K400"/>
    <mergeCell ref="K384:K387"/>
    <mergeCell ref="K381:K383"/>
    <mergeCell ref="B384:B387"/>
    <mergeCell ref="F375:F387"/>
    <mergeCell ref="B381:B383"/>
    <mergeCell ref="C381:C383"/>
    <mergeCell ref="B5:B8"/>
    <mergeCell ref="C5:C8"/>
    <mergeCell ref="B9:B12"/>
    <mergeCell ref="C9:C12"/>
    <mergeCell ref="B27:B28"/>
    <mergeCell ref="C27:C28"/>
    <mergeCell ref="F27:F28"/>
    <mergeCell ref="B43:B44"/>
    <mergeCell ref="C43:C44"/>
    <mergeCell ref="B248:B249"/>
    <mergeCell ref="C248:C249"/>
    <mergeCell ref="G2:G3"/>
    <mergeCell ref="K2:K3"/>
    <mergeCell ref="H2:J3"/>
    <mergeCell ref="G9:G12"/>
    <mergeCell ref="G5:G8"/>
    <mergeCell ref="K5:K8"/>
    <mergeCell ref="K9:K12"/>
    <mergeCell ref="F5:F26"/>
    <mergeCell ref="K13:K23"/>
    <mergeCell ref="G13:G23"/>
    <mergeCell ref="B45:B46"/>
    <mergeCell ref="C45:C46"/>
    <mergeCell ref="F45:F76"/>
    <mergeCell ref="B2:C3"/>
    <mergeCell ref="D2:D3"/>
    <mergeCell ref="E2:E3"/>
    <mergeCell ref="F2:F3"/>
    <mergeCell ref="D5:D26"/>
    <mergeCell ref="E5:E26"/>
    <mergeCell ref="B13:B23"/>
    <mergeCell ref="C13:C23"/>
    <mergeCell ref="E33:E34"/>
    <mergeCell ref="B357:B373"/>
    <mergeCell ref="C357:C373"/>
    <mergeCell ref="B338:B347"/>
    <mergeCell ref="C338:C347"/>
    <mergeCell ref="D338:D373"/>
    <mergeCell ref="B348:B356"/>
    <mergeCell ref="C348:C356"/>
    <mergeCell ref="B287:B325"/>
    <mergeCell ref="B262:B275"/>
    <mergeCell ref="B283:B286"/>
    <mergeCell ref="C287:C325"/>
    <mergeCell ref="C262:C275"/>
    <mergeCell ref="B326:B327"/>
    <mergeCell ref="B329:B335"/>
    <mergeCell ref="C384:C387"/>
    <mergeCell ref="G384:G387"/>
    <mergeCell ref="E338:E373"/>
    <mergeCell ref="D33:D85"/>
    <mergeCell ref="E45:E85"/>
    <mergeCell ref="B35:B39"/>
    <mergeCell ref="B81:B82"/>
    <mergeCell ref="C81:C82"/>
    <mergeCell ref="D240:D249"/>
    <mergeCell ref="C283:C286"/>
    <mergeCell ref="C198:C223"/>
    <mergeCell ref="C224:C225"/>
    <mergeCell ref="B224:B225"/>
    <mergeCell ref="B233:B234"/>
    <mergeCell ref="C233:C234"/>
    <mergeCell ref="C133:C166"/>
    <mergeCell ref="B133:B166"/>
    <mergeCell ref="B100:B131"/>
    <mergeCell ref="C100:C131"/>
    <mergeCell ref="B229:B232"/>
    <mergeCell ref="C229:C232"/>
    <mergeCell ref="B177:B182"/>
    <mergeCell ref="C177:C182"/>
    <mergeCell ref="B184:B195"/>
    <mergeCell ref="M47:M76"/>
    <mergeCell ref="G47:G76"/>
    <mergeCell ref="E86:E98"/>
    <mergeCell ref="D100:D166"/>
    <mergeCell ref="E100:E166"/>
    <mergeCell ref="E229:E234"/>
    <mergeCell ref="D229:D234"/>
    <mergeCell ref="F280:F281"/>
    <mergeCell ref="F247:F249"/>
    <mergeCell ref="L248:L249"/>
    <mergeCell ref="D86:D99"/>
    <mergeCell ref="F86:F87"/>
    <mergeCell ref="F92:F94"/>
    <mergeCell ref="D167:D182"/>
    <mergeCell ref="F97:F98"/>
    <mergeCell ref="F100:F166"/>
    <mergeCell ref="F235:F236"/>
    <mergeCell ref="F240:F246"/>
    <mergeCell ref="D235:D239"/>
    <mergeCell ref="E235:E239"/>
    <mergeCell ref="K247:K249"/>
    <mergeCell ref="G262:G275"/>
    <mergeCell ref="F262:F275"/>
    <mergeCell ref="K262:K275"/>
    <mergeCell ref="G357:G373"/>
    <mergeCell ref="F338:F373"/>
    <mergeCell ref="G381:G383"/>
    <mergeCell ref="G229:G232"/>
    <mergeCell ref="K47:K76"/>
    <mergeCell ref="K357:K373"/>
    <mergeCell ref="G338:G347"/>
    <mergeCell ref="K348:K356"/>
    <mergeCell ref="G348:G356"/>
    <mergeCell ref="G326:G327"/>
    <mergeCell ref="K229:K232"/>
    <mergeCell ref="K233:K234"/>
    <mergeCell ref="G233:G234"/>
    <mergeCell ref="F184:F195"/>
    <mergeCell ref="F229:F234"/>
    <mergeCell ref="F198:F225"/>
    <mergeCell ref="F226:F227"/>
    <mergeCell ref="F80:F85"/>
    <mergeCell ref="F171:F182"/>
    <mergeCell ref="K283:K286"/>
    <mergeCell ref="F287:F335"/>
    <mergeCell ref="G248:G249"/>
    <mergeCell ref="G283:G286"/>
    <mergeCell ref="F283:F286"/>
    <mergeCell ref="K133:K166"/>
    <mergeCell ref="K100:K131"/>
    <mergeCell ref="H170:I170"/>
    <mergeCell ref="H78:J78"/>
    <mergeCell ref="J81:J82"/>
    <mergeCell ref="K81:K82"/>
    <mergeCell ref="K77:K78"/>
    <mergeCell ref="K338:K347"/>
    <mergeCell ref="D250:D336"/>
    <mergeCell ref="E226:E227"/>
    <mergeCell ref="D183:D227"/>
    <mergeCell ref="E198:E225"/>
    <mergeCell ref="K287:K325"/>
    <mergeCell ref="K329:K335"/>
    <mergeCell ref="K326:K327"/>
    <mergeCell ref="C184:C195"/>
    <mergeCell ref="E184:E195"/>
    <mergeCell ref="E167:E182"/>
    <mergeCell ref="B198:B223"/>
    <mergeCell ref="E250:E336"/>
    <mergeCell ref="E240:E249"/>
    <mergeCell ref="C329:C335"/>
    <mergeCell ref="C326:C327"/>
    <mergeCell ref="L45:L46"/>
    <mergeCell ref="L47:L76"/>
    <mergeCell ref="K184:K195"/>
    <mergeCell ref="G198:G223"/>
    <mergeCell ref="K198:K223"/>
    <mergeCell ref="G224:G225"/>
    <mergeCell ref="G184:G195"/>
    <mergeCell ref="K45:K46"/>
    <mergeCell ref="G45:G46"/>
    <mergeCell ref="G81:G82"/>
    <mergeCell ref="G133:G166"/>
    <mergeCell ref="G100:G131"/>
    <mergeCell ref="G177:G182"/>
    <mergeCell ref="G173:G176"/>
    <mergeCell ref="K173:K176"/>
    <mergeCell ref="K177:K182"/>
  </mergeCells>
  <conditionalFormatting sqref="I165:I166 I377:I387 I414:I422">
    <cfRule type="expression" dxfId="154" priority="257">
      <formula>H165=TRUE</formula>
    </cfRule>
  </conditionalFormatting>
  <conditionalFormatting sqref="I5:I23">
    <cfRule type="expression" dxfId="153" priority="255">
      <formula>H5=TRUE</formula>
    </cfRule>
  </conditionalFormatting>
  <conditionalFormatting sqref="J23 I77 I132:J132 I226:I227 I235 I374:I376 I45:J46">
    <cfRule type="cellIs" dxfId="152" priority="232" operator="notEqual">
      <formula>""</formula>
    </cfRule>
  </conditionalFormatting>
  <conditionalFormatting sqref="I35">
    <cfRule type="expression" dxfId="151" priority="230">
      <formula>H35=TRUE</formula>
    </cfRule>
  </conditionalFormatting>
  <conditionalFormatting sqref="I81:I82">
    <cfRule type="expression" dxfId="150" priority="229">
      <formula>H81=TRUE</formula>
    </cfRule>
  </conditionalFormatting>
  <conditionalFormatting sqref="I115">
    <cfRule type="expression" dxfId="149" priority="228">
      <formula>H115=TRUE</formula>
    </cfRule>
  </conditionalFormatting>
  <conditionalFormatting sqref="I131">
    <cfRule type="expression" dxfId="148" priority="227">
      <formula>H131=TRUE</formula>
    </cfRule>
  </conditionalFormatting>
  <conditionalFormatting sqref="I148">
    <cfRule type="expression" dxfId="147" priority="226">
      <formula>H148=TRUE</formula>
    </cfRule>
  </conditionalFormatting>
  <conditionalFormatting sqref="I164">
    <cfRule type="expression" dxfId="146" priority="225">
      <formula>H164=TRUE</formula>
    </cfRule>
  </conditionalFormatting>
  <conditionalFormatting sqref="I210">
    <cfRule type="expression" dxfId="145" priority="224">
      <formula>H210=TRUE</formula>
    </cfRule>
  </conditionalFormatting>
  <conditionalFormatting sqref="I223">
    <cfRule type="expression" dxfId="144" priority="223">
      <formula>H223=TRUE</formula>
    </cfRule>
  </conditionalFormatting>
  <conditionalFormatting sqref="I262:I275">
    <cfRule type="expression" dxfId="143" priority="220">
      <formula>H262=TRUE</formula>
    </cfRule>
  </conditionalFormatting>
  <conditionalFormatting sqref="I283:I286">
    <cfRule type="expression" dxfId="142" priority="219">
      <formula>H283=TRUE</formula>
    </cfRule>
  </conditionalFormatting>
  <conditionalFormatting sqref="I338:I356">
    <cfRule type="expression" dxfId="141" priority="218">
      <formula>H338=TRUE</formula>
    </cfRule>
  </conditionalFormatting>
  <conditionalFormatting sqref="I357:I373">
    <cfRule type="expression" dxfId="140" priority="217">
      <formula>H357=TRUE</formula>
    </cfRule>
  </conditionalFormatting>
  <conditionalFormatting sqref="I391:I400">
    <cfRule type="expression" dxfId="139" priority="214">
      <formula>H391=TRUE</formula>
    </cfRule>
  </conditionalFormatting>
  <conditionalFormatting sqref="I402:I411">
    <cfRule type="expression" dxfId="138" priority="213">
      <formula>H402=TRUE</formula>
    </cfRule>
  </conditionalFormatting>
  <conditionalFormatting sqref="I24:J26">
    <cfRule type="cellIs" dxfId="137" priority="211" operator="notEqual">
      <formula>""</formula>
    </cfRule>
  </conditionalFormatting>
  <conditionalFormatting sqref="I33">
    <cfRule type="cellIs" dxfId="136" priority="208" operator="notEqual">
      <formula>""</formula>
    </cfRule>
  </conditionalFormatting>
  <conditionalFormatting sqref="J36:J39">
    <cfRule type="cellIs" dxfId="135" priority="206" operator="notEqual">
      <formula>""</formula>
    </cfRule>
  </conditionalFormatting>
  <conditionalFormatting sqref="I79:I80">
    <cfRule type="cellIs" dxfId="134" priority="202" operator="notEqual">
      <formula>""</formula>
    </cfRule>
  </conditionalFormatting>
  <conditionalFormatting sqref="I83:I84">
    <cfRule type="cellIs" dxfId="133" priority="201" operator="notEqual">
      <formula>""</formula>
    </cfRule>
  </conditionalFormatting>
  <conditionalFormatting sqref="I86">
    <cfRule type="cellIs" dxfId="132" priority="200" operator="notEqual">
      <formula>""</formula>
    </cfRule>
  </conditionalFormatting>
  <conditionalFormatting sqref="I88:I90">
    <cfRule type="cellIs" dxfId="131" priority="199" operator="notEqual">
      <formula>""</formula>
    </cfRule>
  </conditionalFormatting>
  <conditionalFormatting sqref="I91">
    <cfRule type="cellIs" dxfId="130" priority="198" operator="notEqual">
      <formula>""</formula>
    </cfRule>
  </conditionalFormatting>
  <conditionalFormatting sqref="I92:I94">
    <cfRule type="cellIs" dxfId="129" priority="197" operator="notEqual">
      <formula>""</formula>
    </cfRule>
  </conditionalFormatting>
  <conditionalFormatting sqref="I95:I97">
    <cfRule type="cellIs" dxfId="128" priority="196" operator="notEqual">
      <formula>""</formula>
    </cfRule>
  </conditionalFormatting>
  <conditionalFormatting sqref="I99">
    <cfRule type="cellIs" dxfId="127" priority="194" operator="notEqual">
      <formula>""</formula>
    </cfRule>
  </conditionalFormatting>
  <conditionalFormatting sqref="I167:I169">
    <cfRule type="cellIs" dxfId="126" priority="187" operator="notEqual">
      <formula>""</formula>
    </cfRule>
  </conditionalFormatting>
  <conditionalFormatting sqref="J170">
    <cfRule type="cellIs" dxfId="125" priority="185" operator="notEqual">
      <formula>""</formula>
    </cfRule>
  </conditionalFormatting>
  <conditionalFormatting sqref="I171:I172">
    <cfRule type="cellIs" dxfId="124" priority="184" operator="notEqual">
      <formula>""</formula>
    </cfRule>
  </conditionalFormatting>
  <conditionalFormatting sqref="I183">
    <cfRule type="cellIs" dxfId="123" priority="182" operator="notEqual">
      <formula>""</formula>
    </cfRule>
  </conditionalFormatting>
  <conditionalFormatting sqref="I196:I197">
    <cfRule type="cellIs" dxfId="122" priority="180" operator="notEqual">
      <formula>""</formula>
    </cfRule>
  </conditionalFormatting>
  <conditionalFormatting sqref="I237">
    <cfRule type="cellIs" dxfId="121" priority="168" operator="notEqual">
      <formula>""</formula>
    </cfRule>
  </conditionalFormatting>
  <conditionalFormatting sqref="I240:I244">
    <cfRule type="cellIs" dxfId="120" priority="167" operator="notEqual">
      <formula>""</formula>
    </cfRule>
  </conditionalFormatting>
  <conditionalFormatting sqref="I245:I247">
    <cfRule type="cellIs" dxfId="119" priority="166" operator="notEqual">
      <formula>""</formula>
    </cfRule>
  </conditionalFormatting>
  <conditionalFormatting sqref="I250:I254">
    <cfRule type="cellIs" dxfId="118" priority="164" operator="notEqual">
      <formula>""</formula>
    </cfRule>
  </conditionalFormatting>
  <conditionalFormatting sqref="I255:I259">
    <cfRule type="cellIs" dxfId="117" priority="163" operator="notEqual">
      <formula>""</formula>
    </cfRule>
  </conditionalFormatting>
  <conditionalFormatting sqref="I260:I261">
    <cfRule type="cellIs" dxfId="116" priority="162" operator="notEqual">
      <formula>""</formula>
    </cfRule>
  </conditionalFormatting>
  <conditionalFormatting sqref="I276:I282">
    <cfRule type="cellIs" dxfId="115" priority="161" operator="notEqual">
      <formula>""</formula>
    </cfRule>
  </conditionalFormatting>
  <conditionalFormatting sqref="I328">
    <cfRule type="cellIs" dxfId="114" priority="158" operator="notEqual">
      <formula>""</formula>
    </cfRule>
  </conditionalFormatting>
  <conditionalFormatting sqref="I388:I390">
    <cfRule type="cellIs" dxfId="113" priority="144" operator="notEqual">
      <formula>""</formula>
    </cfRule>
  </conditionalFormatting>
  <conditionalFormatting sqref="I401">
    <cfRule type="cellIs" dxfId="112" priority="143" operator="notEqual">
      <formula>""</formula>
    </cfRule>
  </conditionalFormatting>
  <conditionalFormatting sqref="I413">
    <cfRule type="cellIs" dxfId="111" priority="139" operator="notEqual">
      <formula>""</formula>
    </cfRule>
  </conditionalFormatting>
  <conditionalFormatting sqref="J33">
    <cfRule type="cellIs" dxfId="110" priority="135" operator="notEqual">
      <formula>""</formula>
    </cfRule>
  </conditionalFormatting>
  <conditionalFormatting sqref="I34">
    <cfRule type="cellIs" dxfId="109" priority="134" operator="notEqual">
      <formula>""</formula>
    </cfRule>
  </conditionalFormatting>
  <conditionalFormatting sqref="J199">
    <cfRule type="cellIs" dxfId="108" priority="131" operator="notEqual">
      <formula>""</formula>
    </cfRule>
  </conditionalFormatting>
  <conditionalFormatting sqref="J201">
    <cfRule type="cellIs" dxfId="107" priority="130" operator="notEqual">
      <formula>""</formula>
    </cfRule>
  </conditionalFormatting>
  <conditionalFormatting sqref="J203">
    <cfRule type="cellIs" dxfId="106" priority="129" operator="notEqual">
      <formula>""</formula>
    </cfRule>
  </conditionalFormatting>
  <conditionalFormatting sqref="J205">
    <cfRule type="cellIs" dxfId="105" priority="128" operator="notEqual">
      <formula>""</formula>
    </cfRule>
  </conditionalFormatting>
  <conditionalFormatting sqref="J207">
    <cfRule type="cellIs" dxfId="104" priority="127" operator="notEqual">
      <formula>""</formula>
    </cfRule>
  </conditionalFormatting>
  <conditionalFormatting sqref="J212">
    <cfRule type="cellIs" dxfId="103" priority="126" operator="notEqual">
      <formula>""</formula>
    </cfRule>
  </conditionalFormatting>
  <conditionalFormatting sqref="J214">
    <cfRule type="cellIs" dxfId="102" priority="125" operator="notEqual">
      <formula>""</formula>
    </cfRule>
  </conditionalFormatting>
  <conditionalFormatting sqref="J216">
    <cfRule type="cellIs" dxfId="101" priority="124" operator="notEqual">
      <formula>""</formula>
    </cfRule>
  </conditionalFormatting>
  <conditionalFormatting sqref="J218">
    <cfRule type="cellIs" dxfId="100" priority="123" operator="notEqual">
      <formula>""</formula>
    </cfRule>
  </conditionalFormatting>
  <conditionalFormatting sqref="J220">
    <cfRule type="cellIs" dxfId="99" priority="122" operator="notEqual">
      <formula>""</formula>
    </cfRule>
  </conditionalFormatting>
  <conditionalFormatting sqref="J230">
    <cfRule type="cellIs" dxfId="98" priority="119" operator="notEqual">
      <formula>""</formula>
    </cfRule>
  </conditionalFormatting>
  <conditionalFormatting sqref="J232">
    <cfRule type="cellIs" dxfId="97" priority="118" operator="notEqual">
      <formula>""</formula>
    </cfRule>
  </conditionalFormatting>
  <conditionalFormatting sqref="I236">
    <cfRule type="cellIs" dxfId="96" priority="117" operator="notEqual">
      <formula>""</formula>
    </cfRule>
  </conditionalFormatting>
  <conditionalFormatting sqref="J288:J325">
    <cfRule type="cellIs" dxfId="95" priority="114" operator="notEqual">
      <formula>""</formula>
    </cfRule>
  </conditionalFormatting>
  <conditionalFormatting sqref="J327">
    <cfRule type="cellIs" dxfId="94" priority="113" operator="notEqual">
      <formula>""</formula>
    </cfRule>
  </conditionalFormatting>
  <conditionalFormatting sqref="J330:J335">
    <cfRule type="cellIs" dxfId="93" priority="112" operator="notEqual">
      <formula>""</formula>
    </cfRule>
  </conditionalFormatting>
  <conditionalFormatting sqref="J47:J76">
    <cfRule type="cellIs" dxfId="92" priority="109" operator="notEqual">
      <formula>""</formula>
    </cfRule>
  </conditionalFormatting>
  <conditionalFormatting sqref="J83">
    <cfRule type="cellIs" dxfId="91" priority="108" operator="notEqual">
      <formula>""</formula>
    </cfRule>
  </conditionalFormatting>
  <conditionalFormatting sqref="J84">
    <cfRule type="cellIs" dxfId="90" priority="107" operator="notEqual">
      <formula>""</formula>
    </cfRule>
  </conditionalFormatting>
  <conditionalFormatting sqref="I85">
    <cfRule type="cellIs" dxfId="89" priority="106" operator="notEqual">
      <formula>""</formula>
    </cfRule>
  </conditionalFormatting>
  <conditionalFormatting sqref="I87">
    <cfRule type="cellIs" dxfId="88" priority="105" operator="notEqual">
      <formula>""</formula>
    </cfRule>
  </conditionalFormatting>
  <conditionalFormatting sqref="J92">
    <cfRule type="cellIs" dxfId="87" priority="104" operator="notEqual">
      <formula>""</formula>
    </cfRule>
  </conditionalFormatting>
  <conditionalFormatting sqref="J93">
    <cfRule type="cellIs" dxfId="86" priority="103" operator="notEqual">
      <formula>""</formula>
    </cfRule>
  </conditionalFormatting>
  <conditionalFormatting sqref="J94">
    <cfRule type="cellIs" dxfId="85" priority="102" operator="notEqual">
      <formula>""</formula>
    </cfRule>
  </conditionalFormatting>
  <conditionalFormatting sqref="J96">
    <cfRule type="cellIs" dxfId="84" priority="101" operator="notEqual">
      <formula>""</formula>
    </cfRule>
  </conditionalFormatting>
  <conditionalFormatting sqref="J97">
    <cfRule type="cellIs" dxfId="83" priority="100" operator="notEqual">
      <formula>""</formula>
    </cfRule>
  </conditionalFormatting>
  <conditionalFormatting sqref="I98">
    <cfRule type="cellIs" dxfId="82" priority="99" operator="notEqual">
      <formula>""</formula>
    </cfRule>
  </conditionalFormatting>
  <conditionalFormatting sqref="J100:J114">
    <cfRule type="cellIs" dxfId="81" priority="98" operator="notEqual">
      <formula>""</formula>
    </cfRule>
  </conditionalFormatting>
  <conditionalFormatting sqref="J116:J130">
    <cfRule type="cellIs" dxfId="80" priority="97" operator="notEqual">
      <formula>""</formula>
    </cfRule>
  </conditionalFormatting>
  <conditionalFormatting sqref="J133:J147">
    <cfRule type="cellIs" dxfId="79" priority="96" operator="notEqual">
      <formula>""</formula>
    </cfRule>
  </conditionalFormatting>
  <conditionalFormatting sqref="J149:J163">
    <cfRule type="cellIs" dxfId="78" priority="95" operator="notEqual">
      <formula>""</formula>
    </cfRule>
  </conditionalFormatting>
  <conditionalFormatting sqref="J168">
    <cfRule type="cellIs" dxfId="77" priority="94" operator="notEqual">
      <formula>""</formula>
    </cfRule>
  </conditionalFormatting>
  <conditionalFormatting sqref="J171">
    <cfRule type="cellIs" dxfId="76" priority="93" operator="notEqual">
      <formula>""</formula>
    </cfRule>
  </conditionalFormatting>
  <conditionalFormatting sqref="J174">
    <cfRule type="cellIs" dxfId="75" priority="92" operator="notEqual">
      <formula>""</formula>
    </cfRule>
  </conditionalFormatting>
  <conditionalFormatting sqref="J176">
    <cfRule type="cellIs" dxfId="74" priority="91" operator="notEqual">
      <formula>""</formula>
    </cfRule>
  </conditionalFormatting>
  <conditionalFormatting sqref="J178">
    <cfRule type="cellIs" dxfId="73" priority="90" operator="notEqual">
      <formula>""</formula>
    </cfRule>
  </conditionalFormatting>
  <conditionalFormatting sqref="J181">
    <cfRule type="cellIs" dxfId="72" priority="89" operator="notEqual">
      <formula>""</formula>
    </cfRule>
  </conditionalFormatting>
  <conditionalFormatting sqref="J182">
    <cfRule type="cellIs" dxfId="71" priority="88" operator="notEqual">
      <formula>""</formula>
    </cfRule>
  </conditionalFormatting>
  <conditionalFormatting sqref="J179">
    <cfRule type="cellIs" dxfId="70" priority="87" operator="notEqual">
      <formula>""</formula>
    </cfRule>
  </conditionalFormatting>
  <conditionalFormatting sqref="J173">
    <cfRule type="cellIs" dxfId="69" priority="86" operator="notEqual">
      <formula>""</formula>
    </cfRule>
  </conditionalFormatting>
  <conditionalFormatting sqref="J175">
    <cfRule type="cellIs" dxfId="68" priority="85" operator="notEqual">
      <formula>""</formula>
    </cfRule>
  </conditionalFormatting>
  <conditionalFormatting sqref="J177">
    <cfRule type="cellIs" dxfId="67" priority="84" operator="notEqual">
      <formula>""</formula>
    </cfRule>
  </conditionalFormatting>
  <conditionalFormatting sqref="J180">
    <cfRule type="cellIs" dxfId="66" priority="83" operator="notEqual">
      <formula>""</formula>
    </cfRule>
  </conditionalFormatting>
  <conditionalFormatting sqref="J184">
    <cfRule type="cellIs" dxfId="65" priority="82" operator="notEqual">
      <formula>""</formula>
    </cfRule>
  </conditionalFormatting>
  <conditionalFormatting sqref="J185">
    <cfRule type="cellIs" dxfId="64" priority="81" operator="notEqual">
      <formula>""</formula>
    </cfRule>
  </conditionalFormatting>
  <conditionalFormatting sqref="J186">
    <cfRule type="cellIs" dxfId="63" priority="80" operator="notEqual">
      <formula>""</formula>
    </cfRule>
  </conditionalFormatting>
  <conditionalFormatting sqref="J187">
    <cfRule type="cellIs" dxfId="62" priority="79" operator="notEqual">
      <formula>""</formula>
    </cfRule>
  </conditionalFormatting>
  <conditionalFormatting sqref="J188">
    <cfRule type="cellIs" dxfId="61" priority="78" operator="notEqual">
      <formula>""</formula>
    </cfRule>
  </conditionalFormatting>
  <conditionalFormatting sqref="J190">
    <cfRule type="cellIs" dxfId="60" priority="77" operator="notEqual">
      <formula>""</formula>
    </cfRule>
  </conditionalFormatting>
  <conditionalFormatting sqref="J191">
    <cfRule type="cellIs" dxfId="59" priority="76" operator="notEqual">
      <formula>""</formula>
    </cfRule>
  </conditionalFormatting>
  <conditionalFormatting sqref="J192">
    <cfRule type="cellIs" dxfId="58" priority="75" operator="notEqual">
      <formula>""</formula>
    </cfRule>
  </conditionalFormatting>
  <conditionalFormatting sqref="J193">
    <cfRule type="cellIs" dxfId="57" priority="74" operator="notEqual">
      <formula>""</formula>
    </cfRule>
  </conditionalFormatting>
  <conditionalFormatting sqref="J194">
    <cfRule type="cellIs" dxfId="56" priority="73" operator="notEqual">
      <formula>""</formula>
    </cfRule>
  </conditionalFormatting>
  <conditionalFormatting sqref="J189">
    <cfRule type="cellIs" dxfId="55" priority="72" operator="notEqual">
      <formula>""</formula>
    </cfRule>
  </conditionalFormatting>
  <conditionalFormatting sqref="J195">
    <cfRule type="cellIs" dxfId="54" priority="71" operator="notEqual">
      <formula>""</formula>
    </cfRule>
  </conditionalFormatting>
  <conditionalFormatting sqref="J196">
    <cfRule type="cellIs" dxfId="53" priority="70" operator="notEqual">
      <formula>""</formula>
    </cfRule>
  </conditionalFormatting>
  <conditionalFormatting sqref="J197">
    <cfRule type="cellIs" dxfId="52" priority="69" operator="notEqual">
      <formula>""</formula>
    </cfRule>
  </conditionalFormatting>
  <conditionalFormatting sqref="J198">
    <cfRule type="cellIs" dxfId="51" priority="68" operator="notEqual">
      <formula>""</formula>
    </cfRule>
  </conditionalFormatting>
  <conditionalFormatting sqref="J200">
    <cfRule type="cellIs" dxfId="50" priority="67" operator="notEqual">
      <formula>""</formula>
    </cfRule>
  </conditionalFormatting>
  <conditionalFormatting sqref="J202">
    <cfRule type="cellIs" dxfId="49" priority="66" operator="notEqual">
      <formula>""</formula>
    </cfRule>
  </conditionalFormatting>
  <conditionalFormatting sqref="J204">
    <cfRule type="cellIs" dxfId="48" priority="65" operator="notEqual">
      <formula>""</formula>
    </cfRule>
  </conditionalFormatting>
  <conditionalFormatting sqref="J206">
    <cfRule type="cellIs" dxfId="47" priority="64" operator="notEqual">
      <formula>""</formula>
    </cfRule>
  </conditionalFormatting>
  <conditionalFormatting sqref="J208">
    <cfRule type="cellIs" dxfId="46" priority="63" operator="notEqual">
      <formula>""</formula>
    </cfRule>
  </conditionalFormatting>
  <conditionalFormatting sqref="J209">
    <cfRule type="cellIs" dxfId="45" priority="62" operator="notEqual">
      <formula>""</formula>
    </cfRule>
  </conditionalFormatting>
  <conditionalFormatting sqref="J211">
    <cfRule type="cellIs" dxfId="44" priority="61" operator="notEqual">
      <formula>""</formula>
    </cfRule>
  </conditionalFormatting>
  <conditionalFormatting sqref="J213">
    <cfRule type="cellIs" dxfId="43" priority="60" operator="notEqual">
      <formula>""</formula>
    </cfRule>
  </conditionalFormatting>
  <conditionalFormatting sqref="J215">
    <cfRule type="cellIs" dxfId="42" priority="59" operator="notEqual">
      <formula>""</formula>
    </cfRule>
  </conditionalFormatting>
  <conditionalFormatting sqref="J217">
    <cfRule type="cellIs" dxfId="41" priority="58" operator="notEqual">
      <formula>""</formula>
    </cfRule>
  </conditionalFormatting>
  <conditionalFormatting sqref="J219">
    <cfRule type="cellIs" dxfId="40" priority="57" operator="notEqual">
      <formula>""</formula>
    </cfRule>
  </conditionalFormatting>
  <conditionalFormatting sqref="J221">
    <cfRule type="cellIs" dxfId="39" priority="56" operator="notEqual">
      <formula>""</formula>
    </cfRule>
  </conditionalFormatting>
  <conditionalFormatting sqref="J222">
    <cfRule type="cellIs" dxfId="38" priority="55" operator="notEqual">
      <formula>""</formula>
    </cfRule>
  </conditionalFormatting>
  <conditionalFormatting sqref="J224">
    <cfRule type="cellIs" dxfId="37" priority="54" operator="notEqual">
      <formula>""</formula>
    </cfRule>
  </conditionalFormatting>
  <conditionalFormatting sqref="J225">
    <cfRule type="cellIs" dxfId="36" priority="53" operator="notEqual">
      <formula>""</formula>
    </cfRule>
  </conditionalFormatting>
  <conditionalFormatting sqref="J226">
    <cfRule type="cellIs" dxfId="35" priority="52" operator="notEqual">
      <formula>""</formula>
    </cfRule>
  </conditionalFormatting>
  <conditionalFormatting sqref="J227">
    <cfRule type="cellIs" dxfId="34" priority="51" operator="notEqual">
      <formula>""</formula>
    </cfRule>
  </conditionalFormatting>
  <conditionalFormatting sqref="J233">
    <cfRule type="cellIs" dxfId="33" priority="49" operator="notEqual">
      <formula>""</formula>
    </cfRule>
  </conditionalFormatting>
  <conditionalFormatting sqref="J234">
    <cfRule type="cellIs" dxfId="32" priority="48" operator="notEqual">
      <formula>""</formula>
    </cfRule>
  </conditionalFormatting>
  <conditionalFormatting sqref="J229">
    <cfRule type="cellIs" dxfId="31" priority="47" operator="notEqual">
      <formula>""</formula>
    </cfRule>
  </conditionalFormatting>
  <conditionalFormatting sqref="J231">
    <cfRule type="cellIs" dxfId="30" priority="46" operator="notEqual">
      <formula>""</formula>
    </cfRule>
  </conditionalFormatting>
  <conditionalFormatting sqref="J248">
    <cfRule type="cellIs" dxfId="29" priority="43" operator="notEqual">
      <formula>""</formula>
    </cfRule>
  </conditionalFormatting>
  <conditionalFormatting sqref="J249">
    <cfRule type="cellIs" dxfId="28" priority="42" operator="notEqual">
      <formula>""</formula>
    </cfRule>
  </conditionalFormatting>
  <conditionalFormatting sqref="I288:I305">
    <cfRule type="cellIs" dxfId="27" priority="41" operator="notEqual">
      <formula>""</formula>
    </cfRule>
  </conditionalFormatting>
  <conditionalFormatting sqref="I307:I324">
    <cfRule type="cellIs" dxfId="26" priority="40" operator="notEqual">
      <formula>""</formula>
    </cfRule>
  </conditionalFormatting>
  <conditionalFormatting sqref="J326">
    <cfRule type="cellIs" dxfId="25" priority="39" operator="notEqual">
      <formula>""</formula>
    </cfRule>
  </conditionalFormatting>
  <conditionalFormatting sqref="J328">
    <cfRule type="cellIs" dxfId="24" priority="38" operator="notEqual">
      <formula>""</formula>
    </cfRule>
  </conditionalFormatting>
  <conditionalFormatting sqref="I330">
    <cfRule type="cellIs" dxfId="23" priority="37" operator="notEqual">
      <formula>""</formula>
    </cfRule>
  </conditionalFormatting>
  <conditionalFormatting sqref="I331:I336 J336">
    <cfRule type="cellIs" dxfId="22" priority="36" operator="notEqual">
      <formula>""</formula>
    </cfRule>
  </conditionalFormatting>
  <conditionalFormatting sqref="J346">
    <cfRule type="cellIs" dxfId="21" priority="34" operator="notEqual">
      <formula>""</formula>
    </cfRule>
  </conditionalFormatting>
  <conditionalFormatting sqref="J356">
    <cfRule type="cellIs" dxfId="20" priority="33" operator="notEqual">
      <formula>""</formula>
    </cfRule>
  </conditionalFormatting>
  <conditionalFormatting sqref="J359">
    <cfRule type="cellIs" dxfId="19" priority="32" operator="notEqual">
      <formula>""</formula>
    </cfRule>
  </conditionalFormatting>
  <conditionalFormatting sqref="J361">
    <cfRule type="cellIs" dxfId="18" priority="31" operator="notEqual">
      <formula>""</formula>
    </cfRule>
  </conditionalFormatting>
  <conditionalFormatting sqref="J363">
    <cfRule type="cellIs" dxfId="17" priority="30" operator="notEqual">
      <formula>""</formula>
    </cfRule>
  </conditionalFormatting>
  <conditionalFormatting sqref="J365">
    <cfRule type="cellIs" dxfId="16" priority="29" operator="notEqual">
      <formula>""</formula>
    </cfRule>
  </conditionalFormatting>
  <conditionalFormatting sqref="J367">
    <cfRule type="cellIs" dxfId="15" priority="28" operator="notEqual">
      <formula>""</formula>
    </cfRule>
  </conditionalFormatting>
  <conditionalFormatting sqref="J369">
    <cfRule type="cellIs" dxfId="14" priority="27" operator="notEqual">
      <formula>""</formula>
    </cfRule>
  </conditionalFormatting>
  <conditionalFormatting sqref="J371">
    <cfRule type="cellIs" dxfId="13" priority="26" operator="notEqual">
      <formula>""</formula>
    </cfRule>
  </conditionalFormatting>
  <conditionalFormatting sqref="J372">
    <cfRule type="cellIs" dxfId="12" priority="25" operator="notEqual">
      <formula>""</formula>
    </cfRule>
  </conditionalFormatting>
  <conditionalFormatting sqref="J373">
    <cfRule type="cellIs" dxfId="11" priority="24" operator="notEqual">
      <formula>""</formula>
    </cfRule>
  </conditionalFormatting>
  <conditionalFormatting sqref="J410">
    <cfRule type="cellIs" dxfId="10" priority="23" operator="notEqual">
      <formula>""</formula>
    </cfRule>
  </conditionalFormatting>
  <conditionalFormatting sqref="I412">
    <cfRule type="cellIs" dxfId="9" priority="22" operator="notEqual">
      <formula>""</formula>
    </cfRule>
  </conditionalFormatting>
  <conditionalFormatting sqref="J420:J421">
    <cfRule type="cellIs" dxfId="8" priority="19" operator="notEqual">
      <formula>""</formula>
    </cfRule>
  </conditionalFormatting>
  <conditionalFormatting sqref="I32">
    <cfRule type="expression" dxfId="7" priority="8">
      <formula>H32=TRUE</formula>
    </cfRule>
  </conditionalFormatting>
  <conditionalFormatting sqref="I27">
    <cfRule type="cellIs" dxfId="6" priority="7" operator="notEqual">
      <formula>""</formula>
    </cfRule>
  </conditionalFormatting>
  <conditionalFormatting sqref="J29:J31">
    <cfRule type="cellIs" dxfId="5" priority="6" operator="notEqual">
      <formula>""</formula>
    </cfRule>
  </conditionalFormatting>
  <conditionalFormatting sqref="I40:J41 I43:J43">
    <cfRule type="cellIs" dxfId="4" priority="5" operator="notEqual">
      <formula>""</formula>
    </cfRule>
  </conditionalFormatting>
  <conditionalFormatting sqref="J238">
    <cfRule type="cellIs" dxfId="3" priority="4" operator="notEqual">
      <formula>""</formula>
    </cfRule>
  </conditionalFormatting>
  <conditionalFormatting sqref="J239">
    <cfRule type="cellIs" dxfId="2" priority="3" operator="notEqual">
      <formula>""</formula>
    </cfRule>
  </conditionalFormatting>
  <conditionalFormatting sqref="J44">
    <cfRule type="cellIs" dxfId="1" priority="2" operator="notEqual">
      <formula>""</formula>
    </cfRule>
  </conditionalFormatting>
  <conditionalFormatting sqref="I44">
    <cfRule type="cellIs" dxfId="0" priority="1" operator="notEqual">
      <formula>""</formula>
    </cfRule>
  </conditionalFormatting>
  <dataValidations xWindow="1402" yWindow="552" count="13">
    <dataValidation allowBlank="1" showInputMessage="1" showErrorMessage="1" prompt="Szöveges válasz helye." sqref="J23"/>
    <dataValidation type="textLength" operator="lessThan" allowBlank="1" showInputMessage="1" showErrorMessage="1" error="Maximum 500 karakter." prompt="Maximum 500 karakter." sqref="J420:J421 J84 I85 J92:J94 J96:J97 J174 J176 J178 J181 J196:J197 J227 J328 J346 J356 J359 J361 J363 J365 J367 J369 J371:J373 J410 J24:J26">
      <formula1>500</formula1>
    </dataValidation>
    <dataValidation type="decimal" operator="greaterThan" allowBlank="1" showInputMessage="1" showErrorMessage="1" error="Számérték megadása szükséges." prompt="Számérték megadása szükséges." sqref="I27">
      <formula1>0</formula1>
    </dataValidation>
    <dataValidation type="decimal" allowBlank="1" showInputMessage="1" showErrorMessage="1" error="0 és 100 között számérték megadása szükséges." prompt="0 és 100 között számérték megadása szükséges." sqref="J33 I34 J199 J201 J203 J83 J207 J212 J214 J216 J218 J220 J230 J232:J234 I236 J288:J325 J327 J205 J330:J336 J132 J29:J31">
      <formula1>0</formula1>
      <formula2>1</formula2>
    </dataValidation>
    <dataValidation allowBlank="1" showInputMessage="1" showErrorMessage="1" prompt="A korábban megadott adatokból automatikusan számítódik." sqref="J165:J166"/>
    <dataValidation type="whole" operator="greaterThan" allowBlank="1" showInputMessage="1" showErrorMessage="1" error="Számérték  megadása szükséges." prompt="Számérték  megadása szükséges." sqref="I330:I336 J173 J175 J177 J180 J184:J188 J190:J194 J248:J249 I288:I305 I307:I324 J326 J36:J39">
      <formula1>-1</formula1>
    </dataValidation>
    <dataValidation type="decimal" operator="greaterThan" allowBlank="1" showInputMessage="1" showErrorMessage="1" error="Számérték  megadása szükséges." prompt="Számérték  megadása szükséges." sqref="J100:J114 J116:J130 J133:J147 J149:J163 J182 J179 J189 J195 J198 J200 J202 J204 J206 J208:J209 J211 J213 J215 J217 J219 J221:J222 J231 J229 J224:J225 J40:J41 J43 J45:J76">
      <formula1>-1</formula1>
    </dataValidation>
    <dataValidation type="textLength" operator="lessThan" allowBlank="1" showInputMessage="1" showErrorMessage="1" error="Maximum 1.000 karakter." prompt="Maximum 1.000 karakter." sqref="I87 I98 J168 J226">
      <formula1>1000</formula1>
    </dataValidation>
    <dataValidation type="textLength" operator="lessThan" allowBlank="1" showInputMessage="1" showErrorMessage="1" prompt="Zöld- vagy barnamezős beruházás esetén 500-500 karakter, mindkettő esetén 1.000 karakter." sqref="J170">
      <formula1>1000</formula1>
    </dataValidation>
    <dataValidation type="textLength" operator="lessThan" allowBlank="1" showInputMessage="1" showErrorMessage="1" error="Maximum 2.000 karakter." prompt="Maximum 2.000 karakter." sqref="J171 I412">
      <formula1>2000</formula1>
    </dataValidation>
    <dataValidation type="decimal" operator="greaterThan" allowBlank="1" showInputMessage="1" showErrorMessage="1" error="Számérték  megadása szükséges." prompt="Tárgyévi számérték  megadása szükséges." sqref="J238">
      <formula1>-1</formula1>
    </dataValidation>
    <dataValidation type="decimal" operator="greaterThan" allowBlank="1" showInputMessage="1" showErrorMessage="1" error="Számérték  megadása szükséges." prompt="Tárgyévet megelőző évi számérték  megadása szükséges." sqref="J239">
      <formula1>-1</formula1>
    </dataValidation>
    <dataValidation type="decimal" operator="greaterThan" allowBlank="1" showInputMessage="1" showErrorMessage="1" prompt="Számérték megadása szükséges" sqref="J44">
      <formula1>-1</formula1>
    </dataValidation>
  </dataValidations>
  <pageMargins left="0.23622047244094491" right="0.23622047244094491" top="0.74803149606299213" bottom="0.74803149606299213" header="0.31496062992125984" footer="0.31496062992125984"/>
  <pageSetup paperSize="8" scale="50"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4120" r:id="rId4" name="Check Box 24">
              <controlPr defaultSize="0" autoFill="0" autoLine="0" autoPict="0">
                <anchor moveWithCells="1">
                  <from>
                    <xdr:col>7</xdr:col>
                    <xdr:colOff>85725</xdr:colOff>
                    <xdr:row>5</xdr:row>
                    <xdr:rowOff>0</xdr:rowOff>
                  </from>
                  <to>
                    <xdr:col>7</xdr:col>
                    <xdr:colOff>314325</xdr:colOff>
                    <xdr:row>5</xdr:row>
                    <xdr:rowOff>228600</xdr:rowOff>
                  </to>
                </anchor>
              </controlPr>
            </control>
          </mc:Choice>
        </mc:AlternateContent>
        <mc:AlternateContent xmlns:mc="http://schemas.openxmlformats.org/markup-compatibility/2006">
          <mc:Choice Requires="x14">
            <control shapeId="4121" r:id="rId5" name="Check Box 25">
              <controlPr defaultSize="0" autoFill="0" autoLine="0" autoPict="0">
                <anchor moveWithCells="1">
                  <from>
                    <xdr:col>7</xdr:col>
                    <xdr:colOff>85725</xdr:colOff>
                    <xdr:row>6</xdr:row>
                    <xdr:rowOff>0</xdr:rowOff>
                  </from>
                  <to>
                    <xdr:col>7</xdr:col>
                    <xdr:colOff>314325</xdr:colOff>
                    <xdr:row>6</xdr:row>
                    <xdr:rowOff>228600</xdr:rowOff>
                  </to>
                </anchor>
              </controlPr>
            </control>
          </mc:Choice>
        </mc:AlternateContent>
        <mc:AlternateContent xmlns:mc="http://schemas.openxmlformats.org/markup-compatibility/2006">
          <mc:Choice Requires="x14">
            <control shapeId="4122" r:id="rId6" name="Check Box 26">
              <controlPr defaultSize="0" autoFill="0" autoLine="0" autoPict="0">
                <anchor moveWithCells="1">
                  <from>
                    <xdr:col>7</xdr:col>
                    <xdr:colOff>85725</xdr:colOff>
                    <xdr:row>7</xdr:row>
                    <xdr:rowOff>0</xdr:rowOff>
                  </from>
                  <to>
                    <xdr:col>7</xdr:col>
                    <xdr:colOff>314325</xdr:colOff>
                    <xdr:row>7</xdr:row>
                    <xdr:rowOff>228600</xdr:rowOff>
                  </to>
                </anchor>
              </controlPr>
            </control>
          </mc:Choice>
        </mc:AlternateContent>
        <mc:AlternateContent xmlns:mc="http://schemas.openxmlformats.org/markup-compatibility/2006">
          <mc:Choice Requires="x14">
            <control shapeId="4123" r:id="rId7" name="Check Box 27">
              <controlPr defaultSize="0" autoFill="0" autoLine="0" autoPict="0">
                <anchor moveWithCells="1">
                  <from>
                    <xdr:col>7</xdr:col>
                    <xdr:colOff>85725</xdr:colOff>
                    <xdr:row>8</xdr:row>
                    <xdr:rowOff>0</xdr:rowOff>
                  </from>
                  <to>
                    <xdr:col>7</xdr:col>
                    <xdr:colOff>314325</xdr:colOff>
                    <xdr:row>8</xdr:row>
                    <xdr:rowOff>228600</xdr:rowOff>
                  </to>
                </anchor>
              </controlPr>
            </control>
          </mc:Choice>
        </mc:AlternateContent>
        <mc:AlternateContent xmlns:mc="http://schemas.openxmlformats.org/markup-compatibility/2006">
          <mc:Choice Requires="x14">
            <control shapeId="4124" r:id="rId8" name="Check Box 28">
              <controlPr defaultSize="0" autoFill="0" autoLine="0" autoPict="0">
                <anchor moveWithCells="1">
                  <from>
                    <xdr:col>7</xdr:col>
                    <xdr:colOff>85725</xdr:colOff>
                    <xdr:row>9</xdr:row>
                    <xdr:rowOff>0</xdr:rowOff>
                  </from>
                  <to>
                    <xdr:col>7</xdr:col>
                    <xdr:colOff>314325</xdr:colOff>
                    <xdr:row>9</xdr:row>
                    <xdr:rowOff>228600</xdr:rowOff>
                  </to>
                </anchor>
              </controlPr>
            </control>
          </mc:Choice>
        </mc:AlternateContent>
        <mc:AlternateContent xmlns:mc="http://schemas.openxmlformats.org/markup-compatibility/2006">
          <mc:Choice Requires="x14">
            <control shapeId="4125" r:id="rId9" name="Check Box 29">
              <controlPr defaultSize="0" autoFill="0" autoLine="0" autoPict="0">
                <anchor moveWithCells="1">
                  <from>
                    <xdr:col>7</xdr:col>
                    <xdr:colOff>85725</xdr:colOff>
                    <xdr:row>10</xdr:row>
                    <xdr:rowOff>0</xdr:rowOff>
                  </from>
                  <to>
                    <xdr:col>7</xdr:col>
                    <xdr:colOff>314325</xdr:colOff>
                    <xdr:row>10</xdr:row>
                    <xdr:rowOff>228600</xdr:rowOff>
                  </to>
                </anchor>
              </controlPr>
            </control>
          </mc:Choice>
        </mc:AlternateContent>
        <mc:AlternateContent xmlns:mc="http://schemas.openxmlformats.org/markup-compatibility/2006">
          <mc:Choice Requires="x14">
            <control shapeId="4126" r:id="rId10" name="Check Box 30">
              <controlPr defaultSize="0" autoFill="0" autoLine="0" autoPict="0">
                <anchor moveWithCells="1">
                  <from>
                    <xdr:col>7</xdr:col>
                    <xdr:colOff>85725</xdr:colOff>
                    <xdr:row>11</xdr:row>
                    <xdr:rowOff>0</xdr:rowOff>
                  </from>
                  <to>
                    <xdr:col>7</xdr:col>
                    <xdr:colOff>314325</xdr:colOff>
                    <xdr:row>11</xdr:row>
                    <xdr:rowOff>228600</xdr:rowOff>
                  </to>
                </anchor>
              </controlPr>
            </control>
          </mc:Choice>
        </mc:AlternateContent>
        <mc:AlternateContent xmlns:mc="http://schemas.openxmlformats.org/markup-compatibility/2006">
          <mc:Choice Requires="x14">
            <control shapeId="4127" r:id="rId11" name="Check Box 31">
              <controlPr defaultSize="0" autoFill="0" autoLine="0" autoPict="0">
                <anchor moveWithCells="1">
                  <from>
                    <xdr:col>7</xdr:col>
                    <xdr:colOff>85725</xdr:colOff>
                    <xdr:row>12</xdr:row>
                    <xdr:rowOff>0</xdr:rowOff>
                  </from>
                  <to>
                    <xdr:col>7</xdr:col>
                    <xdr:colOff>314325</xdr:colOff>
                    <xdr:row>12</xdr:row>
                    <xdr:rowOff>228600</xdr:rowOff>
                  </to>
                </anchor>
              </controlPr>
            </control>
          </mc:Choice>
        </mc:AlternateContent>
        <mc:AlternateContent xmlns:mc="http://schemas.openxmlformats.org/markup-compatibility/2006">
          <mc:Choice Requires="x14">
            <control shapeId="4128" r:id="rId12" name="Check Box 32">
              <controlPr defaultSize="0" autoFill="0" autoLine="0" autoPict="0">
                <anchor moveWithCells="1">
                  <from>
                    <xdr:col>7</xdr:col>
                    <xdr:colOff>85725</xdr:colOff>
                    <xdr:row>13</xdr:row>
                    <xdr:rowOff>0</xdr:rowOff>
                  </from>
                  <to>
                    <xdr:col>7</xdr:col>
                    <xdr:colOff>314325</xdr:colOff>
                    <xdr:row>13</xdr:row>
                    <xdr:rowOff>228600</xdr:rowOff>
                  </to>
                </anchor>
              </controlPr>
            </control>
          </mc:Choice>
        </mc:AlternateContent>
        <mc:AlternateContent xmlns:mc="http://schemas.openxmlformats.org/markup-compatibility/2006">
          <mc:Choice Requires="x14">
            <control shapeId="4129" r:id="rId13" name="Check Box 33">
              <controlPr defaultSize="0" autoFill="0" autoLine="0" autoPict="0">
                <anchor moveWithCells="1">
                  <from>
                    <xdr:col>7</xdr:col>
                    <xdr:colOff>85725</xdr:colOff>
                    <xdr:row>14</xdr:row>
                    <xdr:rowOff>0</xdr:rowOff>
                  </from>
                  <to>
                    <xdr:col>7</xdr:col>
                    <xdr:colOff>314325</xdr:colOff>
                    <xdr:row>14</xdr:row>
                    <xdr:rowOff>228600</xdr:rowOff>
                  </to>
                </anchor>
              </controlPr>
            </control>
          </mc:Choice>
        </mc:AlternateContent>
        <mc:AlternateContent xmlns:mc="http://schemas.openxmlformats.org/markup-compatibility/2006">
          <mc:Choice Requires="x14">
            <control shapeId="4130" r:id="rId14" name="Check Box 34">
              <controlPr defaultSize="0" autoFill="0" autoLine="0" autoPict="0">
                <anchor moveWithCells="1">
                  <from>
                    <xdr:col>7</xdr:col>
                    <xdr:colOff>85725</xdr:colOff>
                    <xdr:row>15</xdr:row>
                    <xdr:rowOff>0</xdr:rowOff>
                  </from>
                  <to>
                    <xdr:col>7</xdr:col>
                    <xdr:colOff>314325</xdr:colOff>
                    <xdr:row>15</xdr:row>
                    <xdr:rowOff>228600</xdr:rowOff>
                  </to>
                </anchor>
              </controlPr>
            </control>
          </mc:Choice>
        </mc:AlternateContent>
        <mc:AlternateContent xmlns:mc="http://schemas.openxmlformats.org/markup-compatibility/2006">
          <mc:Choice Requires="x14">
            <control shapeId="4131" r:id="rId15" name="Check Box 35">
              <controlPr defaultSize="0" autoFill="0" autoLine="0" autoPict="0">
                <anchor moveWithCells="1">
                  <from>
                    <xdr:col>7</xdr:col>
                    <xdr:colOff>85725</xdr:colOff>
                    <xdr:row>16</xdr:row>
                    <xdr:rowOff>0</xdr:rowOff>
                  </from>
                  <to>
                    <xdr:col>7</xdr:col>
                    <xdr:colOff>314325</xdr:colOff>
                    <xdr:row>16</xdr:row>
                    <xdr:rowOff>228600</xdr:rowOff>
                  </to>
                </anchor>
              </controlPr>
            </control>
          </mc:Choice>
        </mc:AlternateContent>
        <mc:AlternateContent xmlns:mc="http://schemas.openxmlformats.org/markup-compatibility/2006">
          <mc:Choice Requires="x14">
            <control shapeId="4132" r:id="rId16" name="Check Box 36">
              <controlPr defaultSize="0" autoFill="0" autoLine="0" autoPict="0">
                <anchor moveWithCells="1">
                  <from>
                    <xdr:col>7</xdr:col>
                    <xdr:colOff>85725</xdr:colOff>
                    <xdr:row>17</xdr:row>
                    <xdr:rowOff>0</xdr:rowOff>
                  </from>
                  <to>
                    <xdr:col>7</xdr:col>
                    <xdr:colOff>314325</xdr:colOff>
                    <xdr:row>17</xdr:row>
                    <xdr:rowOff>228600</xdr:rowOff>
                  </to>
                </anchor>
              </controlPr>
            </control>
          </mc:Choice>
        </mc:AlternateContent>
        <mc:AlternateContent xmlns:mc="http://schemas.openxmlformats.org/markup-compatibility/2006">
          <mc:Choice Requires="x14">
            <control shapeId="4133" r:id="rId17" name="Check Box 37">
              <controlPr defaultSize="0" autoFill="0" autoLine="0" autoPict="0">
                <anchor moveWithCells="1">
                  <from>
                    <xdr:col>7</xdr:col>
                    <xdr:colOff>85725</xdr:colOff>
                    <xdr:row>18</xdr:row>
                    <xdr:rowOff>0</xdr:rowOff>
                  </from>
                  <to>
                    <xdr:col>7</xdr:col>
                    <xdr:colOff>314325</xdr:colOff>
                    <xdr:row>18</xdr:row>
                    <xdr:rowOff>228600</xdr:rowOff>
                  </to>
                </anchor>
              </controlPr>
            </control>
          </mc:Choice>
        </mc:AlternateContent>
        <mc:AlternateContent xmlns:mc="http://schemas.openxmlformats.org/markup-compatibility/2006">
          <mc:Choice Requires="x14">
            <control shapeId="4134" r:id="rId18" name="Check Box 38">
              <controlPr defaultSize="0" autoFill="0" autoLine="0" autoPict="0">
                <anchor moveWithCells="1">
                  <from>
                    <xdr:col>7</xdr:col>
                    <xdr:colOff>85725</xdr:colOff>
                    <xdr:row>19</xdr:row>
                    <xdr:rowOff>0</xdr:rowOff>
                  </from>
                  <to>
                    <xdr:col>7</xdr:col>
                    <xdr:colOff>314325</xdr:colOff>
                    <xdr:row>19</xdr:row>
                    <xdr:rowOff>228600</xdr:rowOff>
                  </to>
                </anchor>
              </controlPr>
            </control>
          </mc:Choice>
        </mc:AlternateContent>
        <mc:AlternateContent xmlns:mc="http://schemas.openxmlformats.org/markup-compatibility/2006">
          <mc:Choice Requires="x14">
            <control shapeId="4135" r:id="rId19" name="Check Box 39">
              <controlPr defaultSize="0" autoFill="0" autoLine="0" autoPict="0">
                <anchor moveWithCells="1">
                  <from>
                    <xdr:col>7</xdr:col>
                    <xdr:colOff>85725</xdr:colOff>
                    <xdr:row>20</xdr:row>
                    <xdr:rowOff>0</xdr:rowOff>
                  </from>
                  <to>
                    <xdr:col>7</xdr:col>
                    <xdr:colOff>314325</xdr:colOff>
                    <xdr:row>20</xdr:row>
                    <xdr:rowOff>228600</xdr:rowOff>
                  </to>
                </anchor>
              </controlPr>
            </control>
          </mc:Choice>
        </mc:AlternateContent>
        <mc:AlternateContent xmlns:mc="http://schemas.openxmlformats.org/markup-compatibility/2006">
          <mc:Choice Requires="x14">
            <control shapeId="4136" r:id="rId20" name="Check Box 40">
              <controlPr defaultSize="0" autoFill="0" autoLine="0" autoPict="0">
                <anchor moveWithCells="1">
                  <from>
                    <xdr:col>7</xdr:col>
                    <xdr:colOff>85725</xdr:colOff>
                    <xdr:row>21</xdr:row>
                    <xdr:rowOff>0</xdr:rowOff>
                  </from>
                  <to>
                    <xdr:col>7</xdr:col>
                    <xdr:colOff>314325</xdr:colOff>
                    <xdr:row>21</xdr:row>
                    <xdr:rowOff>228600</xdr:rowOff>
                  </to>
                </anchor>
              </controlPr>
            </control>
          </mc:Choice>
        </mc:AlternateContent>
        <mc:AlternateContent xmlns:mc="http://schemas.openxmlformats.org/markup-compatibility/2006">
          <mc:Choice Requires="x14">
            <control shapeId="4137" r:id="rId21" name="Check Box 41">
              <controlPr defaultSize="0" autoFill="0" autoLine="0" autoPict="0">
                <anchor moveWithCells="1">
                  <from>
                    <xdr:col>7</xdr:col>
                    <xdr:colOff>85725</xdr:colOff>
                    <xdr:row>22</xdr:row>
                    <xdr:rowOff>0</xdr:rowOff>
                  </from>
                  <to>
                    <xdr:col>7</xdr:col>
                    <xdr:colOff>314325</xdr:colOff>
                    <xdr:row>22</xdr:row>
                    <xdr:rowOff>228600</xdr:rowOff>
                  </to>
                </anchor>
              </controlPr>
            </control>
          </mc:Choice>
        </mc:AlternateContent>
        <mc:AlternateContent xmlns:mc="http://schemas.openxmlformats.org/markup-compatibility/2006">
          <mc:Choice Requires="x14">
            <control shapeId="4141" r:id="rId22" name="Check Box 45">
              <controlPr defaultSize="0" autoFill="0" autoLine="0" autoPict="0">
                <anchor moveWithCells="1">
                  <from>
                    <xdr:col>7</xdr:col>
                    <xdr:colOff>85725</xdr:colOff>
                    <xdr:row>34</xdr:row>
                    <xdr:rowOff>0</xdr:rowOff>
                  </from>
                  <to>
                    <xdr:col>7</xdr:col>
                    <xdr:colOff>314325</xdr:colOff>
                    <xdr:row>34</xdr:row>
                    <xdr:rowOff>228600</xdr:rowOff>
                  </to>
                </anchor>
              </controlPr>
            </control>
          </mc:Choice>
        </mc:AlternateContent>
        <mc:AlternateContent xmlns:mc="http://schemas.openxmlformats.org/markup-compatibility/2006">
          <mc:Choice Requires="x14">
            <control shapeId="4142" r:id="rId23" name="Check Box 46">
              <controlPr defaultSize="0" autoFill="0" autoLine="0" autoPict="0">
                <anchor moveWithCells="1">
                  <from>
                    <xdr:col>7</xdr:col>
                    <xdr:colOff>85725</xdr:colOff>
                    <xdr:row>80</xdr:row>
                    <xdr:rowOff>0</xdr:rowOff>
                  </from>
                  <to>
                    <xdr:col>7</xdr:col>
                    <xdr:colOff>314325</xdr:colOff>
                    <xdr:row>80</xdr:row>
                    <xdr:rowOff>228600</xdr:rowOff>
                  </to>
                </anchor>
              </controlPr>
            </control>
          </mc:Choice>
        </mc:AlternateContent>
        <mc:AlternateContent xmlns:mc="http://schemas.openxmlformats.org/markup-compatibility/2006">
          <mc:Choice Requires="x14">
            <control shapeId="4143" r:id="rId24" name="Check Box 47">
              <controlPr defaultSize="0" autoFill="0" autoLine="0" autoPict="0">
                <anchor moveWithCells="1">
                  <from>
                    <xdr:col>7</xdr:col>
                    <xdr:colOff>85725</xdr:colOff>
                    <xdr:row>81</xdr:row>
                    <xdr:rowOff>0</xdr:rowOff>
                  </from>
                  <to>
                    <xdr:col>7</xdr:col>
                    <xdr:colOff>314325</xdr:colOff>
                    <xdr:row>81</xdr:row>
                    <xdr:rowOff>228600</xdr:rowOff>
                  </to>
                </anchor>
              </controlPr>
            </control>
          </mc:Choice>
        </mc:AlternateContent>
        <mc:AlternateContent xmlns:mc="http://schemas.openxmlformats.org/markup-compatibility/2006">
          <mc:Choice Requires="x14">
            <control shapeId="4146" r:id="rId25" name="Check Box 50">
              <controlPr defaultSize="0" autoFill="0" autoLine="0" autoPict="0">
                <anchor moveWithCells="1">
                  <from>
                    <xdr:col>7</xdr:col>
                    <xdr:colOff>85725</xdr:colOff>
                    <xdr:row>114</xdr:row>
                    <xdr:rowOff>0</xdr:rowOff>
                  </from>
                  <to>
                    <xdr:col>7</xdr:col>
                    <xdr:colOff>314325</xdr:colOff>
                    <xdr:row>114</xdr:row>
                    <xdr:rowOff>228600</xdr:rowOff>
                  </to>
                </anchor>
              </controlPr>
            </control>
          </mc:Choice>
        </mc:AlternateContent>
        <mc:AlternateContent xmlns:mc="http://schemas.openxmlformats.org/markup-compatibility/2006">
          <mc:Choice Requires="x14">
            <control shapeId="4147" r:id="rId26" name="Check Box 51">
              <controlPr defaultSize="0" autoFill="0" autoLine="0" autoPict="0">
                <anchor moveWithCells="1">
                  <from>
                    <xdr:col>7</xdr:col>
                    <xdr:colOff>85725</xdr:colOff>
                    <xdr:row>130</xdr:row>
                    <xdr:rowOff>0</xdr:rowOff>
                  </from>
                  <to>
                    <xdr:col>7</xdr:col>
                    <xdr:colOff>314325</xdr:colOff>
                    <xdr:row>130</xdr:row>
                    <xdr:rowOff>228600</xdr:rowOff>
                  </to>
                </anchor>
              </controlPr>
            </control>
          </mc:Choice>
        </mc:AlternateContent>
        <mc:AlternateContent xmlns:mc="http://schemas.openxmlformats.org/markup-compatibility/2006">
          <mc:Choice Requires="x14">
            <control shapeId="4148" r:id="rId27" name="Check Box 52">
              <controlPr defaultSize="0" autoFill="0" autoLine="0" autoPict="0">
                <anchor moveWithCells="1">
                  <from>
                    <xdr:col>7</xdr:col>
                    <xdr:colOff>85725</xdr:colOff>
                    <xdr:row>147</xdr:row>
                    <xdr:rowOff>0</xdr:rowOff>
                  </from>
                  <to>
                    <xdr:col>7</xdr:col>
                    <xdr:colOff>314325</xdr:colOff>
                    <xdr:row>147</xdr:row>
                    <xdr:rowOff>228600</xdr:rowOff>
                  </to>
                </anchor>
              </controlPr>
            </control>
          </mc:Choice>
        </mc:AlternateContent>
        <mc:AlternateContent xmlns:mc="http://schemas.openxmlformats.org/markup-compatibility/2006">
          <mc:Choice Requires="x14">
            <control shapeId="4149" r:id="rId28" name="Check Box 53">
              <controlPr defaultSize="0" autoFill="0" autoLine="0" autoPict="0">
                <anchor moveWithCells="1">
                  <from>
                    <xdr:col>7</xdr:col>
                    <xdr:colOff>85725</xdr:colOff>
                    <xdr:row>163</xdr:row>
                    <xdr:rowOff>0</xdr:rowOff>
                  </from>
                  <to>
                    <xdr:col>7</xdr:col>
                    <xdr:colOff>314325</xdr:colOff>
                    <xdr:row>163</xdr:row>
                    <xdr:rowOff>228600</xdr:rowOff>
                  </to>
                </anchor>
              </controlPr>
            </control>
          </mc:Choice>
        </mc:AlternateContent>
        <mc:AlternateContent xmlns:mc="http://schemas.openxmlformats.org/markup-compatibility/2006">
          <mc:Choice Requires="x14">
            <control shapeId="4150" r:id="rId29" name="Check Box 54">
              <controlPr defaultSize="0" autoFill="0" autoLine="0" autoPict="0">
                <anchor moveWithCells="1">
                  <from>
                    <xdr:col>7</xdr:col>
                    <xdr:colOff>85725</xdr:colOff>
                    <xdr:row>209</xdr:row>
                    <xdr:rowOff>0</xdr:rowOff>
                  </from>
                  <to>
                    <xdr:col>7</xdr:col>
                    <xdr:colOff>314325</xdr:colOff>
                    <xdr:row>209</xdr:row>
                    <xdr:rowOff>228600</xdr:rowOff>
                  </to>
                </anchor>
              </controlPr>
            </control>
          </mc:Choice>
        </mc:AlternateContent>
        <mc:AlternateContent xmlns:mc="http://schemas.openxmlformats.org/markup-compatibility/2006">
          <mc:Choice Requires="x14">
            <control shapeId="4151" r:id="rId30" name="Check Box 55">
              <controlPr defaultSize="0" autoFill="0" autoLine="0" autoPict="0">
                <anchor moveWithCells="1">
                  <from>
                    <xdr:col>7</xdr:col>
                    <xdr:colOff>85725</xdr:colOff>
                    <xdr:row>222</xdr:row>
                    <xdr:rowOff>0</xdr:rowOff>
                  </from>
                  <to>
                    <xdr:col>7</xdr:col>
                    <xdr:colOff>314325</xdr:colOff>
                    <xdr:row>222</xdr:row>
                    <xdr:rowOff>228600</xdr:rowOff>
                  </to>
                </anchor>
              </controlPr>
            </control>
          </mc:Choice>
        </mc:AlternateContent>
        <mc:AlternateContent xmlns:mc="http://schemas.openxmlformats.org/markup-compatibility/2006">
          <mc:Choice Requires="x14">
            <control shapeId="4183" r:id="rId31" name="Check Box 87">
              <controlPr defaultSize="0" autoFill="0" autoLine="0" autoPict="0">
                <anchor moveWithCells="1">
                  <from>
                    <xdr:col>7</xdr:col>
                    <xdr:colOff>85725</xdr:colOff>
                    <xdr:row>261</xdr:row>
                    <xdr:rowOff>0</xdr:rowOff>
                  </from>
                  <to>
                    <xdr:col>7</xdr:col>
                    <xdr:colOff>314325</xdr:colOff>
                    <xdr:row>261</xdr:row>
                    <xdr:rowOff>228600</xdr:rowOff>
                  </to>
                </anchor>
              </controlPr>
            </control>
          </mc:Choice>
        </mc:AlternateContent>
        <mc:AlternateContent xmlns:mc="http://schemas.openxmlformats.org/markup-compatibility/2006">
          <mc:Choice Requires="x14">
            <control shapeId="4184" r:id="rId32" name="Check Box 88">
              <controlPr defaultSize="0" autoFill="0" autoLine="0" autoPict="0">
                <anchor moveWithCells="1">
                  <from>
                    <xdr:col>7</xdr:col>
                    <xdr:colOff>85725</xdr:colOff>
                    <xdr:row>262</xdr:row>
                    <xdr:rowOff>0</xdr:rowOff>
                  </from>
                  <to>
                    <xdr:col>7</xdr:col>
                    <xdr:colOff>314325</xdr:colOff>
                    <xdr:row>262</xdr:row>
                    <xdr:rowOff>228600</xdr:rowOff>
                  </to>
                </anchor>
              </controlPr>
            </control>
          </mc:Choice>
        </mc:AlternateContent>
        <mc:AlternateContent xmlns:mc="http://schemas.openxmlformats.org/markup-compatibility/2006">
          <mc:Choice Requires="x14">
            <control shapeId="4185" r:id="rId33" name="Check Box 89">
              <controlPr defaultSize="0" autoFill="0" autoLine="0" autoPict="0">
                <anchor moveWithCells="1">
                  <from>
                    <xdr:col>7</xdr:col>
                    <xdr:colOff>85725</xdr:colOff>
                    <xdr:row>263</xdr:row>
                    <xdr:rowOff>0</xdr:rowOff>
                  </from>
                  <to>
                    <xdr:col>7</xdr:col>
                    <xdr:colOff>314325</xdr:colOff>
                    <xdr:row>263</xdr:row>
                    <xdr:rowOff>228600</xdr:rowOff>
                  </to>
                </anchor>
              </controlPr>
            </control>
          </mc:Choice>
        </mc:AlternateContent>
        <mc:AlternateContent xmlns:mc="http://schemas.openxmlformats.org/markup-compatibility/2006">
          <mc:Choice Requires="x14">
            <control shapeId="4186" r:id="rId34" name="Check Box 90">
              <controlPr defaultSize="0" autoFill="0" autoLine="0" autoPict="0">
                <anchor moveWithCells="1">
                  <from>
                    <xdr:col>7</xdr:col>
                    <xdr:colOff>85725</xdr:colOff>
                    <xdr:row>264</xdr:row>
                    <xdr:rowOff>0</xdr:rowOff>
                  </from>
                  <to>
                    <xdr:col>7</xdr:col>
                    <xdr:colOff>314325</xdr:colOff>
                    <xdr:row>264</xdr:row>
                    <xdr:rowOff>228600</xdr:rowOff>
                  </to>
                </anchor>
              </controlPr>
            </control>
          </mc:Choice>
        </mc:AlternateContent>
        <mc:AlternateContent xmlns:mc="http://schemas.openxmlformats.org/markup-compatibility/2006">
          <mc:Choice Requires="x14">
            <control shapeId="4187" r:id="rId35" name="Check Box 91">
              <controlPr defaultSize="0" autoFill="0" autoLine="0" autoPict="0">
                <anchor moveWithCells="1">
                  <from>
                    <xdr:col>7</xdr:col>
                    <xdr:colOff>85725</xdr:colOff>
                    <xdr:row>265</xdr:row>
                    <xdr:rowOff>0</xdr:rowOff>
                  </from>
                  <to>
                    <xdr:col>7</xdr:col>
                    <xdr:colOff>314325</xdr:colOff>
                    <xdr:row>265</xdr:row>
                    <xdr:rowOff>228600</xdr:rowOff>
                  </to>
                </anchor>
              </controlPr>
            </control>
          </mc:Choice>
        </mc:AlternateContent>
        <mc:AlternateContent xmlns:mc="http://schemas.openxmlformats.org/markup-compatibility/2006">
          <mc:Choice Requires="x14">
            <control shapeId="4188" r:id="rId36" name="Check Box 92">
              <controlPr defaultSize="0" autoFill="0" autoLine="0" autoPict="0">
                <anchor moveWithCells="1">
                  <from>
                    <xdr:col>7</xdr:col>
                    <xdr:colOff>85725</xdr:colOff>
                    <xdr:row>266</xdr:row>
                    <xdr:rowOff>0</xdr:rowOff>
                  </from>
                  <to>
                    <xdr:col>7</xdr:col>
                    <xdr:colOff>314325</xdr:colOff>
                    <xdr:row>266</xdr:row>
                    <xdr:rowOff>228600</xdr:rowOff>
                  </to>
                </anchor>
              </controlPr>
            </control>
          </mc:Choice>
        </mc:AlternateContent>
        <mc:AlternateContent xmlns:mc="http://schemas.openxmlformats.org/markup-compatibility/2006">
          <mc:Choice Requires="x14">
            <control shapeId="4189" r:id="rId37" name="Check Box 93">
              <controlPr defaultSize="0" autoFill="0" autoLine="0" autoPict="0">
                <anchor moveWithCells="1">
                  <from>
                    <xdr:col>7</xdr:col>
                    <xdr:colOff>85725</xdr:colOff>
                    <xdr:row>267</xdr:row>
                    <xdr:rowOff>0</xdr:rowOff>
                  </from>
                  <to>
                    <xdr:col>7</xdr:col>
                    <xdr:colOff>314325</xdr:colOff>
                    <xdr:row>267</xdr:row>
                    <xdr:rowOff>228600</xdr:rowOff>
                  </to>
                </anchor>
              </controlPr>
            </control>
          </mc:Choice>
        </mc:AlternateContent>
        <mc:AlternateContent xmlns:mc="http://schemas.openxmlformats.org/markup-compatibility/2006">
          <mc:Choice Requires="x14">
            <control shapeId="4190" r:id="rId38" name="Check Box 94">
              <controlPr defaultSize="0" autoFill="0" autoLine="0" autoPict="0">
                <anchor moveWithCells="1">
                  <from>
                    <xdr:col>7</xdr:col>
                    <xdr:colOff>85725</xdr:colOff>
                    <xdr:row>268</xdr:row>
                    <xdr:rowOff>0</xdr:rowOff>
                  </from>
                  <to>
                    <xdr:col>7</xdr:col>
                    <xdr:colOff>314325</xdr:colOff>
                    <xdr:row>268</xdr:row>
                    <xdr:rowOff>228600</xdr:rowOff>
                  </to>
                </anchor>
              </controlPr>
            </control>
          </mc:Choice>
        </mc:AlternateContent>
        <mc:AlternateContent xmlns:mc="http://schemas.openxmlformats.org/markup-compatibility/2006">
          <mc:Choice Requires="x14">
            <control shapeId="4191" r:id="rId39" name="Check Box 95">
              <controlPr defaultSize="0" autoFill="0" autoLine="0" autoPict="0">
                <anchor moveWithCells="1">
                  <from>
                    <xdr:col>7</xdr:col>
                    <xdr:colOff>85725</xdr:colOff>
                    <xdr:row>269</xdr:row>
                    <xdr:rowOff>0</xdr:rowOff>
                  </from>
                  <to>
                    <xdr:col>7</xdr:col>
                    <xdr:colOff>314325</xdr:colOff>
                    <xdr:row>269</xdr:row>
                    <xdr:rowOff>228600</xdr:rowOff>
                  </to>
                </anchor>
              </controlPr>
            </control>
          </mc:Choice>
        </mc:AlternateContent>
        <mc:AlternateContent xmlns:mc="http://schemas.openxmlformats.org/markup-compatibility/2006">
          <mc:Choice Requires="x14">
            <control shapeId="4192" r:id="rId40" name="Check Box 96">
              <controlPr defaultSize="0" autoFill="0" autoLine="0" autoPict="0">
                <anchor moveWithCells="1">
                  <from>
                    <xdr:col>7</xdr:col>
                    <xdr:colOff>85725</xdr:colOff>
                    <xdr:row>270</xdr:row>
                    <xdr:rowOff>0</xdr:rowOff>
                  </from>
                  <to>
                    <xdr:col>7</xdr:col>
                    <xdr:colOff>314325</xdr:colOff>
                    <xdr:row>270</xdr:row>
                    <xdr:rowOff>228600</xdr:rowOff>
                  </to>
                </anchor>
              </controlPr>
            </control>
          </mc:Choice>
        </mc:AlternateContent>
        <mc:AlternateContent xmlns:mc="http://schemas.openxmlformats.org/markup-compatibility/2006">
          <mc:Choice Requires="x14">
            <control shapeId="4193" r:id="rId41" name="Check Box 97">
              <controlPr defaultSize="0" autoFill="0" autoLine="0" autoPict="0">
                <anchor moveWithCells="1">
                  <from>
                    <xdr:col>7</xdr:col>
                    <xdr:colOff>85725</xdr:colOff>
                    <xdr:row>271</xdr:row>
                    <xdr:rowOff>0</xdr:rowOff>
                  </from>
                  <to>
                    <xdr:col>7</xdr:col>
                    <xdr:colOff>314325</xdr:colOff>
                    <xdr:row>271</xdr:row>
                    <xdr:rowOff>228600</xdr:rowOff>
                  </to>
                </anchor>
              </controlPr>
            </control>
          </mc:Choice>
        </mc:AlternateContent>
        <mc:AlternateContent xmlns:mc="http://schemas.openxmlformats.org/markup-compatibility/2006">
          <mc:Choice Requires="x14">
            <control shapeId="4194" r:id="rId42" name="Check Box 98">
              <controlPr defaultSize="0" autoFill="0" autoLine="0" autoPict="0">
                <anchor moveWithCells="1">
                  <from>
                    <xdr:col>7</xdr:col>
                    <xdr:colOff>85725</xdr:colOff>
                    <xdr:row>272</xdr:row>
                    <xdr:rowOff>0</xdr:rowOff>
                  </from>
                  <to>
                    <xdr:col>7</xdr:col>
                    <xdr:colOff>314325</xdr:colOff>
                    <xdr:row>272</xdr:row>
                    <xdr:rowOff>228600</xdr:rowOff>
                  </to>
                </anchor>
              </controlPr>
            </control>
          </mc:Choice>
        </mc:AlternateContent>
        <mc:AlternateContent xmlns:mc="http://schemas.openxmlformats.org/markup-compatibility/2006">
          <mc:Choice Requires="x14">
            <control shapeId="4195" r:id="rId43" name="Check Box 99">
              <controlPr defaultSize="0" autoFill="0" autoLine="0" autoPict="0">
                <anchor moveWithCells="1">
                  <from>
                    <xdr:col>7</xdr:col>
                    <xdr:colOff>85725</xdr:colOff>
                    <xdr:row>273</xdr:row>
                    <xdr:rowOff>0</xdr:rowOff>
                  </from>
                  <to>
                    <xdr:col>7</xdr:col>
                    <xdr:colOff>314325</xdr:colOff>
                    <xdr:row>273</xdr:row>
                    <xdr:rowOff>228600</xdr:rowOff>
                  </to>
                </anchor>
              </controlPr>
            </control>
          </mc:Choice>
        </mc:AlternateContent>
        <mc:AlternateContent xmlns:mc="http://schemas.openxmlformats.org/markup-compatibility/2006">
          <mc:Choice Requires="x14">
            <control shapeId="4196" r:id="rId44" name="Check Box 100">
              <controlPr defaultSize="0" autoFill="0" autoLine="0" autoPict="0">
                <anchor moveWithCells="1">
                  <from>
                    <xdr:col>7</xdr:col>
                    <xdr:colOff>85725</xdr:colOff>
                    <xdr:row>274</xdr:row>
                    <xdr:rowOff>0</xdr:rowOff>
                  </from>
                  <to>
                    <xdr:col>7</xdr:col>
                    <xdr:colOff>314325</xdr:colOff>
                    <xdr:row>274</xdr:row>
                    <xdr:rowOff>228600</xdr:rowOff>
                  </to>
                </anchor>
              </controlPr>
            </control>
          </mc:Choice>
        </mc:AlternateContent>
        <mc:AlternateContent xmlns:mc="http://schemas.openxmlformats.org/markup-compatibility/2006">
          <mc:Choice Requires="x14">
            <control shapeId="4197" r:id="rId45" name="Check Box 101">
              <controlPr defaultSize="0" autoFill="0" autoLine="0" autoPict="0">
                <anchor moveWithCells="1">
                  <from>
                    <xdr:col>7</xdr:col>
                    <xdr:colOff>85725</xdr:colOff>
                    <xdr:row>282</xdr:row>
                    <xdr:rowOff>0</xdr:rowOff>
                  </from>
                  <to>
                    <xdr:col>7</xdr:col>
                    <xdr:colOff>314325</xdr:colOff>
                    <xdr:row>282</xdr:row>
                    <xdr:rowOff>228600</xdr:rowOff>
                  </to>
                </anchor>
              </controlPr>
            </control>
          </mc:Choice>
        </mc:AlternateContent>
        <mc:AlternateContent xmlns:mc="http://schemas.openxmlformats.org/markup-compatibility/2006">
          <mc:Choice Requires="x14">
            <control shapeId="4198" r:id="rId46" name="Check Box 102">
              <controlPr defaultSize="0" autoFill="0" autoLine="0" autoPict="0">
                <anchor moveWithCells="1">
                  <from>
                    <xdr:col>7</xdr:col>
                    <xdr:colOff>85725</xdr:colOff>
                    <xdr:row>283</xdr:row>
                    <xdr:rowOff>0</xdr:rowOff>
                  </from>
                  <to>
                    <xdr:col>7</xdr:col>
                    <xdr:colOff>314325</xdr:colOff>
                    <xdr:row>283</xdr:row>
                    <xdr:rowOff>228600</xdr:rowOff>
                  </to>
                </anchor>
              </controlPr>
            </control>
          </mc:Choice>
        </mc:AlternateContent>
        <mc:AlternateContent xmlns:mc="http://schemas.openxmlformats.org/markup-compatibility/2006">
          <mc:Choice Requires="x14">
            <control shapeId="4199" r:id="rId47" name="Check Box 103">
              <controlPr defaultSize="0" autoFill="0" autoLine="0" autoPict="0">
                <anchor moveWithCells="1">
                  <from>
                    <xdr:col>7</xdr:col>
                    <xdr:colOff>85725</xdr:colOff>
                    <xdr:row>284</xdr:row>
                    <xdr:rowOff>0</xdr:rowOff>
                  </from>
                  <to>
                    <xdr:col>7</xdr:col>
                    <xdr:colOff>314325</xdr:colOff>
                    <xdr:row>284</xdr:row>
                    <xdr:rowOff>228600</xdr:rowOff>
                  </to>
                </anchor>
              </controlPr>
            </control>
          </mc:Choice>
        </mc:AlternateContent>
        <mc:AlternateContent xmlns:mc="http://schemas.openxmlformats.org/markup-compatibility/2006">
          <mc:Choice Requires="x14">
            <control shapeId="4200" r:id="rId48" name="Check Box 104">
              <controlPr defaultSize="0" autoFill="0" autoLine="0" autoPict="0">
                <anchor moveWithCells="1">
                  <from>
                    <xdr:col>7</xdr:col>
                    <xdr:colOff>85725</xdr:colOff>
                    <xdr:row>285</xdr:row>
                    <xdr:rowOff>0</xdr:rowOff>
                  </from>
                  <to>
                    <xdr:col>7</xdr:col>
                    <xdr:colOff>314325</xdr:colOff>
                    <xdr:row>285</xdr:row>
                    <xdr:rowOff>228600</xdr:rowOff>
                  </to>
                </anchor>
              </controlPr>
            </control>
          </mc:Choice>
        </mc:AlternateContent>
        <mc:AlternateContent xmlns:mc="http://schemas.openxmlformats.org/markup-compatibility/2006">
          <mc:Choice Requires="x14">
            <control shapeId="4201" r:id="rId49" name="Check Box 105">
              <controlPr defaultSize="0" autoFill="0" autoLine="0" autoPict="0">
                <anchor moveWithCells="1">
                  <from>
                    <xdr:col>7</xdr:col>
                    <xdr:colOff>85725</xdr:colOff>
                    <xdr:row>337</xdr:row>
                    <xdr:rowOff>0</xdr:rowOff>
                  </from>
                  <to>
                    <xdr:col>7</xdr:col>
                    <xdr:colOff>314325</xdr:colOff>
                    <xdr:row>337</xdr:row>
                    <xdr:rowOff>228600</xdr:rowOff>
                  </to>
                </anchor>
              </controlPr>
            </control>
          </mc:Choice>
        </mc:AlternateContent>
        <mc:AlternateContent xmlns:mc="http://schemas.openxmlformats.org/markup-compatibility/2006">
          <mc:Choice Requires="x14">
            <control shapeId="4202" r:id="rId50" name="Check Box 106">
              <controlPr defaultSize="0" autoFill="0" autoLine="0" autoPict="0">
                <anchor moveWithCells="1">
                  <from>
                    <xdr:col>7</xdr:col>
                    <xdr:colOff>85725</xdr:colOff>
                    <xdr:row>338</xdr:row>
                    <xdr:rowOff>0</xdr:rowOff>
                  </from>
                  <to>
                    <xdr:col>7</xdr:col>
                    <xdr:colOff>314325</xdr:colOff>
                    <xdr:row>338</xdr:row>
                    <xdr:rowOff>228600</xdr:rowOff>
                  </to>
                </anchor>
              </controlPr>
            </control>
          </mc:Choice>
        </mc:AlternateContent>
        <mc:AlternateContent xmlns:mc="http://schemas.openxmlformats.org/markup-compatibility/2006">
          <mc:Choice Requires="x14">
            <control shapeId="4203" r:id="rId51" name="Check Box 107">
              <controlPr defaultSize="0" autoFill="0" autoLine="0" autoPict="0">
                <anchor moveWithCells="1">
                  <from>
                    <xdr:col>7</xdr:col>
                    <xdr:colOff>85725</xdr:colOff>
                    <xdr:row>339</xdr:row>
                    <xdr:rowOff>0</xdr:rowOff>
                  </from>
                  <to>
                    <xdr:col>7</xdr:col>
                    <xdr:colOff>314325</xdr:colOff>
                    <xdr:row>339</xdr:row>
                    <xdr:rowOff>228600</xdr:rowOff>
                  </to>
                </anchor>
              </controlPr>
            </control>
          </mc:Choice>
        </mc:AlternateContent>
        <mc:AlternateContent xmlns:mc="http://schemas.openxmlformats.org/markup-compatibility/2006">
          <mc:Choice Requires="x14">
            <control shapeId="4204" r:id="rId52" name="Check Box 108">
              <controlPr defaultSize="0" autoFill="0" autoLine="0" autoPict="0">
                <anchor moveWithCells="1">
                  <from>
                    <xdr:col>7</xdr:col>
                    <xdr:colOff>85725</xdr:colOff>
                    <xdr:row>340</xdr:row>
                    <xdr:rowOff>0</xdr:rowOff>
                  </from>
                  <to>
                    <xdr:col>7</xdr:col>
                    <xdr:colOff>314325</xdr:colOff>
                    <xdr:row>340</xdr:row>
                    <xdr:rowOff>228600</xdr:rowOff>
                  </to>
                </anchor>
              </controlPr>
            </control>
          </mc:Choice>
        </mc:AlternateContent>
        <mc:AlternateContent xmlns:mc="http://schemas.openxmlformats.org/markup-compatibility/2006">
          <mc:Choice Requires="x14">
            <control shapeId="4205" r:id="rId53" name="Check Box 109">
              <controlPr defaultSize="0" autoFill="0" autoLine="0" autoPict="0">
                <anchor moveWithCells="1">
                  <from>
                    <xdr:col>7</xdr:col>
                    <xdr:colOff>85725</xdr:colOff>
                    <xdr:row>341</xdr:row>
                    <xdr:rowOff>0</xdr:rowOff>
                  </from>
                  <to>
                    <xdr:col>7</xdr:col>
                    <xdr:colOff>314325</xdr:colOff>
                    <xdr:row>341</xdr:row>
                    <xdr:rowOff>228600</xdr:rowOff>
                  </to>
                </anchor>
              </controlPr>
            </control>
          </mc:Choice>
        </mc:AlternateContent>
        <mc:AlternateContent xmlns:mc="http://schemas.openxmlformats.org/markup-compatibility/2006">
          <mc:Choice Requires="x14">
            <control shapeId="4206" r:id="rId54" name="Check Box 110">
              <controlPr defaultSize="0" autoFill="0" autoLine="0" autoPict="0">
                <anchor moveWithCells="1">
                  <from>
                    <xdr:col>7</xdr:col>
                    <xdr:colOff>85725</xdr:colOff>
                    <xdr:row>342</xdr:row>
                    <xdr:rowOff>0</xdr:rowOff>
                  </from>
                  <to>
                    <xdr:col>7</xdr:col>
                    <xdr:colOff>314325</xdr:colOff>
                    <xdr:row>342</xdr:row>
                    <xdr:rowOff>228600</xdr:rowOff>
                  </to>
                </anchor>
              </controlPr>
            </control>
          </mc:Choice>
        </mc:AlternateContent>
        <mc:AlternateContent xmlns:mc="http://schemas.openxmlformats.org/markup-compatibility/2006">
          <mc:Choice Requires="x14">
            <control shapeId="4207" r:id="rId55" name="Check Box 111">
              <controlPr defaultSize="0" autoFill="0" autoLine="0" autoPict="0">
                <anchor moveWithCells="1">
                  <from>
                    <xdr:col>7</xdr:col>
                    <xdr:colOff>85725</xdr:colOff>
                    <xdr:row>343</xdr:row>
                    <xdr:rowOff>0</xdr:rowOff>
                  </from>
                  <to>
                    <xdr:col>7</xdr:col>
                    <xdr:colOff>314325</xdr:colOff>
                    <xdr:row>343</xdr:row>
                    <xdr:rowOff>228600</xdr:rowOff>
                  </to>
                </anchor>
              </controlPr>
            </control>
          </mc:Choice>
        </mc:AlternateContent>
        <mc:AlternateContent xmlns:mc="http://schemas.openxmlformats.org/markup-compatibility/2006">
          <mc:Choice Requires="x14">
            <control shapeId="4208" r:id="rId56" name="Check Box 112">
              <controlPr defaultSize="0" autoFill="0" autoLine="0" autoPict="0">
                <anchor moveWithCells="1">
                  <from>
                    <xdr:col>7</xdr:col>
                    <xdr:colOff>85725</xdr:colOff>
                    <xdr:row>344</xdr:row>
                    <xdr:rowOff>0</xdr:rowOff>
                  </from>
                  <to>
                    <xdr:col>7</xdr:col>
                    <xdr:colOff>314325</xdr:colOff>
                    <xdr:row>344</xdr:row>
                    <xdr:rowOff>228600</xdr:rowOff>
                  </to>
                </anchor>
              </controlPr>
            </control>
          </mc:Choice>
        </mc:AlternateContent>
        <mc:AlternateContent xmlns:mc="http://schemas.openxmlformats.org/markup-compatibility/2006">
          <mc:Choice Requires="x14">
            <control shapeId="4209" r:id="rId57" name="Check Box 113">
              <controlPr defaultSize="0" autoFill="0" autoLine="0" autoPict="0">
                <anchor moveWithCells="1">
                  <from>
                    <xdr:col>7</xdr:col>
                    <xdr:colOff>85725</xdr:colOff>
                    <xdr:row>345</xdr:row>
                    <xdr:rowOff>0</xdr:rowOff>
                  </from>
                  <to>
                    <xdr:col>7</xdr:col>
                    <xdr:colOff>314325</xdr:colOff>
                    <xdr:row>345</xdr:row>
                    <xdr:rowOff>228600</xdr:rowOff>
                  </to>
                </anchor>
              </controlPr>
            </control>
          </mc:Choice>
        </mc:AlternateContent>
        <mc:AlternateContent xmlns:mc="http://schemas.openxmlformats.org/markup-compatibility/2006">
          <mc:Choice Requires="x14">
            <control shapeId="4210" r:id="rId58" name="Check Box 114">
              <controlPr defaultSize="0" autoFill="0" autoLine="0" autoPict="0">
                <anchor moveWithCells="1">
                  <from>
                    <xdr:col>7</xdr:col>
                    <xdr:colOff>85725</xdr:colOff>
                    <xdr:row>346</xdr:row>
                    <xdr:rowOff>0</xdr:rowOff>
                  </from>
                  <to>
                    <xdr:col>7</xdr:col>
                    <xdr:colOff>314325</xdr:colOff>
                    <xdr:row>346</xdr:row>
                    <xdr:rowOff>228600</xdr:rowOff>
                  </to>
                </anchor>
              </controlPr>
            </control>
          </mc:Choice>
        </mc:AlternateContent>
        <mc:AlternateContent xmlns:mc="http://schemas.openxmlformats.org/markup-compatibility/2006">
          <mc:Choice Requires="x14">
            <control shapeId="4211" r:id="rId59" name="Check Box 115">
              <controlPr defaultSize="0" autoFill="0" autoLine="0" autoPict="0">
                <anchor moveWithCells="1">
                  <from>
                    <xdr:col>7</xdr:col>
                    <xdr:colOff>85725</xdr:colOff>
                    <xdr:row>348</xdr:row>
                    <xdr:rowOff>0</xdr:rowOff>
                  </from>
                  <to>
                    <xdr:col>7</xdr:col>
                    <xdr:colOff>314325</xdr:colOff>
                    <xdr:row>348</xdr:row>
                    <xdr:rowOff>228600</xdr:rowOff>
                  </to>
                </anchor>
              </controlPr>
            </control>
          </mc:Choice>
        </mc:AlternateContent>
        <mc:AlternateContent xmlns:mc="http://schemas.openxmlformats.org/markup-compatibility/2006">
          <mc:Choice Requires="x14">
            <control shapeId="4212" r:id="rId60" name="Check Box 116">
              <controlPr defaultSize="0" autoFill="0" autoLine="0" autoPict="0">
                <anchor moveWithCells="1">
                  <from>
                    <xdr:col>7</xdr:col>
                    <xdr:colOff>85725</xdr:colOff>
                    <xdr:row>349</xdr:row>
                    <xdr:rowOff>0</xdr:rowOff>
                  </from>
                  <to>
                    <xdr:col>7</xdr:col>
                    <xdr:colOff>314325</xdr:colOff>
                    <xdr:row>349</xdr:row>
                    <xdr:rowOff>228600</xdr:rowOff>
                  </to>
                </anchor>
              </controlPr>
            </control>
          </mc:Choice>
        </mc:AlternateContent>
        <mc:AlternateContent xmlns:mc="http://schemas.openxmlformats.org/markup-compatibility/2006">
          <mc:Choice Requires="x14">
            <control shapeId="4213" r:id="rId61" name="Check Box 117">
              <controlPr defaultSize="0" autoFill="0" autoLine="0" autoPict="0">
                <anchor moveWithCells="1">
                  <from>
                    <xdr:col>7</xdr:col>
                    <xdr:colOff>85725</xdr:colOff>
                    <xdr:row>350</xdr:row>
                    <xdr:rowOff>0</xdr:rowOff>
                  </from>
                  <to>
                    <xdr:col>7</xdr:col>
                    <xdr:colOff>314325</xdr:colOff>
                    <xdr:row>350</xdr:row>
                    <xdr:rowOff>228600</xdr:rowOff>
                  </to>
                </anchor>
              </controlPr>
            </control>
          </mc:Choice>
        </mc:AlternateContent>
        <mc:AlternateContent xmlns:mc="http://schemas.openxmlformats.org/markup-compatibility/2006">
          <mc:Choice Requires="x14">
            <control shapeId="4214" r:id="rId62" name="Check Box 118">
              <controlPr defaultSize="0" autoFill="0" autoLine="0" autoPict="0">
                <anchor moveWithCells="1">
                  <from>
                    <xdr:col>7</xdr:col>
                    <xdr:colOff>85725</xdr:colOff>
                    <xdr:row>351</xdr:row>
                    <xdr:rowOff>0</xdr:rowOff>
                  </from>
                  <to>
                    <xdr:col>7</xdr:col>
                    <xdr:colOff>314325</xdr:colOff>
                    <xdr:row>351</xdr:row>
                    <xdr:rowOff>228600</xdr:rowOff>
                  </to>
                </anchor>
              </controlPr>
            </control>
          </mc:Choice>
        </mc:AlternateContent>
        <mc:AlternateContent xmlns:mc="http://schemas.openxmlformats.org/markup-compatibility/2006">
          <mc:Choice Requires="x14">
            <control shapeId="4215" r:id="rId63" name="Check Box 119">
              <controlPr defaultSize="0" autoFill="0" autoLine="0" autoPict="0">
                <anchor moveWithCells="1">
                  <from>
                    <xdr:col>7</xdr:col>
                    <xdr:colOff>85725</xdr:colOff>
                    <xdr:row>352</xdr:row>
                    <xdr:rowOff>0</xdr:rowOff>
                  </from>
                  <to>
                    <xdr:col>7</xdr:col>
                    <xdr:colOff>314325</xdr:colOff>
                    <xdr:row>352</xdr:row>
                    <xdr:rowOff>228600</xdr:rowOff>
                  </to>
                </anchor>
              </controlPr>
            </control>
          </mc:Choice>
        </mc:AlternateContent>
        <mc:AlternateContent xmlns:mc="http://schemas.openxmlformats.org/markup-compatibility/2006">
          <mc:Choice Requires="x14">
            <control shapeId="4216" r:id="rId64" name="Check Box 120">
              <controlPr defaultSize="0" autoFill="0" autoLine="0" autoPict="0">
                <anchor moveWithCells="1">
                  <from>
                    <xdr:col>7</xdr:col>
                    <xdr:colOff>85725</xdr:colOff>
                    <xdr:row>353</xdr:row>
                    <xdr:rowOff>0</xdr:rowOff>
                  </from>
                  <to>
                    <xdr:col>7</xdr:col>
                    <xdr:colOff>314325</xdr:colOff>
                    <xdr:row>353</xdr:row>
                    <xdr:rowOff>228600</xdr:rowOff>
                  </to>
                </anchor>
              </controlPr>
            </control>
          </mc:Choice>
        </mc:AlternateContent>
        <mc:AlternateContent xmlns:mc="http://schemas.openxmlformats.org/markup-compatibility/2006">
          <mc:Choice Requires="x14">
            <control shapeId="4217" r:id="rId65" name="Check Box 121">
              <controlPr defaultSize="0" autoFill="0" autoLine="0" autoPict="0">
                <anchor moveWithCells="1">
                  <from>
                    <xdr:col>7</xdr:col>
                    <xdr:colOff>85725</xdr:colOff>
                    <xdr:row>354</xdr:row>
                    <xdr:rowOff>0</xdr:rowOff>
                  </from>
                  <to>
                    <xdr:col>7</xdr:col>
                    <xdr:colOff>314325</xdr:colOff>
                    <xdr:row>354</xdr:row>
                    <xdr:rowOff>228600</xdr:rowOff>
                  </to>
                </anchor>
              </controlPr>
            </control>
          </mc:Choice>
        </mc:AlternateContent>
        <mc:AlternateContent xmlns:mc="http://schemas.openxmlformats.org/markup-compatibility/2006">
          <mc:Choice Requires="x14">
            <control shapeId="4218" r:id="rId66" name="Check Box 122">
              <controlPr defaultSize="0" autoFill="0" autoLine="0" autoPict="0">
                <anchor moveWithCells="1">
                  <from>
                    <xdr:col>7</xdr:col>
                    <xdr:colOff>85725</xdr:colOff>
                    <xdr:row>355</xdr:row>
                    <xdr:rowOff>0</xdr:rowOff>
                  </from>
                  <to>
                    <xdr:col>7</xdr:col>
                    <xdr:colOff>314325</xdr:colOff>
                    <xdr:row>355</xdr:row>
                    <xdr:rowOff>228600</xdr:rowOff>
                  </to>
                </anchor>
              </controlPr>
            </control>
          </mc:Choice>
        </mc:AlternateContent>
        <mc:AlternateContent xmlns:mc="http://schemas.openxmlformats.org/markup-compatibility/2006">
          <mc:Choice Requires="x14">
            <control shapeId="4219" r:id="rId67" name="Check Box 123">
              <controlPr defaultSize="0" autoFill="0" autoLine="0" autoPict="0">
                <anchor moveWithCells="1">
                  <from>
                    <xdr:col>7</xdr:col>
                    <xdr:colOff>85725</xdr:colOff>
                    <xdr:row>356</xdr:row>
                    <xdr:rowOff>0</xdr:rowOff>
                  </from>
                  <to>
                    <xdr:col>7</xdr:col>
                    <xdr:colOff>314325</xdr:colOff>
                    <xdr:row>356</xdr:row>
                    <xdr:rowOff>228600</xdr:rowOff>
                  </to>
                </anchor>
              </controlPr>
            </control>
          </mc:Choice>
        </mc:AlternateContent>
        <mc:AlternateContent xmlns:mc="http://schemas.openxmlformats.org/markup-compatibility/2006">
          <mc:Choice Requires="x14">
            <control shapeId="4220" r:id="rId68" name="Check Box 124">
              <controlPr defaultSize="0" autoFill="0" autoLine="0" autoPict="0">
                <anchor moveWithCells="1">
                  <from>
                    <xdr:col>7</xdr:col>
                    <xdr:colOff>85725</xdr:colOff>
                    <xdr:row>357</xdr:row>
                    <xdr:rowOff>0</xdr:rowOff>
                  </from>
                  <to>
                    <xdr:col>7</xdr:col>
                    <xdr:colOff>314325</xdr:colOff>
                    <xdr:row>357</xdr:row>
                    <xdr:rowOff>228600</xdr:rowOff>
                  </to>
                </anchor>
              </controlPr>
            </control>
          </mc:Choice>
        </mc:AlternateContent>
        <mc:AlternateContent xmlns:mc="http://schemas.openxmlformats.org/markup-compatibility/2006">
          <mc:Choice Requires="x14">
            <control shapeId="4221" r:id="rId69" name="Check Box 125">
              <controlPr defaultSize="0" autoFill="0" autoLine="0" autoPict="0">
                <anchor moveWithCells="1">
                  <from>
                    <xdr:col>7</xdr:col>
                    <xdr:colOff>85725</xdr:colOff>
                    <xdr:row>358</xdr:row>
                    <xdr:rowOff>0</xdr:rowOff>
                  </from>
                  <to>
                    <xdr:col>7</xdr:col>
                    <xdr:colOff>314325</xdr:colOff>
                    <xdr:row>358</xdr:row>
                    <xdr:rowOff>228600</xdr:rowOff>
                  </to>
                </anchor>
              </controlPr>
            </control>
          </mc:Choice>
        </mc:AlternateContent>
        <mc:AlternateContent xmlns:mc="http://schemas.openxmlformats.org/markup-compatibility/2006">
          <mc:Choice Requires="x14">
            <control shapeId="4222" r:id="rId70" name="Check Box 126">
              <controlPr defaultSize="0" autoFill="0" autoLine="0" autoPict="0">
                <anchor moveWithCells="1">
                  <from>
                    <xdr:col>7</xdr:col>
                    <xdr:colOff>85725</xdr:colOff>
                    <xdr:row>359</xdr:row>
                    <xdr:rowOff>0</xdr:rowOff>
                  </from>
                  <to>
                    <xdr:col>7</xdr:col>
                    <xdr:colOff>314325</xdr:colOff>
                    <xdr:row>359</xdr:row>
                    <xdr:rowOff>228600</xdr:rowOff>
                  </to>
                </anchor>
              </controlPr>
            </control>
          </mc:Choice>
        </mc:AlternateContent>
        <mc:AlternateContent xmlns:mc="http://schemas.openxmlformats.org/markup-compatibility/2006">
          <mc:Choice Requires="x14">
            <control shapeId="4223" r:id="rId71" name="Check Box 127">
              <controlPr defaultSize="0" autoFill="0" autoLine="0" autoPict="0">
                <anchor moveWithCells="1">
                  <from>
                    <xdr:col>7</xdr:col>
                    <xdr:colOff>85725</xdr:colOff>
                    <xdr:row>360</xdr:row>
                    <xdr:rowOff>0</xdr:rowOff>
                  </from>
                  <to>
                    <xdr:col>7</xdr:col>
                    <xdr:colOff>314325</xdr:colOff>
                    <xdr:row>360</xdr:row>
                    <xdr:rowOff>228600</xdr:rowOff>
                  </to>
                </anchor>
              </controlPr>
            </control>
          </mc:Choice>
        </mc:AlternateContent>
        <mc:AlternateContent xmlns:mc="http://schemas.openxmlformats.org/markup-compatibility/2006">
          <mc:Choice Requires="x14">
            <control shapeId="4224" r:id="rId72" name="Check Box 128">
              <controlPr defaultSize="0" autoFill="0" autoLine="0" autoPict="0">
                <anchor moveWithCells="1">
                  <from>
                    <xdr:col>7</xdr:col>
                    <xdr:colOff>85725</xdr:colOff>
                    <xdr:row>361</xdr:row>
                    <xdr:rowOff>0</xdr:rowOff>
                  </from>
                  <to>
                    <xdr:col>7</xdr:col>
                    <xdr:colOff>314325</xdr:colOff>
                    <xdr:row>361</xdr:row>
                    <xdr:rowOff>228600</xdr:rowOff>
                  </to>
                </anchor>
              </controlPr>
            </control>
          </mc:Choice>
        </mc:AlternateContent>
        <mc:AlternateContent xmlns:mc="http://schemas.openxmlformats.org/markup-compatibility/2006">
          <mc:Choice Requires="x14">
            <control shapeId="4225" r:id="rId73" name="Check Box 129">
              <controlPr defaultSize="0" autoFill="0" autoLine="0" autoPict="0">
                <anchor moveWithCells="1">
                  <from>
                    <xdr:col>7</xdr:col>
                    <xdr:colOff>85725</xdr:colOff>
                    <xdr:row>362</xdr:row>
                    <xdr:rowOff>0</xdr:rowOff>
                  </from>
                  <to>
                    <xdr:col>7</xdr:col>
                    <xdr:colOff>314325</xdr:colOff>
                    <xdr:row>362</xdr:row>
                    <xdr:rowOff>228600</xdr:rowOff>
                  </to>
                </anchor>
              </controlPr>
            </control>
          </mc:Choice>
        </mc:AlternateContent>
        <mc:AlternateContent xmlns:mc="http://schemas.openxmlformats.org/markup-compatibility/2006">
          <mc:Choice Requires="x14">
            <control shapeId="4226" r:id="rId74" name="Check Box 130">
              <controlPr defaultSize="0" autoFill="0" autoLine="0" autoPict="0">
                <anchor moveWithCells="1">
                  <from>
                    <xdr:col>7</xdr:col>
                    <xdr:colOff>85725</xdr:colOff>
                    <xdr:row>363</xdr:row>
                    <xdr:rowOff>0</xdr:rowOff>
                  </from>
                  <to>
                    <xdr:col>7</xdr:col>
                    <xdr:colOff>314325</xdr:colOff>
                    <xdr:row>363</xdr:row>
                    <xdr:rowOff>228600</xdr:rowOff>
                  </to>
                </anchor>
              </controlPr>
            </control>
          </mc:Choice>
        </mc:AlternateContent>
        <mc:AlternateContent xmlns:mc="http://schemas.openxmlformats.org/markup-compatibility/2006">
          <mc:Choice Requires="x14">
            <control shapeId="4227" r:id="rId75" name="Check Box 131">
              <controlPr defaultSize="0" autoFill="0" autoLine="0" autoPict="0">
                <anchor moveWithCells="1">
                  <from>
                    <xdr:col>7</xdr:col>
                    <xdr:colOff>85725</xdr:colOff>
                    <xdr:row>364</xdr:row>
                    <xdr:rowOff>0</xdr:rowOff>
                  </from>
                  <to>
                    <xdr:col>7</xdr:col>
                    <xdr:colOff>314325</xdr:colOff>
                    <xdr:row>364</xdr:row>
                    <xdr:rowOff>228600</xdr:rowOff>
                  </to>
                </anchor>
              </controlPr>
            </control>
          </mc:Choice>
        </mc:AlternateContent>
        <mc:AlternateContent xmlns:mc="http://schemas.openxmlformats.org/markup-compatibility/2006">
          <mc:Choice Requires="x14">
            <control shapeId="4228" r:id="rId76" name="Check Box 132">
              <controlPr defaultSize="0" autoFill="0" autoLine="0" autoPict="0">
                <anchor moveWithCells="1">
                  <from>
                    <xdr:col>7</xdr:col>
                    <xdr:colOff>85725</xdr:colOff>
                    <xdr:row>365</xdr:row>
                    <xdr:rowOff>0</xdr:rowOff>
                  </from>
                  <to>
                    <xdr:col>7</xdr:col>
                    <xdr:colOff>314325</xdr:colOff>
                    <xdr:row>365</xdr:row>
                    <xdr:rowOff>228600</xdr:rowOff>
                  </to>
                </anchor>
              </controlPr>
            </control>
          </mc:Choice>
        </mc:AlternateContent>
        <mc:AlternateContent xmlns:mc="http://schemas.openxmlformats.org/markup-compatibility/2006">
          <mc:Choice Requires="x14">
            <control shapeId="4229" r:id="rId77" name="Check Box 133">
              <controlPr defaultSize="0" autoFill="0" autoLine="0" autoPict="0">
                <anchor moveWithCells="1">
                  <from>
                    <xdr:col>7</xdr:col>
                    <xdr:colOff>85725</xdr:colOff>
                    <xdr:row>366</xdr:row>
                    <xdr:rowOff>0</xdr:rowOff>
                  </from>
                  <to>
                    <xdr:col>7</xdr:col>
                    <xdr:colOff>314325</xdr:colOff>
                    <xdr:row>366</xdr:row>
                    <xdr:rowOff>228600</xdr:rowOff>
                  </to>
                </anchor>
              </controlPr>
            </control>
          </mc:Choice>
        </mc:AlternateContent>
        <mc:AlternateContent xmlns:mc="http://schemas.openxmlformats.org/markup-compatibility/2006">
          <mc:Choice Requires="x14">
            <control shapeId="4230" r:id="rId78" name="Check Box 134">
              <controlPr defaultSize="0" autoFill="0" autoLine="0" autoPict="0">
                <anchor moveWithCells="1">
                  <from>
                    <xdr:col>7</xdr:col>
                    <xdr:colOff>85725</xdr:colOff>
                    <xdr:row>367</xdr:row>
                    <xdr:rowOff>0</xdr:rowOff>
                  </from>
                  <to>
                    <xdr:col>7</xdr:col>
                    <xdr:colOff>314325</xdr:colOff>
                    <xdr:row>367</xdr:row>
                    <xdr:rowOff>228600</xdr:rowOff>
                  </to>
                </anchor>
              </controlPr>
            </control>
          </mc:Choice>
        </mc:AlternateContent>
        <mc:AlternateContent xmlns:mc="http://schemas.openxmlformats.org/markup-compatibility/2006">
          <mc:Choice Requires="x14">
            <control shapeId="4231" r:id="rId79" name="Check Box 135">
              <controlPr defaultSize="0" autoFill="0" autoLine="0" autoPict="0">
                <anchor moveWithCells="1">
                  <from>
                    <xdr:col>7</xdr:col>
                    <xdr:colOff>85725</xdr:colOff>
                    <xdr:row>368</xdr:row>
                    <xdr:rowOff>0</xdr:rowOff>
                  </from>
                  <to>
                    <xdr:col>7</xdr:col>
                    <xdr:colOff>314325</xdr:colOff>
                    <xdr:row>368</xdr:row>
                    <xdr:rowOff>228600</xdr:rowOff>
                  </to>
                </anchor>
              </controlPr>
            </control>
          </mc:Choice>
        </mc:AlternateContent>
        <mc:AlternateContent xmlns:mc="http://schemas.openxmlformats.org/markup-compatibility/2006">
          <mc:Choice Requires="x14">
            <control shapeId="4232" r:id="rId80" name="Check Box 136">
              <controlPr defaultSize="0" autoFill="0" autoLine="0" autoPict="0">
                <anchor moveWithCells="1">
                  <from>
                    <xdr:col>7</xdr:col>
                    <xdr:colOff>85725</xdr:colOff>
                    <xdr:row>369</xdr:row>
                    <xdr:rowOff>0</xdr:rowOff>
                  </from>
                  <to>
                    <xdr:col>7</xdr:col>
                    <xdr:colOff>314325</xdr:colOff>
                    <xdr:row>369</xdr:row>
                    <xdr:rowOff>228600</xdr:rowOff>
                  </to>
                </anchor>
              </controlPr>
            </control>
          </mc:Choice>
        </mc:AlternateContent>
        <mc:AlternateContent xmlns:mc="http://schemas.openxmlformats.org/markup-compatibility/2006">
          <mc:Choice Requires="x14">
            <control shapeId="4233" r:id="rId81" name="Check Box 137">
              <controlPr defaultSize="0" autoFill="0" autoLine="0" autoPict="0">
                <anchor moveWithCells="1">
                  <from>
                    <xdr:col>7</xdr:col>
                    <xdr:colOff>85725</xdr:colOff>
                    <xdr:row>370</xdr:row>
                    <xdr:rowOff>0</xdr:rowOff>
                  </from>
                  <to>
                    <xdr:col>7</xdr:col>
                    <xdr:colOff>314325</xdr:colOff>
                    <xdr:row>370</xdr:row>
                    <xdr:rowOff>228600</xdr:rowOff>
                  </to>
                </anchor>
              </controlPr>
            </control>
          </mc:Choice>
        </mc:AlternateContent>
        <mc:AlternateContent xmlns:mc="http://schemas.openxmlformats.org/markup-compatibility/2006">
          <mc:Choice Requires="x14">
            <control shapeId="4234" r:id="rId82" name="Check Box 138">
              <controlPr defaultSize="0" autoFill="0" autoLine="0" autoPict="0">
                <anchor moveWithCells="1">
                  <from>
                    <xdr:col>7</xdr:col>
                    <xdr:colOff>85725</xdr:colOff>
                    <xdr:row>371</xdr:row>
                    <xdr:rowOff>0</xdr:rowOff>
                  </from>
                  <to>
                    <xdr:col>7</xdr:col>
                    <xdr:colOff>314325</xdr:colOff>
                    <xdr:row>371</xdr:row>
                    <xdr:rowOff>228600</xdr:rowOff>
                  </to>
                </anchor>
              </controlPr>
            </control>
          </mc:Choice>
        </mc:AlternateContent>
        <mc:AlternateContent xmlns:mc="http://schemas.openxmlformats.org/markup-compatibility/2006">
          <mc:Choice Requires="x14">
            <control shapeId="4235" r:id="rId83" name="Check Box 139">
              <controlPr defaultSize="0" autoFill="0" autoLine="0" autoPict="0">
                <anchor moveWithCells="1">
                  <from>
                    <xdr:col>7</xdr:col>
                    <xdr:colOff>85725</xdr:colOff>
                    <xdr:row>372</xdr:row>
                    <xdr:rowOff>0</xdr:rowOff>
                  </from>
                  <to>
                    <xdr:col>7</xdr:col>
                    <xdr:colOff>314325</xdr:colOff>
                    <xdr:row>372</xdr:row>
                    <xdr:rowOff>228600</xdr:rowOff>
                  </to>
                </anchor>
              </controlPr>
            </control>
          </mc:Choice>
        </mc:AlternateContent>
        <mc:AlternateContent xmlns:mc="http://schemas.openxmlformats.org/markup-compatibility/2006">
          <mc:Choice Requires="x14">
            <control shapeId="4236" r:id="rId84" name="Check Box 140">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37" r:id="rId85" name="Check Box 141">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38" r:id="rId86" name="Check Box 142">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39" r:id="rId87" name="Check Box 143">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0" r:id="rId88" name="Check Box 144">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1" r:id="rId89" name="Check Box 145">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2" r:id="rId90" name="Check Box 146">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3" r:id="rId91" name="Check Box 147">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4" r:id="rId92" name="Check Box 148">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5" r:id="rId93" name="Check Box 149">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6" r:id="rId94" name="Check Box 150">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7" r:id="rId95" name="Check Box 151">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8" r:id="rId96" name="Check Box 152">
              <controlPr defaultSize="0" autoFill="0" autoLine="0" autoPict="0">
                <anchor moveWithCells="1">
                  <from>
                    <xdr:col>7</xdr:col>
                    <xdr:colOff>85725</xdr:colOff>
                    <xdr:row>376</xdr:row>
                    <xdr:rowOff>0</xdr:rowOff>
                  </from>
                  <to>
                    <xdr:col>7</xdr:col>
                    <xdr:colOff>314325</xdr:colOff>
                    <xdr:row>376</xdr:row>
                    <xdr:rowOff>228600</xdr:rowOff>
                  </to>
                </anchor>
              </controlPr>
            </control>
          </mc:Choice>
        </mc:AlternateContent>
        <mc:AlternateContent xmlns:mc="http://schemas.openxmlformats.org/markup-compatibility/2006">
          <mc:Choice Requires="x14">
            <control shapeId="4249" r:id="rId97" name="Check Box 153">
              <controlPr defaultSize="0" autoFill="0" autoLine="0" autoPict="0">
                <anchor moveWithCells="1">
                  <from>
                    <xdr:col>7</xdr:col>
                    <xdr:colOff>85725</xdr:colOff>
                    <xdr:row>377</xdr:row>
                    <xdr:rowOff>0</xdr:rowOff>
                  </from>
                  <to>
                    <xdr:col>7</xdr:col>
                    <xdr:colOff>314325</xdr:colOff>
                    <xdr:row>377</xdr:row>
                    <xdr:rowOff>228600</xdr:rowOff>
                  </to>
                </anchor>
              </controlPr>
            </control>
          </mc:Choice>
        </mc:AlternateContent>
        <mc:AlternateContent xmlns:mc="http://schemas.openxmlformats.org/markup-compatibility/2006">
          <mc:Choice Requires="x14">
            <control shapeId="4250" r:id="rId98" name="Check Box 154">
              <controlPr defaultSize="0" autoFill="0" autoLine="0" autoPict="0">
                <anchor moveWithCells="1">
                  <from>
                    <xdr:col>7</xdr:col>
                    <xdr:colOff>85725</xdr:colOff>
                    <xdr:row>378</xdr:row>
                    <xdr:rowOff>0</xdr:rowOff>
                  </from>
                  <to>
                    <xdr:col>7</xdr:col>
                    <xdr:colOff>314325</xdr:colOff>
                    <xdr:row>378</xdr:row>
                    <xdr:rowOff>228600</xdr:rowOff>
                  </to>
                </anchor>
              </controlPr>
            </control>
          </mc:Choice>
        </mc:AlternateContent>
        <mc:AlternateContent xmlns:mc="http://schemas.openxmlformats.org/markup-compatibility/2006">
          <mc:Choice Requires="x14">
            <control shapeId="4251" r:id="rId99" name="Check Box 155">
              <controlPr defaultSize="0" autoFill="0" autoLine="0" autoPict="0">
                <anchor moveWithCells="1">
                  <from>
                    <xdr:col>7</xdr:col>
                    <xdr:colOff>85725</xdr:colOff>
                    <xdr:row>379</xdr:row>
                    <xdr:rowOff>0</xdr:rowOff>
                  </from>
                  <to>
                    <xdr:col>7</xdr:col>
                    <xdr:colOff>314325</xdr:colOff>
                    <xdr:row>379</xdr:row>
                    <xdr:rowOff>228600</xdr:rowOff>
                  </to>
                </anchor>
              </controlPr>
            </control>
          </mc:Choice>
        </mc:AlternateContent>
        <mc:AlternateContent xmlns:mc="http://schemas.openxmlformats.org/markup-compatibility/2006">
          <mc:Choice Requires="x14">
            <control shapeId="4252" r:id="rId100" name="Check Box 156">
              <controlPr defaultSize="0" autoFill="0" autoLine="0" autoPict="0">
                <anchor moveWithCells="1">
                  <from>
                    <xdr:col>7</xdr:col>
                    <xdr:colOff>85725</xdr:colOff>
                    <xdr:row>380</xdr:row>
                    <xdr:rowOff>0</xdr:rowOff>
                  </from>
                  <to>
                    <xdr:col>7</xdr:col>
                    <xdr:colOff>314325</xdr:colOff>
                    <xdr:row>380</xdr:row>
                    <xdr:rowOff>228600</xdr:rowOff>
                  </to>
                </anchor>
              </controlPr>
            </control>
          </mc:Choice>
        </mc:AlternateContent>
        <mc:AlternateContent xmlns:mc="http://schemas.openxmlformats.org/markup-compatibility/2006">
          <mc:Choice Requires="x14">
            <control shapeId="4253" r:id="rId101" name="Check Box 157">
              <controlPr defaultSize="0" autoFill="0" autoLine="0" autoPict="0">
                <anchor moveWithCells="1">
                  <from>
                    <xdr:col>7</xdr:col>
                    <xdr:colOff>85725</xdr:colOff>
                    <xdr:row>381</xdr:row>
                    <xdr:rowOff>0</xdr:rowOff>
                  </from>
                  <to>
                    <xdr:col>7</xdr:col>
                    <xdr:colOff>314325</xdr:colOff>
                    <xdr:row>381</xdr:row>
                    <xdr:rowOff>228600</xdr:rowOff>
                  </to>
                </anchor>
              </controlPr>
            </control>
          </mc:Choice>
        </mc:AlternateContent>
        <mc:AlternateContent xmlns:mc="http://schemas.openxmlformats.org/markup-compatibility/2006">
          <mc:Choice Requires="x14">
            <control shapeId="4254" r:id="rId102" name="Check Box 158">
              <controlPr defaultSize="0" autoFill="0" autoLine="0" autoPict="0">
                <anchor moveWithCells="1">
                  <from>
                    <xdr:col>7</xdr:col>
                    <xdr:colOff>85725</xdr:colOff>
                    <xdr:row>382</xdr:row>
                    <xdr:rowOff>0</xdr:rowOff>
                  </from>
                  <to>
                    <xdr:col>7</xdr:col>
                    <xdr:colOff>314325</xdr:colOff>
                    <xdr:row>382</xdr:row>
                    <xdr:rowOff>228600</xdr:rowOff>
                  </to>
                </anchor>
              </controlPr>
            </control>
          </mc:Choice>
        </mc:AlternateContent>
        <mc:AlternateContent xmlns:mc="http://schemas.openxmlformats.org/markup-compatibility/2006">
          <mc:Choice Requires="x14">
            <control shapeId="4255" r:id="rId103" name="Check Box 159">
              <controlPr defaultSize="0" autoFill="0" autoLine="0" autoPict="0">
                <anchor moveWithCells="1">
                  <from>
                    <xdr:col>7</xdr:col>
                    <xdr:colOff>85725</xdr:colOff>
                    <xdr:row>383</xdr:row>
                    <xdr:rowOff>0</xdr:rowOff>
                  </from>
                  <to>
                    <xdr:col>7</xdr:col>
                    <xdr:colOff>314325</xdr:colOff>
                    <xdr:row>383</xdr:row>
                    <xdr:rowOff>228600</xdr:rowOff>
                  </to>
                </anchor>
              </controlPr>
            </control>
          </mc:Choice>
        </mc:AlternateContent>
        <mc:AlternateContent xmlns:mc="http://schemas.openxmlformats.org/markup-compatibility/2006">
          <mc:Choice Requires="x14">
            <control shapeId="4256" r:id="rId104" name="Check Box 160">
              <controlPr defaultSize="0" autoFill="0" autoLine="0" autoPict="0">
                <anchor moveWithCells="1">
                  <from>
                    <xdr:col>7</xdr:col>
                    <xdr:colOff>85725</xdr:colOff>
                    <xdr:row>384</xdr:row>
                    <xdr:rowOff>0</xdr:rowOff>
                  </from>
                  <to>
                    <xdr:col>7</xdr:col>
                    <xdr:colOff>314325</xdr:colOff>
                    <xdr:row>384</xdr:row>
                    <xdr:rowOff>228600</xdr:rowOff>
                  </to>
                </anchor>
              </controlPr>
            </control>
          </mc:Choice>
        </mc:AlternateContent>
        <mc:AlternateContent xmlns:mc="http://schemas.openxmlformats.org/markup-compatibility/2006">
          <mc:Choice Requires="x14">
            <control shapeId="4257" r:id="rId105" name="Check Box 161">
              <controlPr defaultSize="0" autoFill="0" autoLine="0" autoPict="0">
                <anchor moveWithCells="1">
                  <from>
                    <xdr:col>7</xdr:col>
                    <xdr:colOff>85725</xdr:colOff>
                    <xdr:row>385</xdr:row>
                    <xdr:rowOff>0</xdr:rowOff>
                  </from>
                  <to>
                    <xdr:col>7</xdr:col>
                    <xdr:colOff>314325</xdr:colOff>
                    <xdr:row>385</xdr:row>
                    <xdr:rowOff>228600</xdr:rowOff>
                  </to>
                </anchor>
              </controlPr>
            </control>
          </mc:Choice>
        </mc:AlternateContent>
        <mc:AlternateContent xmlns:mc="http://schemas.openxmlformats.org/markup-compatibility/2006">
          <mc:Choice Requires="x14">
            <control shapeId="4258" r:id="rId106" name="Check Box 162">
              <controlPr defaultSize="0" autoFill="0" autoLine="0" autoPict="0">
                <anchor moveWithCells="1">
                  <from>
                    <xdr:col>7</xdr:col>
                    <xdr:colOff>85725</xdr:colOff>
                    <xdr:row>386</xdr:row>
                    <xdr:rowOff>0</xdr:rowOff>
                  </from>
                  <to>
                    <xdr:col>7</xdr:col>
                    <xdr:colOff>314325</xdr:colOff>
                    <xdr:row>386</xdr:row>
                    <xdr:rowOff>228600</xdr:rowOff>
                  </to>
                </anchor>
              </controlPr>
            </control>
          </mc:Choice>
        </mc:AlternateContent>
        <mc:AlternateContent xmlns:mc="http://schemas.openxmlformats.org/markup-compatibility/2006">
          <mc:Choice Requires="x14">
            <control shapeId="4259" r:id="rId107" name="Check Box 163">
              <controlPr defaultSize="0" autoFill="0" autoLine="0" autoPict="0">
                <anchor moveWithCells="1">
                  <from>
                    <xdr:col>7</xdr:col>
                    <xdr:colOff>85725</xdr:colOff>
                    <xdr:row>390</xdr:row>
                    <xdr:rowOff>0</xdr:rowOff>
                  </from>
                  <to>
                    <xdr:col>7</xdr:col>
                    <xdr:colOff>314325</xdr:colOff>
                    <xdr:row>390</xdr:row>
                    <xdr:rowOff>228600</xdr:rowOff>
                  </to>
                </anchor>
              </controlPr>
            </control>
          </mc:Choice>
        </mc:AlternateContent>
        <mc:AlternateContent xmlns:mc="http://schemas.openxmlformats.org/markup-compatibility/2006">
          <mc:Choice Requires="x14">
            <control shapeId="4260" r:id="rId108" name="Check Box 164">
              <controlPr defaultSize="0" autoFill="0" autoLine="0" autoPict="0">
                <anchor moveWithCells="1">
                  <from>
                    <xdr:col>7</xdr:col>
                    <xdr:colOff>85725</xdr:colOff>
                    <xdr:row>391</xdr:row>
                    <xdr:rowOff>0</xdr:rowOff>
                  </from>
                  <to>
                    <xdr:col>7</xdr:col>
                    <xdr:colOff>314325</xdr:colOff>
                    <xdr:row>391</xdr:row>
                    <xdr:rowOff>228600</xdr:rowOff>
                  </to>
                </anchor>
              </controlPr>
            </control>
          </mc:Choice>
        </mc:AlternateContent>
        <mc:AlternateContent xmlns:mc="http://schemas.openxmlformats.org/markup-compatibility/2006">
          <mc:Choice Requires="x14">
            <control shapeId="4261" r:id="rId109" name="Check Box 165">
              <controlPr defaultSize="0" autoFill="0" autoLine="0" autoPict="0">
                <anchor moveWithCells="1">
                  <from>
                    <xdr:col>7</xdr:col>
                    <xdr:colOff>85725</xdr:colOff>
                    <xdr:row>392</xdr:row>
                    <xdr:rowOff>0</xdr:rowOff>
                  </from>
                  <to>
                    <xdr:col>7</xdr:col>
                    <xdr:colOff>314325</xdr:colOff>
                    <xdr:row>392</xdr:row>
                    <xdr:rowOff>228600</xdr:rowOff>
                  </to>
                </anchor>
              </controlPr>
            </control>
          </mc:Choice>
        </mc:AlternateContent>
        <mc:AlternateContent xmlns:mc="http://schemas.openxmlformats.org/markup-compatibility/2006">
          <mc:Choice Requires="x14">
            <control shapeId="4262" r:id="rId110" name="Check Box 166">
              <controlPr defaultSize="0" autoFill="0" autoLine="0" autoPict="0">
                <anchor moveWithCells="1">
                  <from>
                    <xdr:col>7</xdr:col>
                    <xdr:colOff>85725</xdr:colOff>
                    <xdr:row>393</xdr:row>
                    <xdr:rowOff>0</xdr:rowOff>
                  </from>
                  <to>
                    <xdr:col>7</xdr:col>
                    <xdr:colOff>314325</xdr:colOff>
                    <xdr:row>393</xdr:row>
                    <xdr:rowOff>228600</xdr:rowOff>
                  </to>
                </anchor>
              </controlPr>
            </control>
          </mc:Choice>
        </mc:AlternateContent>
        <mc:AlternateContent xmlns:mc="http://schemas.openxmlformats.org/markup-compatibility/2006">
          <mc:Choice Requires="x14">
            <control shapeId="4263" r:id="rId111" name="Check Box 167">
              <controlPr defaultSize="0" autoFill="0" autoLine="0" autoPict="0">
                <anchor moveWithCells="1">
                  <from>
                    <xdr:col>7</xdr:col>
                    <xdr:colOff>85725</xdr:colOff>
                    <xdr:row>394</xdr:row>
                    <xdr:rowOff>0</xdr:rowOff>
                  </from>
                  <to>
                    <xdr:col>7</xdr:col>
                    <xdr:colOff>314325</xdr:colOff>
                    <xdr:row>394</xdr:row>
                    <xdr:rowOff>228600</xdr:rowOff>
                  </to>
                </anchor>
              </controlPr>
            </control>
          </mc:Choice>
        </mc:AlternateContent>
        <mc:AlternateContent xmlns:mc="http://schemas.openxmlformats.org/markup-compatibility/2006">
          <mc:Choice Requires="x14">
            <control shapeId="4264" r:id="rId112" name="Check Box 168">
              <controlPr defaultSize="0" autoFill="0" autoLine="0" autoPict="0">
                <anchor moveWithCells="1">
                  <from>
                    <xdr:col>7</xdr:col>
                    <xdr:colOff>85725</xdr:colOff>
                    <xdr:row>395</xdr:row>
                    <xdr:rowOff>0</xdr:rowOff>
                  </from>
                  <to>
                    <xdr:col>7</xdr:col>
                    <xdr:colOff>314325</xdr:colOff>
                    <xdr:row>395</xdr:row>
                    <xdr:rowOff>228600</xdr:rowOff>
                  </to>
                </anchor>
              </controlPr>
            </control>
          </mc:Choice>
        </mc:AlternateContent>
        <mc:AlternateContent xmlns:mc="http://schemas.openxmlformats.org/markup-compatibility/2006">
          <mc:Choice Requires="x14">
            <control shapeId="4268" r:id="rId113" name="Check Box 172">
              <controlPr defaultSize="0" autoFill="0" autoLine="0" autoPict="0">
                <anchor moveWithCells="1">
                  <from>
                    <xdr:col>7</xdr:col>
                    <xdr:colOff>85725</xdr:colOff>
                    <xdr:row>396</xdr:row>
                    <xdr:rowOff>0</xdr:rowOff>
                  </from>
                  <to>
                    <xdr:col>7</xdr:col>
                    <xdr:colOff>314325</xdr:colOff>
                    <xdr:row>396</xdr:row>
                    <xdr:rowOff>228600</xdr:rowOff>
                  </to>
                </anchor>
              </controlPr>
            </control>
          </mc:Choice>
        </mc:AlternateContent>
        <mc:AlternateContent xmlns:mc="http://schemas.openxmlformats.org/markup-compatibility/2006">
          <mc:Choice Requires="x14">
            <control shapeId="4269" r:id="rId114" name="Check Box 173">
              <controlPr defaultSize="0" autoFill="0" autoLine="0" autoPict="0">
                <anchor moveWithCells="1">
                  <from>
                    <xdr:col>7</xdr:col>
                    <xdr:colOff>85725</xdr:colOff>
                    <xdr:row>397</xdr:row>
                    <xdr:rowOff>0</xdr:rowOff>
                  </from>
                  <to>
                    <xdr:col>7</xdr:col>
                    <xdr:colOff>314325</xdr:colOff>
                    <xdr:row>397</xdr:row>
                    <xdr:rowOff>228600</xdr:rowOff>
                  </to>
                </anchor>
              </controlPr>
            </control>
          </mc:Choice>
        </mc:AlternateContent>
        <mc:AlternateContent xmlns:mc="http://schemas.openxmlformats.org/markup-compatibility/2006">
          <mc:Choice Requires="x14">
            <control shapeId="4270" r:id="rId115" name="Check Box 174">
              <controlPr defaultSize="0" autoFill="0" autoLine="0" autoPict="0">
                <anchor moveWithCells="1">
                  <from>
                    <xdr:col>7</xdr:col>
                    <xdr:colOff>85725</xdr:colOff>
                    <xdr:row>398</xdr:row>
                    <xdr:rowOff>0</xdr:rowOff>
                  </from>
                  <to>
                    <xdr:col>7</xdr:col>
                    <xdr:colOff>314325</xdr:colOff>
                    <xdr:row>398</xdr:row>
                    <xdr:rowOff>228600</xdr:rowOff>
                  </to>
                </anchor>
              </controlPr>
            </control>
          </mc:Choice>
        </mc:AlternateContent>
        <mc:AlternateContent xmlns:mc="http://schemas.openxmlformats.org/markup-compatibility/2006">
          <mc:Choice Requires="x14">
            <control shapeId="4271" r:id="rId116" name="Check Box 175">
              <controlPr defaultSize="0" autoFill="0" autoLine="0" autoPict="0">
                <anchor moveWithCells="1">
                  <from>
                    <xdr:col>7</xdr:col>
                    <xdr:colOff>85725</xdr:colOff>
                    <xdr:row>399</xdr:row>
                    <xdr:rowOff>0</xdr:rowOff>
                  </from>
                  <to>
                    <xdr:col>7</xdr:col>
                    <xdr:colOff>314325</xdr:colOff>
                    <xdr:row>399</xdr:row>
                    <xdr:rowOff>228600</xdr:rowOff>
                  </to>
                </anchor>
              </controlPr>
            </control>
          </mc:Choice>
        </mc:AlternateContent>
        <mc:AlternateContent xmlns:mc="http://schemas.openxmlformats.org/markup-compatibility/2006">
          <mc:Choice Requires="x14">
            <control shapeId="4272" r:id="rId117" name="Check Box 176">
              <controlPr defaultSize="0" autoFill="0" autoLine="0" autoPict="0">
                <anchor moveWithCells="1">
                  <from>
                    <xdr:col>7</xdr:col>
                    <xdr:colOff>85725</xdr:colOff>
                    <xdr:row>401</xdr:row>
                    <xdr:rowOff>0</xdr:rowOff>
                  </from>
                  <to>
                    <xdr:col>7</xdr:col>
                    <xdr:colOff>314325</xdr:colOff>
                    <xdr:row>401</xdr:row>
                    <xdr:rowOff>228600</xdr:rowOff>
                  </to>
                </anchor>
              </controlPr>
            </control>
          </mc:Choice>
        </mc:AlternateContent>
        <mc:AlternateContent xmlns:mc="http://schemas.openxmlformats.org/markup-compatibility/2006">
          <mc:Choice Requires="x14">
            <control shapeId="4273" r:id="rId118" name="Check Box 177">
              <controlPr defaultSize="0" autoFill="0" autoLine="0" autoPict="0">
                <anchor moveWithCells="1">
                  <from>
                    <xdr:col>7</xdr:col>
                    <xdr:colOff>85725</xdr:colOff>
                    <xdr:row>402</xdr:row>
                    <xdr:rowOff>0</xdr:rowOff>
                  </from>
                  <to>
                    <xdr:col>7</xdr:col>
                    <xdr:colOff>314325</xdr:colOff>
                    <xdr:row>402</xdr:row>
                    <xdr:rowOff>228600</xdr:rowOff>
                  </to>
                </anchor>
              </controlPr>
            </control>
          </mc:Choice>
        </mc:AlternateContent>
        <mc:AlternateContent xmlns:mc="http://schemas.openxmlformats.org/markup-compatibility/2006">
          <mc:Choice Requires="x14">
            <control shapeId="4274" r:id="rId119" name="Check Box 178">
              <controlPr defaultSize="0" autoFill="0" autoLine="0" autoPict="0">
                <anchor moveWithCells="1">
                  <from>
                    <xdr:col>7</xdr:col>
                    <xdr:colOff>85725</xdr:colOff>
                    <xdr:row>403</xdr:row>
                    <xdr:rowOff>0</xdr:rowOff>
                  </from>
                  <to>
                    <xdr:col>7</xdr:col>
                    <xdr:colOff>314325</xdr:colOff>
                    <xdr:row>403</xdr:row>
                    <xdr:rowOff>228600</xdr:rowOff>
                  </to>
                </anchor>
              </controlPr>
            </control>
          </mc:Choice>
        </mc:AlternateContent>
        <mc:AlternateContent xmlns:mc="http://schemas.openxmlformats.org/markup-compatibility/2006">
          <mc:Choice Requires="x14">
            <control shapeId="4275" r:id="rId120" name="Check Box 179">
              <controlPr defaultSize="0" autoFill="0" autoLine="0" autoPict="0">
                <anchor moveWithCells="1">
                  <from>
                    <xdr:col>7</xdr:col>
                    <xdr:colOff>85725</xdr:colOff>
                    <xdr:row>404</xdr:row>
                    <xdr:rowOff>0</xdr:rowOff>
                  </from>
                  <to>
                    <xdr:col>7</xdr:col>
                    <xdr:colOff>314325</xdr:colOff>
                    <xdr:row>404</xdr:row>
                    <xdr:rowOff>228600</xdr:rowOff>
                  </to>
                </anchor>
              </controlPr>
            </control>
          </mc:Choice>
        </mc:AlternateContent>
        <mc:AlternateContent xmlns:mc="http://schemas.openxmlformats.org/markup-compatibility/2006">
          <mc:Choice Requires="x14">
            <control shapeId="4276" r:id="rId121" name="Check Box 180">
              <controlPr defaultSize="0" autoFill="0" autoLine="0" autoPict="0">
                <anchor moveWithCells="1">
                  <from>
                    <xdr:col>7</xdr:col>
                    <xdr:colOff>85725</xdr:colOff>
                    <xdr:row>405</xdr:row>
                    <xdr:rowOff>0</xdr:rowOff>
                  </from>
                  <to>
                    <xdr:col>7</xdr:col>
                    <xdr:colOff>314325</xdr:colOff>
                    <xdr:row>405</xdr:row>
                    <xdr:rowOff>228600</xdr:rowOff>
                  </to>
                </anchor>
              </controlPr>
            </control>
          </mc:Choice>
        </mc:AlternateContent>
        <mc:AlternateContent xmlns:mc="http://schemas.openxmlformats.org/markup-compatibility/2006">
          <mc:Choice Requires="x14">
            <control shapeId="4277" r:id="rId122" name="Check Box 181">
              <controlPr defaultSize="0" autoFill="0" autoLine="0" autoPict="0">
                <anchor moveWithCells="1">
                  <from>
                    <xdr:col>7</xdr:col>
                    <xdr:colOff>85725</xdr:colOff>
                    <xdr:row>406</xdr:row>
                    <xdr:rowOff>0</xdr:rowOff>
                  </from>
                  <to>
                    <xdr:col>7</xdr:col>
                    <xdr:colOff>314325</xdr:colOff>
                    <xdr:row>406</xdr:row>
                    <xdr:rowOff>228600</xdr:rowOff>
                  </to>
                </anchor>
              </controlPr>
            </control>
          </mc:Choice>
        </mc:AlternateContent>
        <mc:AlternateContent xmlns:mc="http://schemas.openxmlformats.org/markup-compatibility/2006">
          <mc:Choice Requires="x14">
            <control shapeId="4278" r:id="rId123" name="Check Box 182">
              <controlPr defaultSize="0" autoFill="0" autoLine="0" autoPict="0">
                <anchor moveWithCells="1">
                  <from>
                    <xdr:col>7</xdr:col>
                    <xdr:colOff>85725</xdr:colOff>
                    <xdr:row>407</xdr:row>
                    <xdr:rowOff>0</xdr:rowOff>
                  </from>
                  <to>
                    <xdr:col>7</xdr:col>
                    <xdr:colOff>314325</xdr:colOff>
                    <xdr:row>407</xdr:row>
                    <xdr:rowOff>228600</xdr:rowOff>
                  </to>
                </anchor>
              </controlPr>
            </control>
          </mc:Choice>
        </mc:AlternateContent>
        <mc:AlternateContent xmlns:mc="http://schemas.openxmlformats.org/markup-compatibility/2006">
          <mc:Choice Requires="x14">
            <control shapeId="4279" r:id="rId124" name="Check Box 183">
              <controlPr defaultSize="0" autoFill="0" autoLine="0" autoPict="0">
                <anchor moveWithCells="1">
                  <from>
                    <xdr:col>7</xdr:col>
                    <xdr:colOff>85725</xdr:colOff>
                    <xdr:row>408</xdr:row>
                    <xdr:rowOff>0</xdr:rowOff>
                  </from>
                  <to>
                    <xdr:col>7</xdr:col>
                    <xdr:colOff>314325</xdr:colOff>
                    <xdr:row>408</xdr:row>
                    <xdr:rowOff>228600</xdr:rowOff>
                  </to>
                </anchor>
              </controlPr>
            </control>
          </mc:Choice>
        </mc:AlternateContent>
        <mc:AlternateContent xmlns:mc="http://schemas.openxmlformats.org/markup-compatibility/2006">
          <mc:Choice Requires="x14">
            <control shapeId="4280" r:id="rId125" name="Check Box 184">
              <controlPr defaultSize="0" autoFill="0" autoLine="0" autoPict="0">
                <anchor moveWithCells="1">
                  <from>
                    <xdr:col>7</xdr:col>
                    <xdr:colOff>85725</xdr:colOff>
                    <xdr:row>409</xdr:row>
                    <xdr:rowOff>0</xdr:rowOff>
                  </from>
                  <to>
                    <xdr:col>7</xdr:col>
                    <xdr:colOff>314325</xdr:colOff>
                    <xdr:row>409</xdr:row>
                    <xdr:rowOff>228600</xdr:rowOff>
                  </to>
                </anchor>
              </controlPr>
            </control>
          </mc:Choice>
        </mc:AlternateContent>
        <mc:AlternateContent xmlns:mc="http://schemas.openxmlformats.org/markup-compatibility/2006">
          <mc:Choice Requires="x14">
            <control shapeId="4281" r:id="rId126" name="Check Box 185">
              <controlPr defaultSize="0" autoFill="0" autoLine="0" autoPict="0">
                <anchor moveWithCells="1">
                  <from>
                    <xdr:col>7</xdr:col>
                    <xdr:colOff>85725</xdr:colOff>
                    <xdr:row>410</xdr:row>
                    <xdr:rowOff>0</xdr:rowOff>
                  </from>
                  <to>
                    <xdr:col>7</xdr:col>
                    <xdr:colOff>314325</xdr:colOff>
                    <xdr:row>410</xdr:row>
                    <xdr:rowOff>228600</xdr:rowOff>
                  </to>
                </anchor>
              </controlPr>
            </control>
          </mc:Choice>
        </mc:AlternateContent>
        <mc:AlternateContent xmlns:mc="http://schemas.openxmlformats.org/markup-compatibility/2006">
          <mc:Choice Requires="x14">
            <control shapeId="4282" r:id="rId127" name="Check Box 186">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83" r:id="rId128" name="Check Box 187">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84" r:id="rId129" name="Check Box 188">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85" r:id="rId130" name="Check Box 189">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86" r:id="rId131" name="Check Box 190">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87" r:id="rId132" name="Check Box 191">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88" r:id="rId133" name="Check Box 192">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89" r:id="rId134" name="Check Box 193">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90" r:id="rId135" name="Check Box 194">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91" r:id="rId136" name="Check Box 195">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92" r:id="rId137" name="Check Box 196">
              <controlPr defaultSize="0" autoFill="0" autoLine="0" autoPict="0">
                <anchor moveWithCells="1">
                  <from>
                    <xdr:col>7</xdr:col>
                    <xdr:colOff>85725</xdr:colOff>
                    <xdr:row>413</xdr:row>
                    <xdr:rowOff>0</xdr:rowOff>
                  </from>
                  <to>
                    <xdr:col>7</xdr:col>
                    <xdr:colOff>314325</xdr:colOff>
                    <xdr:row>413</xdr:row>
                    <xdr:rowOff>228600</xdr:rowOff>
                  </to>
                </anchor>
              </controlPr>
            </control>
          </mc:Choice>
        </mc:AlternateContent>
        <mc:AlternateContent xmlns:mc="http://schemas.openxmlformats.org/markup-compatibility/2006">
          <mc:Choice Requires="x14">
            <control shapeId="4293" r:id="rId138" name="Check Box 197">
              <controlPr defaultSize="0" autoFill="0" autoLine="0" autoPict="0">
                <anchor moveWithCells="1">
                  <from>
                    <xdr:col>7</xdr:col>
                    <xdr:colOff>85725</xdr:colOff>
                    <xdr:row>414</xdr:row>
                    <xdr:rowOff>0</xdr:rowOff>
                  </from>
                  <to>
                    <xdr:col>7</xdr:col>
                    <xdr:colOff>314325</xdr:colOff>
                    <xdr:row>414</xdr:row>
                    <xdr:rowOff>228600</xdr:rowOff>
                  </to>
                </anchor>
              </controlPr>
            </control>
          </mc:Choice>
        </mc:AlternateContent>
        <mc:AlternateContent xmlns:mc="http://schemas.openxmlformats.org/markup-compatibility/2006">
          <mc:Choice Requires="x14">
            <control shapeId="4294" r:id="rId139" name="Check Box 198">
              <controlPr defaultSize="0" autoFill="0" autoLine="0" autoPict="0">
                <anchor moveWithCells="1">
                  <from>
                    <xdr:col>7</xdr:col>
                    <xdr:colOff>85725</xdr:colOff>
                    <xdr:row>415</xdr:row>
                    <xdr:rowOff>0</xdr:rowOff>
                  </from>
                  <to>
                    <xdr:col>7</xdr:col>
                    <xdr:colOff>314325</xdr:colOff>
                    <xdr:row>415</xdr:row>
                    <xdr:rowOff>228600</xdr:rowOff>
                  </to>
                </anchor>
              </controlPr>
            </control>
          </mc:Choice>
        </mc:AlternateContent>
        <mc:AlternateContent xmlns:mc="http://schemas.openxmlformats.org/markup-compatibility/2006">
          <mc:Choice Requires="x14">
            <control shapeId="4295" r:id="rId140" name="Check Box 199">
              <controlPr defaultSize="0" autoFill="0" autoLine="0" autoPict="0">
                <anchor moveWithCells="1">
                  <from>
                    <xdr:col>7</xdr:col>
                    <xdr:colOff>85725</xdr:colOff>
                    <xdr:row>416</xdr:row>
                    <xdr:rowOff>0</xdr:rowOff>
                  </from>
                  <to>
                    <xdr:col>7</xdr:col>
                    <xdr:colOff>314325</xdr:colOff>
                    <xdr:row>416</xdr:row>
                    <xdr:rowOff>228600</xdr:rowOff>
                  </to>
                </anchor>
              </controlPr>
            </control>
          </mc:Choice>
        </mc:AlternateContent>
        <mc:AlternateContent xmlns:mc="http://schemas.openxmlformats.org/markup-compatibility/2006">
          <mc:Choice Requires="x14">
            <control shapeId="4296" r:id="rId141" name="Check Box 200">
              <controlPr defaultSize="0" autoFill="0" autoLine="0" autoPict="0">
                <anchor moveWithCells="1">
                  <from>
                    <xdr:col>7</xdr:col>
                    <xdr:colOff>85725</xdr:colOff>
                    <xdr:row>417</xdr:row>
                    <xdr:rowOff>0</xdr:rowOff>
                  </from>
                  <to>
                    <xdr:col>7</xdr:col>
                    <xdr:colOff>314325</xdr:colOff>
                    <xdr:row>417</xdr:row>
                    <xdr:rowOff>228600</xdr:rowOff>
                  </to>
                </anchor>
              </controlPr>
            </control>
          </mc:Choice>
        </mc:AlternateContent>
        <mc:AlternateContent xmlns:mc="http://schemas.openxmlformats.org/markup-compatibility/2006">
          <mc:Choice Requires="x14">
            <control shapeId="4297" r:id="rId142" name="Check Box 201">
              <controlPr defaultSize="0" autoFill="0" autoLine="0" autoPict="0">
                <anchor moveWithCells="1">
                  <from>
                    <xdr:col>7</xdr:col>
                    <xdr:colOff>85725</xdr:colOff>
                    <xdr:row>418</xdr:row>
                    <xdr:rowOff>0</xdr:rowOff>
                  </from>
                  <to>
                    <xdr:col>7</xdr:col>
                    <xdr:colOff>314325</xdr:colOff>
                    <xdr:row>418</xdr:row>
                    <xdr:rowOff>228600</xdr:rowOff>
                  </to>
                </anchor>
              </controlPr>
            </control>
          </mc:Choice>
        </mc:AlternateContent>
        <mc:AlternateContent xmlns:mc="http://schemas.openxmlformats.org/markup-compatibility/2006">
          <mc:Choice Requires="x14">
            <control shapeId="4298" r:id="rId143" name="Check Box 202">
              <controlPr defaultSize="0" autoFill="0" autoLine="0" autoPict="0">
                <anchor moveWithCells="1">
                  <from>
                    <xdr:col>7</xdr:col>
                    <xdr:colOff>85725</xdr:colOff>
                    <xdr:row>419</xdr:row>
                    <xdr:rowOff>0</xdr:rowOff>
                  </from>
                  <to>
                    <xdr:col>7</xdr:col>
                    <xdr:colOff>314325</xdr:colOff>
                    <xdr:row>419</xdr:row>
                    <xdr:rowOff>228600</xdr:rowOff>
                  </to>
                </anchor>
              </controlPr>
            </control>
          </mc:Choice>
        </mc:AlternateContent>
        <mc:AlternateContent xmlns:mc="http://schemas.openxmlformats.org/markup-compatibility/2006">
          <mc:Choice Requires="x14">
            <control shapeId="4299" r:id="rId144" name="Check Box 203">
              <controlPr defaultSize="0" autoFill="0" autoLine="0" autoPict="0">
                <anchor moveWithCells="1">
                  <from>
                    <xdr:col>7</xdr:col>
                    <xdr:colOff>85725</xdr:colOff>
                    <xdr:row>420</xdr:row>
                    <xdr:rowOff>0</xdr:rowOff>
                  </from>
                  <to>
                    <xdr:col>7</xdr:col>
                    <xdr:colOff>314325</xdr:colOff>
                    <xdr:row>420</xdr:row>
                    <xdr:rowOff>228600</xdr:rowOff>
                  </to>
                </anchor>
              </controlPr>
            </control>
          </mc:Choice>
        </mc:AlternateContent>
        <mc:AlternateContent xmlns:mc="http://schemas.openxmlformats.org/markup-compatibility/2006">
          <mc:Choice Requires="x14">
            <control shapeId="4300" r:id="rId145" name="Check Box 204">
              <controlPr defaultSize="0" autoFill="0" autoLine="0" autoPict="0">
                <anchor moveWithCells="1">
                  <from>
                    <xdr:col>7</xdr:col>
                    <xdr:colOff>85725</xdr:colOff>
                    <xdr:row>421</xdr:row>
                    <xdr:rowOff>0</xdr:rowOff>
                  </from>
                  <to>
                    <xdr:col>7</xdr:col>
                    <xdr:colOff>314325</xdr:colOff>
                    <xdr:row>421</xdr:row>
                    <xdr:rowOff>228600</xdr:rowOff>
                  </to>
                </anchor>
              </controlPr>
            </control>
          </mc:Choice>
        </mc:AlternateContent>
        <mc:AlternateContent xmlns:mc="http://schemas.openxmlformats.org/markup-compatibility/2006">
          <mc:Choice Requires="x14">
            <control shapeId="4301" r:id="rId146" name="Check Box 205">
              <controlPr defaultSize="0" autoFill="0" autoLine="0" autoPict="0">
                <anchor moveWithCells="1">
                  <from>
                    <xdr:col>7</xdr:col>
                    <xdr:colOff>85725</xdr:colOff>
                    <xdr:row>4</xdr:row>
                    <xdr:rowOff>0</xdr:rowOff>
                  </from>
                  <to>
                    <xdr:col>7</xdr:col>
                    <xdr:colOff>314325</xdr:colOff>
                    <xdr:row>4</xdr:row>
                    <xdr:rowOff>228600</xdr:rowOff>
                  </to>
                </anchor>
              </controlPr>
            </control>
          </mc:Choice>
        </mc:AlternateContent>
        <mc:AlternateContent xmlns:mc="http://schemas.openxmlformats.org/markup-compatibility/2006">
          <mc:Choice Requires="x14">
            <control shapeId="4302" r:id="rId147" name="Check Box 206">
              <controlPr defaultSize="0" autoFill="0" autoLine="0" autoPict="0" altText="">
                <anchor moveWithCells="1">
                  <from>
                    <xdr:col>7</xdr:col>
                    <xdr:colOff>76200</xdr:colOff>
                    <xdr:row>347</xdr:row>
                    <xdr:rowOff>9525</xdr:rowOff>
                  </from>
                  <to>
                    <xdr:col>7</xdr:col>
                    <xdr:colOff>314325</xdr:colOff>
                    <xdr:row>347</xdr:row>
                    <xdr:rowOff>409575</xdr:rowOff>
                  </to>
                </anchor>
              </controlPr>
            </control>
          </mc:Choice>
        </mc:AlternateContent>
        <mc:AlternateContent xmlns:mc="http://schemas.openxmlformats.org/markup-compatibility/2006">
          <mc:Choice Requires="x14">
            <control shapeId="4303" r:id="rId148" name="Check Box 207">
              <controlPr defaultSize="0" autoFill="0" autoLine="0" autoPict="0">
                <anchor moveWithCells="1">
                  <from>
                    <xdr:col>7</xdr:col>
                    <xdr:colOff>85725</xdr:colOff>
                    <xdr:row>31</xdr:row>
                    <xdr:rowOff>0</xdr:rowOff>
                  </from>
                  <to>
                    <xdr:col>7</xdr:col>
                    <xdr:colOff>314325</xdr:colOff>
                    <xdr:row>31</xdr:row>
                    <xdr:rowOff>228600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xWindow="1402" yWindow="552" count="59">
        <x14:dataValidation type="list" allowBlank="1" showInputMessage="1" showErrorMessage="1">
          <x14:formula1>
            <xm:f>'Legördülő lista'!$E$35:$E$36</xm:f>
          </x14:formula1>
          <xm:sqref>I33</xm:sqref>
        </x14:dataValidation>
        <x14:dataValidation type="list" allowBlank="1" showInputMessage="1" showErrorMessage="1" prompt="Tárgyévet megelőző év">
          <x14:formula1>
            <xm:f>'Legördülő lista'!$E$49:$E$50</xm:f>
          </x14:formula1>
          <xm:sqref>I46</xm:sqref>
        </x14:dataValidation>
        <x14:dataValidation type="list" allowBlank="1" showInputMessage="1" showErrorMessage="1">
          <x14:formula1>
            <xm:f>'Legördülő lista'!$E$68:$E$70</xm:f>
          </x14:formula1>
          <xm:sqref>I77</xm:sqref>
        </x14:dataValidation>
        <x14:dataValidation type="list" allowBlank="1" showInputMessage="1" showErrorMessage="1">
          <x14:formula1>
            <xm:f>'Legördülő lista'!$E$79:$E$80</xm:f>
          </x14:formula1>
          <xm:sqref>I79</xm:sqref>
        </x14:dataValidation>
        <x14:dataValidation type="list" allowBlank="1" showInputMessage="1" showErrorMessage="1">
          <x14:formula1>
            <xm:f>'Legördülő lista'!$E$81:$E$82</xm:f>
          </x14:formula1>
          <xm:sqref>I80</xm:sqref>
        </x14:dataValidation>
        <x14:dataValidation type="list" allowBlank="1" showInputMessage="1" showErrorMessage="1">
          <x14:formula1>
            <xm:f>'Legördülő lista'!$E$85:$E$86</xm:f>
          </x14:formula1>
          <xm:sqref>I83</xm:sqref>
        </x14:dataValidation>
        <x14:dataValidation type="list" allowBlank="1" showInputMessage="1" showErrorMessage="1">
          <x14:formula1>
            <xm:f>'Legördülő lista'!$E$87:$E$88</xm:f>
          </x14:formula1>
          <xm:sqref>I84</xm:sqref>
        </x14:dataValidation>
        <x14:dataValidation type="list" allowBlank="1" showInputMessage="1" showErrorMessage="1">
          <x14:formula1>
            <xm:f>'Legördülő lista'!$E$90:$E$91</xm:f>
          </x14:formula1>
          <xm:sqref>I86</xm:sqref>
        </x14:dataValidation>
        <x14:dataValidation type="list" allowBlank="1" showInputMessage="1" showErrorMessage="1">
          <x14:formula1>
            <xm:f>'Legördülő lista'!$E$93:$E$96</xm:f>
          </x14:formula1>
          <xm:sqref>I88</xm:sqref>
        </x14:dataValidation>
        <x14:dataValidation type="list" allowBlank="1" showInputMessage="1" showErrorMessage="1">
          <x14:formula1>
            <xm:f>'Legördülő lista'!$E$97:$E$98</xm:f>
          </x14:formula1>
          <xm:sqref>I89</xm:sqref>
        </x14:dataValidation>
        <x14:dataValidation type="list" allowBlank="1" showInputMessage="1" showErrorMessage="1">
          <x14:formula1>
            <xm:f>'Legördülő lista'!$E$99:$E$101</xm:f>
          </x14:formula1>
          <xm:sqref>I90</xm:sqref>
        </x14:dataValidation>
        <x14:dataValidation type="list" allowBlank="1" showInputMessage="1" showErrorMessage="1">
          <x14:formula1>
            <xm:f>'Legördülő lista'!$E$102:$E$104</xm:f>
          </x14:formula1>
          <xm:sqref>I91</xm:sqref>
        </x14:dataValidation>
        <x14:dataValidation type="list" allowBlank="1" showInputMessage="1" showErrorMessage="1">
          <x14:formula1>
            <xm:f>'Legördülő lista'!$E$105:$E$106</xm:f>
          </x14:formula1>
          <xm:sqref>I92</xm:sqref>
        </x14:dataValidation>
        <x14:dataValidation type="list" allowBlank="1" showInputMessage="1" showErrorMessage="1">
          <x14:formula1>
            <xm:f>'Legördülő lista'!$E$107:$E$108</xm:f>
          </x14:formula1>
          <xm:sqref>I93</xm:sqref>
        </x14:dataValidation>
        <x14:dataValidation type="list" allowBlank="1" showInputMessage="1" showErrorMessage="1">
          <x14:formula1>
            <xm:f>'Legördülő lista'!$E$109:$E$110</xm:f>
          </x14:formula1>
          <xm:sqref>I94</xm:sqref>
        </x14:dataValidation>
        <x14:dataValidation type="list" allowBlank="1" showInputMessage="1" showErrorMessage="1">
          <x14:formula1>
            <xm:f>'Legördülő lista'!$E$111:$E$114</xm:f>
          </x14:formula1>
          <xm:sqref>I95</xm:sqref>
        </x14:dataValidation>
        <x14:dataValidation type="list" allowBlank="1" showInputMessage="1" showErrorMessage="1">
          <x14:formula1>
            <xm:f>'Legördülő lista'!$E$115:$E$116</xm:f>
          </x14:formula1>
          <xm:sqref>I96</xm:sqref>
        </x14:dataValidation>
        <x14:dataValidation type="list" allowBlank="1" showInputMessage="1" showErrorMessage="1">
          <x14:formula1>
            <xm:f>'Legördülő lista'!$E$117:$E$118</xm:f>
          </x14:formula1>
          <xm:sqref>I97</xm:sqref>
        </x14:dataValidation>
        <x14:dataValidation type="list" allowBlank="1" showInputMessage="1" showErrorMessage="1">
          <x14:formula1>
            <xm:f>'Legördülő lista'!$E$120:$E$121</xm:f>
          </x14:formula1>
          <xm:sqref>I99</xm:sqref>
        </x14:dataValidation>
        <x14:dataValidation type="list" allowBlank="1" showInputMessage="1" showErrorMessage="1">
          <x14:formula1>
            <xm:f>'Legördülő lista'!$E$138:$E$139</xm:f>
          </x14:formula1>
          <xm:sqref>I132</xm:sqref>
        </x14:dataValidation>
        <x14:dataValidation type="list" allowBlank="1" showInputMessage="1" showErrorMessage="1">
          <x14:formula1>
            <xm:f>'Legördülő lista'!$E$161:$E$162</xm:f>
          </x14:formula1>
          <xm:sqref>I167</xm:sqref>
        </x14:dataValidation>
        <x14:dataValidation type="list" allowBlank="1" showInputMessage="1" showErrorMessage="1">
          <x14:formula1>
            <xm:f>'Legördülő lista'!$E$163:$E$164</xm:f>
          </x14:formula1>
          <xm:sqref>I168</xm:sqref>
        </x14:dataValidation>
        <x14:dataValidation type="list" allowBlank="1" showInputMessage="1" showErrorMessage="1">
          <x14:formula1>
            <xm:f>'Legördülő lista'!$E$165:$E$168</xm:f>
          </x14:formula1>
          <xm:sqref>I169</xm:sqref>
        </x14:dataValidation>
        <x14:dataValidation type="list" allowBlank="1" showInputMessage="1" showErrorMessage="1">
          <x14:formula1>
            <xm:f>'Legördülő lista'!$E$169:$E$170</xm:f>
          </x14:formula1>
          <xm:sqref>I171</xm:sqref>
        </x14:dataValidation>
        <x14:dataValidation type="list" allowBlank="1" showInputMessage="1" showErrorMessage="1">
          <x14:formula1>
            <xm:f>'Legördülő lista'!$E$171:$E$172</xm:f>
          </x14:formula1>
          <xm:sqref>I172</xm:sqref>
        </x14:dataValidation>
        <x14:dataValidation type="list" allowBlank="1" showInputMessage="1" showErrorMessage="1">
          <x14:formula1>
            <xm:f>'Legördülő lista'!$E$176:$E$177</xm:f>
          </x14:formula1>
          <xm:sqref>I183</xm:sqref>
        </x14:dataValidation>
        <x14:dataValidation type="list" allowBlank="1" showInputMessage="1" showErrorMessage="1">
          <x14:formula1>
            <xm:f>'Legördülő lista'!$E$179:$E$180</xm:f>
          </x14:formula1>
          <xm:sqref>I196</xm:sqref>
        </x14:dataValidation>
        <x14:dataValidation type="list" allowBlank="1" showInputMessage="1" showErrorMessage="1">
          <x14:formula1>
            <xm:f>'Legördülő lista'!$E$181:$E$182</xm:f>
          </x14:formula1>
          <xm:sqref>I197</xm:sqref>
        </x14:dataValidation>
        <x14:dataValidation type="list" allowBlank="1" showInputMessage="1" showErrorMessage="1">
          <x14:formula1>
            <xm:f>'Legördülő lista'!$E$24:$E$25</xm:f>
          </x14:formula1>
          <xm:sqref>I24</xm:sqref>
        </x14:dataValidation>
        <x14:dataValidation type="list" allowBlank="1" showInputMessage="1" showErrorMessage="1">
          <x14:formula1>
            <xm:f>'Legördülő lista'!$E$26:$E$27</xm:f>
          </x14:formula1>
          <xm:sqref>I25</xm:sqref>
        </x14:dataValidation>
        <x14:dataValidation type="list" allowBlank="1" showInputMessage="1" showErrorMessage="1">
          <x14:formula1>
            <xm:f>'Legördülő lista'!$E$28:$E$29</xm:f>
          </x14:formula1>
          <xm:sqref>I26</xm:sqref>
        </x14:dataValidation>
        <x14:dataValidation type="list" allowBlank="1" showInputMessage="1" showErrorMessage="1">
          <x14:formula1>
            <xm:f>'Legördülő lista'!$E$196:$E$197</xm:f>
          </x14:formula1>
          <xm:sqref>I226</xm:sqref>
        </x14:dataValidation>
        <x14:dataValidation type="list" allowBlank="1" showInputMessage="1" showErrorMessage="1">
          <x14:formula1>
            <xm:f>'Legördülő lista'!$E$198:$E$199</xm:f>
          </x14:formula1>
          <xm:sqref>I227</xm:sqref>
        </x14:dataValidation>
        <x14:dataValidation type="list" allowBlank="1" showInputMessage="1" showErrorMessage="1">
          <x14:formula1>
            <xm:f>'Legördülő lista'!$E$247:$E$248</xm:f>
          </x14:formula1>
          <xm:sqref>I235</xm:sqref>
        </x14:dataValidation>
        <x14:dataValidation type="list" allowBlank="1" showInputMessage="1" showErrorMessage="1">
          <x14:formula1>
            <xm:f>'Legördülő lista'!$E$250:$E$251</xm:f>
          </x14:formula1>
          <xm:sqref>I237</xm:sqref>
        </x14:dataValidation>
        <x14:dataValidation type="list" allowBlank="1" showInputMessage="1" showErrorMessage="1">
          <x14:formula1>
            <xm:f>'Legördülő lista'!$E$259:$E$260</xm:f>
          </x14:formula1>
          <xm:sqref>I240</xm:sqref>
        </x14:dataValidation>
        <x14:dataValidation type="list" allowBlank="1" showInputMessage="1" showErrorMessage="1">
          <x14:formula1>
            <xm:f>'Legördülő lista'!$E$261:$E$277</xm:f>
          </x14:formula1>
          <xm:sqref>I241</xm:sqref>
        </x14:dataValidation>
        <x14:dataValidation type="list" allowBlank="1" showInputMessage="1" showErrorMessage="1">
          <x14:formula1>
            <xm:f>'Legördülő lista'!$E$279:$E$280</xm:f>
          </x14:formula1>
          <xm:sqref>I243</xm:sqref>
        </x14:dataValidation>
        <x14:dataValidation type="list" allowBlank="1" showInputMessage="1" showErrorMessage="1">
          <x14:formula1>
            <xm:f>'Legördülő lista'!$E$281:$E$285</xm:f>
          </x14:formula1>
          <xm:sqref>I244</xm:sqref>
        </x14:dataValidation>
        <x14:dataValidation type="list" allowBlank="1" showInputMessage="1" showErrorMessage="1">
          <x14:formula1>
            <xm:f>'Legördülő lista'!$E$286:$E$290</xm:f>
          </x14:formula1>
          <xm:sqref>I245</xm:sqref>
        </x14:dataValidation>
        <x14:dataValidation type="list" allowBlank="1" showInputMessage="1" showErrorMessage="1">
          <x14:formula1>
            <xm:f>'Legördülő lista'!$E$292:$E$293</xm:f>
          </x14:formula1>
          <xm:sqref>I247</xm:sqref>
        </x14:dataValidation>
        <x14:dataValidation type="list" allowBlank="1" showInputMessage="1" showErrorMessage="1">
          <x14:formula1>
            <xm:f>'Legördülő lista'!$E$296:$E$297</xm:f>
          </x14:formula1>
          <xm:sqref>I250:I261</xm:sqref>
        </x14:dataValidation>
        <x14:dataValidation type="list" allowBlank="1" showInputMessage="1" showErrorMessage="1">
          <x14:formula1>
            <xm:f>'Legördülő lista'!$E$334:$E$335</xm:f>
          </x14:formula1>
          <xm:sqref>I276:I279</xm:sqref>
        </x14:dataValidation>
        <x14:dataValidation type="list" allowBlank="1" showInputMessage="1" showErrorMessage="1">
          <x14:formula1>
            <xm:f>'Legördülő lista'!$E$342:$E$343</xm:f>
          </x14:formula1>
          <xm:sqref>I280</xm:sqref>
        </x14:dataValidation>
        <x14:dataValidation type="list" allowBlank="1" showInputMessage="1" showErrorMessage="1">
          <x14:formula1>
            <xm:f>'Legördülő lista'!$E$373:$E$374</xm:f>
          </x14:formula1>
          <xm:sqref>I328</xm:sqref>
        </x14:dataValidation>
        <x14:dataValidation type="list" allowBlank="1" showInputMessage="1" showErrorMessage="1">
          <x14:formula1>
            <xm:f>'Legördülő lista'!$E$421:$E$422</xm:f>
          </x14:formula1>
          <xm:sqref>I374</xm:sqref>
        </x14:dataValidation>
        <x14:dataValidation type="list" allowBlank="1" showInputMessage="1" showErrorMessage="1">
          <x14:formula1>
            <xm:f>'Legördülő lista'!$E$431:$E$432</xm:f>
          </x14:formula1>
          <xm:sqref>I375</xm:sqref>
        </x14:dataValidation>
        <x14:dataValidation type="list" allowBlank="1" showInputMessage="1" showErrorMessage="1">
          <x14:formula1>
            <xm:f>'Legördülő lista'!$E$433:$E$434</xm:f>
          </x14:formula1>
          <xm:sqref>I376</xm:sqref>
        </x14:dataValidation>
        <x14:dataValidation type="list" allowBlank="1" showInputMessage="1" showErrorMessage="1">
          <x14:formula1>
            <xm:f>'Legördülő lista'!$E$458:$E$459</xm:f>
          </x14:formula1>
          <xm:sqref>I388:I390</xm:sqref>
        </x14:dataValidation>
        <x14:dataValidation type="list" allowBlank="1" showInputMessage="1" showErrorMessage="1">
          <x14:formula1>
            <xm:f>'Legördülő lista'!$E$474:$E$475</xm:f>
          </x14:formula1>
          <xm:sqref>I401</xm:sqref>
        </x14:dataValidation>
        <x14:dataValidation type="list" allowBlank="1" showInputMessage="1" showErrorMessage="1" prompt="Tárgyév">
          <x14:formula1>
            <xm:f>'Legördülő lista'!$E$49:$E$50</xm:f>
          </x14:formula1>
          <xm:sqref>I45</xm:sqref>
        </x14:dataValidation>
        <x14:dataValidation type="list" allowBlank="1" showInputMessage="1" showErrorMessage="1">
          <x14:formula1>
            <xm:f>'Legördülő lista'!$G$279:$G$419</xm:f>
          </x14:formula1>
          <xm:sqref>I242</xm:sqref>
        </x14:dataValidation>
        <x14:dataValidation type="list" allowBlank="1" showInputMessage="1" showErrorMessage="1">
          <x14:formula1>
            <xm:f>'Legördülő lista'!$E$493:$E$494</xm:f>
          </x14:formula1>
          <xm:sqref>I413</xm:sqref>
        </x14:dataValidation>
        <x14:dataValidation type="list" allowBlank="1" showInputMessage="1" showErrorMessage="1">
          <x14:formula1>
            <xm:f>'Legördülő lista'!$E$344:$E$345</xm:f>
          </x14:formula1>
          <xm:sqref>I281</xm:sqref>
        </x14:dataValidation>
        <x14:dataValidation type="list" allowBlank="1" showInputMessage="1" showErrorMessage="1">
          <x14:formula1>
            <xm:f>'Legördülő lista'!$E$346:$E$347</xm:f>
          </x14:formula1>
          <xm:sqref>I282</xm:sqref>
        </x14:dataValidation>
        <x14:dataValidation type="list" allowBlank="1" showInputMessage="1" showErrorMessage="1" prompt="Tárgyév">
          <x14:formula1>
            <xm:f>'Legördülő lista'!$E$45:$E$46</xm:f>
          </x14:formula1>
          <xm:sqref>I40</xm:sqref>
        </x14:dataValidation>
        <x14:dataValidation type="list" allowBlank="1" showInputMessage="1" showErrorMessage="1" prompt="Tárgyév">
          <x14:formula1>
            <xm:f>'Legördülő lista'!$E$47:$E$48</xm:f>
          </x14:formula1>
          <xm:sqref>I43</xm:sqref>
        </x14:dataValidation>
        <x14:dataValidation type="list" allowBlank="1" showInputMessage="1" showErrorMessage="1" prompt="Tárgyévet megelőző év">
          <x14:formula1>
            <xm:f>'Legördülő lista'!$E$45:$E$46</xm:f>
          </x14:formula1>
          <xm:sqref>I41:I42</xm:sqref>
        </x14:dataValidation>
        <x14:dataValidation type="list" allowBlank="1" showInputMessage="1" showErrorMessage="1" prompt="Tárgyévet megelőző év">
          <x14:formula1>
            <xm:f>'Legördülő lista'!$E$47:$E$48</xm:f>
          </x14:formula1>
          <xm:sqref>I44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9"/>
  <sheetViews>
    <sheetView showGridLines="0" zoomScale="90" zoomScaleNormal="90" workbookViewId="0">
      <selection activeCell="B3" sqref="B3"/>
    </sheetView>
  </sheetViews>
  <sheetFormatPr defaultColWidth="9.140625" defaultRowHeight="15" x14ac:dyDescent="0.25"/>
  <cols>
    <col min="1" max="1" width="2" style="44" customWidth="1"/>
    <col min="2" max="2" width="39.28515625" style="44" customWidth="1"/>
    <col min="3" max="3" width="36.7109375" style="44" customWidth="1"/>
    <col min="4" max="4" width="18.28515625" style="44" customWidth="1"/>
    <col min="5" max="5" width="10.140625" style="44" customWidth="1"/>
    <col min="6" max="6" width="25.28515625" style="44" customWidth="1"/>
    <col min="7" max="7" width="19.7109375" style="44" customWidth="1"/>
    <col min="8" max="16384" width="9.140625" style="44"/>
  </cols>
  <sheetData>
    <row r="1" spans="2:7" ht="6.75" customHeight="1" x14ac:dyDescent="0.25"/>
    <row r="2" spans="2:7" ht="105.75" customHeight="1" thickBot="1" x14ac:dyDescent="0.3">
      <c r="B2" s="144" t="s">
        <v>1083</v>
      </c>
      <c r="C2" s="144" t="s">
        <v>1084</v>
      </c>
      <c r="D2" s="144" t="s">
        <v>1085</v>
      </c>
      <c r="E2" s="144" t="s">
        <v>1086</v>
      </c>
      <c r="F2" s="144" t="s">
        <v>1087</v>
      </c>
      <c r="G2" s="144" t="s">
        <v>1088</v>
      </c>
    </row>
    <row r="3" spans="2:7" x14ac:dyDescent="0.25">
      <c r="B3" s="146"/>
      <c r="C3" s="146"/>
      <c r="D3" s="146"/>
      <c r="E3" s="146"/>
      <c r="F3" s="146"/>
      <c r="G3" s="147"/>
    </row>
    <row r="4" spans="2:7" x14ac:dyDescent="0.25">
      <c r="B4" s="146"/>
      <c r="C4" s="146"/>
      <c r="D4" s="146"/>
      <c r="E4" s="148"/>
      <c r="F4" s="148"/>
      <c r="G4" s="149"/>
    </row>
    <row r="5" spans="2:7" x14ac:dyDescent="0.25">
      <c r="B5" s="146"/>
      <c r="C5" s="146"/>
      <c r="D5" s="146"/>
      <c r="E5" s="148"/>
      <c r="F5" s="148"/>
      <c r="G5" s="149"/>
    </row>
    <row r="6" spans="2:7" x14ac:dyDescent="0.25">
      <c r="B6" s="146"/>
      <c r="C6" s="146"/>
      <c r="D6" s="146"/>
      <c r="E6" s="148"/>
      <c r="F6" s="148"/>
      <c r="G6" s="149"/>
    </row>
    <row r="7" spans="2:7" x14ac:dyDescent="0.25">
      <c r="B7" s="146"/>
      <c r="C7" s="146"/>
      <c r="D7" s="146"/>
      <c r="E7" s="148"/>
      <c r="F7" s="148"/>
      <c r="G7" s="149"/>
    </row>
    <row r="9" spans="2:7" x14ac:dyDescent="0.25">
      <c r="B9" s="145"/>
      <c r="C9" s="145"/>
      <c r="D9" s="145"/>
    </row>
  </sheetData>
  <sheetProtection algorithmName="SHA-512" hashValue="NakwWO/xbwmMJ4VrKCGeXMGD63xCS8KtanJ9vfp+DTTRIGWwOYfAbV243T+mairJUgrGzPw2EGideN6ssxhMAw==" saltValue="DSx9BAvkA0z/fA7rcmV0EQ==" spinCount="100000" sheet="1" objects="1" scenarios="1" selectLockedCells="1"/>
  <dataValidations count="3">
    <dataValidation type="list" allowBlank="1" showInputMessage="1" showErrorMessage="1" sqref="D3:D7">
      <formula1>"Scope 1,Scope 2,Scope 3,Scope1+2,Scope1+2+3"</formula1>
    </dataValidation>
    <dataValidation type="list" allowBlank="1" showInputMessage="1" showErrorMessage="1" sqref="C3:C7">
      <formula1>"Abszolút kibocsátás-csökkentés,Bevétel-arányos kibocsátás-csökkentés,Fizikai intenzitás csökkentés,Net Zero, Karbonsemlegesség"</formula1>
    </dataValidation>
    <dataValidation type="list" allowBlank="1" showInputMessage="1" showErrorMessage="1" sqref="B3:B7">
      <formula1>"Teljes vállalati működés, Egyéb (pl. gyártóegység vagy létesítmény)"</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G513"/>
  <sheetViews>
    <sheetView showGridLines="0" zoomScale="60" zoomScaleNormal="60" workbookViewId="0">
      <selection activeCell="C5" sqref="C5:C8"/>
    </sheetView>
  </sheetViews>
  <sheetFormatPr defaultColWidth="9.140625" defaultRowHeight="15.75" x14ac:dyDescent="0.25"/>
  <cols>
    <col min="1" max="1" width="3.140625" style="1" customWidth="1"/>
    <col min="2" max="3" width="9.140625" style="1"/>
    <col min="4" max="4" width="60.7109375" style="1" customWidth="1"/>
    <col min="5" max="5" width="189.28515625" style="14" customWidth="1"/>
    <col min="6" max="6" width="62.140625" style="1" customWidth="1"/>
    <col min="7" max="7" width="60.7109375" style="1" customWidth="1"/>
    <col min="8" max="16384" width="9.140625" style="1"/>
  </cols>
  <sheetData>
    <row r="2" spans="2:5" ht="20.25" x14ac:dyDescent="0.3">
      <c r="B2" s="13" t="s">
        <v>312</v>
      </c>
    </row>
    <row r="4" spans="2:5" ht="18.75" x14ac:dyDescent="0.3">
      <c r="B4" s="371" t="s">
        <v>4</v>
      </c>
      <c r="C4" s="371"/>
      <c r="D4" s="371"/>
      <c r="E4" s="371"/>
    </row>
    <row r="5" spans="2:5" ht="37.5" customHeight="1" x14ac:dyDescent="0.25">
      <c r="B5" s="367" t="s">
        <v>73</v>
      </c>
      <c r="C5" s="368"/>
      <c r="D5" s="364" t="s">
        <v>72</v>
      </c>
      <c r="E5" s="16" t="s">
        <v>313</v>
      </c>
    </row>
    <row r="6" spans="2:5" ht="18.75" customHeight="1" x14ac:dyDescent="0.25">
      <c r="B6" s="367"/>
      <c r="C6" s="368"/>
      <c r="D6" s="364"/>
      <c r="E6" s="16" t="s">
        <v>314</v>
      </c>
    </row>
    <row r="7" spans="2:5" ht="18.75" customHeight="1" x14ac:dyDescent="0.25">
      <c r="B7" s="367"/>
      <c r="C7" s="368"/>
      <c r="D7" s="364"/>
      <c r="E7" s="16" t="s">
        <v>315</v>
      </c>
    </row>
    <row r="8" spans="2:5" ht="18.75" customHeight="1" x14ac:dyDescent="0.25">
      <c r="B8" s="367"/>
      <c r="C8" s="368"/>
      <c r="D8" s="364"/>
      <c r="E8" s="16" t="s">
        <v>316</v>
      </c>
    </row>
    <row r="9" spans="2:5" ht="37.5" customHeight="1" x14ac:dyDescent="0.25">
      <c r="B9" s="367" t="s">
        <v>73</v>
      </c>
      <c r="C9" s="368" t="s">
        <v>5</v>
      </c>
      <c r="D9" s="362" t="s">
        <v>228</v>
      </c>
      <c r="E9" s="16" t="s">
        <v>317</v>
      </c>
    </row>
    <row r="10" spans="2:5" ht="18.75" customHeight="1" x14ac:dyDescent="0.25">
      <c r="B10" s="367"/>
      <c r="C10" s="368"/>
      <c r="D10" s="362"/>
      <c r="E10" s="16" t="s">
        <v>318</v>
      </c>
    </row>
    <row r="11" spans="2:5" ht="18.75" customHeight="1" x14ac:dyDescent="0.25">
      <c r="B11" s="367"/>
      <c r="C11" s="368"/>
      <c r="D11" s="362"/>
      <c r="E11" s="16" t="s">
        <v>319</v>
      </c>
    </row>
    <row r="12" spans="2:5" ht="18.75" customHeight="1" x14ac:dyDescent="0.25">
      <c r="B12" s="367"/>
      <c r="C12" s="368"/>
      <c r="D12" s="362"/>
      <c r="E12" s="16" t="s">
        <v>320</v>
      </c>
    </row>
    <row r="13" spans="2:5" x14ac:dyDescent="0.25">
      <c r="B13" s="367" t="s">
        <v>73</v>
      </c>
      <c r="C13" s="368" t="s">
        <v>6</v>
      </c>
      <c r="D13" s="361" t="s">
        <v>229</v>
      </c>
      <c r="E13" s="16" t="s">
        <v>321</v>
      </c>
    </row>
    <row r="14" spans="2:5" ht="18.75" customHeight="1" x14ac:dyDescent="0.25">
      <c r="B14" s="367"/>
      <c r="C14" s="368"/>
      <c r="D14" s="361"/>
      <c r="E14" s="16" t="s">
        <v>322</v>
      </c>
    </row>
    <row r="15" spans="2:5" ht="18.75" customHeight="1" x14ac:dyDescent="0.25">
      <c r="B15" s="367"/>
      <c r="C15" s="368"/>
      <c r="D15" s="361"/>
      <c r="E15" s="16" t="s">
        <v>323</v>
      </c>
    </row>
    <row r="16" spans="2:5" ht="18.75" customHeight="1" x14ac:dyDescent="0.25">
      <c r="B16" s="367"/>
      <c r="C16" s="368"/>
      <c r="D16" s="361"/>
      <c r="E16" s="16" t="s">
        <v>324</v>
      </c>
    </row>
    <row r="17" spans="2:5" ht="18.75" customHeight="1" x14ac:dyDescent="0.25">
      <c r="B17" s="367"/>
      <c r="C17" s="368"/>
      <c r="D17" s="361"/>
      <c r="E17" s="16" t="s">
        <v>325</v>
      </c>
    </row>
    <row r="18" spans="2:5" ht="18.75" customHeight="1" x14ac:dyDescent="0.25">
      <c r="B18" s="367"/>
      <c r="C18" s="368"/>
      <c r="D18" s="361"/>
      <c r="E18" s="16" t="s">
        <v>326</v>
      </c>
    </row>
    <row r="19" spans="2:5" ht="18.75" customHeight="1" x14ac:dyDescent="0.25">
      <c r="B19" s="367"/>
      <c r="C19" s="368"/>
      <c r="D19" s="361"/>
      <c r="E19" s="16" t="s">
        <v>327</v>
      </c>
    </row>
    <row r="20" spans="2:5" ht="18.75" customHeight="1" x14ac:dyDescent="0.25">
      <c r="B20" s="367"/>
      <c r="C20" s="368"/>
      <c r="D20" s="361"/>
      <c r="E20" s="16" t="s">
        <v>328</v>
      </c>
    </row>
    <row r="21" spans="2:5" ht="18.75" customHeight="1" x14ac:dyDescent="0.25">
      <c r="B21" s="367"/>
      <c r="C21" s="368"/>
      <c r="D21" s="361"/>
      <c r="E21" s="16" t="s">
        <v>329</v>
      </c>
    </row>
    <row r="22" spans="2:5" ht="18.75" customHeight="1" x14ac:dyDescent="0.25">
      <c r="B22" s="367"/>
      <c r="C22" s="368"/>
      <c r="D22" s="361"/>
      <c r="E22" s="16" t="s">
        <v>330</v>
      </c>
    </row>
    <row r="23" spans="2:5" ht="18.75" customHeight="1" x14ac:dyDescent="0.25">
      <c r="B23" s="367"/>
      <c r="C23" s="368"/>
      <c r="D23" s="361"/>
      <c r="E23" s="16" t="s">
        <v>331</v>
      </c>
    </row>
    <row r="24" spans="2:5" ht="75" customHeight="1" x14ac:dyDescent="0.25">
      <c r="B24" s="367" t="s">
        <v>75</v>
      </c>
      <c r="C24" s="368"/>
      <c r="D24" s="364" t="s">
        <v>74</v>
      </c>
      <c r="E24" s="16" t="s">
        <v>718</v>
      </c>
    </row>
    <row r="25" spans="2:5" ht="18.75" customHeight="1" x14ac:dyDescent="0.25">
      <c r="B25" s="367"/>
      <c r="C25" s="368"/>
      <c r="D25" s="364"/>
      <c r="E25" s="16" t="s">
        <v>342</v>
      </c>
    </row>
    <row r="26" spans="2:5" ht="56.25" customHeight="1" x14ac:dyDescent="0.25">
      <c r="B26" s="367" t="s">
        <v>76</v>
      </c>
      <c r="C26" s="368"/>
      <c r="D26" s="364" t="s">
        <v>78</v>
      </c>
      <c r="E26" s="16" t="s">
        <v>718</v>
      </c>
    </row>
    <row r="27" spans="2:5" ht="18.75" customHeight="1" x14ac:dyDescent="0.25">
      <c r="B27" s="367"/>
      <c r="C27" s="368"/>
      <c r="D27" s="364"/>
      <c r="E27" s="16" t="s">
        <v>342</v>
      </c>
    </row>
    <row r="28" spans="2:5" ht="37.5" customHeight="1" x14ac:dyDescent="0.25">
      <c r="B28" s="367" t="s">
        <v>77</v>
      </c>
      <c r="C28" s="368"/>
      <c r="D28" s="364" t="s">
        <v>79</v>
      </c>
      <c r="E28" s="16" t="s">
        <v>718</v>
      </c>
    </row>
    <row r="29" spans="2:5" ht="18.75" customHeight="1" x14ac:dyDescent="0.25">
      <c r="B29" s="367"/>
      <c r="C29" s="368"/>
      <c r="D29" s="364"/>
      <c r="E29" s="16" t="s">
        <v>342</v>
      </c>
    </row>
    <row r="30" spans="2:5" ht="56.25" x14ac:dyDescent="0.25">
      <c r="B30" s="12" t="s">
        <v>80</v>
      </c>
      <c r="C30" s="4"/>
      <c r="D30" s="7" t="s">
        <v>81</v>
      </c>
      <c r="E30" s="16" t="s">
        <v>332</v>
      </c>
    </row>
    <row r="31" spans="2:5" ht="56.25" customHeight="1" x14ac:dyDescent="0.25">
      <c r="B31" s="367" t="s">
        <v>82</v>
      </c>
      <c r="C31" s="368"/>
      <c r="D31" s="363" t="s">
        <v>304</v>
      </c>
      <c r="E31" s="16" t="s">
        <v>333</v>
      </c>
    </row>
    <row r="32" spans="2:5" ht="18.75" customHeight="1" x14ac:dyDescent="0.25">
      <c r="B32" s="367"/>
      <c r="C32" s="368"/>
      <c r="D32" s="363"/>
      <c r="E32" s="16" t="s">
        <v>334</v>
      </c>
    </row>
    <row r="33" spans="2:5" ht="18.75" customHeight="1" x14ac:dyDescent="0.25">
      <c r="B33" s="367"/>
      <c r="C33" s="368"/>
      <c r="D33" s="363"/>
      <c r="E33" s="16" t="s">
        <v>335</v>
      </c>
    </row>
    <row r="34" spans="2:5" ht="18.75" customHeight="1" x14ac:dyDescent="0.25">
      <c r="B34" s="367"/>
      <c r="C34" s="368"/>
      <c r="D34" s="363"/>
      <c r="E34" s="16" t="s">
        <v>336</v>
      </c>
    </row>
    <row r="35" spans="2:5" ht="56.25" customHeight="1" x14ac:dyDescent="0.25">
      <c r="B35" s="367" t="s">
        <v>83</v>
      </c>
      <c r="C35" s="368"/>
      <c r="D35" s="363" t="s">
        <v>84</v>
      </c>
      <c r="E35" s="18" t="s">
        <v>722</v>
      </c>
    </row>
    <row r="36" spans="2:5" x14ac:dyDescent="0.25">
      <c r="B36" s="367"/>
      <c r="C36" s="368"/>
      <c r="D36" s="363"/>
      <c r="E36" s="18" t="s">
        <v>338</v>
      </c>
    </row>
    <row r="37" spans="2:5" ht="75" x14ac:dyDescent="0.25">
      <c r="B37" s="12" t="s">
        <v>85</v>
      </c>
      <c r="C37" s="4"/>
      <c r="D37" s="7" t="s">
        <v>62</v>
      </c>
      <c r="E37" s="16" t="s">
        <v>339</v>
      </c>
    </row>
    <row r="38" spans="2:5" ht="206.25" x14ac:dyDescent="0.25">
      <c r="B38" s="12" t="s">
        <v>86</v>
      </c>
      <c r="C38" s="4"/>
      <c r="D38" s="3" t="s">
        <v>294</v>
      </c>
      <c r="E38" s="16" t="s">
        <v>340</v>
      </c>
    </row>
    <row r="39" spans="2:5" ht="75" customHeight="1" x14ac:dyDescent="0.25">
      <c r="B39" s="367" t="s">
        <v>87</v>
      </c>
      <c r="C39" s="366"/>
      <c r="D39" s="363" t="s">
        <v>88</v>
      </c>
      <c r="E39" s="16" t="s">
        <v>341</v>
      </c>
    </row>
    <row r="40" spans="2:5" ht="18.75" customHeight="1" x14ac:dyDescent="0.25">
      <c r="B40" s="367"/>
      <c r="C40" s="366"/>
      <c r="D40" s="363"/>
      <c r="E40" s="16" t="s">
        <v>342</v>
      </c>
    </row>
    <row r="41" spans="2:5" ht="37.5" x14ac:dyDescent="0.25">
      <c r="B41" s="11" t="s">
        <v>87</v>
      </c>
      <c r="C41" s="8" t="s">
        <v>5</v>
      </c>
      <c r="D41" s="6" t="s">
        <v>230</v>
      </c>
      <c r="E41" s="16" t="s">
        <v>343</v>
      </c>
    </row>
    <row r="42" spans="2:5" ht="75" customHeight="1" x14ac:dyDescent="0.25">
      <c r="B42" s="365" t="s">
        <v>89</v>
      </c>
      <c r="C42" s="366"/>
      <c r="D42" s="363" t="s">
        <v>90</v>
      </c>
      <c r="E42" s="17" t="s">
        <v>346</v>
      </c>
    </row>
    <row r="43" spans="2:5" ht="18.75" customHeight="1" x14ac:dyDescent="0.25">
      <c r="B43" s="365"/>
      <c r="C43" s="366"/>
      <c r="D43" s="363"/>
      <c r="E43" s="16" t="s">
        <v>344</v>
      </c>
    </row>
    <row r="44" spans="2:5" ht="18.75" customHeight="1" x14ac:dyDescent="0.25">
      <c r="B44" s="365"/>
      <c r="C44" s="366"/>
      <c r="D44" s="363"/>
      <c r="E44" s="16" t="s">
        <v>345</v>
      </c>
    </row>
    <row r="45" spans="2:5" ht="56.25" customHeight="1" x14ac:dyDescent="0.25">
      <c r="B45" s="386" t="s">
        <v>91</v>
      </c>
      <c r="C45" s="374"/>
      <c r="D45" s="363" t="s">
        <v>92</v>
      </c>
      <c r="E45" s="16" t="s">
        <v>727</v>
      </c>
    </row>
    <row r="46" spans="2:5" ht="18.75" customHeight="1" x14ac:dyDescent="0.25">
      <c r="B46" s="387"/>
      <c r="C46" s="375"/>
      <c r="D46" s="363"/>
      <c r="E46" s="16" t="s">
        <v>338</v>
      </c>
    </row>
    <row r="47" spans="2:5" ht="75" customHeight="1" x14ac:dyDescent="0.25">
      <c r="B47" s="372" t="s">
        <v>93</v>
      </c>
      <c r="C47" s="374"/>
      <c r="D47" s="363" t="s">
        <v>94</v>
      </c>
      <c r="E47" s="16" t="s">
        <v>727</v>
      </c>
    </row>
    <row r="48" spans="2:5" ht="18.75" customHeight="1" x14ac:dyDescent="0.25">
      <c r="B48" s="373"/>
      <c r="C48" s="375"/>
      <c r="D48" s="363"/>
      <c r="E48" s="16" t="s">
        <v>338</v>
      </c>
    </row>
    <row r="49" spans="2:5" ht="75" customHeight="1" x14ac:dyDescent="0.25">
      <c r="B49" s="372" t="s">
        <v>95</v>
      </c>
      <c r="C49" s="374"/>
      <c r="D49" s="363" t="s">
        <v>96</v>
      </c>
      <c r="E49" s="16" t="s">
        <v>727</v>
      </c>
    </row>
    <row r="50" spans="2:5" ht="18.75" customHeight="1" x14ac:dyDescent="0.25">
      <c r="B50" s="373"/>
      <c r="C50" s="375"/>
      <c r="D50" s="363"/>
      <c r="E50" s="16" t="s">
        <v>338</v>
      </c>
    </row>
    <row r="51" spans="2:5" ht="18.75" customHeight="1" x14ac:dyDescent="0.25">
      <c r="B51" s="372" t="s">
        <v>97</v>
      </c>
      <c r="C51" s="374"/>
      <c r="D51" s="363" t="s">
        <v>295</v>
      </c>
      <c r="E51" s="2" t="s">
        <v>729</v>
      </c>
    </row>
    <row r="52" spans="2:5" ht="18.75" customHeight="1" x14ac:dyDescent="0.25">
      <c r="B52" s="382"/>
      <c r="C52" s="383"/>
      <c r="D52" s="363"/>
      <c r="E52" s="2" t="s">
        <v>730</v>
      </c>
    </row>
    <row r="53" spans="2:5" ht="18.75" customHeight="1" x14ac:dyDescent="0.25">
      <c r="B53" s="382"/>
      <c r="C53" s="383"/>
      <c r="D53" s="363"/>
      <c r="E53" s="2" t="s">
        <v>731</v>
      </c>
    </row>
    <row r="54" spans="2:5" ht="18.75" customHeight="1" x14ac:dyDescent="0.25">
      <c r="B54" s="382"/>
      <c r="C54" s="383"/>
      <c r="D54" s="363"/>
      <c r="E54" s="2" t="s">
        <v>732</v>
      </c>
    </row>
    <row r="55" spans="2:5" ht="18.75" customHeight="1" x14ac:dyDescent="0.25">
      <c r="B55" s="382"/>
      <c r="C55" s="383"/>
      <c r="D55" s="363"/>
      <c r="E55" s="2" t="s">
        <v>733</v>
      </c>
    </row>
    <row r="56" spans="2:5" ht="18.75" customHeight="1" x14ac:dyDescent="0.25">
      <c r="B56" s="382"/>
      <c r="C56" s="383"/>
      <c r="D56" s="363"/>
      <c r="E56" s="2" t="s">
        <v>734</v>
      </c>
    </row>
    <row r="57" spans="2:5" ht="18.75" customHeight="1" x14ac:dyDescent="0.25">
      <c r="B57" s="382"/>
      <c r="C57" s="383"/>
      <c r="D57" s="363"/>
      <c r="E57" s="2" t="s">
        <v>735</v>
      </c>
    </row>
    <row r="58" spans="2:5" ht="18.75" customHeight="1" x14ac:dyDescent="0.25">
      <c r="B58" s="382"/>
      <c r="C58" s="383"/>
      <c r="D58" s="363"/>
      <c r="E58" s="2" t="s">
        <v>736</v>
      </c>
    </row>
    <row r="59" spans="2:5" ht="18.75" customHeight="1" x14ac:dyDescent="0.25">
      <c r="B59" s="382"/>
      <c r="C59" s="383"/>
      <c r="D59" s="363"/>
      <c r="E59" s="2" t="s">
        <v>743</v>
      </c>
    </row>
    <row r="60" spans="2:5" ht="18.75" customHeight="1" x14ac:dyDescent="0.25">
      <c r="B60" s="382"/>
      <c r="C60" s="383"/>
      <c r="D60" s="363"/>
      <c r="E60" s="2" t="s">
        <v>737</v>
      </c>
    </row>
    <row r="61" spans="2:5" ht="18.75" customHeight="1" x14ac:dyDescent="0.25">
      <c r="B61" s="382"/>
      <c r="C61" s="383"/>
      <c r="D61" s="363"/>
      <c r="E61" s="2" t="s">
        <v>738</v>
      </c>
    </row>
    <row r="62" spans="2:5" ht="18.75" customHeight="1" x14ac:dyDescent="0.25">
      <c r="B62" s="382"/>
      <c r="C62" s="383"/>
      <c r="D62" s="363"/>
      <c r="E62" s="2" t="s">
        <v>739</v>
      </c>
    </row>
    <row r="63" spans="2:5" ht="18.75" customHeight="1" x14ac:dyDescent="0.25">
      <c r="B63" s="382"/>
      <c r="C63" s="383"/>
      <c r="D63" s="363"/>
      <c r="E63" s="2" t="s">
        <v>740</v>
      </c>
    </row>
    <row r="64" spans="2:5" ht="18.75" customHeight="1" x14ac:dyDescent="0.25">
      <c r="B64" s="382"/>
      <c r="C64" s="383"/>
      <c r="D64" s="363"/>
      <c r="E64" s="2" t="s">
        <v>741</v>
      </c>
    </row>
    <row r="65" spans="2:5" ht="18.75" customHeight="1" x14ac:dyDescent="0.25">
      <c r="B65" s="373"/>
      <c r="C65" s="375"/>
      <c r="D65" s="363"/>
      <c r="E65" s="2" t="s">
        <v>742</v>
      </c>
    </row>
    <row r="66" spans="2:5" ht="56.25" customHeight="1" x14ac:dyDescent="0.25">
      <c r="B66" s="372" t="s">
        <v>98</v>
      </c>
      <c r="C66" s="374"/>
      <c r="D66" s="363" t="s">
        <v>99</v>
      </c>
      <c r="E66" s="16" t="s">
        <v>341</v>
      </c>
    </row>
    <row r="67" spans="2:5" ht="18.75" customHeight="1" x14ac:dyDescent="0.25">
      <c r="B67" s="373"/>
      <c r="C67" s="375"/>
      <c r="D67" s="363"/>
      <c r="E67" s="16" t="s">
        <v>342</v>
      </c>
    </row>
    <row r="68" spans="2:5" ht="18.75" customHeight="1" x14ac:dyDescent="0.25">
      <c r="B68" s="372" t="s">
        <v>100</v>
      </c>
      <c r="C68" s="374"/>
      <c r="D68" s="363" t="s">
        <v>101</v>
      </c>
      <c r="E68" s="16" t="s">
        <v>347</v>
      </c>
    </row>
    <row r="69" spans="2:5" ht="18.75" customHeight="1" x14ac:dyDescent="0.25">
      <c r="B69" s="382"/>
      <c r="C69" s="383"/>
      <c r="D69" s="363"/>
      <c r="E69" s="16" t="s">
        <v>859</v>
      </c>
    </row>
    <row r="70" spans="2:5" ht="18.75" customHeight="1" x14ac:dyDescent="0.25">
      <c r="B70" s="373"/>
      <c r="C70" s="375"/>
      <c r="D70" s="363"/>
      <c r="E70" s="16" t="s">
        <v>348</v>
      </c>
    </row>
    <row r="71" spans="2:5" ht="210" x14ac:dyDescent="0.25">
      <c r="B71" s="12" t="s">
        <v>100</v>
      </c>
      <c r="C71" s="4" t="s">
        <v>5</v>
      </c>
      <c r="D71" s="9" t="s">
        <v>292</v>
      </c>
      <c r="E71" s="16" t="s">
        <v>40</v>
      </c>
    </row>
    <row r="72" spans="2:5" ht="168.75" x14ac:dyDescent="0.25">
      <c r="B72" s="12" t="s">
        <v>102</v>
      </c>
      <c r="C72" s="4"/>
      <c r="D72" s="7" t="s">
        <v>103</v>
      </c>
      <c r="E72" s="16" t="s">
        <v>750</v>
      </c>
    </row>
    <row r="73" spans="2:5" ht="37.5" x14ac:dyDescent="0.25">
      <c r="B73" s="12" t="s">
        <v>102</v>
      </c>
      <c r="C73" s="4" t="s">
        <v>5</v>
      </c>
      <c r="D73" s="6" t="s">
        <v>744</v>
      </c>
      <c r="E73" s="16" t="s">
        <v>339</v>
      </c>
    </row>
    <row r="74" spans="2:5" ht="37.5" x14ac:dyDescent="0.25">
      <c r="B74" s="12" t="s">
        <v>102</v>
      </c>
      <c r="C74" s="4" t="s">
        <v>6</v>
      </c>
      <c r="D74" s="6" t="s">
        <v>745</v>
      </c>
      <c r="E74" s="16" t="s">
        <v>339</v>
      </c>
    </row>
    <row r="75" spans="2:5" ht="37.5" x14ac:dyDescent="0.25">
      <c r="B75" s="12" t="s">
        <v>102</v>
      </c>
      <c r="C75" s="4" t="s">
        <v>27</v>
      </c>
      <c r="D75" s="6" t="s">
        <v>746</v>
      </c>
      <c r="E75" s="16" t="s">
        <v>339</v>
      </c>
    </row>
    <row r="76" spans="2:5" ht="37.5" x14ac:dyDescent="0.25">
      <c r="B76" s="12" t="s">
        <v>102</v>
      </c>
      <c r="C76" s="4" t="s">
        <v>28</v>
      </c>
      <c r="D76" s="6" t="s">
        <v>747</v>
      </c>
      <c r="E76" s="16" t="s">
        <v>339</v>
      </c>
    </row>
    <row r="77" spans="2:5" ht="37.5" x14ac:dyDescent="0.25">
      <c r="B77" s="12" t="s">
        <v>102</v>
      </c>
      <c r="C77" s="4" t="s">
        <v>29</v>
      </c>
      <c r="D77" s="6" t="s">
        <v>748</v>
      </c>
      <c r="E77" s="16" t="s">
        <v>339</v>
      </c>
    </row>
    <row r="78" spans="2:5" ht="37.5" x14ac:dyDescent="0.25">
      <c r="B78" s="12" t="s">
        <v>102</v>
      </c>
      <c r="C78" s="4" t="s">
        <v>30</v>
      </c>
      <c r="D78" s="6" t="s">
        <v>749</v>
      </c>
      <c r="E78" s="16" t="s">
        <v>339</v>
      </c>
    </row>
    <row r="79" spans="2:5" ht="18.75" customHeight="1" x14ac:dyDescent="0.25">
      <c r="B79" s="372" t="s">
        <v>105</v>
      </c>
      <c r="C79" s="374"/>
      <c r="D79" s="363" t="s">
        <v>104</v>
      </c>
      <c r="E79" s="16" t="s">
        <v>341</v>
      </c>
    </row>
    <row r="80" spans="2:5" ht="18.75" customHeight="1" x14ac:dyDescent="0.25">
      <c r="B80" s="373"/>
      <c r="C80" s="375"/>
      <c r="D80" s="363"/>
      <c r="E80" s="16" t="s">
        <v>342</v>
      </c>
    </row>
    <row r="81" spans="2:5" ht="18.75" customHeight="1" x14ac:dyDescent="0.25">
      <c r="B81" s="372" t="s">
        <v>106</v>
      </c>
      <c r="C81" s="374"/>
      <c r="D81" s="363" t="s">
        <v>349</v>
      </c>
      <c r="E81" s="16" t="s">
        <v>341</v>
      </c>
    </row>
    <row r="82" spans="2:5" ht="18.75" customHeight="1" x14ac:dyDescent="0.25">
      <c r="B82" s="373"/>
      <c r="C82" s="375"/>
      <c r="D82" s="363"/>
      <c r="E82" s="16" t="s">
        <v>342</v>
      </c>
    </row>
    <row r="83" spans="2:5" ht="56.25" customHeight="1" x14ac:dyDescent="0.25">
      <c r="B83" s="372" t="s">
        <v>106</v>
      </c>
      <c r="C83" s="374" t="s">
        <v>5</v>
      </c>
      <c r="D83" s="361" t="s">
        <v>231</v>
      </c>
      <c r="E83" s="16" t="s">
        <v>350</v>
      </c>
    </row>
    <row r="84" spans="2:5" ht="18.75" customHeight="1" x14ac:dyDescent="0.25">
      <c r="B84" s="373"/>
      <c r="C84" s="375"/>
      <c r="D84" s="361"/>
      <c r="E84" s="16" t="s">
        <v>351</v>
      </c>
    </row>
    <row r="85" spans="2:5" ht="56.25" customHeight="1" x14ac:dyDescent="0.25">
      <c r="B85" s="372" t="s">
        <v>106</v>
      </c>
      <c r="C85" s="374" t="s">
        <v>6</v>
      </c>
      <c r="D85" s="362" t="s">
        <v>232</v>
      </c>
      <c r="E85" s="16" t="s">
        <v>751</v>
      </c>
    </row>
    <row r="86" spans="2:5" ht="18.75" customHeight="1" x14ac:dyDescent="0.25">
      <c r="B86" s="373"/>
      <c r="C86" s="375"/>
      <c r="D86" s="362"/>
      <c r="E86" s="16" t="s">
        <v>342</v>
      </c>
    </row>
    <row r="87" spans="2:5" ht="56.25" customHeight="1" x14ac:dyDescent="0.25">
      <c r="B87" s="372" t="s">
        <v>106</v>
      </c>
      <c r="C87" s="374" t="s">
        <v>27</v>
      </c>
      <c r="D87" s="362" t="s">
        <v>233</v>
      </c>
      <c r="E87" s="16" t="s">
        <v>718</v>
      </c>
    </row>
    <row r="88" spans="2:5" ht="18.75" customHeight="1" x14ac:dyDescent="0.25">
      <c r="B88" s="373"/>
      <c r="C88" s="375"/>
      <c r="D88" s="362"/>
      <c r="E88" s="16" t="s">
        <v>342</v>
      </c>
    </row>
    <row r="89" spans="2:5" ht="56.25" x14ac:dyDescent="0.25">
      <c r="B89" s="12" t="s">
        <v>106</v>
      </c>
      <c r="C89" s="4" t="s">
        <v>28</v>
      </c>
      <c r="D89" s="5" t="s">
        <v>234</v>
      </c>
      <c r="E89" s="16" t="s">
        <v>752</v>
      </c>
    </row>
    <row r="90" spans="2:5" ht="56.25" customHeight="1" x14ac:dyDescent="0.25">
      <c r="B90" s="372" t="s">
        <v>108</v>
      </c>
      <c r="C90" s="374"/>
      <c r="D90" s="363" t="s">
        <v>109</v>
      </c>
      <c r="E90" s="16" t="s">
        <v>341</v>
      </c>
    </row>
    <row r="91" spans="2:5" ht="18.75" customHeight="1" x14ac:dyDescent="0.25">
      <c r="B91" s="373"/>
      <c r="C91" s="375"/>
      <c r="D91" s="363"/>
      <c r="E91" s="16" t="s">
        <v>342</v>
      </c>
    </row>
    <row r="92" spans="2:5" ht="75" x14ac:dyDescent="0.25">
      <c r="B92" s="12" t="s">
        <v>108</v>
      </c>
      <c r="C92" s="4" t="s">
        <v>5</v>
      </c>
      <c r="D92" s="5" t="s">
        <v>235</v>
      </c>
      <c r="E92" s="16" t="s">
        <v>755</v>
      </c>
    </row>
    <row r="93" spans="2:5" ht="18.75" customHeight="1" x14ac:dyDescent="0.25">
      <c r="B93" s="376" t="s">
        <v>110</v>
      </c>
      <c r="C93" s="379"/>
      <c r="D93" s="364" t="s">
        <v>111</v>
      </c>
      <c r="E93" s="16" t="s">
        <v>352</v>
      </c>
    </row>
    <row r="94" spans="2:5" ht="18.75" customHeight="1" x14ac:dyDescent="0.25">
      <c r="B94" s="377"/>
      <c r="C94" s="380"/>
      <c r="D94" s="364"/>
      <c r="E94" s="16" t="s">
        <v>353</v>
      </c>
    </row>
    <row r="95" spans="2:5" ht="18.75" customHeight="1" x14ac:dyDescent="0.25">
      <c r="B95" s="377"/>
      <c r="C95" s="380"/>
      <c r="D95" s="364"/>
      <c r="E95" s="16" t="s">
        <v>354</v>
      </c>
    </row>
    <row r="96" spans="2:5" ht="18.75" customHeight="1" x14ac:dyDescent="0.25">
      <c r="B96" s="378"/>
      <c r="C96" s="381"/>
      <c r="D96" s="364"/>
      <c r="E96" s="16" t="s">
        <v>355</v>
      </c>
    </row>
    <row r="97" spans="2:5" ht="75" customHeight="1" x14ac:dyDescent="0.25">
      <c r="B97" s="376" t="s">
        <v>112</v>
      </c>
      <c r="C97" s="374"/>
      <c r="D97" s="363" t="s">
        <v>63</v>
      </c>
      <c r="E97" s="16" t="s">
        <v>341</v>
      </c>
    </row>
    <row r="98" spans="2:5" ht="18.75" customHeight="1" x14ac:dyDescent="0.25">
      <c r="B98" s="378"/>
      <c r="C98" s="375"/>
      <c r="D98" s="363"/>
      <c r="E98" s="16" t="s">
        <v>342</v>
      </c>
    </row>
    <row r="99" spans="2:5" ht="18.75" customHeight="1" x14ac:dyDescent="0.25">
      <c r="B99" s="372" t="s">
        <v>112</v>
      </c>
      <c r="C99" s="374" t="s">
        <v>5</v>
      </c>
      <c r="D99" s="361" t="s">
        <v>236</v>
      </c>
      <c r="E99" s="16" t="s">
        <v>356</v>
      </c>
    </row>
    <row r="100" spans="2:5" ht="18.75" customHeight="1" x14ac:dyDescent="0.25">
      <c r="B100" s="382"/>
      <c r="C100" s="383"/>
      <c r="D100" s="361"/>
      <c r="E100" s="16" t="s">
        <v>357</v>
      </c>
    </row>
    <row r="101" spans="2:5" ht="18.75" customHeight="1" x14ac:dyDescent="0.25">
      <c r="B101" s="373"/>
      <c r="C101" s="375"/>
      <c r="D101" s="361"/>
      <c r="E101" s="16" t="s">
        <v>316</v>
      </c>
    </row>
    <row r="102" spans="2:5" ht="18.75" customHeight="1" x14ac:dyDescent="0.25">
      <c r="B102" s="372" t="s">
        <v>112</v>
      </c>
      <c r="C102" s="374" t="s">
        <v>6</v>
      </c>
      <c r="D102" s="361" t="s">
        <v>237</v>
      </c>
      <c r="E102" s="16" t="s">
        <v>356</v>
      </c>
    </row>
    <row r="103" spans="2:5" ht="18.75" customHeight="1" x14ac:dyDescent="0.25">
      <c r="B103" s="382"/>
      <c r="C103" s="383"/>
      <c r="D103" s="361"/>
      <c r="E103" s="16" t="s">
        <v>357</v>
      </c>
    </row>
    <row r="104" spans="2:5" ht="18.75" customHeight="1" x14ac:dyDescent="0.25">
      <c r="B104" s="373"/>
      <c r="C104" s="375"/>
      <c r="D104" s="361"/>
      <c r="E104" s="16" t="s">
        <v>316</v>
      </c>
    </row>
    <row r="105" spans="2:5" ht="56.25" customHeight="1" x14ac:dyDescent="0.25">
      <c r="B105" s="372" t="s">
        <v>112</v>
      </c>
      <c r="C105" s="374" t="s">
        <v>27</v>
      </c>
      <c r="D105" s="361" t="s">
        <v>238</v>
      </c>
      <c r="E105" s="16" t="s">
        <v>718</v>
      </c>
    </row>
    <row r="106" spans="2:5" ht="18.75" customHeight="1" x14ac:dyDescent="0.25">
      <c r="B106" s="373"/>
      <c r="C106" s="375"/>
      <c r="D106" s="361"/>
      <c r="E106" s="16" t="s">
        <v>358</v>
      </c>
    </row>
    <row r="107" spans="2:5" ht="75" customHeight="1" x14ac:dyDescent="0.25">
      <c r="B107" s="372" t="s">
        <v>112</v>
      </c>
      <c r="C107" s="374" t="s">
        <v>28</v>
      </c>
      <c r="D107" s="361" t="s">
        <v>239</v>
      </c>
      <c r="E107" s="16" t="s">
        <v>718</v>
      </c>
    </row>
    <row r="108" spans="2:5" ht="18.75" customHeight="1" x14ac:dyDescent="0.25">
      <c r="B108" s="373"/>
      <c r="C108" s="375"/>
      <c r="D108" s="361"/>
      <c r="E108" s="16" t="s">
        <v>358</v>
      </c>
    </row>
    <row r="109" spans="2:5" ht="56.25" customHeight="1" x14ac:dyDescent="0.25">
      <c r="B109" s="372" t="s">
        <v>112</v>
      </c>
      <c r="C109" s="374" t="s">
        <v>29</v>
      </c>
      <c r="D109" s="361" t="s">
        <v>240</v>
      </c>
      <c r="E109" s="16" t="s">
        <v>718</v>
      </c>
    </row>
    <row r="110" spans="2:5" ht="18.75" customHeight="1" x14ac:dyDescent="0.25">
      <c r="B110" s="373"/>
      <c r="C110" s="375"/>
      <c r="D110" s="361"/>
      <c r="E110" s="16" t="s">
        <v>358</v>
      </c>
    </row>
    <row r="111" spans="2:5" ht="112.5" customHeight="1" x14ac:dyDescent="0.25">
      <c r="B111" s="372" t="s">
        <v>115</v>
      </c>
      <c r="C111" s="374"/>
      <c r="D111" s="363" t="s">
        <v>64</v>
      </c>
      <c r="E111" s="16" t="s">
        <v>359</v>
      </c>
    </row>
    <row r="112" spans="2:5" ht="18.75" customHeight="1" x14ac:dyDescent="0.25">
      <c r="B112" s="382"/>
      <c r="C112" s="383"/>
      <c r="D112" s="363"/>
      <c r="E112" s="16" t="s">
        <v>360</v>
      </c>
    </row>
    <row r="113" spans="2:5" ht="18.75" customHeight="1" x14ac:dyDescent="0.25">
      <c r="B113" s="382"/>
      <c r="C113" s="383"/>
      <c r="D113" s="363"/>
      <c r="E113" s="16" t="s">
        <v>361</v>
      </c>
    </row>
    <row r="114" spans="2:5" ht="18.75" customHeight="1" x14ac:dyDescent="0.25">
      <c r="B114" s="373"/>
      <c r="C114" s="375"/>
      <c r="D114" s="363"/>
      <c r="E114" s="16" t="s">
        <v>358</v>
      </c>
    </row>
    <row r="115" spans="2:5" ht="56.25" customHeight="1" x14ac:dyDescent="0.25">
      <c r="B115" s="372" t="s">
        <v>116</v>
      </c>
      <c r="C115" s="374"/>
      <c r="D115" s="363" t="s">
        <v>37</v>
      </c>
      <c r="E115" s="16" t="s">
        <v>718</v>
      </c>
    </row>
    <row r="116" spans="2:5" ht="18.75" customHeight="1" x14ac:dyDescent="0.25">
      <c r="B116" s="373"/>
      <c r="C116" s="375"/>
      <c r="D116" s="363"/>
      <c r="E116" s="16" t="s">
        <v>358</v>
      </c>
    </row>
    <row r="117" spans="2:5" ht="56.25" customHeight="1" x14ac:dyDescent="0.25">
      <c r="B117" s="372" t="s">
        <v>117</v>
      </c>
      <c r="C117" s="374"/>
      <c r="D117" s="363" t="s">
        <v>118</v>
      </c>
      <c r="E117" s="16" t="s">
        <v>718</v>
      </c>
    </row>
    <row r="118" spans="2:5" ht="18.75" customHeight="1" x14ac:dyDescent="0.25">
      <c r="B118" s="373"/>
      <c r="C118" s="375"/>
      <c r="D118" s="363"/>
      <c r="E118" s="16" t="s">
        <v>358</v>
      </c>
    </row>
    <row r="119" spans="2:5" ht="56.25" x14ac:dyDescent="0.25">
      <c r="B119" s="12" t="s">
        <v>117</v>
      </c>
      <c r="C119" s="4" t="s">
        <v>5</v>
      </c>
      <c r="D119" s="5" t="s">
        <v>241</v>
      </c>
      <c r="E119" s="16" t="s">
        <v>755</v>
      </c>
    </row>
    <row r="120" spans="2:5" ht="18.75" customHeight="1" x14ac:dyDescent="0.25">
      <c r="B120" s="372" t="s">
        <v>119</v>
      </c>
      <c r="C120" s="374"/>
      <c r="D120" s="363" t="s">
        <v>120</v>
      </c>
      <c r="E120" s="16" t="s">
        <v>341</v>
      </c>
    </row>
    <row r="121" spans="2:5" ht="18.75" customHeight="1" x14ac:dyDescent="0.25">
      <c r="B121" s="373"/>
      <c r="C121" s="375"/>
      <c r="D121" s="363"/>
      <c r="E121" s="16" t="s">
        <v>342</v>
      </c>
    </row>
    <row r="122" spans="2:5" ht="18.75" customHeight="1" x14ac:dyDescent="0.25">
      <c r="B122" s="372" t="s">
        <v>121</v>
      </c>
      <c r="C122" s="374"/>
      <c r="D122" s="363" t="s">
        <v>297</v>
      </c>
      <c r="E122" s="16" t="s">
        <v>362</v>
      </c>
    </row>
    <row r="123" spans="2:5" ht="18.75" customHeight="1" x14ac:dyDescent="0.25">
      <c r="B123" s="382"/>
      <c r="C123" s="383"/>
      <c r="D123" s="363"/>
      <c r="E123" s="16" t="s">
        <v>363</v>
      </c>
    </row>
    <row r="124" spans="2:5" ht="18.75" customHeight="1" x14ac:dyDescent="0.25">
      <c r="B124" s="382"/>
      <c r="C124" s="383"/>
      <c r="D124" s="363"/>
      <c r="E124" s="16" t="s">
        <v>364</v>
      </c>
    </row>
    <row r="125" spans="2:5" ht="18.75" customHeight="1" x14ac:dyDescent="0.25">
      <c r="B125" s="382"/>
      <c r="C125" s="383"/>
      <c r="D125" s="363"/>
      <c r="E125" s="16" t="s">
        <v>365</v>
      </c>
    </row>
    <row r="126" spans="2:5" ht="18.75" customHeight="1" x14ac:dyDescent="0.25">
      <c r="B126" s="382"/>
      <c r="C126" s="383"/>
      <c r="D126" s="363"/>
      <c r="E126" s="16" t="s">
        <v>366</v>
      </c>
    </row>
    <row r="127" spans="2:5" ht="18.75" customHeight="1" x14ac:dyDescent="0.25">
      <c r="B127" s="382"/>
      <c r="C127" s="383"/>
      <c r="D127" s="363"/>
      <c r="E127" s="16" t="s">
        <v>364</v>
      </c>
    </row>
    <row r="128" spans="2:5" ht="18.75" customHeight="1" x14ac:dyDescent="0.25">
      <c r="B128" s="382"/>
      <c r="C128" s="383"/>
      <c r="D128" s="363"/>
      <c r="E128" s="16" t="s">
        <v>363</v>
      </c>
    </row>
    <row r="129" spans="2:5" ht="18.75" customHeight="1" x14ac:dyDescent="0.25">
      <c r="B129" s="382"/>
      <c r="C129" s="383"/>
      <c r="D129" s="363"/>
      <c r="E129" s="16" t="s">
        <v>367</v>
      </c>
    </row>
    <row r="130" spans="2:5" ht="18.75" customHeight="1" x14ac:dyDescent="0.25">
      <c r="B130" s="382"/>
      <c r="C130" s="383"/>
      <c r="D130" s="363"/>
      <c r="E130" s="16" t="s">
        <v>368</v>
      </c>
    </row>
    <row r="131" spans="2:5" ht="18.75" customHeight="1" x14ac:dyDescent="0.25">
      <c r="B131" s="382"/>
      <c r="C131" s="383"/>
      <c r="D131" s="363"/>
      <c r="E131" s="16" t="s">
        <v>369</v>
      </c>
    </row>
    <row r="132" spans="2:5" ht="18.75" customHeight="1" x14ac:dyDescent="0.25">
      <c r="B132" s="382"/>
      <c r="C132" s="383"/>
      <c r="D132" s="363"/>
      <c r="E132" s="16" t="s">
        <v>366</v>
      </c>
    </row>
    <row r="133" spans="2:5" ht="18.75" customHeight="1" x14ac:dyDescent="0.25">
      <c r="B133" s="382"/>
      <c r="C133" s="383"/>
      <c r="D133" s="363"/>
      <c r="E133" s="16" t="s">
        <v>364</v>
      </c>
    </row>
    <row r="134" spans="2:5" ht="18.75" customHeight="1" x14ac:dyDescent="0.25">
      <c r="B134" s="382"/>
      <c r="C134" s="383"/>
      <c r="D134" s="363"/>
      <c r="E134" s="16" t="s">
        <v>363</v>
      </c>
    </row>
    <row r="135" spans="2:5" ht="18.75" customHeight="1" x14ac:dyDescent="0.25">
      <c r="B135" s="382"/>
      <c r="C135" s="383"/>
      <c r="D135" s="363"/>
      <c r="E135" s="16" t="s">
        <v>367</v>
      </c>
    </row>
    <row r="136" spans="2:5" ht="18.75" customHeight="1" x14ac:dyDescent="0.25">
      <c r="B136" s="382"/>
      <c r="C136" s="383"/>
      <c r="D136" s="363"/>
      <c r="E136" s="16" t="s">
        <v>368</v>
      </c>
    </row>
    <row r="137" spans="2:5" ht="18.75" customHeight="1" x14ac:dyDescent="0.25">
      <c r="B137" s="373"/>
      <c r="C137" s="375"/>
      <c r="D137" s="363"/>
      <c r="E137" s="16" t="s">
        <v>337</v>
      </c>
    </row>
    <row r="138" spans="2:5" ht="56.25" customHeight="1" x14ac:dyDescent="0.25">
      <c r="B138" s="372" t="s">
        <v>122</v>
      </c>
      <c r="C138" s="374"/>
      <c r="D138" s="363" t="s">
        <v>123</v>
      </c>
      <c r="E138" s="18" t="s">
        <v>759</v>
      </c>
    </row>
    <row r="139" spans="2:5" ht="18.75" customHeight="1" x14ac:dyDescent="0.25">
      <c r="B139" s="373"/>
      <c r="C139" s="375"/>
      <c r="D139" s="363"/>
      <c r="E139" s="18" t="s">
        <v>338</v>
      </c>
    </row>
    <row r="140" spans="2:5" ht="93.75" customHeight="1" x14ac:dyDescent="0.25">
      <c r="B140" s="372" t="s">
        <v>124</v>
      </c>
      <c r="C140" s="374"/>
      <c r="D140" s="363" t="s">
        <v>125</v>
      </c>
      <c r="E140" s="16" t="s">
        <v>760</v>
      </c>
    </row>
    <row r="141" spans="2:5" ht="18.75" customHeight="1" x14ac:dyDescent="0.25">
      <c r="B141" s="373"/>
      <c r="C141" s="375"/>
      <c r="D141" s="363"/>
      <c r="E141" s="16" t="s">
        <v>342</v>
      </c>
    </row>
    <row r="142" spans="2:5" ht="93.75" customHeight="1" x14ac:dyDescent="0.25">
      <c r="B142" s="372" t="s">
        <v>128</v>
      </c>
      <c r="C142" s="374"/>
      <c r="D142" s="363" t="s">
        <v>126</v>
      </c>
      <c r="E142" s="16" t="s">
        <v>760</v>
      </c>
    </row>
    <row r="143" spans="2:5" ht="18.75" customHeight="1" x14ac:dyDescent="0.25">
      <c r="B143" s="373"/>
      <c r="C143" s="375"/>
      <c r="D143" s="363"/>
      <c r="E143" s="16" t="s">
        <v>342</v>
      </c>
    </row>
    <row r="144" spans="2:5" ht="18.75" customHeight="1" x14ac:dyDescent="0.25">
      <c r="B144" s="372" t="s">
        <v>129</v>
      </c>
      <c r="C144" s="374"/>
      <c r="D144" s="363" t="s">
        <v>298</v>
      </c>
      <c r="E144" s="16" t="s">
        <v>371</v>
      </c>
    </row>
    <row r="145" spans="2:5" ht="18.75" customHeight="1" x14ac:dyDescent="0.25">
      <c r="B145" s="382"/>
      <c r="C145" s="383"/>
      <c r="D145" s="363"/>
      <c r="E145" s="16" t="s">
        <v>372</v>
      </c>
    </row>
    <row r="146" spans="2:5" ht="18.75" customHeight="1" x14ac:dyDescent="0.25">
      <c r="B146" s="382"/>
      <c r="C146" s="383"/>
      <c r="D146" s="363"/>
      <c r="E146" s="16" t="s">
        <v>373</v>
      </c>
    </row>
    <row r="147" spans="2:5" ht="18.75" customHeight="1" x14ac:dyDescent="0.25">
      <c r="B147" s="382"/>
      <c r="C147" s="383"/>
      <c r="D147" s="363"/>
      <c r="E147" s="16" t="s">
        <v>374</v>
      </c>
    </row>
    <row r="148" spans="2:5" ht="18.75" customHeight="1" x14ac:dyDescent="0.25">
      <c r="B148" s="382"/>
      <c r="C148" s="383"/>
      <c r="D148" s="363"/>
      <c r="E148" s="16" t="s">
        <v>375</v>
      </c>
    </row>
    <row r="149" spans="2:5" ht="18.75" customHeight="1" x14ac:dyDescent="0.25">
      <c r="B149" s="382"/>
      <c r="C149" s="383"/>
      <c r="D149" s="363"/>
      <c r="E149" s="16" t="s">
        <v>376</v>
      </c>
    </row>
    <row r="150" spans="2:5" ht="18.75" customHeight="1" x14ac:dyDescent="0.25">
      <c r="B150" s="382"/>
      <c r="C150" s="383"/>
      <c r="D150" s="363"/>
      <c r="E150" s="16" t="s">
        <v>377</v>
      </c>
    </row>
    <row r="151" spans="2:5" ht="18.75" customHeight="1" x14ac:dyDescent="0.25">
      <c r="B151" s="382"/>
      <c r="C151" s="383"/>
      <c r="D151" s="363"/>
      <c r="E151" s="16" t="s">
        <v>378</v>
      </c>
    </row>
    <row r="152" spans="2:5" ht="18.75" customHeight="1" x14ac:dyDescent="0.25">
      <c r="B152" s="382"/>
      <c r="C152" s="383"/>
      <c r="D152" s="363"/>
      <c r="E152" s="16" t="s">
        <v>374</v>
      </c>
    </row>
    <row r="153" spans="2:5" ht="18.75" customHeight="1" x14ac:dyDescent="0.25">
      <c r="B153" s="382"/>
      <c r="C153" s="383"/>
      <c r="D153" s="363"/>
      <c r="E153" s="16" t="s">
        <v>375</v>
      </c>
    </row>
    <row r="154" spans="2:5" ht="18.75" customHeight="1" x14ac:dyDescent="0.25">
      <c r="B154" s="382"/>
      <c r="C154" s="383"/>
      <c r="D154" s="363"/>
      <c r="E154" s="16" t="s">
        <v>369</v>
      </c>
    </row>
    <row r="155" spans="2:5" ht="18.75" customHeight="1" x14ac:dyDescent="0.25">
      <c r="B155" s="382"/>
      <c r="C155" s="383"/>
      <c r="D155" s="363"/>
      <c r="E155" s="16" t="s">
        <v>379</v>
      </c>
    </row>
    <row r="156" spans="2:5" ht="18.75" customHeight="1" x14ac:dyDescent="0.25">
      <c r="B156" s="382"/>
      <c r="C156" s="383"/>
      <c r="D156" s="363"/>
      <c r="E156" s="16" t="s">
        <v>380</v>
      </c>
    </row>
    <row r="157" spans="2:5" ht="18.75" customHeight="1" x14ac:dyDescent="0.25">
      <c r="B157" s="382"/>
      <c r="C157" s="383"/>
      <c r="D157" s="363"/>
      <c r="E157" s="16" t="s">
        <v>374</v>
      </c>
    </row>
    <row r="158" spans="2:5" ht="18.75" customHeight="1" x14ac:dyDescent="0.25">
      <c r="B158" s="382"/>
      <c r="C158" s="383"/>
      <c r="D158" s="363"/>
      <c r="E158" s="16" t="s">
        <v>375</v>
      </c>
    </row>
    <row r="159" spans="2:5" ht="18.75" customHeight="1" x14ac:dyDescent="0.25">
      <c r="B159" s="382"/>
      <c r="C159" s="383"/>
      <c r="D159" s="363"/>
      <c r="E159" s="16" t="s">
        <v>338</v>
      </c>
    </row>
    <row r="160" spans="2:5" ht="18.75" customHeight="1" x14ac:dyDescent="0.25">
      <c r="B160" s="373"/>
      <c r="C160" s="375"/>
      <c r="D160" s="363"/>
      <c r="E160" s="16" t="s">
        <v>381</v>
      </c>
    </row>
    <row r="161" spans="2:5" ht="93.75" customHeight="1" x14ac:dyDescent="0.25">
      <c r="B161" s="372" t="s">
        <v>130</v>
      </c>
      <c r="C161" s="388"/>
      <c r="D161" s="363" t="s">
        <v>65</v>
      </c>
      <c r="E161" s="18" t="s">
        <v>341</v>
      </c>
    </row>
    <row r="162" spans="2:5" ht="18.75" customHeight="1" x14ac:dyDescent="0.25">
      <c r="B162" s="373"/>
      <c r="C162" s="389"/>
      <c r="D162" s="363"/>
      <c r="E162" s="18" t="s">
        <v>342</v>
      </c>
    </row>
    <row r="163" spans="2:5" ht="56.25" customHeight="1" x14ac:dyDescent="0.25">
      <c r="B163" s="372" t="s">
        <v>131</v>
      </c>
      <c r="C163" s="388"/>
      <c r="D163" s="363" t="s">
        <v>132</v>
      </c>
      <c r="E163" s="16" t="s">
        <v>757</v>
      </c>
    </row>
    <row r="164" spans="2:5" ht="18.75" customHeight="1" x14ac:dyDescent="0.25">
      <c r="B164" s="373"/>
      <c r="C164" s="389"/>
      <c r="D164" s="363"/>
      <c r="E164" s="16" t="s">
        <v>342</v>
      </c>
    </row>
    <row r="165" spans="2:5" ht="18.75" customHeight="1" x14ac:dyDescent="0.25">
      <c r="B165" s="372" t="s">
        <v>133</v>
      </c>
      <c r="C165" s="388"/>
      <c r="D165" s="363" t="s">
        <v>134</v>
      </c>
      <c r="E165" s="16" t="s">
        <v>761</v>
      </c>
    </row>
    <row r="166" spans="2:5" ht="18.75" customHeight="1" x14ac:dyDescent="0.25">
      <c r="B166" s="382"/>
      <c r="C166" s="390"/>
      <c r="D166" s="363"/>
      <c r="E166" s="16" t="s">
        <v>762</v>
      </c>
    </row>
    <row r="167" spans="2:5" ht="18.75" customHeight="1" x14ac:dyDescent="0.25">
      <c r="B167" s="382"/>
      <c r="C167" s="390"/>
      <c r="D167" s="363"/>
      <c r="E167" s="16" t="s">
        <v>763</v>
      </c>
    </row>
    <row r="168" spans="2:5" ht="18.75" customHeight="1" x14ac:dyDescent="0.25">
      <c r="B168" s="373"/>
      <c r="C168" s="389"/>
      <c r="D168" s="363"/>
      <c r="E168" s="16" t="s">
        <v>342</v>
      </c>
    </row>
    <row r="169" spans="2:5" ht="56.25" customHeight="1" x14ac:dyDescent="0.25">
      <c r="B169" s="372" t="s">
        <v>135</v>
      </c>
      <c r="C169" s="388"/>
      <c r="D169" s="363" t="s">
        <v>136</v>
      </c>
      <c r="E169" s="16" t="s">
        <v>764</v>
      </c>
    </row>
    <row r="170" spans="2:5" ht="18.75" customHeight="1" x14ac:dyDescent="0.25">
      <c r="B170" s="373"/>
      <c r="C170" s="389"/>
      <c r="D170" s="363"/>
      <c r="E170" s="16" t="s">
        <v>342</v>
      </c>
    </row>
    <row r="171" spans="2:5" ht="112.5" customHeight="1" x14ac:dyDescent="0.25">
      <c r="B171" s="372" t="s">
        <v>137</v>
      </c>
      <c r="C171" s="388"/>
      <c r="D171" s="363" t="s">
        <v>138</v>
      </c>
      <c r="E171" s="16" t="s">
        <v>341</v>
      </c>
    </row>
    <row r="172" spans="2:5" ht="18.75" customHeight="1" x14ac:dyDescent="0.25">
      <c r="B172" s="373"/>
      <c r="C172" s="389"/>
      <c r="D172" s="363"/>
      <c r="E172" s="16" t="s">
        <v>342</v>
      </c>
    </row>
    <row r="173" spans="2:5" ht="93.75" x14ac:dyDescent="0.25">
      <c r="B173" s="12" t="s">
        <v>137</v>
      </c>
      <c r="C173" s="8" t="s">
        <v>5</v>
      </c>
      <c r="D173" s="6" t="s">
        <v>242</v>
      </c>
      <c r="E173" s="16" t="s">
        <v>765</v>
      </c>
    </row>
    <row r="174" spans="2:5" ht="189" customHeight="1" x14ac:dyDescent="0.25">
      <c r="B174" s="386" t="s">
        <v>137</v>
      </c>
      <c r="C174" s="388" t="s">
        <v>6</v>
      </c>
      <c r="D174" s="361" t="s">
        <v>293</v>
      </c>
      <c r="E174" s="16" t="s">
        <v>765</v>
      </c>
    </row>
    <row r="175" spans="2:5" ht="18.75" customHeight="1" x14ac:dyDescent="0.25">
      <c r="B175" s="387"/>
      <c r="C175" s="389"/>
      <c r="D175" s="361"/>
      <c r="E175" s="16" t="s">
        <v>382</v>
      </c>
    </row>
    <row r="176" spans="2:5" ht="56.25" customHeight="1" x14ac:dyDescent="0.25">
      <c r="B176" s="386" t="s">
        <v>139</v>
      </c>
      <c r="C176" s="374"/>
      <c r="D176" s="363" t="s">
        <v>140</v>
      </c>
      <c r="E176" s="16" t="s">
        <v>341</v>
      </c>
    </row>
    <row r="177" spans="2:5" ht="18.75" customHeight="1" x14ac:dyDescent="0.25">
      <c r="B177" s="387"/>
      <c r="C177" s="375"/>
      <c r="D177" s="363"/>
      <c r="E177" s="16" t="s">
        <v>342</v>
      </c>
    </row>
    <row r="178" spans="2:5" ht="112.5" x14ac:dyDescent="0.25">
      <c r="B178" s="11" t="s">
        <v>141</v>
      </c>
      <c r="C178" s="8"/>
      <c r="D178" s="7" t="s">
        <v>142</v>
      </c>
      <c r="E178" s="16" t="s">
        <v>383</v>
      </c>
    </row>
    <row r="179" spans="2:5" ht="131.25" customHeight="1" x14ac:dyDescent="0.25">
      <c r="B179" s="386" t="s">
        <v>143</v>
      </c>
      <c r="C179" s="374"/>
      <c r="D179" s="363" t="s">
        <v>144</v>
      </c>
      <c r="E179" s="16" t="s">
        <v>718</v>
      </c>
    </row>
    <row r="180" spans="2:5" ht="18.75" customHeight="1" x14ac:dyDescent="0.25">
      <c r="B180" s="387"/>
      <c r="C180" s="375"/>
      <c r="D180" s="363"/>
      <c r="E180" s="16" t="s">
        <v>768</v>
      </c>
    </row>
    <row r="181" spans="2:5" ht="56.25" customHeight="1" x14ac:dyDescent="0.25">
      <c r="B181" s="386" t="s">
        <v>145</v>
      </c>
      <c r="C181" s="374"/>
      <c r="D181" s="363" t="s">
        <v>66</v>
      </c>
      <c r="E181" s="16" t="s">
        <v>718</v>
      </c>
    </row>
    <row r="182" spans="2:5" ht="18.75" customHeight="1" x14ac:dyDescent="0.25">
      <c r="B182" s="387"/>
      <c r="C182" s="375"/>
      <c r="D182" s="363"/>
      <c r="E182" s="16" t="s">
        <v>342</v>
      </c>
    </row>
    <row r="183" spans="2:5" ht="18.75" customHeight="1" x14ac:dyDescent="0.25">
      <c r="B183" s="386" t="s">
        <v>146</v>
      </c>
      <c r="C183" s="374"/>
      <c r="D183" s="363" t="s">
        <v>299</v>
      </c>
      <c r="E183" s="16" t="s">
        <v>384</v>
      </c>
    </row>
    <row r="184" spans="2:5" ht="18.75" customHeight="1" x14ac:dyDescent="0.25">
      <c r="B184" s="391"/>
      <c r="C184" s="383"/>
      <c r="D184" s="363"/>
      <c r="E184" s="16" t="s">
        <v>385</v>
      </c>
    </row>
    <row r="185" spans="2:5" ht="18.75" customHeight="1" x14ac:dyDescent="0.25">
      <c r="B185" s="391"/>
      <c r="C185" s="383"/>
      <c r="D185" s="363"/>
      <c r="E185" s="16" t="s">
        <v>386</v>
      </c>
    </row>
    <row r="186" spans="2:5" ht="18.75" customHeight="1" x14ac:dyDescent="0.25">
      <c r="B186" s="391"/>
      <c r="C186" s="383"/>
      <c r="D186" s="363"/>
      <c r="E186" s="16" t="s">
        <v>387</v>
      </c>
    </row>
    <row r="187" spans="2:5" ht="18.75" customHeight="1" x14ac:dyDescent="0.25">
      <c r="B187" s="391"/>
      <c r="C187" s="383"/>
      <c r="D187" s="363"/>
      <c r="E187" s="16" t="s">
        <v>388</v>
      </c>
    </row>
    <row r="188" spans="2:5" ht="18.75" customHeight="1" x14ac:dyDescent="0.25">
      <c r="B188" s="391"/>
      <c r="C188" s="383"/>
      <c r="D188" s="363"/>
      <c r="E188" s="16" t="s">
        <v>337</v>
      </c>
    </row>
    <row r="189" spans="2:5" ht="18.75" customHeight="1" x14ac:dyDescent="0.25">
      <c r="B189" s="391"/>
      <c r="C189" s="383"/>
      <c r="D189" s="363"/>
      <c r="E189" s="16" t="s">
        <v>389</v>
      </c>
    </row>
    <row r="190" spans="2:5" ht="18.75" customHeight="1" x14ac:dyDescent="0.25">
      <c r="B190" s="387"/>
      <c r="C190" s="375"/>
      <c r="D190" s="363"/>
      <c r="E190" s="16" t="s">
        <v>390</v>
      </c>
    </row>
    <row r="191" spans="2:5" ht="56.25" x14ac:dyDescent="0.25">
      <c r="B191" s="11" t="s">
        <v>146</v>
      </c>
      <c r="C191" s="8" t="s">
        <v>5</v>
      </c>
      <c r="D191" s="6" t="s">
        <v>147</v>
      </c>
      <c r="E191" s="16" t="s">
        <v>391</v>
      </c>
    </row>
    <row r="192" spans="2:5" ht="93.75" customHeight="1" x14ac:dyDescent="0.25">
      <c r="B192" s="372" t="s">
        <v>148</v>
      </c>
      <c r="C192" s="374"/>
      <c r="D192" s="363" t="s">
        <v>150</v>
      </c>
      <c r="E192" s="18" t="s">
        <v>760</v>
      </c>
    </row>
    <row r="193" spans="2:6" ht="18.75" customHeight="1" x14ac:dyDescent="0.25">
      <c r="B193" s="373"/>
      <c r="C193" s="375"/>
      <c r="D193" s="363"/>
      <c r="E193" s="18" t="s">
        <v>342</v>
      </c>
    </row>
    <row r="194" spans="2:6" ht="112.5" customHeight="1" x14ac:dyDescent="0.25">
      <c r="B194" s="372" t="s">
        <v>149</v>
      </c>
      <c r="C194" s="374"/>
      <c r="D194" s="363" t="s">
        <v>151</v>
      </c>
      <c r="E194" s="18" t="s">
        <v>760</v>
      </c>
    </row>
    <row r="195" spans="2:6" ht="18.75" customHeight="1" x14ac:dyDescent="0.25">
      <c r="B195" s="373"/>
      <c r="C195" s="375"/>
      <c r="D195" s="363"/>
      <c r="E195" s="16" t="s">
        <v>342</v>
      </c>
    </row>
    <row r="196" spans="2:6" ht="112.5" customHeight="1" x14ac:dyDescent="0.25">
      <c r="B196" s="372" t="s">
        <v>152</v>
      </c>
      <c r="C196" s="374"/>
      <c r="D196" s="363" t="s">
        <v>153</v>
      </c>
      <c r="E196" s="16" t="s">
        <v>757</v>
      </c>
    </row>
    <row r="197" spans="2:6" ht="18.75" customHeight="1" x14ac:dyDescent="0.25">
      <c r="B197" s="373"/>
      <c r="C197" s="375"/>
      <c r="D197" s="363"/>
      <c r="E197" s="16" t="s">
        <v>342</v>
      </c>
    </row>
    <row r="198" spans="2:6" ht="56.25" customHeight="1" x14ac:dyDescent="0.25">
      <c r="B198" s="372" t="s">
        <v>152</v>
      </c>
      <c r="C198" s="374" t="s">
        <v>5</v>
      </c>
      <c r="D198" s="362" t="s">
        <v>243</v>
      </c>
      <c r="E198" s="16" t="s">
        <v>718</v>
      </c>
    </row>
    <row r="199" spans="2:6" ht="18.75" customHeight="1" x14ac:dyDescent="0.25">
      <c r="B199" s="373"/>
      <c r="C199" s="375"/>
      <c r="D199" s="362"/>
      <c r="E199" s="16" t="s">
        <v>342</v>
      </c>
    </row>
    <row r="200" spans="2:6" ht="18.75" x14ac:dyDescent="0.3">
      <c r="B200" s="370" t="s">
        <v>23</v>
      </c>
      <c r="C200" s="370"/>
      <c r="D200" s="370"/>
      <c r="E200" s="370"/>
    </row>
    <row r="201" spans="2:6" ht="18.75" customHeight="1" x14ac:dyDescent="0.25">
      <c r="B201" s="372" t="s">
        <v>154</v>
      </c>
      <c r="C201" s="374"/>
      <c r="D201" s="363" t="s">
        <v>67</v>
      </c>
      <c r="E201" s="16" t="s">
        <v>392</v>
      </c>
    </row>
    <row r="202" spans="2:6" ht="18.75" customHeight="1" x14ac:dyDescent="0.25">
      <c r="B202" s="382"/>
      <c r="C202" s="383"/>
      <c r="D202" s="363"/>
      <c r="E202" s="16" t="s">
        <v>393</v>
      </c>
    </row>
    <row r="203" spans="2:6" ht="18.75" customHeight="1" x14ac:dyDescent="0.25">
      <c r="B203" s="382"/>
      <c r="C203" s="383"/>
      <c r="D203" s="363"/>
      <c r="E203" s="16" t="s">
        <v>394</v>
      </c>
    </row>
    <row r="204" spans="2:6" ht="18.75" customHeight="1" x14ac:dyDescent="0.25">
      <c r="B204" s="382"/>
      <c r="C204" s="383"/>
      <c r="D204" s="363"/>
      <c r="E204" s="16" t="s">
        <v>395</v>
      </c>
    </row>
    <row r="205" spans="2:6" ht="18.75" customHeight="1" x14ac:dyDescent="0.25">
      <c r="B205" s="373"/>
      <c r="C205" s="375"/>
      <c r="D205" s="363"/>
      <c r="E205" s="16" t="s">
        <v>396</v>
      </c>
    </row>
    <row r="206" spans="2:6" ht="18.75" customHeight="1" x14ac:dyDescent="0.25">
      <c r="B206" s="372" t="s">
        <v>155</v>
      </c>
      <c r="C206" s="374"/>
      <c r="D206" s="363" t="s">
        <v>156</v>
      </c>
      <c r="E206" s="16" t="s">
        <v>1058</v>
      </c>
      <c r="F206" s="24" t="s">
        <v>1058</v>
      </c>
    </row>
    <row r="207" spans="2:6" ht="18.75" customHeight="1" x14ac:dyDescent="0.25">
      <c r="B207" s="382"/>
      <c r="C207" s="383"/>
      <c r="D207" s="363"/>
      <c r="E207" s="16" t="s">
        <v>397</v>
      </c>
      <c r="F207" s="24" t="s">
        <v>416</v>
      </c>
    </row>
    <row r="208" spans="2:6" ht="18.75" customHeight="1" x14ac:dyDescent="0.25">
      <c r="B208" s="382"/>
      <c r="C208" s="383"/>
      <c r="D208" s="363"/>
      <c r="E208" s="16" t="s">
        <v>398</v>
      </c>
    </row>
    <row r="209" spans="2:5" ht="18.75" customHeight="1" x14ac:dyDescent="0.25">
      <c r="B209" s="382"/>
      <c r="C209" s="383"/>
      <c r="D209" s="363"/>
      <c r="E209" s="16" t="s">
        <v>399</v>
      </c>
    </row>
    <row r="210" spans="2:5" ht="18.75" customHeight="1" x14ac:dyDescent="0.25">
      <c r="B210" s="382"/>
      <c r="C210" s="383"/>
      <c r="D210" s="363"/>
      <c r="E210" s="16" t="s">
        <v>400</v>
      </c>
    </row>
    <row r="211" spans="2:5" ht="18.75" customHeight="1" x14ac:dyDescent="0.25">
      <c r="B211" s="382"/>
      <c r="C211" s="383"/>
      <c r="D211" s="363"/>
      <c r="E211" s="16" t="s">
        <v>401</v>
      </c>
    </row>
    <row r="212" spans="2:5" ht="18.75" customHeight="1" x14ac:dyDescent="0.25">
      <c r="B212" s="382"/>
      <c r="C212" s="383"/>
      <c r="D212" s="363"/>
      <c r="E212" s="16" t="s">
        <v>865</v>
      </c>
    </row>
    <row r="213" spans="2:5" ht="18.75" customHeight="1" x14ac:dyDescent="0.25">
      <c r="B213" s="382"/>
      <c r="C213" s="383"/>
      <c r="D213" s="363"/>
      <c r="E213" s="16" t="s">
        <v>402</v>
      </c>
    </row>
    <row r="214" spans="2:5" ht="31.5" x14ac:dyDescent="0.25">
      <c r="B214" s="382"/>
      <c r="C214" s="383"/>
      <c r="D214" s="363"/>
      <c r="E214" s="19" t="s">
        <v>866</v>
      </c>
    </row>
    <row r="215" spans="2:5" ht="18.75" customHeight="1" x14ac:dyDescent="0.25">
      <c r="B215" s="382"/>
      <c r="C215" s="383"/>
      <c r="D215" s="363"/>
      <c r="E215" s="16" t="s">
        <v>403</v>
      </c>
    </row>
    <row r="216" spans="2:5" ht="18.75" customHeight="1" x14ac:dyDescent="0.25">
      <c r="B216" s="382"/>
      <c r="C216" s="383"/>
      <c r="D216" s="363"/>
      <c r="E216" s="16" t="s">
        <v>404</v>
      </c>
    </row>
    <row r="217" spans="2:5" ht="18.75" customHeight="1" x14ac:dyDescent="0.25">
      <c r="B217" s="382"/>
      <c r="C217" s="383"/>
      <c r="D217" s="363"/>
      <c r="E217" s="16" t="s">
        <v>405</v>
      </c>
    </row>
    <row r="218" spans="2:5" ht="18.75" customHeight="1" x14ac:dyDescent="0.25">
      <c r="B218" s="382"/>
      <c r="C218" s="383"/>
      <c r="D218" s="363"/>
      <c r="E218" s="16" t="s">
        <v>406</v>
      </c>
    </row>
    <row r="219" spans="2:5" ht="18.75" customHeight="1" x14ac:dyDescent="0.25">
      <c r="B219" s="382"/>
      <c r="C219" s="383"/>
      <c r="D219" s="363"/>
      <c r="E219" s="16" t="s">
        <v>407</v>
      </c>
    </row>
    <row r="220" spans="2:5" ht="18.75" customHeight="1" x14ac:dyDescent="0.25">
      <c r="B220" s="382"/>
      <c r="C220" s="383"/>
      <c r="D220" s="363"/>
      <c r="E220" s="16" t="s">
        <v>408</v>
      </c>
    </row>
    <row r="221" spans="2:5" ht="18.75" customHeight="1" x14ac:dyDescent="0.25">
      <c r="B221" s="382"/>
      <c r="C221" s="383"/>
      <c r="D221" s="363"/>
      <c r="E221" s="16" t="s">
        <v>409</v>
      </c>
    </row>
    <row r="222" spans="2:5" ht="18.75" customHeight="1" x14ac:dyDescent="0.25">
      <c r="B222" s="382"/>
      <c r="C222" s="383"/>
      <c r="D222" s="363"/>
      <c r="E222" s="16" t="s">
        <v>410</v>
      </c>
    </row>
    <row r="223" spans="2:5" ht="18.75" customHeight="1" x14ac:dyDescent="0.25">
      <c r="B223" s="382"/>
      <c r="C223" s="383"/>
      <c r="D223" s="363"/>
      <c r="E223" s="16" t="s">
        <v>411</v>
      </c>
    </row>
    <row r="224" spans="2:5" ht="18.75" customHeight="1" x14ac:dyDescent="0.25">
      <c r="B224" s="382"/>
      <c r="C224" s="383"/>
      <c r="D224" s="363"/>
      <c r="E224" s="16" t="s">
        <v>412</v>
      </c>
    </row>
    <row r="225" spans="2:5" ht="18.75" customHeight="1" x14ac:dyDescent="0.25">
      <c r="B225" s="382"/>
      <c r="C225" s="383"/>
      <c r="D225" s="363"/>
      <c r="E225" s="16" t="s">
        <v>413</v>
      </c>
    </row>
    <row r="226" spans="2:5" ht="18.75" customHeight="1" x14ac:dyDescent="0.25">
      <c r="B226" s="382"/>
      <c r="C226" s="383"/>
      <c r="D226" s="363"/>
      <c r="E226" s="16" t="s">
        <v>414</v>
      </c>
    </row>
    <row r="227" spans="2:5" ht="18.75" customHeight="1" x14ac:dyDescent="0.25">
      <c r="B227" s="382"/>
      <c r="C227" s="383"/>
      <c r="D227" s="363"/>
      <c r="E227" s="16" t="s">
        <v>415</v>
      </c>
    </row>
    <row r="228" spans="2:5" ht="18.75" customHeight="1" x14ac:dyDescent="0.25">
      <c r="B228" s="373"/>
      <c r="C228" s="375"/>
      <c r="D228" s="363"/>
      <c r="E228" s="16" t="s">
        <v>416</v>
      </c>
    </row>
    <row r="229" spans="2:5" ht="93.75" customHeight="1" x14ac:dyDescent="0.25">
      <c r="B229" s="372" t="s">
        <v>157</v>
      </c>
      <c r="C229" s="374"/>
      <c r="D229" s="363" t="s">
        <v>158</v>
      </c>
      <c r="E229" s="16" t="s">
        <v>341</v>
      </c>
    </row>
    <row r="230" spans="2:5" ht="18.75" customHeight="1" x14ac:dyDescent="0.25">
      <c r="B230" s="373"/>
      <c r="C230" s="375"/>
      <c r="D230" s="363"/>
      <c r="E230" s="16" t="s">
        <v>342</v>
      </c>
    </row>
    <row r="231" spans="2:5" ht="93.75" customHeight="1" x14ac:dyDescent="0.25">
      <c r="B231" s="372" t="s">
        <v>159</v>
      </c>
      <c r="C231" s="374"/>
      <c r="D231" s="363" t="s">
        <v>160</v>
      </c>
      <c r="E231" s="16" t="s">
        <v>303</v>
      </c>
    </row>
    <row r="232" spans="2:5" ht="18.75" customHeight="1" x14ac:dyDescent="0.25">
      <c r="B232" s="373"/>
      <c r="C232" s="375"/>
      <c r="D232" s="363"/>
      <c r="E232" s="16" t="s">
        <v>370</v>
      </c>
    </row>
    <row r="233" spans="2:5" ht="93.75" customHeight="1" x14ac:dyDescent="0.25">
      <c r="B233" s="372" t="s">
        <v>161</v>
      </c>
      <c r="C233" s="374"/>
      <c r="D233" s="363" t="s">
        <v>162</v>
      </c>
      <c r="E233" s="16" t="s">
        <v>417</v>
      </c>
    </row>
    <row r="234" spans="2:5" ht="18.75" customHeight="1" x14ac:dyDescent="0.25">
      <c r="B234" s="373"/>
      <c r="C234" s="375"/>
      <c r="D234" s="363"/>
      <c r="E234" s="16" t="s">
        <v>418</v>
      </c>
    </row>
    <row r="235" spans="2:5" ht="112.5" customHeight="1" x14ac:dyDescent="0.25">
      <c r="B235" s="372" t="s">
        <v>163</v>
      </c>
      <c r="C235" s="374"/>
      <c r="D235" s="363" t="s">
        <v>164</v>
      </c>
      <c r="E235" s="16" t="s">
        <v>341</v>
      </c>
    </row>
    <row r="236" spans="2:5" ht="18.75" customHeight="1" x14ac:dyDescent="0.25">
      <c r="B236" s="373"/>
      <c r="C236" s="375"/>
      <c r="D236" s="363"/>
      <c r="E236" s="16" t="s">
        <v>342</v>
      </c>
    </row>
    <row r="237" spans="2:5" ht="37.5" customHeight="1" x14ac:dyDescent="0.25">
      <c r="B237" s="372" t="s">
        <v>163</v>
      </c>
      <c r="C237" s="374" t="s">
        <v>5</v>
      </c>
      <c r="D237" s="361" t="s">
        <v>244</v>
      </c>
      <c r="E237" s="16" t="s">
        <v>419</v>
      </c>
    </row>
    <row r="238" spans="2:5" ht="18.75" customHeight="1" x14ac:dyDescent="0.25">
      <c r="B238" s="382"/>
      <c r="C238" s="383"/>
      <c r="D238" s="361"/>
      <c r="E238" s="16" t="s">
        <v>420</v>
      </c>
    </row>
    <row r="239" spans="2:5" ht="18.75" customHeight="1" x14ac:dyDescent="0.25">
      <c r="B239" s="382"/>
      <c r="C239" s="383"/>
      <c r="D239" s="361"/>
      <c r="E239" s="16" t="s">
        <v>421</v>
      </c>
    </row>
    <row r="240" spans="2:5" ht="18.75" customHeight="1" x14ac:dyDescent="0.25">
      <c r="B240" s="382"/>
      <c r="C240" s="383"/>
      <c r="D240" s="361"/>
      <c r="E240" s="16" t="s">
        <v>422</v>
      </c>
    </row>
    <row r="241" spans="2:5" ht="18.75" customHeight="1" x14ac:dyDescent="0.25">
      <c r="B241" s="382"/>
      <c r="C241" s="383"/>
      <c r="D241" s="361"/>
      <c r="E241" s="16" t="s">
        <v>423</v>
      </c>
    </row>
    <row r="242" spans="2:5" ht="18.75" customHeight="1" x14ac:dyDescent="0.25">
      <c r="B242" s="382"/>
      <c r="C242" s="383"/>
      <c r="D242" s="361"/>
      <c r="E242" s="16" t="s">
        <v>424</v>
      </c>
    </row>
    <row r="243" spans="2:5" ht="18.75" customHeight="1" x14ac:dyDescent="0.25">
      <c r="B243" s="382"/>
      <c r="C243" s="383"/>
      <c r="D243" s="361"/>
      <c r="E243" s="16" t="s">
        <v>425</v>
      </c>
    </row>
    <row r="244" spans="2:5" ht="18.75" customHeight="1" x14ac:dyDescent="0.25">
      <c r="B244" s="373"/>
      <c r="C244" s="375"/>
      <c r="D244" s="361"/>
      <c r="E244" s="16" t="s">
        <v>426</v>
      </c>
    </row>
    <row r="245" spans="2:5" ht="56.25" customHeight="1" x14ac:dyDescent="0.25">
      <c r="B245" s="372" t="s">
        <v>163</v>
      </c>
      <c r="C245" s="374" t="s">
        <v>6</v>
      </c>
      <c r="D245" s="361" t="s">
        <v>245</v>
      </c>
      <c r="E245" s="18" t="s">
        <v>341</v>
      </c>
    </row>
    <row r="246" spans="2:5" ht="18.75" customHeight="1" x14ac:dyDescent="0.25">
      <c r="B246" s="373"/>
      <c r="C246" s="375"/>
      <c r="D246" s="361"/>
      <c r="E246" s="18" t="s">
        <v>342</v>
      </c>
    </row>
    <row r="247" spans="2:5" ht="37.5" customHeight="1" x14ac:dyDescent="0.25">
      <c r="B247" s="372" t="s">
        <v>165</v>
      </c>
      <c r="C247" s="374"/>
      <c r="D247" s="363" t="s">
        <v>48</v>
      </c>
      <c r="E247" s="18" t="s">
        <v>341</v>
      </c>
    </row>
    <row r="248" spans="2:5" ht="18.75" customHeight="1" x14ac:dyDescent="0.25">
      <c r="B248" s="373"/>
      <c r="C248" s="375"/>
      <c r="D248" s="363"/>
      <c r="E248" s="18" t="s">
        <v>342</v>
      </c>
    </row>
    <row r="249" spans="2:5" ht="56.25" x14ac:dyDescent="0.25">
      <c r="B249" s="12" t="s">
        <v>165</v>
      </c>
      <c r="C249" s="4" t="s">
        <v>5</v>
      </c>
      <c r="D249" s="6" t="s">
        <v>246</v>
      </c>
      <c r="E249" s="16" t="s">
        <v>370</v>
      </c>
    </row>
    <row r="250" spans="2:5" ht="56.25" customHeight="1" x14ac:dyDescent="0.25">
      <c r="B250" s="372" t="s">
        <v>166</v>
      </c>
      <c r="C250" s="374"/>
      <c r="D250" s="363" t="s">
        <v>300</v>
      </c>
      <c r="E250" s="18" t="s">
        <v>341</v>
      </c>
    </row>
    <row r="251" spans="2:5" ht="18.75" customHeight="1" x14ac:dyDescent="0.25">
      <c r="B251" s="373"/>
      <c r="C251" s="375"/>
      <c r="D251" s="363"/>
      <c r="E251" s="18" t="s">
        <v>342</v>
      </c>
    </row>
    <row r="252" spans="2:5" ht="75" x14ac:dyDescent="0.25">
      <c r="B252" s="12" t="s">
        <v>167</v>
      </c>
      <c r="C252" s="4"/>
      <c r="D252" s="7" t="s">
        <v>168</v>
      </c>
      <c r="E252" s="16" t="s">
        <v>427</v>
      </c>
    </row>
    <row r="253" spans="2:5" ht="24.95" customHeight="1" x14ac:dyDescent="0.25">
      <c r="B253" s="372" t="s">
        <v>169</v>
      </c>
      <c r="C253" s="374"/>
      <c r="D253" s="363" t="s">
        <v>68</v>
      </c>
      <c r="E253" s="16" t="s">
        <v>428</v>
      </c>
    </row>
    <row r="254" spans="2:5" ht="24.95" customHeight="1" x14ac:dyDescent="0.25">
      <c r="B254" s="382"/>
      <c r="C254" s="383"/>
      <c r="D254" s="363"/>
      <c r="E254" s="16" t="s">
        <v>429</v>
      </c>
    </row>
    <row r="255" spans="2:5" ht="24.95" customHeight="1" x14ac:dyDescent="0.25">
      <c r="B255" s="382"/>
      <c r="C255" s="383"/>
      <c r="D255" s="363"/>
      <c r="E255" s="16" t="s">
        <v>430</v>
      </c>
    </row>
    <row r="256" spans="2:5" ht="24.95" customHeight="1" x14ac:dyDescent="0.25">
      <c r="B256" s="373"/>
      <c r="C256" s="375"/>
      <c r="D256" s="363"/>
      <c r="E256" s="16" t="s">
        <v>431</v>
      </c>
    </row>
    <row r="257" spans="2:5" ht="93.75" x14ac:dyDescent="0.25">
      <c r="B257" s="12" t="s">
        <v>170</v>
      </c>
      <c r="C257" s="4"/>
      <c r="D257" s="7" t="s">
        <v>171</v>
      </c>
      <c r="E257" s="16" t="s">
        <v>370</v>
      </c>
    </row>
    <row r="258" spans="2:5" ht="93.75" x14ac:dyDescent="0.25">
      <c r="B258" s="12" t="s">
        <v>172</v>
      </c>
      <c r="C258" s="4"/>
      <c r="D258" s="7" t="s">
        <v>173</v>
      </c>
      <c r="E258" s="16" t="s">
        <v>370</v>
      </c>
    </row>
    <row r="259" spans="2:5" ht="75" customHeight="1" x14ac:dyDescent="0.25">
      <c r="B259" s="372" t="s">
        <v>174</v>
      </c>
      <c r="C259" s="374"/>
      <c r="D259" s="364" t="s">
        <v>69</v>
      </c>
      <c r="E259" s="16" t="s">
        <v>341</v>
      </c>
    </row>
    <row r="260" spans="2:5" ht="18.75" customHeight="1" x14ac:dyDescent="0.25">
      <c r="B260" s="373"/>
      <c r="C260" s="375"/>
      <c r="D260" s="364"/>
      <c r="E260" s="16" t="s">
        <v>342</v>
      </c>
    </row>
    <row r="261" spans="2:5" ht="18.75" customHeight="1" x14ac:dyDescent="0.25">
      <c r="B261" s="372" t="s">
        <v>174</v>
      </c>
      <c r="C261" s="388" t="s">
        <v>5</v>
      </c>
      <c r="D261" s="362" t="s">
        <v>247</v>
      </c>
      <c r="E261" s="16" t="s">
        <v>868</v>
      </c>
    </row>
    <row r="262" spans="2:5" ht="18.75" customHeight="1" x14ac:dyDescent="0.25">
      <c r="B262" s="382"/>
      <c r="C262" s="390"/>
      <c r="D262" s="362"/>
      <c r="E262" s="16" t="s">
        <v>432</v>
      </c>
    </row>
    <row r="263" spans="2:5" ht="18.75" customHeight="1" x14ac:dyDescent="0.25">
      <c r="B263" s="382"/>
      <c r="C263" s="390"/>
      <c r="D263" s="362"/>
      <c r="E263" s="16" t="s">
        <v>433</v>
      </c>
    </row>
    <row r="264" spans="2:5" ht="18.75" customHeight="1" x14ac:dyDescent="0.25">
      <c r="B264" s="382"/>
      <c r="C264" s="390"/>
      <c r="D264" s="362"/>
      <c r="E264" s="16" t="s">
        <v>434</v>
      </c>
    </row>
    <row r="265" spans="2:5" ht="18.75" customHeight="1" x14ac:dyDescent="0.25">
      <c r="B265" s="382"/>
      <c r="C265" s="390"/>
      <c r="D265" s="362"/>
      <c r="E265" s="16" t="s">
        <v>435</v>
      </c>
    </row>
    <row r="266" spans="2:5" ht="18.75" customHeight="1" x14ac:dyDescent="0.25">
      <c r="B266" s="382"/>
      <c r="C266" s="390"/>
      <c r="D266" s="362"/>
      <c r="E266" s="16" t="s">
        <v>436</v>
      </c>
    </row>
    <row r="267" spans="2:5" ht="18.75" customHeight="1" x14ac:dyDescent="0.25">
      <c r="B267" s="382"/>
      <c r="C267" s="390"/>
      <c r="D267" s="362"/>
      <c r="E267" s="16" t="s">
        <v>437</v>
      </c>
    </row>
    <row r="268" spans="2:5" ht="18.75" customHeight="1" x14ac:dyDescent="0.25">
      <c r="B268" s="382"/>
      <c r="C268" s="390"/>
      <c r="D268" s="362"/>
      <c r="E268" s="16" t="s">
        <v>438</v>
      </c>
    </row>
    <row r="269" spans="2:5" ht="18.75" customHeight="1" x14ac:dyDescent="0.25">
      <c r="B269" s="382"/>
      <c r="C269" s="390"/>
      <c r="D269" s="362"/>
      <c r="E269" s="16" t="s">
        <v>439</v>
      </c>
    </row>
    <row r="270" spans="2:5" ht="18.75" customHeight="1" x14ac:dyDescent="0.25">
      <c r="B270" s="382"/>
      <c r="C270" s="390"/>
      <c r="D270" s="362"/>
      <c r="E270" s="16" t="s">
        <v>440</v>
      </c>
    </row>
    <row r="271" spans="2:5" ht="18.75" customHeight="1" x14ac:dyDescent="0.25">
      <c r="B271" s="382"/>
      <c r="C271" s="390"/>
      <c r="D271" s="362"/>
      <c r="E271" s="16" t="s">
        <v>441</v>
      </c>
    </row>
    <row r="272" spans="2:5" ht="18.75" customHeight="1" x14ac:dyDescent="0.25">
      <c r="B272" s="382"/>
      <c r="C272" s="390"/>
      <c r="D272" s="362"/>
      <c r="E272" s="16" t="s">
        <v>442</v>
      </c>
    </row>
    <row r="273" spans="2:7" ht="18.75" customHeight="1" x14ac:dyDescent="0.25">
      <c r="B273" s="382"/>
      <c r="C273" s="390"/>
      <c r="D273" s="362"/>
      <c r="E273" s="16" t="s">
        <v>443</v>
      </c>
    </row>
    <row r="274" spans="2:7" ht="18.75" customHeight="1" x14ac:dyDescent="0.25">
      <c r="B274" s="382"/>
      <c r="C274" s="390"/>
      <c r="D274" s="362"/>
      <c r="E274" s="16" t="s">
        <v>444</v>
      </c>
    </row>
    <row r="275" spans="2:7" ht="18.75" customHeight="1" x14ac:dyDescent="0.25">
      <c r="B275" s="382"/>
      <c r="C275" s="390"/>
      <c r="D275" s="362"/>
      <c r="E275" s="16" t="s">
        <v>445</v>
      </c>
    </row>
    <row r="276" spans="2:7" ht="18.75" customHeight="1" x14ac:dyDescent="0.25">
      <c r="B276" s="382"/>
      <c r="C276" s="390"/>
      <c r="D276" s="362"/>
      <c r="E276" s="16" t="s">
        <v>446</v>
      </c>
    </row>
    <row r="277" spans="2:7" ht="18.75" customHeight="1" x14ac:dyDescent="0.25">
      <c r="B277" s="373"/>
      <c r="C277" s="389"/>
      <c r="D277" s="362"/>
      <c r="E277" s="16" t="s">
        <v>447</v>
      </c>
    </row>
    <row r="278" spans="2:7" ht="56.25" x14ac:dyDescent="0.25">
      <c r="B278" s="12" t="s">
        <v>174</v>
      </c>
      <c r="C278" s="8" t="s">
        <v>6</v>
      </c>
      <c r="D278" s="5" t="s">
        <v>248</v>
      </c>
      <c r="E278" s="27" t="s">
        <v>713</v>
      </c>
      <c r="F278" s="25"/>
      <c r="G278" s="26" t="s">
        <v>714</v>
      </c>
    </row>
    <row r="279" spans="2:7" ht="75" customHeight="1" x14ac:dyDescent="0.25">
      <c r="B279" s="372" t="s">
        <v>174</v>
      </c>
      <c r="C279" s="388" t="s">
        <v>27</v>
      </c>
      <c r="D279" s="362" t="s">
        <v>249</v>
      </c>
      <c r="E279" s="16" t="s">
        <v>341</v>
      </c>
      <c r="F279" s="15"/>
      <c r="G279" s="16" t="s">
        <v>618</v>
      </c>
    </row>
    <row r="280" spans="2:7" ht="18.75" customHeight="1" x14ac:dyDescent="0.25">
      <c r="B280" s="373"/>
      <c r="C280" s="389"/>
      <c r="D280" s="362"/>
      <c r="E280" s="16" t="s">
        <v>342</v>
      </c>
      <c r="F280" s="15"/>
      <c r="G280" s="16" t="s">
        <v>619</v>
      </c>
    </row>
    <row r="281" spans="2:7" ht="18.75" customHeight="1" x14ac:dyDescent="0.25">
      <c r="B281" s="372" t="s">
        <v>174</v>
      </c>
      <c r="C281" s="388" t="s">
        <v>28</v>
      </c>
      <c r="D281" s="362" t="s">
        <v>250</v>
      </c>
      <c r="E281" s="16" t="s">
        <v>448</v>
      </c>
      <c r="F281" s="15"/>
      <c r="G281" s="16" t="s">
        <v>572</v>
      </c>
    </row>
    <row r="282" spans="2:7" ht="18.75" customHeight="1" x14ac:dyDescent="0.25">
      <c r="B282" s="382"/>
      <c r="C282" s="390"/>
      <c r="D282" s="362"/>
      <c r="E282" s="16" t="s">
        <v>449</v>
      </c>
      <c r="F282" s="15"/>
      <c r="G282" s="16" t="s">
        <v>620</v>
      </c>
    </row>
    <row r="283" spans="2:7" ht="18.75" customHeight="1" x14ac:dyDescent="0.25">
      <c r="B283" s="382"/>
      <c r="C283" s="390"/>
      <c r="D283" s="362"/>
      <c r="E283" s="16" t="s">
        <v>869</v>
      </c>
      <c r="F283" s="15"/>
      <c r="G283" s="16" t="s">
        <v>621</v>
      </c>
    </row>
    <row r="284" spans="2:7" ht="18.75" customHeight="1" x14ac:dyDescent="0.25">
      <c r="B284" s="382"/>
      <c r="C284" s="390"/>
      <c r="D284" s="362"/>
      <c r="E284" s="16" t="s">
        <v>450</v>
      </c>
      <c r="F284" s="15"/>
      <c r="G284" s="16" t="s">
        <v>573</v>
      </c>
    </row>
    <row r="285" spans="2:7" ht="18.75" customHeight="1" x14ac:dyDescent="0.25">
      <c r="B285" s="373"/>
      <c r="C285" s="389"/>
      <c r="D285" s="362"/>
      <c r="E285" s="16" t="s">
        <v>451</v>
      </c>
      <c r="F285" s="15"/>
      <c r="G285" s="16" t="s">
        <v>623</v>
      </c>
    </row>
    <row r="286" spans="2:7" ht="18.75" customHeight="1" x14ac:dyDescent="0.25">
      <c r="B286" s="372" t="s">
        <v>174</v>
      </c>
      <c r="C286" s="388" t="s">
        <v>29</v>
      </c>
      <c r="D286" s="362" t="s">
        <v>251</v>
      </c>
      <c r="E286" s="16" t="s">
        <v>893</v>
      </c>
      <c r="F286" s="15"/>
      <c r="G286" s="16" t="s">
        <v>624</v>
      </c>
    </row>
    <row r="287" spans="2:7" ht="18.75" customHeight="1" x14ac:dyDescent="0.25">
      <c r="B287" s="382"/>
      <c r="C287" s="390"/>
      <c r="D287" s="362"/>
      <c r="E287" s="16" t="s">
        <v>894</v>
      </c>
      <c r="F287" s="15"/>
      <c r="G287" s="16" t="s">
        <v>625</v>
      </c>
    </row>
    <row r="288" spans="2:7" ht="18.75" customHeight="1" x14ac:dyDescent="0.25">
      <c r="B288" s="382"/>
      <c r="C288" s="390"/>
      <c r="D288" s="362"/>
      <c r="E288" s="16" t="s">
        <v>452</v>
      </c>
      <c r="F288" s="15"/>
      <c r="G288" s="16" t="s">
        <v>626</v>
      </c>
    </row>
    <row r="289" spans="2:7" ht="18.75" customHeight="1" x14ac:dyDescent="0.25">
      <c r="B289" s="382"/>
      <c r="C289" s="390"/>
      <c r="D289" s="362"/>
      <c r="E289" s="16" t="s">
        <v>453</v>
      </c>
      <c r="F289" s="15"/>
      <c r="G289" s="16" t="s">
        <v>627</v>
      </c>
    </row>
    <row r="290" spans="2:7" ht="18.75" customHeight="1" x14ac:dyDescent="0.25">
      <c r="B290" s="373"/>
      <c r="C290" s="389"/>
      <c r="D290" s="362"/>
      <c r="E290" s="16" t="s">
        <v>895</v>
      </c>
      <c r="F290" s="15"/>
      <c r="G290" s="16" t="s">
        <v>574</v>
      </c>
    </row>
    <row r="291" spans="2:7" ht="56.25" x14ac:dyDescent="0.25">
      <c r="B291" s="12" t="s">
        <v>174</v>
      </c>
      <c r="C291" s="8" t="s">
        <v>30</v>
      </c>
      <c r="D291" s="5" t="s">
        <v>252</v>
      </c>
      <c r="E291" s="16" t="s">
        <v>755</v>
      </c>
      <c r="F291" s="15"/>
      <c r="G291" s="16" t="s">
        <v>575</v>
      </c>
    </row>
    <row r="292" spans="2:7" ht="18.75" customHeight="1" x14ac:dyDescent="0.25">
      <c r="B292" s="372" t="s">
        <v>175</v>
      </c>
      <c r="C292" s="374"/>
      <c r="D292" s="364" t="s">
        <v>176</v>
      </c>
      <c r="E292" s="16" t="s">
        <v>341</v>
      </c>
      <c r="F292" s="15"/>
      <c r="G292" s="16" t="s">
        <v>628</v>
      </c>
    </row>
    <row r="293" spans="2:7" ht="18.75" customHeight="1" x14ac:dyDescent="0.25">
      <c r="B293" s="373"/>
      <c r="C293" s="375"/>
      <c r="D293" s="364"/>
      <c r="E293" s="16" t="s">
        <v>342</v>
      </c>
      <c r="F293" s="15"/>
      <c r="G293" s="16" t="s">
        <v>629</v>
      </c>
    </row>
    <row r="294" spans="2:7" ht="37.5" customHeight="1" x14ac:dyDescent="0.25">
      <c r="B294" s="386" t="s">
        <v>175</v>
      </c>
      <c r="C294" s="388" t="s">
        <v>5</v>
      </c>
      <c r="D294" s="362" t="s">
        <v>253</v>
      </c>
      <c r="E294" s="23" t="s">
        <v>870</v>
      </c>
      <c r="F294" s="15"/>
      <c r="G294" s="16" t="s">
        <v>576</v>
      </c>
    </row>
    <row r="295" spans="2:7" ht="18.75" customHeight="1" x14ac:dyDescent="0.25">
      <c r="B295" s="387"/>
      <c r="C295" s="389"/>
      <c r="D295" s="362"/>
      <c r="E295" s="23" t="s">
        <v>871</v>
      </c>
      <c r="F295" s="15"/>
      <c r="G295" s="16" t="s">
        <v>630</v>
      </c>
    </row>
    <row r="296" spans="2:7" ht="56.25" customHeight="1" x14ac:dyDescent="0.25">
      <c r="B296" s="386" t="s">
        <v>177</v>
      </c>
      <c r="C296" s="374"/>
      <c r="D296" s="363" t="s">
        <v>179</v>
      </c>
      <c r="E296" s="16" t="s">
        <v>341</v>
      </c>
      <c r="F296" s="15"/>
      <c r="G296" s="16" t="s">
        <v>631</v>
      </c>
    </row>
    <row r="297" spans="2:7" ht="18.75" customHeight="1" x14ac:dyDescent="0.25">
      <c r="B297" s="387"/>
      <c r="C297" s="375"/>
      <c r="D297" s="363"/>
      <c r="E297" s="16" t="s">
        <v>342</v>
      </c>
      <c r="F297" s="15"/>
      <c r="G297" s="16" t="s">
        <v>577</v>
      </c>
    </row>
    <row r="298" spans="2:7" ht="56.25" customHeight="1" x14ac:dyDescent="0.25">
      <c r="B298" s="386" t="s">
        <v>178</v>
      </c>
      <c r="C298" s="392"/>
      <c r="D298" s="363" t="s">
        <v>51</v>
      </c>
      <c r="E298" s="16" t="s">
        <v>341</v>
      </c>
      <c r="F298" s="15"/>
      <c r="G298" s="16" t="s">
        <v>578</v>
      </c>
    </row>
    <row r="299" spans="2:7" ht="18.75" customHeight="1" x14ac:dyDescent="0.25">
      <c r="B299" s="387"/>
      <c r="C299" s="393"/>
      <c r="D299" s="363"/>
      <c r="E299" s="16" t="s">
        <v>342</v>
      </c>
      <c r="F299" s="15"/>
      <c r="G299" s="16" t="s">
        <v>579</v>
      </c>
    </row>
    <row r="300" spans="2:7" ht="75" customHeight="1" x14ac:dyDescent="0.25">
      <c r="B300" s="386" t="s">
        <v>180</v>
      </c>
      <c r="C300" s="392"/>
      <c r="D300" s="363" t="s">
        <v>52</v>
      </c>
      <c r="E300" s="16" t="s">
        <v>341</v>
      </c>
      <c r="F300" s="15"/>
      <c r="G300" s="16" t="s">
        <v>711</v>
      </c>
    </row>
    <row r="301" spans="2:7" ht="18.75" customHeight="1" x14ac:dyDescent="0.25">
      <c r="B301" s="387"/>
      <c r="C301" s="393"/>
      <c r="D301" s="363"/>
      <c r="E301" s="16" t="s">
        <v>342</v>
      </c>
      <c r="F301" s="15"/>
      <c r="G301" s="16" t="s">
        <v>639</v>
      </c>
    </row>
    <row r="302" spans="2:7" ht="56.25" customHeight="1" x14ac:dyDescent="0.25">
      <c r="B302" s="386" t="s">
        <v>181</v>
      </c>
      <c r="C302" s="392"/>
      <c r="D302" s="363" t="s">
        <v>183</v>
      </c>
      <c r="E302" s="16" t="s">
        <v>341</v>
      </c>
      <c r="F302" s="15"/>
      <c r="G302" s="16" t="s">
        <v>580</v>
      </c>
    </row>
    <row r="303" spans="2:7" ht="18.75" customHeight="1" x14ac:dyDescent="0.25">
      <c r="B303" s="387"/>
      <c r="C303" s="393"/>
      <c r="D303" s="363"/>
      <c r="E303" s="16" t="s">
        <v>342</v>
      </c>
      <c r="F303" s="15"/>
      <c r="G303" s="16" t="s">
        <v>636</v>
      </c>
    </row>
    <row r="304" spans="2:7" ht="75" customHeight="1" x14ac:dyDescent="0.25">
      <c r="B304" s="386" t="s">
        <v>182</v>
      </c>
      <c r="C304" s="392"/>
      <c r="D304" s="363" t="s">
        <v>185</v>
      </c>
      <c r="E304" s="16" t="s">
        <v>341</v>
      </c>
      <c r="F304" s="15"/>
      <c r="G304" s="16" t="s">
        <v>692</v>
      </c>
    </row>
    <row r="305" spans="2:7" ht="18.75" customHeight="1" x14ac:dyDescent="0.25">
      <c r="B305" s="387"/>
      <c r="C305" s="393"/>
      <c r="D305" s="363"/>
      <c r="E305" s="16" t="s">
        <v>342</v>
      </c>
      <c r="F305" s="15"/>
      <c r="G305" s="16" t="s">
        <v>693</v>
      </c>
    </row>
    <row r="306" spans="2:7" ht="131.25" customHeight="1" x14ac:dyDescent="0.25">
      <c r="B306" s="386" t="s">
        <v>184</v>
      </c>
      <c r="C306" s="392"/>
      <c r="D306" s="364" t="s">
        <v>187</v>
      </c>
      <c r="E306" s="16" t="s">
        <v>341</v>
      </c>
      <c r="F306" s="15"/>
      <c r="G306" s="16" t="s">
        <v>644</v>
      </c>
    </row>
    <row r="307" spans="2:7" ht="18.75" customHeight="1" x14ac:dyDescent="0.25">
      <c r="B307" s="387"/>
      <c r="C307" s="393"/>
      <c r="D307" s="364"/>
      <c r="E307" s="16" t="s">
        <v>342</v>
      </c>
      <c r="F307" s="15"/>
      <c r="G307" s="16" t="s">
        <v>645</v>
      </c>
    </row>
    <row r="308" spans="2:7" ht="75" customHeight="1" x14ac:dyDescent="0.25">
      <c r="B308" s="386" t="s">
        <v>186</v>
      </c>
      <c r="C308" s="392"/>
      <c r="D308" s="363" t="s">
        <v>189</v>
      </c>
      <c r="E308" s="16" t="s">
        <v>341</v>
      </c>
      <c r="F308" s="15"/>
      <c r="G308" s="16" t="s">
        <v>643</v>
      </c>
    </row>
    <row r="309" spans="2:7" ht="18.75" customHeight="1" x14ac:dyDescent="0.25">
      <c r="B309" s="387"/>
      <c r="C309" s="393"/>
      <c r="D309" s="363"/>
      <c r="E309" s="16" t="s">
        <v>342</v>
      </c>
      <c r="F309" s="15"/>
      <c r="G309" s="16" t="s">
        <v>581</v>
      </c>
    </row>
    <row r="310" spans="2:7" ht="75" customHeight="1" x14ac:dyDescent="0.25">
      <c r="B310" s="386" t="s">
        <v>188</v>
      </c>
      <c r="C310" s="392"/>
      <c r="D310" s="363" t="s">
        <v>191</v>
      </c>
      <c r="E310" s="16" t="s">
        <v>341</v>
      </c>
      <c r="F310" s="15"/>
      <c r="G310" s="16" t="s">
        <v>648</v>
      </c>
    </row>
    <row r="311" spans="2:7" ht="18.75" customHeight="1" x14ac:dyDescent="0.25">
      <c r="B311" s="387"/>
      <c r="C311" s="393"/>
      <c r="D311" s="363"/>
      <c r="E311" s="16" t="s">
        <v>342</v>
      </c>
      <c r="F311" s="15"/>
      <c r="G311" s="16" t="s">
        <v>708</v>
      </c>
    </row>
    <row r="312" spans="2:7" ht="75" customHeight="1" x14ac:dyDescent="0.25">
      <c r="B312" s="394" t="s">
        <v>190</v>
      </c>
      <c r="C312" s="396"/>
      <c r="D312" s="364" t="s">
        <v>301</v>
      </c>
      <c r="E312" s="16" t="s">
        <v>341</v>
      </c>
      <c r="F312" s="15"/>
      <c r="G312" s="16" t="s">
        <v>646</v>
      </c>
    </row>
    <row r="313" spans="2:7" ht="18.75" customHeight="1" x14ac:dyDescent="0.25">
      <c r="B313" s="395"/>
      <c r="C313" s="397"/>
      <c r="D313" s="364"/>
      <c r="E313" s="16" t="s">
        <v>342</v>
      </c>
      <c r="F313" s="15"/>
      <c r="G313" s="16" t="s">
        <v>642</v>
      </c>
    </row>
    <row r="314" spans="2:7" ht="75" customHeight="1" x14ac:dyDescent="0.25">
      <c r="B314" s="394" t="s">
        <v>192</v>
      </c>
      <c r="C314" s="374"/>
      <c r="D314" s="364" t="s">
        <v>302</v>
      </c>
      <c r="E314" s="16" t="s">
        <v>341</v>
      </c>
      <c r="F314" s="15"/>
      <c r="G314" s="16" t="s">
        <v>582</v>
      </c>
    </row>
    <row r="315" spans="2:7" ht="18.75" customHeight="1" x14ac:dyDescent="0.25">
      <c r="B315" s="395"/>
      <c r="C315" s="375"/>
      <c r="D315" s="364"/>
      <c r="E315" s="16" t="s">
        <v>342</v>
      </c>
      <c r="F315" s="15"/>
      <c r="G315" s="16" t="s">
        <v>583</v>
      </c>
    </row>
    <row r="316" spans="2:7" ht="37.5" customHeight="1" x14ac:dyDescent="0.25">
      <c r="B316" s="394" t="s">
        <v>193</v>
      </c>
      <c r="C316" s="374"/>
      <c r="D316" s="363" t="s">
        <v>194</v>
      </c>
      <c r="E316" s="16" t="s">
        <v>341</v>
      </c>
      <c r="F316" s="15"/>
      <c r="G316" s="16" t="s">
        <v>649</v>
      </c>
    </row>
    <row r="317" spans="2:7" ht="18.75" customHeight="1" x14ac:dyDescent="0.25">
      <c r="B317" s="395"/>
      <c r="C317" s="375"/>
      <c r="D317" s="363"/>
      <c r="E317" s="16" t="s">
        <v>342</v>
      </c>
      <c r="F317" s="15"/>
      <c r="G317" s="16" t="s">
        <v>650</v>
      </c>
    </row>
    <row r="318" spans="2:7" ht="56.25" customHeight="1" x14ac:dyDescent="0.25">
      <c r="B318" s="386" t="s">
        <v>195</v>
      </c>
      <c r="C318" s="374"/>
      <c r="D318" s="364" t="s">
        <v>197</v>
      </c>
      <c r="E318" s="16" t="s">
        <v>341</v>
      </c>
      <c r="F318" s="15"/>
      <c r="G318" s="16" t="s">
        <v>682</v>
      </c>
    </row>
    <row r="319" spans="2:7" ht="18.75" customHeight="1" x14ac:dyDescent="0.25">
      <c r="B319" s="387"/>
      <c r="C319" s="375"/>
      <c r="D319" s="364"/>
      <c r="E319" s="16" t="s">
        <v>342</v>
      </c>
      <c r="F319" s="15"/>
      <c r="G319" s="16" t="s">
        <v>584</v>
      </c>
    </row>
    <row r="320" spans="2:7" ht="18.75" customHeight="1" x14ac:dyDescent="0.25">
      <c r="B320" s="386" t="s">
        <v>196</v>
      </c>
      <c r="C320" s="374"/>
      <c r="D320" s="364" t="s">
        <v>199</v>
      </c>
      <c r="E320" s="28" t="s">
        <v>776</v>
      </c>
      <c r="F320" s="15"/>
      <c r="G320" s="16" t="s">
        <v>651</v>
      </c>
    </row>
    <row r="321" spans="2:7" ht="18.75" customHeight="1" x14ac:dyDescent="0.25">
      <c r="B321" s="391"/>
      <c r="C321" s="383"/>
      <c r="D321" s="364"/>
      <c r="E321" s="28" t="s">
        <v>777</v>
      </c>
      <c r="F321" s="15"/>
      <c r="G321" s="16" t="s">
        <v>653</v>
      </c>
    </row>
    <row r="322" spans="2:7" ht="18.75" customHeight="1" x14ac:dyDescent="0.25">
      <c r="B322" s="391"/>
      <c r="C322" s="383"/>
      <c r="D322" s="364"/>
      <c r="E322" s="28" t="s">
        <v>778</v>
      </c>
      <c r="F322" s="15"/>
      <c r="G322" s="16" t="s">
        <v>585</v>
      </c>
    </row>
    <row r="323" spans="2:7" ht="18.75" customHeight="1" x14ac:dyDescent="0.25">
      <c r="B323" s="391"/>
      <c r="C323" s="383"/>
      <c r="D323" s="364"/>
      <c r="E323" s="28" t="s">
        <v>779</v>
      </c>
      <c r="F323" s="15"/>
      <c r="G323" s="16" t="s">
        <v>652</v>
      </c>
    </row>
    <row r="324" spans="2:7" ht="18.75" customHeight="1" x14ac:dyDescent="0.25">
      <c r="B324" s="391"/>
      <c r="C324" s="383"/>
      <c r="D324" s="364"/>
      <c r="E324" s="28" t="s">
        <v>780</v>
      </c>
      <c r="F324" s="15"/>
      <c r="G324" s="16" t="s">
        <v>586</v>
      </c>
    </row>
    <row r="325" spans="2:7" ht="18.75" customHeight="1" x14ac:dyDescent="0.25">
      <c r="B325" s="391"/>
      <c r="C325" s="383"/>
      <c r="D325" s="364"/>
      <c r="E325" s="28" t="s">
        <v>781</v>
      </c>
      <c r="F325" s="15"/>
      <c r="G325" s="16" t="s">
        <v>587</v>
      </c>
    </row>
    <row r="326" spans="2:7" ht="18.75" customHeight="1" x14ac:dyDescent="0.25">
      <c r="B326" s="391"/>
      <c r="C326" s="383"/>
      <c r="D326" s="364"/>
      <c r="E326" s="28" t="s">
        <v>782</v>
      </c>
      <c r="F326" s="15"/>
      <c r="G326" s="16" t="s">
        <v>588</v>
      </c>
    </row>
    <row r="327" spans="2:7" ht="18.75" customHeight="1" x14ac:dyDescent="0.25">
      <c r="B327" s="391"/>
      <c r="C327" s="383"/>
      <c r="D327" s="364"/>
      <c r="E327" s="28" t="s">
        <v>783</v>
      </c>
      <c r="F327" s="15"/>
      <c r="G327" s="16" t="s">
        <v>589</v>
      </c>
    </row>
    <row r="328" spans="2:7" ht="18.75" customHeight="1" x14ac:dyDescent="0.25">
      <c r="B328" s="391"/>
      <c r="C328" s="383"/>
      <c r="D328" s="364"/>
      <c r="E328" s="28" t="s">
        <v>784</v>
      </c>
      <c r="F328" s="15"/>
      <c r="G328" s="16" t="s">
        <v>590</v>
      </c>
    </row>
    <row r="329" spans="2:7" ht="18.75" customHeight="1" x14ac:dyDescent="0.25">
      <c r="B329" s="391"/>
      <c r="C329" s="383"/>
      <c r="D329" s="364"/>
      <c r="E329" s="28" t="s">
        <v>785</v>
      </c>
      <c r="F329" s="15"/>
      <c r="G329" s="16" t="s">
        <v>591</v>
      </c>
    </row>
    <row r="330" spans="2:7" ht="18.75" customHeight="1" x14ac:dyDescent="0.25">
      <c r="B330" s="391"/>
      <c r="C330" s="383"/>
      <c r="D330" s="364"/>
      <c r="E330" s="28" t="s">
        <v>874</v>
      </c>
      <c r="F330" s="15"/>
      <c r="G330" s="16" t="s">
        <v>592</v>
      </c>
    </row>
    <row r="331" spans="2:7" ht="18.75" customHeight="1" x14ac:dyDescent="0.25">
      <c r="B331" s="391"/>
      <c r="C331" s="383"/>
      <c r="D331" s="364"/>
      <c r="E331" s="28" t="s">
        <v>787</v>
      </c>
      <c r="F331" s="15"/>
      <c r="G331" s="16" t="s">
        <v>654</v>
      </c>
    </row>
    <row r="332" spans="2:7" ht="18.75" customHeight="1" x14ac:dyDescent="0.25">
      <c r="B332" s="391"/>
      <c r="C332" s="383"/>
      <c r="D332" s="364"/>
      <c r="E332" s="28" t="s">
        <v>788</v>
      </c>
      <c r="F332" s="15"/>
      <c r="G332" s="16" t="s">
        <v>656</v>
      </c>
    </row>
    <row r="333" spans="2:7" ht="18.75" customHeight="1" x14ac:dyDescent="0.25">
      <c r="B333" s="387"/>
      <c r="C333" s="375"/>
      <c r="D333" s="364"/>
      <c r="E333" s="28" t="s">
        <v>789</v>
      </c>
      <c r="F333" s="15"/>
      <c r="G333" s="16" t="s">
        <v>655</v>
      </c>
    </row>
    <row r="334" spans="2:7" ht="56.25" customHeight="1" x14ac:dyDescent="0.25">
      <c r="B334" s="386" t="s">
        <v>198</v>
      </c>
      <c r="C334" s="374"/>
      <c r="D334" s="364" t="s">
        <v>201</v>
      </c>
      <c r="E334" s="16" t="s">
        <v>341</v>
      </c>
      <c r="F334" s="15"/>
      <c r="G334" s="16" t="s">
        <v>593</v>
      </c>
    </row>
    <row r="335" spans="2:7" ht="18.75" customHeight="1" x14ac:dyDescent="0.25">
      <c r="B335" s="387"/>
      <c r="C335" s="375"/>
      <c r="D335" s="364"/>
      <c r="E335" s="16" t="s">
        <v>342</v>
      </c>
      <c r="F335" s="15"/>
      <c r="G335" s="16" t="s">
        <v>712</v>
      </c>
    </row>
    <row r="336" spans="2:7" ht="56.25" customHeight="1" x14ac:dyDescent="0.25">
      <c r="B336" s="386" t="s">
        <v>200</v>
      </c>
      <c r="C336" s="374"/>
      <c r="D336" s="364" t="s">
        <v>203</v>
      </c>
      <c r="E336" s="16" t="s">
        <v>341</v>
      </c>
      <c r="F336" s="15"/>
      <c r="G336" s="16" t="s">
        <v>657</v>
      </c>
    </row>
    <row r="337" spans="2:7" ht="18.75" customHeight="1" x14ac:dyDescent="0.25">
      <c r="B337" s="387"/>
      <c r="C337" s="375"/>
      <c r="D337" s="364"/>
      <c r="E337" s="16" t="s">
        <v>342</v>
      </c>
      <c r="F337" s="15"/>
      <c r="G337" s="16" t="s">
        <v>633</v>
      </c>
    </row>
    <row r="338" spans="2:7" ht="56.25" customHeight="1" x14ac:dyDescent="0.25">
      <c r="B338" s="386" t="s">
        <v>202</v>
      </c>
      <c r="C338" s="374"/>
      <c r="D338" s="364" t="s">
        <v>204</v>
      </c>
      <c r="E338" s="16" t="s">
        <v>341</v>
      </c>
      <c r="F338" s="15"/>
      <c r="G338" s="16" t="s">
        <v>634</v>
      </c>
    </row>
    <row r="339" spans="2:7" ht="18.75" customHeight="1" x14ac:dyDescent="0.25">
      <c r="B339" s="387"/>
      <c r="C339" s="375"/>
      <c r="D339" s="364"/>
      <c r="E339" s="16" t="s">
        <v>342</v>
      </c>
      <c r="F339" s="15"/>
      <c r="G339" s="16" t="s">
        <v>683</v>
      </c>
    </row>
    <row r="340" spans="2:7" ht="37.5" customHeight="1" x14ac:dyDescent="0.25">
      <c r="B340" s="386" t="s">
        <v>205</v>
      </c>
      <c r="C340" s="374"/>
      <c r="D340" s="364" t="s">
        <v>211</v>
      </c>
      <c r="E340" s="16" t="s">
        <v>341</v>
      </c>
      <c r="F340" s="15"/>
      <c r="G340" s="16" t="s">
        <v>658</v>
      </c>
    </row>
    <row r="341" spans="2:7" ht="18.75" customHeight="1" x14ac:dyDescent="0.25">
      <c r="B341" s="387"/>
      <c r="C341" s="375"/>
      <c r="D341" s="364"/>
      <c r="E341" s="16" t="s">
        <v>342</v>
      </c>
      <c r="F341" s="15"/>
      <c r="G341" s="16" t="s">
        <v>703</v>
      </c>
    </row>
    <row r="342" spans="2:7" ht="56.25" customHeight="1" x14ac:dyDescent="0.25">
      <c r="B342" s="386" t="s">
        <v>206</v>
      </c>
      <c r="C342" s="374"/>
      <c r="D342" s="364" t="s">
        <v>212</v>
      </c>
      <c r="E342" s="16" t="s">
        <v>718</v>
      </c>
      <c r="F342" s="15"/>
      <c r="G342" s="16" t="s">
        <v>594</v>
      </c>
    </row>
    <row r="343" spans="2:7" ht="18.75" customHeight="1" x14ac:dyDescent="0.25">
      <c r="B343" s="387"/>
      <c r="C343" s="375"/>
      <c r="D343" s="364"/>
      <c r="E343" s="16" t="s">
        <v>342</v>
      </c>
      <c r="F343" s="15"/>
      <c r="G343" s="16" t="s">
        <v>637</v>
      </c>
    </row>
    <row r="344" spans="2:7" ht="37.5" customHeight="1" x14ac:dyDescent="0.25">
      <c r="B344" s="386" t="s">
        <v>207</v>
      </c>
      <c r="C344" s="374"/>
      <c r="D344" s="364" t="s">
        <v>213</v>
      </c>
      <c r="E344" s="16" t="s">
        <v>341</v>
      </c>
      <c r="F344" s="15"/>
      <c r="G344" s="16" t="s">
        <v>660</v>
      </c>
    </row>
    <row r="345" spans="2:7" ht="18.75" customHeight="1" x14ac:dyDescent="0.25">
      <c r="B345" s="387"/>
      <c r="C345" s="375"/>
      <c r="D345" s="364"/>
      <c r="E345" s="16" t="s">
        <v>342</v>
      </c>
      <c r="F345" s="15"/>
      <c r="G345" s="16" t="s">
        <v>595</v>
      </c>
    </row>
    <row r="346" spans="2:7" ht="56.25" customHeight="1" x14ac:dyDescent="0.25">
      <c r="B346" s="386" t="s">
        <v>208</v>
      </c>
      <c r="C346" s="374"/>
      <c r="D346" s="364" t="s">
        <v>214</v>
      </c>
      <c r="E346" s="16" t="s">
        <v>341</v>
      </c>
      <c r="F346" s="15"/>
      <c r="G346" s="16" t="s">
        <v>638</v>
      </c>
    </row>
    <row r="347" spans="2:7" ht="18.75" customHeight="1" x14ac:dyDescent="0.25">
      <c r="B347" s="387"/>
      <c r="C347" s="375"/>
      <c r="D347" s="364"/>
      <c r="E347" s="16" t="s">
        <v>342</v>
      </c>
      <c r="F347" s="15"/>
      <c r="G347" s="16" t="s">
        <v>640</v>
      </c>
    </row>
    <row r="348" spans="2:7" ht="18.75" customHeight="1" x14ac:dyDescent="0.25">
      <c r="B348" s="386" t="s">
        <v>209</v>
      </c>
      <c r="C348" s="374"/>
      <c r="D348" s="364" t="s">
        <v>215</v>
      </c>
      <c r="E348" s="16" t="s">
        <v>454</v>
      </c>
      <c r="F348" s="15"/>
      <c r="G348" s="16" t="s">
        <v>641</v>
      </c>
    </row>
    <row r="349" spans="2:7" ht="18.75" customHeight="1" x14ac:dyDescent="0.25">
      <c r="B349" s="391"/>
      <c r="C349" s="383"/>
      <c r="D349" s="364"/>
      <c r="E349" s="16" t="s">
        <v>455</v>
      </c>
      <c r="F349" s="15"/>
      <c r="G349" s="16" t="s">
        <v>635</v>
      </c>
    </row>
    <row r="350" spans="2:7" ht="18.75" customHeight="1" x14ac:dyDescent="0.25">
      <c r="B350" s="391"/>
      <c r="C350" s="383"/>
      <c r="D350" s="364"/>
      <c r="E350" s="16" t="s">
        <v>456</v>
      </c>
      <c r="F350" s="15"/>
      <c r="G350" s="16" t="s">
        <v>659</v>
      </c>
    </row>
    <row r="351" spans="2:7" ht="18.75" customHeight="1" x14ac:dyDescent="0.25">
      <c r="B351" s="387"/>
      <c r="C351" s="375"/>
      <c r="D351" s="364"/>
      <c r="E351" s="16" t="s">
        <v>457</v>
      </c>
      <c r="F351" s="15"/>
      <c r="G351" s="16" t="s">
        <v>661</v>
      </c>
    </row>
    <row r="352" spans="2:7" ht="75" customHeight="1" x14ac:dyDescent="0.25">
      <c r="B352" s="386" t="s">
        <v>210</v>
      </c>
      <c r="C352" s="374"/>
      <c r="D352" s="363" t="s">
        <v>217</v>
      </c>
      <c r="E352" s="16" t="s">
        <v>875</v>
      </c>
      <c r="F352" s="15"/>
      <c r="G352" s="16" t="s">
        <v>596</v>
      </c>
    </row>
    <row r="353" spans="2:7" ht="18.75" customHeight="1" x14ac:dyDescent="0.25">
      <c r="B353" s="391"/>
      <c r="C353" s="383"/>
      <c r="D353" s="363"/>
      <c r="E353" s="16" t="s">
        <v>876</v>
      </c>
      <c r="F353" s="15"/>
      <c r="G353" s="16" t="s">
        <v>662</v>
      </c>
    </row>
    <row r="354" spans="2:7" ht="18.75" customHeight="1" x14ac:dyDescent="0.25">
      <c r="B354" s="391"/>
      <c r="C354" s="383"/>
      <c r="D354" s="363"/>
      <c r="E354" s="16" t="s">
        <v>458</v>
      </c>
      <c r="F354" s="15"/>
      <c r="G354" s="16" t="s">
        <v>663</v>
      </c>
    </row>
    <row r="355" spans="2:7" ht="18.75" customHeight="1" x14ac:dyDescent="0.25">
      <c r="B355" s="391"/>
      <c r="C355" s="383"/>
      <c r="D355" s="363"/>
      <c r="E355" s="16" t="s">
        <v>459</v>
      </c>
      <c r="F355" s="15"/>
      <c r="G355" s="16" t="s">
        <v>664</v>
      </c>
    </row>
    <row r="356" spans="2:7" ht="18.75" customHeight="1" x14ac:dyDescent="0.25">
      <c r="B356" s="391"/>
      <c r="C356" s="383"/>
      <c r="D356" s="363"/>
      <c r="E356" s="16" t="s">
        <v>460</v>
      </c>
      <c r="F356" s="15"/>
      <c r="G356" s="16" t="s">
        <v>665</v>
      </c>
    </row>
    <row r="357" spans="2:7" ht="18.75" customHeight="1" x14ac:dyDescent="0.25">
      <c r="B357" s="391"/>
      <c r="C357" s="383"/>
      <c r="D357" s="363"/>
      <c r="E357" s="16" t="s">
        <v>461</v>
      </c>
      <c r="F357" s="15"/>
      <c r="G357" s="16" t="s">
        <v>666</v>
      </c>
    </row>
    <row r="358" spans="2:7" ht="18.75" customHeight="1" x14ac:dyDescent="0.25">
      <c r="B358" s="391"/>
      <c r="C358" s="383"/>
      <c r="D358" s="363"/>
      <c r="E358" s="16" t="s">
        <v>877</v>
      </c>
      <c r="F358" s="15"/>
      <c r="G358" s="16" t="s">
        <v>597</v>
      </c>
    </row>
    <row r="359" spans="2:7" ht="18.75" customHeight="1" x14ac:dyDescent="0.25">
      <c r="B359" s="391"/>
      <c r="C359" s="383"/>
      <c r="D359" s="363"/>
      <c r="E359" s="16" t="s">
        <v>878</v>
      </c>
      <c r="F359" s="15"/>
      <c r="G359" s="16" t="s">
        <v>667</v>
      </c>
    </row>
    <row r="360" spans="2:7" ht="18.75" customHeight="1" x14ac:dyDescent="0.25">
      <c r="B360" s="391"/>
      <c r="C360" s="383"/>
      <c r="D360" s="363"/>
      <c r="E360" s="16" t="s">
        <v>462</v>
      </c>
      <c r="F360" s="15"/>
      <c r="G360" s="16" t="s">
        <v>598</v>
      </c>
    </row>
    <row r="361" spans="2:7" ht="18.75" customHeight="1" x14ac:dyDescent="0.25">
      <c r="B361" s="391"/>
      <c r="C361" s="383"/>
      <c r="D361" s="363"/>
      <c r="E361" s="16" t="s">
        <v>463</v>
      </c>
      <c r="F361" s="15"/>
      <c r="G361" s="16" t="s">
        <v>673</v>
      </c>
    </row>
    <row r="362" spans="2:7" ht="18.75" customHeight="1" x14ac:dyDescent="0.25">
      <c r="B362" s="391"/>
      <c r="C362" s="383"/>
      <c r="D362" s="363"/>
      <c r="E362" s="16" t="s">
        <v>464</v>
      </c>
      <c r="F362" s="15"/>
      <c r="G362" s="16" t="s">
        <v>668</v>
      </c>
    </row>
    <row r="363" spans="2:7" ht="18.75" customHeight="1" x14ac:dyDescent="0.25">
      <c r="B363" s="391"/>
      <c r="C363" s="383"/>
      <c r="D363" s="363"/>
      <c r="E363" s="16" t="s">
        <v>465</v>
      </c>
      <c r="F363" s="15"/>
      <c r="G363" s="16" t="s">
        <v>669</v>
      </c>
    </row>
    <row r="364" spans="2:7" ht="18.75" customHeight="1" x14ac:dyDescent="0.25">
      <c r="B364" s="391"/>
      <c r="C364" s="383"/>
      <c r="D364" s="363"/>
      <c r="E364" s="16" t="s">
        <v>879</v>
      </c>
      <c r="F364" s="15"/>
      <c r="G364" s="16" t="s">
        <v>599</v>
      </c>
    </row>
    <row r="365" spans="2:7" ht="18.75" customHeight="1" x14ac:dyDescent="0.25">
      <c r="B365" s="391"/>
      <c r="C365" s="383"/>
      <c r="D365" s="363"/>
      <c r="E365" s="16" t="s">
        <v>880</v>
      </c>
      <c r="F365" s="15"/>
      <c r="G365" s="16" t="s">
        <v>670</v>
      </c>
    </row>
    <row r="366" spans="2:7" ht="18.75" customHeight="1" x14ac:dyDescent="0.25">
      <c r="B366" s="391"/>
      <c r="C366" s="383"/>
      <c r="D366" s="363"/>
      <c r="E366" s="16" t="s">
        <v>466</v>
      </c>
      <c r="F366" s="15"/>
      <c r="G366" s="16" t="s">
        <v>675</v>
      </c>
    </row>
    <row r="367" spans="2:7" ht="18.75" customHeight="1" x14ac:dyDescent="0.25">
      <c r="B367" s="391"/>
      <c r="C367" s="383"/>
      <c r="D367" s="363"/>
      <c r="E367" s="16" t="s">
        <v>467</v>
      </c>
      <c r="F367" s="15"/>
      <c r="G367" s="16" t="s">
        <v>671</v>
      </c>
    </row>
    <row r="368" spans="2:7" ht="18.75" customHeight="1" x14ac:dyDescent="0.25">
      <c r="B368" s="391"/>
      <c r="C368" s="383"/>
      <c r="D368" s="363"/>
      <c r="E368" s="16" t="s">
        <v>468</v>
      </c>
      <c r="F368" s="15"/>
      <c r="G368" s="16" t="s">
        <v>672</v>
      </c>
    </row>
    <row r="369" spans="2:7" ht="18.75" customHeight="1" x14ac:dyDescent="0.25">
      <c r="B369" s="391"/>
      <c r="C369" s="383"/>
      <c r="D369" s="363"/>
      <c r="E369" s="16" t="s">
        <v>469</v>
      </c>
      <c r="F369" s="15"/>
      <c r="G369" s="16" t="s">
        <v>674</v>
      </c>
    </row>
    <row r="370" spans="2:7" ht="18.75" customHeight="1" x14ac:dyDescent="0.25">
      <c r="B370" s="387"/>
      <c r="C370" s="375"/>
      <c r="D370" s="363"/>
      <c r="E370" s="16" t="s">
        <v>470</v>
      </c>
      <c r="F370" s="15"/>
      <c r="G370" s="16" t="s">
        <v>676</v>
      </c>
    </row>
    <row r="371" spans="2:7" ht="93.75" customHeight="1" x14ac:dyDescent="0.25">
      <c r="B371" s="372" t="s">
        <v>210</v>
      </c>
      <c r="C371" s="374" t="s">
        <v>5</v>
      </c>
      <c r="D371" s="361" t="s">
        <v>790</v>
      </c>
      <c r="E371" s="16" t="s">
        <v>303</v>
      </c>
      <c r="F371" s="15"/>
      <c r="G371" s="16" t="s">
        <v>600</v>
      </c>
    </row>
    <row r="372" spans="2:7" ht="18.75" customHeight="1" x14ac:dyDescent="0.25">
      <c r="B372" s="373"/>
      <c r="C372" s="375"/>
      <c r="D372" s="361"/>
      <c r="E372" s="16" t="s">
        <v>370</v>
      </c>
      <c r="F372" s="15"/>
      <c r="G372" s="16" t="s">
        <v>677</v>
      </c>
    </row>
    <row r="373" spans="2:7" ht="37.5" customHeight="1" x14ac:dyDescent="0.25">
      <c r="B373" s="372" t="s">
        <v>216</v>
      </c>
      <c r="C373" s="374"/>
      <c r="D373" s="364" t="s">
        <v>218</v>
      </c>
      <c r="E373" s="16" t="s">
        <v>718</v>
      </c>
      <c r="F373" s="15"/>
      <c r="G373" s="16" t="s">
        <v>601</v>
      </c>
    </row>
    <row r="374" spans="2:7" ht="18.75" customHeight="1" x14ac:dyDescent="0.25">
      <c r="B374" s="373"/>
      <c r="C374" s="375"/>
      <c r="D374" s="364"/>
      <c r="E374" s="16" t="s">
        <v>342</v>
      </c>
      <c r="F374" s="15"/>
      <c r="G374" s="16" t="s">
        <v>602</v>
      </c>
    </row>
    <row r="375" spans="2:7" ht="56.25" customHeight="1" x14ac:dyDescent="0.25">
      <c r="B375" s="372" t="s">
        <v>219</v>
      </c>
      <c r="C375" s="388"/>
      <c r="D375" s="363" t="s">
        <v>221</v>
      </c>
      <c r="E375" s="16" t="s">
        <v>472</v>
      </c>
      <c r="F375" s="15"/>
      <c r="G375" s="16" t="s">
        <v>678</v>
      </c>
    </row>
    <row r="376" spans="2:7" ht="18.75" customHeight="1" x14ac:dyDescent="0.25">
      <c r="B376" s="382"/>
      <c r="C376" s="390"/>
      <c r="D376" s="363"/>
      <c r="E376" s="16" t="s">
        <v>473</v>
      </c>
      <c r="F376" s="15"/>
      <c r="G376" s="16" t="s">
        <v>679</v>
      </c>
    </row>
    <row r="377" spans="2:7" ht="18.75" customHeight="1" x14ac:dyDescent="0.25">
      <c r="B377" s="373"/>
      <c r="C377" s="389"/>
      <c r="D377" s="363"/>
      <c r="E377" s="16" t="s">
        <v>474</v>
      </c>
      <c r="F377" s="15"/>
      <c r="G377" s="16" t="s">
        <v>622</v>
      </c>
    </row>
    <row r="378" spans="2:7" ht="56.25" x14ac:dyDescent="0.25">
      <c r="B378" s="12" t="s">
        <v>220</v>
      </c>
      <c r="C378" s="4"/>
      <c r="D378" s="7" t="s">
        <v>223</v>
      </c>
      <c r="E378" s="16" t="s">
        <v>471</v>
      </c>
      <c r="F378" s="15"/>
      <c r="G378" s="16" t="s">
        <v>680</v>
      </c>
    </row>
    <row r="379" spans="2:7" ht="18.75" customHeight="1" x14ac:dyDescent="0.25">
      <c r="B379" s="372" t="s">
        <v>222</v>
      </c>
      <c r="C379" s="374"/>
      <c r="D379" s="362" t="s">
        <v>794</v>
      </c>
      <c r="E379" s="16" t="s">
        <v>475</v>
      </c>
      <c r="F379" s="15"/>
      <c r="G379" s="16" t="s">
        <v>603</v>
      </c>
    </row>
    <row r="380" spans="2:7" ht="18.75" customHeight="1" x14ac:dyDescent="0.25">
      <c r="B380" s="382"/>
      <c r="C380" s="383"/>
      <c r="D380" s="362"/>
      <c r="E380" s="16" t="s">
        <v>476</v>
      </c>
      <c r="F380" s="15"/>
      <c r="G380" s="16" t="s">
        <v>604</v>
      </c>
    </row>
    <row r="381" spans="2:7" ht="18.75" customHeight="1" x14ac:dyDescent="0.25">
      <c r="B381" s="382"/>
      <c r="C381" s="383"/>
      <c r="D381" s="362"/>
      <c r="E381" s="16" t="s">
        <v>477</v>
      </c>
      <c r="F381" s="15"/>
      <c r="G381" s="16" t="s">
        <v>681</v>
      </c>
    </row>
    <row r="382" spans="2:7" ht="18.75" customHeight="1" x14ac:dyDescent="0.25">
      <c r="B382" s="382"/>
      <c r="C382" s="383"/>
      <c r="D382" s="362"/>
      <c r="E382" s="16" t="s">
        <v>478</v>
      </c>
      <c r="F382" s="15"/>
      <c r="G382" s="16" t="s">
        <v>605</v>
      </c>
    </row>
    <row r="383" spans="2:7" ht="18.75" customHeight="1" x14ac:dyDescent="0.25">
      <c r="B383" s="382"/>
      <c r="C383" s="383"/>
      <c r="D383" s="362"/>
      <c r="E383" s="16" t="s">
        <v>479</v>
      </c>
      <c r="F383" s="15"/>
      <c r="G383" s="16" t="s">
        <v>606</v>
      </c>
    </row>
    <row r="384" spans="2:7" ht="18.75" customHeight="1" x14ac:dyDescent="0.25">
      <c r="B384" s="373"/>
      <c r="C384" s="375"/>
      <c r="D384" s="362"/>
      <c r="E384" s="16" t="s">
        <v>480</v>
      </c>
      <c r="F384" s="15"/>
      <c r="G384" s="16" t="s">
        <v>684</v>
      </c>
    </row>
    <row r="385" spans="2:7" ht="18.75" x14ac:dyDescent="0.25">
      <c r="B385" s="369" t="s">
        <v>25</v>
      </c>
      <c r="C385" s="369"/>
      <c r="D385" s="369"/>
      <c r="E385" s="369"/>
      <c r="F385" s="15"/>
      <c r="G385" s="16" t="s">
        <v>695</v>
      </c>
    </row>
    <row r="386" spans="2:7" ht="56.25" customHeight="1" x14ac:dyDescent="0.25">
      <c r="B386" s="398" t="s">
        <v>224</v>
      </c>
      <c r="C386" s="401"/>
      <c r="D386" s="384" t="s">
        <v>225</v>
      </c>
      <c r="E386" s="18" t="s">
        <v>481</v>
      </c>
      <c r="F386" s="15"/>
      <c r="G386" s="16" t="s">
        <v>696</v>
      </c>
    </row>
    <row r="387" spans="2:7" ht="18.75" customHeight="1" x14ac:dyDescent="0.25">
      <c r="B387" s="399"/>
      <c r="C387" s="402"/>
      <c r="D387" s="384"/>
      <c r="E387" s="18" t="s">
        <v>31</v>
      </c>
      <c r="F387" s="15"/>
      <c r="G387" s="16" t="s">
        <v>697</v>
      </c>
    </row>
    <row r="388" spans="2:7" ht="18.75" customHeight="1" x14ac:dyDescent="0.25">
      <c r="B388" s="399"/>
      <c r="C388" s="402"/>
      <c r="D388" s="384"/>
      <c r="E388" s="18" t="s">
        <v>482</v>
      </c>
      <c r="F388" s="15"/>
      <c r="G388" s="16" t="s">
        <v>690</v>
      </c>
    </row>
    <row r="389" spans="2:7" ht="18.75" customHeight="1" x14ac:dyDescent="0.25">
      <c r="B389" s="399"/>
      <c r="C389" s="402"/>
      <c r="D389" s="384"/>
      <c r="E389" s="18" t="s">
        <v>483</v>
      </c>
      <c r="F389" s="15"/>
      <c r="G389" s="16" t="s">
        <v>647</v>
      </c>
    </row>
    <row r="390" spans="2:7" ht="18.75" customHeight="1" x14ac:dyDescent="0.25">
      <c r="B390" s="399"/>
      <c r="C390" s="402"/>
      <c r="D390" s="384"/>
      <c r="E390" s="18" t="s">
        <v>484</v>
      </c>
      <c r="F390" s="15"/>
      <c r="G390" s="16" t="s">
        <v>686</v>
      </c>
    </row>
    <row r="391" spans="2:7" ht="18.75" customHeight="1" x14ac:dyDescent="0.25">
      <c r="B391" s="399"/>
      <c r="C391" s="402"/>
      <c r="D391" s="384"/>
      <c r="E391" s="18" t="s">
        <v>485</v>
      </c>
      <c r="F391" s="15"/>
      <c r="G391" s="16" t="s">
        <v>689</v>
      </c>
    </row>
    <row r="392" spans="2:7" ht="18.75" customHeight="1" x14ac:dyDescent="0.25">
      <c r="B392" s="399"/>
      <c r="C392" s="402"/>
      <c r="D392" s="384"/>
      <c r="E392" s="18" t="s">
        <v>486</v>
      </c>
      <c r="F392" s="15"/>
      <c r="G392" s="16" t="s">
        <v>607</v>
      </c>
    </row>
    <row r="393" spans="2:7" ht="18.75" customHeight="1" x14ac:dyDescent="0.25">
      <c r="B393" s="399"/>
      <c r="C393" s="402"/>
      <c r="D393" s="384"/>
      <c r="E393" s="18" t="s">
        <v>487</v>
      </c>
      <c r="F393" s="15"/>
      <c r="G393" s="16" t="s">
        <v>694</v>
      </c>
    </row>
    <row r="394" spans="2:7" ht="18.75" customHeight="1" x14ac:dyDescent="0.25">
      <c r="B394" s="399"/>
      <c r="C394" s="402"/>
      <c r="D394" s="384"/>
      <c r="E394" s="18" t="s">
        <v>488</v>
      </c>
      <c r="F394" s="15"/>
      <c r="G394" s="16" t="s">
        <v>608</v>
      </c>
    </row>
    <row r="395" spans="2:7" ht="18.75" customHeight="1" x14ac:dyDescent="0.25">
      <c r="B395" s="400"/>
      <c r="C395" s="403"/>
      <c r="D395" s="384"/>
      <c r="E395" s="18" t="s">
        <v>489</v>
      </c>
      <c r="F395" s="15"/>
      <c r="G395" s="16" t="s">
        <v>685</v>
      </c>
    </row>
    <row r="396" spans="2:7" ht="18.75" customHeight="1" x14ac:dyDescent="0.25">
      <c r="B396" s="398" t="s">
        <v>224</v>
      </c>
      <c r="C396" s="374" t="s">
        <v>5</v>
      </c>
      <c r="D396" s="385" t="s">
        <v>226</v>
      </c>
      <c r="E396" s="18" t="s">
        <v>31</v>
      </c>
      <c r="F396" s="15"/>
      <c r="G396" s="16" t="s">
        <v>687</v>
      </c>
    </row>
    <row r="397" spans="2:7" ht="18.75" customHeight="1" x14ac:dyDescent="0.25">
      <c r="B397" s="399"/>
      <c r="C397" s="383"/>
      <c r="D397" s="385"/>
      <c r="E397" s="18" t="s">
        <v>482</v>
      </c>
      <c r="F397" s="15"/>
      <c r="G397" s="16" t="s">
        <v>688</v>
      </c>
    </row>
    <row r="398" spans="2:7" ht="18.75" customHeight="1" x14ac:dyDescent="0.25">
      <c r="B398" s="399"/>
      <c r="C398" s="383"/>
      <c r="D398" s="385"/>
      <c r="E398" s="18" t="s">
        <v>483</v>
      </c>
      <c r="F398" s="15"/>
      <c r="G398" s="16" t="s">
        <v>699</v>
      </c>
    </row>
    <row r="399" spans="2:7" ht="18.75" customHeight="1" x14ac:dyDescent="0.25">
      <c r="B399" s="399"/>
      <c r="C399" s="383"/>
      <c r="D399" s="385"/>
      <c r="E399" s="18" t="s">
        <v>484</v>
      </c>
      <c r="F399" s="15"/>
      <c r="G399" s="16" t="s">
        <v>691</v>
      </c>
    </row>
    <row r="400" spans="2:7" ht="18.75" customHeight="1" x14ac:dyDescent="0.25">
      <c r="B400" s="399"/>
      <c r="C400" s="383"/>
      <c r="D400" s="385"/>
      <c r="E400" s="18" t="s">
        <v>485</v>
      </c>
      <c r="F400" s="15"/>
      <c r="G400" s="16" t="s">
        <v>698</v>
      </c>
    </row>
    <row r="401" spans="2:7" ht="18.75" customHeight="1" x14ac:dyDescent="0.25">
      <c r="B401" s="399"/>
      <c r="C401" s="383"/>
      <c r="D401" s="385"/>
      <c r="E401" s="18" t="s">
        <v>486</v>
      </c>
      <c r="F401" s="15"/>
      <c r="G401" s="16" t="s">
        <v>700</v>
      </c>
    </row>
    <row r="402" spans="2:7" ht="18.75" customHeight="1" x14ac:dyDescent="0.25">
      <c r="B402" s="399"/>
      <c r="C402" s="383"/>
      <c r="D402" s="385"/>
      <c r="E402" s="18" t="s">
        <v>487</v>
      </c>
      <c r="F402" s="15"/>
      <c r="G402" s="16" t="s">
        <v>701</v>
      </c>
    </row>
    <row r="403" spans="2:7" ht="18.75" customHeight="1" x14ac:dyDescent="0.25">
      <c r="B403" s="400"/>
      <c r="C403" s="375"/>
      <c r="D403" s="385"/>
      <c r="E403" s="18" t="s">
        <v>488</v>
      </c>
      <c r="F403" s="15"/>
      <c r="G403" s="16" t="s">
        <v>702</v>
      </c>
    </row>
    <row r="404" spans="2:7" ht="18.75" customHeight="1" x14ac:dyDescent="0.25">
      <c r="B404" s="398" t="s">
        <v>224</v>
      </c>
      <c r="C404" s="374" t="s">
        <v>6</v>
      </c>
      <c r="D404" s="385" t="s">
        <v>227</v>
      </c>
      <c r="E404" s="20" t="s">
        <v>491</v>
      </c>
      <c r="F404" s="15"/>
      <c r="G404" s="16" t="s">
        <v>609</v>
      </c>
    </row>
    <row r="405" spans="2:7" ht="18.75" customHeight="1" x14ac:dyDescent="0.25">
      <c r="B405" s="399"/>
      <c r="C405" s="383"/>
      <c r="D405" s="385"/>
      <c r="E405" s="20" t="s">
        <v>490</v>
      </c>
      <c r="F405" s="15"/>
      <c r="G405" s="16" t="s">
        <v>610</v>
      </c>
    </row>
    <row r="406" spans="2:7" ht="18.75" customHeight="1" x14ac:dyDescent="0.25">
      <c r="B406" s="399"/>
      <c r="C406" s="383"/>
      <c r="D406" s="385"/>
      <c r="E406" s="20" t="s">
        <v>492</v>
      </c>
      <c r="F406" s="15"/>
      <c r="G406" s="16" t="s">
        <v>706</v>
      </c>
    </row>
    <row r="407" spans="2:7" ht="18.75" customHeight="1" x14ac:dyDescent="0.25">
      <c r="B407" s="399"/>
      <c r="C407" s="383"/>
      <c r="D407" s="385"/>
      <c r="E407" s="20" t="s">
        <v>500</v>
      </c>
      <c r="F407" s="15"/>
      <c r="G407" s="16" t="s">
        <v>704</v>
      </c>
    </row>
    <row r="408" spans="2:7" ht="18.75" customHeight="1" x14ac:dyDescent="0.25">
      <c r="B408" s="399"/>
      <c r="C408" s="383"/>
      <c r="D408" s="385"/>
      <c r="E408" s="20" t="s">
        <v>493</v>
      </c>
      <c r="F408" s="15"/>
      <c r="G408" s="16" t="s">
        <v>705</v>
      </c>
    </row>
    <row r="409" spans="2:7" ht="18.75" customHeight="1" x14ac:dyDescent="0.25">
      <c r="B409" s="399"/>
      <c r="C409" s="383"/>
      <c r="D409" s="385"/>
      <c r="E409" s="20" t="s">
        <v>501</v>
      </c>
      <c r="F409" s="15"/>
      <c r="G409" s="16" t="s">
        <v>611</v>
      </c>
    </row>
    <row r="410" spans="2:7" ht="18.75" customHeight="1" x14ac:dyDescent="0.25">
      <c r="B410" s="399"/>
      <c r="C410" s="383"/>
      <c r="D410" s="385"/>
      <c r="E410" s="20" t="s">
        <v>494</v>
      </c>
      <c r="F410" s="15"/>
      <c r="G410" s="16" t="s">
        <v>707</v>
      </c>
    </row>
    <row r="411" spans="2:7" ht="18.75" customHeight="1" x14ac:dyDescent="0.25">
      <c r="B411" s="399"/>
      <c r="C411" s="383"/>
      <c r="D411" s="385"/>
      <c r="E411" s="20" t="s">
        <v>502</v>
      </c>
      <c r="F411" s="15"/>
      <c r="G411" s="16" t="s">
        <v>612</v>
      </c>
    </row>
    <row r="412" spans="2:7" ht="18.75" customHeight="1" x14ac:dyDescent="0.25">
      <c r="B412" s="399"/>
      <c r="C412" s="383"/>
      <c r="D412" s="385"/>
      <c r="E412" s="20" t="s">
        <v>495</v>
      </c>
      <c r="F412" s="15"/>
      <c r="G412" s="16" t="s">
        <v>613</v>
      </c>
    </row>
    <row r="413" spans="2:7" ht="18.75" customHeight="1" x14ac:dyDescent="0.25">
      <c r="B413" s="399"/>
      <c r="C413" s="383"/>
      <c r="D413" s="385"/>
      <c r="E413" s="20" t="s">
        <v>503</v>
      </c>
      <c r="F413" s="15"/>
      <c r="G413" s="16" t="s">
        <v>709</v>
      </c>
    </row>
    <row r="414" spans="2:7" ht="18.75" customHeight="1" x14ac:dyDescent="0.25">
      <c r="B414" s="399"/>
      <c r="C414" s="383"/>
      <c r="D414" s="385"/>
      <c r="E414" s="20" t="s">
        <v>496</v>
      </c>
      <c r="F414" s="15"/>
      <c r="G414" s="16" t="s">
        <v>614</v>
      </c>
    </row>
    <row r="415" spans="2:7" ht="18.75" customHeight="1" x14ac:dyDescent="0.25">
      <c r="B415" s="399"/>
      <c r="C415" s="383"/>
      <c r="D415" s="385"/>
      <c r="E415" s="20" t="s">
        <v>506</v>
      </c>
      <c r="F415" s="15"/>
      <c r="G415" s="16" t="s">
        <v>615</v>
      </c>
    </row>
    <row r="416" spans="2:7" ht="18.75" customHeight="1" x14ac:dyDescent="0.25">
      <c r="B416" s="399"/>
      <c r="C416" s="383"/>
      <c r="D416" s="385"/>
      <c r="E416" s="20" t="s">
        <v>497</v>
      </c>
      <c r="F416" s="15"/>
      <c r="G416" s="16" t="s">
        <v>710</v>
      </c>
    </row>
    <row r="417" spans="2:7" ht="18.75" customHeight="1" x14ac:dyDescent="0.25">
      <c r="B417" s="399"/>
      <c r="C417" s="383"/>
      <c r="D417" s="385"/>
      <c r="E417" s="20" t="s">
        <v>504</v>
      </c>
      <c r="F417" s="15"/>
      <c r="G417" s="16" t="s">
        <v>616</v>
      </c>
    </row>
    <row r="418" spans="2:7" ht="18.75" customHeight="1" x14ac:dyDescent="0.25">
      <c r="B418" s="399"/>
      <c r="C418" s="383"/>
      <c r="D418" s="385"/>
      <c r="E418" s="20" t="s">
        <v>505</v>
      </c>
      <c r="F418" s="15"/>
      <c r="G418" s="16" t="s">
        <v>617</v>
      </c>
    </row>
    <row r="419" spans="2:7" ht="18.75" customHeight="1" x14ac:dyDescent="0.25">
      <c r="B419" s="399"/>
      <c r="C419" s="383"/>
      <c r="D419" s="385"/>
      <c r="E419" s="20" t="s">
        <v>498</v>
      </c>
      <c r="F419" s="15"/>
      <c r="G419" s="16" t="s">
        <v>632</v>
      </c>
    </row>
    <row r="420" spans="2:7" ht="18.75" customHeight="1" x14ac:dyDescent="0.25">
      <c r="B420" s="400"/>
      <c r="C420" s="375"/>
      <c r="D420" s="385"/>
      <c r="E420" s="20" t="s">
        <v>499</v>
      </c>
      <c r="F420" s="15"/>
    </row>
    <row r="421" spans="2:7" ht="56.25" customHeight="1" x14ac:dyDescent="0.25">
      <c r="B421" s="398" t="s">
        <v>254</v>
      </c>
      <c r="C421" s="374"/>
      <c r="D421" s="363" t="s">
        <v>255</v>
      </c>
      <c r="E421" s="20" t="s">
        <v>341</v>
      </c>
    </row>
    <row r="422" spans="2:7" ht="18.75" customHeight="1" x14ac:dyDescent="0.25">
      <c r="B422" s="400"/>
      <c r="C422" s="375"/>
      <c r="D422" s="363"/>
      <c r="E422" s="20" t="s">
        <v>342</v>
      </c>
    </row>
    <row r="423" spans="2:7" ht="37.5" x14ac:dyDescent="0.25">
      <c r="B423" s="10" t="s">
        <v>256</v>
      </c>
      <c r="C423" s="4"/>
      <c r="D423" s="7" t="s">
        <v>70</v>
      </c>
      <c r="E423" s="16" t="s">
        <v>370</v>
      </c>
    </row>
    <row r="424" spans="2:7" ht="18.75" customHeight="1" x14ac:dyDescent="0.25">
      <c r="B424" s="398" t="s">
        <v>257</v>
      </c>
      <c r="C424" s="374"/>
      <c r="D424" s="364" t="s">
        <v>258</v>
      </c>
      <c r="E424" s="16" t="s">
        <v>507</v>
      </c>
    </row>
    <row r="425" spans="2:7" ht="18.75" customHeight="1" x14ac:dyDescent="0.25">
      <c r="B425" s="399"/>
      <c r="C425" s="383"/>
      <c r="D425" s="364"/>
      <c r="E425" s="16" t="s">
        <v>509</v>
      </c>
    </row>
    <row r="426" spans="2:7" ht="18.75" customHeight="1" x14ac:dyDescent="0.25">
      <c r="B426" s="399"/>
      <c r="C426" s="383"/>
      <c r="D426" s="364"/>
      <c r="E426" s="16" t="s">
        <v>508</v>
      </c>
    </row>
    <row r="427" spans="2:7" ht="18.75" customHeight="1" x14ac:dyDescent="0.25">
      <c r="B427" s="400"/>
      <c r="C427" s="375"/>
      <c r="D427" s="364"/>
      <c r="E427" s="16" t="s">
        <v>316</v>
      </c>
    </row>
    <row r="428" spans="2:7" ht="56.25" customHeight="1" x14ac:dyDescent="0.25">
      <c r="B428" s="372" t="s">
        <v>257</v>
      </c>
      <c r="C428" s="374" t="s">
        <v>5</v>
      </c>
      <c r="D428" s="361" t="s">
        <v>259</v>
      </c>
      <c r="E428" s="16" t="s">
        <v>510</v>
      </c>
    </row>
    <row r="429" spans="2:7" ht="18.75" customHeight="1" x14ac:dyDescent="0.25">
      <c r="B429" s="382"/>
      <c r="C429" s="383"/>
      <c r="D429" s="361"/>
      <c r="E429" s="16" t="s">
        <v>511</v>
      </c>
    </row>
    <row r="430" spans="2:7" ht="18.75" customHeight="1" x14ac:dyDescent="0.25">
      <c r="B430" s="373"/>
      <c r="C430" s="375"/>
      <c r="D430" s="361"/>
      <c r="E430" s="16" t="s">
        <v>316</v>
      </c>
    </row>
    <row r="431" spans="2:7" ht="56.25" customHeight="1" x14ac:dyDescent="0.25">
      <c r="B431" s="372" t="s">
        <v>260</v>
      </c>
      <c r="C431" s="374"/>
      <c r="D431" s="363" t="s">
        <v>261</v>
      </c>
      <c r="E431" s="20" t="s">
        <v>341</v>
      </c>
    </row>
    <row r="432" spans="2:7" ht="18.75" customHeight="1" x14ac:dyDescent="0.25">
      <c r="B432" s="373"/>
      <c r="C432" s="375"/>
      <c r="D432" s="363"/>
      <c r="E432" s="20" t="s">
        <v>342</v>
      </c>
    </row>
    <row r="433" spans="2:5" ht="75" customHeight="1" x14ac:dyDescent="0.25">
      <c r="B433" s="372" t="s">
        <v>260</v>
      </c>
      <c r="C433" s="374" t="s">
        <v>5</v>
      </c>
      <c r="D433" s="361" t="s">
        <v>262</v>
      </c>
      <c r="E433" s="20" t="s">
        <v>341</v>
      </c>
    </row>
    <row r="434" spans="2:5" ht="18.75" customHeight="1" x14ac:dyDescent="0.25">
      <c r="B434" s="373"/>
      <c r="C434" s="375"/>
      <c r="D434" s="361"/>
      <c r="E434" s="20" t="s">
        <v>342</v>
      </c>
    </row>
    <row r="435" spans="2:5" ht="56.25" customHeight="1" x14ac:dyDescent="0.25">
      <c r="B435" s="376" t="s">
        <v>260</v>
      </c>
      <c r="C435" s="374" t="s">
        <v>6</v>
      </c>
      <c r="D435" s="361" t="s">
        <v>264</v>
      </c>
      <c r="E435" s="16" t="s">
        <v>512</v>
      </c>
    </row>
    <row r="436" spans="2:5" ht="18.75" customHeight="1" x14ac:dyDescent="0.25">
      <c r="B436" s="377"/>
      <c r="C436" s="383"/>
      <c r="D436" s="361"/>
      <c r="E436" s="16" t="s">
        <v>513</v>
      </c>
    </row>
    <row r="437" spans="2:5" ht="18.75" customHeight="1" x14ac:dyDescent="0.25">
      <c r="B437" s="377"/>
      <c r="C437" s="383"/>
      <c r="D437" s="361"/>
      <c r="E437" s="16" t="s">
        <v>514</v>
      </c>
    </row>
    <row r="438" spans="2:5" ht="18.75" customHeight="1" x14ac:dyDescent="0.25">
      <c r="B438" s="377"/>
      <c r="C438" s="383"/>
      <c r="D438" s="361"/>
      <c r="E438" s="16" t="s">
        <v>882</v>
      </c>
    </row>
    <row r="439" spans="2:5" ht="18.75" customHeight="1" x14ac:dyDescent="0.25">
      <c r="B439" s="377"/>
      <c r="C439" s="383"/>
      <c r="D439" s="361"/>
      <c r="E439" s="16" t="s">
        <v>515</v>
      </c>
    </row>
    <row r="440" spans="2:5" ht="18.75" customHeight="1" x14ac:dyDescent="0.25">
      <c r="B440" s="377"/>
      <c r="C440" s="383"/>
      <c r="D440" s="361"/>
      <c r="E440" s="16" t="s">
        <v>516</v>
      </c>
    </row>
    <row r="441" spans="2:5" ht="18.75" customHeight="1" x14ac:dyDescent="0.25">
      <c r="B441" s="377"/>
      <c r="C441" s="383"/>
      <c r="D441" s="361"/>
      <c r="E441" s="16" t="s">
        <v>517</v>
      </c>
    </row>
    <row r="442" spans="2:5" ht="18.75" customHeight="1" x14ac:dyDescent="0.25">
      <c r="B442" s="377"/>
      <c r="C442" s="383"/>
      <c r="D442" s="361"/>
      <c r="E442" s="16" t="s">
        <v>518</v>
      </c>
    </row>
    <row r="443" spans="2:5" ht="18.75" customHeight="1" x14ac:dyDescent="0.25">
      <c r="B443" s="377"/>
      <c r="C443" s="383"/>
      <c r="D443" s="361"/>
      <c r="E443" s="16" t="s">
        <v>519</v>
      </c>
    </row>
    <row r="444" spans="2:5" ht="18.75" customHeight="1" x14ac:dyDescent="0.25">
      <c r="B444" s="377"/>
      <c r="C444" s="383"/>
      <c r="D444" s="361"/>
      <c r="E444" s="16" t="s">
        <v>883</v>
      </c>
    </row>
    <row r="445" spans="2:5" ht="18.75" customHeight="1" x14ac:dyDescent="0.25">
      <c r="B445" s="377"/>
      <c r="C445" s="383"/>
      <c r="D445" s="361"/>
      <c r="E445" s="16" t="s">
        <v>520</v>
      </c>
    </row>
    <row r="446" spans="2:5" ht="18.75" customHeight="1" x14ac:dyDescent="0.25">
      <c r="B446" s="378"/>
      <c r="C446" s="375"/>
      <c r="D446" s="361"/>
      <c r="E446" s="16" t="s">
        <v>521</v>
      </c>
    </row>
    <row r="447" spans="2:5" ht="37.5" customHeight="1" x14ac:dyDescent="0.25">
      <c r="B447" s="372" t="s">
        <v>260</v>
      </c>
      <c r="C447" s="374" t="s">
        <v>27</v>
      </c>
      <c r="D447" s="361" t="s">
        <v>265</v>
      </c>
      <c r="E447" s="18" t="s">
        <v>522</v>
      </c>
    </row>
    <row r="448" spans="2:5" ht="18.75" customHeight="1" x14ac:dyDescent="0.25">
      <c r="B448" s="382"/>
      <c r="C448" s="383"/>
      <c r="D448" s="361"/>
      <c r="E448" s="18" t="s">
        <v>523</v>
      </c>
    </row>
    <row r="449" spans="2:5" ht="18.75" customHeight="1" x14ac:dyDescent="0.25">
      <c r="B449" s="382"/>
      <c r="C449" s="383"/>
      <c r="D449" s="361"/>
      <c r="E449" s="18" t="s">
        <v>524</v>
      </c>
    </row>
    <row r="450" spans="2:5" ht="18.75" customHeight="1" x14ac:dyDescent="0.25">
      <c r="B450" s="373"/>
      <c r="C450" s="375"/>
      <c r="D450" s="361"/>
      <c r="E450" s="18" t="s">
        <v>525</v>
      </c>
    </row>
    <row r="451" spans="2:5" ht="56.25" customHeight="1" x14ac:dyDescent="0.25">
      <c r="B451" s="372" t="s">
        <v>260</v>
      </c>
      <c r="C451" s="374" t="s">
        <v>28</v>
      </c>
      <c r="D451" s="361" t="s">
        <v>266</v>
      </c>
      <c r="E451" s="16" t="s">
        <v>526</v>
      </c>
    </row>
    <row r="452" spans="2:5" ht="18.75" customHeight="1" x14ac:dyDescent="0.25">
      <c r="B452" s="382"/>
      <c r="C452" s="383"/>
      <c r="D452" s="361"/>
      <c r="E452" s="16" t="s">
        <v>527</v>
      </c>
    </row>
    <row r="453" spans="2:5" ht="18.75" customHeight="1" x14ac:dyDescent="0.25">
      <c r="B453" s="373"/>
      <c r="C453" s="375"/>
      <c r="D453" s="361"/>
      <c r="E453" s="16" t="s">
        <v>528</v>
      </c>
    </row>
    <row r="454" spans="2:5" ht="75" customHeight="1" x14ac:dyDescent="0.25">
      <c r="B454" s="372" t="s">
        <v>260</v>
      </c>
      <c r="C454" s="374" t="s">
        <v>29</v>
      </c>
      <c r="D454" s="361" t="s">
        <v>267</v>
      </c>
      <c r="E454" s="16" t="s">
        <v>529</v>
      </c>
    </row>
    <row r="455" spans="2:5" ht="18.75" customHeight="1" x14ac:dyDescent="0.25">
      <c r="B455" s="382"/>
      <c r="C455" s="383"/>
      <c r="D455" s="361"/>
      <c r="E455" s="16" t="s">
        <v>530</v>
      </c>
    </row>
    <row r="456" spans="2:5" ht="18.75" customHeight="1" x14ac:dyDescent="0.25">
      <c r="B456" s="382"/>
      <c r="C456" s="383"/>
      <c r="D456" s="361"/>
      <c r="E456" s="16" t="s">
        <v>531</v>
      </c>
    </row>
    <row r="457" spans="2:5" ht="18.75" customHeight="1" x14ac:dyDescent="0.25">
      <c r="B457" s="373"/>
      <c r="C457" s="375"/>
      <c r="D457" s="361"/>
      <c r="E457" s="16" t="s">
        <v>532</v>
      </c>
    </row>
    <row r="458" spans="2:5" ht="37.5" customHeight="1" x14ac:dyDescent="0.25">
      <c r="B458" s="372" t="s">
        <v>263</v>
      </c>
      <c r="C458" s="374"/>
      <c r="D458" s="363" t="s">
        <v>296</v>
      </c>
      <c r="E458" s="20" t="s">
        <v>341</v>
      </c>
    </row>
    <row r="459" spans="2:5" ht="18.75" customHeight="1" x14ac:dyDescent="0.25">
      <c r="B459" s="373"/>
      <c r="C459" s="375"/>
      <c r="D459" s="363"/>
      <c r="E459" s="20" t="s">
        <v>342</v>
      </c>
    </row>
    <row r="460" spans="2:5" ht="37.5" customHeight="1" x14ac:dyDescent="0.25">
      <c r="B460" s="372" t="s">
        <v>268</v>
      </c>
      <c r="C460" s="374"/>
      <c r="D460" s="363" t="s">
        <v>269</v>
      </c>
      <c r="E460" s="20" t="s">
        <v>341</v>
      </c>
    </row>
    <row r="461" spans="2:5" ht="18.75" customHeight="1" x14ac:dyDescent="0.25">
      <c r="B461" s="373"/>
      <c r="C461" s="375"/>
      <c r="D461" s="363"/>
      <c r="E461" s="20" t="s">
        <v>342</v>
      </c>
    </row>
    <row r="462" spans="2:5" ht="37.5" customHeight="1" x14ac:dyDescent="0.25">
      <c r="B462" s="372" t="s">
        <v>270</v>
      </c>
      <c r="C462" s="374"/>
      <c r="D462" s="363" t="s">
        <v>271</v>
      </c>
      <c r="E462" s="20" t="s">
        <v>341</v>
      </c>
    </row>
    <row r="463" spans="2:5" ht="18.75" customHeight="1" x14ac:dyDescent="0.25">
      <c r="B463" s="373"/>
      <c r="C463" s="375"/>
      <c r="D463" s="363"/>
      <c r="E463" s="20" t="s">
        <v>342</v>
      </c>
    </row>
    <row r="464" spans="2:5" ht="37.5" customHeight="1" x14ac:dyDescent="0.25">
      <c r="B464" s="372" t="s">
        <v>270</v>
      </c>
      <c r="C464" s="374" t="s">
        <v>5</v>
      </c>
      <c r="D464" s="361" t="s">
        <v>272</v>
      </c>
      <c r="E464" s="16" t="s">
        <v>533</v>
      </c>
    </row>
    <row r="465" spans="2:5" ht="18.75" customHeight="1" x14ac:dyDescent="0.25">
      <c r="B465" s="382"/>
      <c r="C465" s="383"/>
      <c r="D465" s="361"/>
      <c r="E465" s="16" t="s">
        <v>534</v>
      </c>
    </row>
    <row r="466" spans="2:5" ht="18.75" customHeight="1" x14ac:dyDescent="0.25">
      <c r="B466" s="382"/>
      <c r="C466" s="383"/>
      <c r="D466" s="361"/>
      <c r="E466" s="16" t="s">
        <v>535</v>
      </c>
    </row>
    <row r="467" spans="2:5" ht="18.75" customHeight="1" x14ac:dyDescent="0.25">
      <c r="B467" s="382"/>
      <c r="C467" s="383"/>
      <c r="D467" s="361"/>
      <c r="E467" s="16" t="s">
        <v>536</v>
      </c>
    </row>
    <row r="468" spans="2:5" ht="18.75" customHeight="1" x14ac:dyDescent="0.25">
      <c r="B468" s="382"/>
      <c r="C468" s="383"/>
      <c r="D468" s="361"/>
      <c r="E468" s="16" t="s">
        <v>537</v>
      </c>
    </row>
    <row r="469" spans="2:5" ht="18.75" customHeight="1" x14ac:dyDescent="0.25">
      <c r="B469" s="382"/>
      <c r="C469" s="383"/>
      <c r="D469" s="361"/>
      <c r="E469" s="16" t="s">
        <v>538</v>
      </c>
    </row>
    <row r="470" spans="2:5" ht="18.75" customHeight="1" x14ac:dyDescent="0.25">
      <c r="B470" s="382"/>
      <c r="C470" s="383"/>
      <c r="D470" s="361"/>
      <c r="E470" s="16" t="s">
        <v>539</v>
      </c>
    </row>
    <row r="471" spans="2:5" ht="18.75" customHeight="1" x14ac:dyDescent="0.25">
      <c r="B471" s="382"/>
      <c r="C471" s="383"/>
      <c r="D471" s="361"/>
      <c r="E471" s="16" t="s">
        <v>540</v>
      </c>
    </row>
    <row r="472" spans="2:5" ht="18.75" customHeight="1" x14ac:dyDescent="0.25">
      <c r="B472" s="382"/>
      <c r="C472" s="383"/>
      <c r="D472" s="361"/>
      <c r="E472" s="16" t="s">
        <v>541</v>
      </c>
    </row>
    <row r="473" spans="2:5" ht="18.75" customHeight="1" x14ac:dyDescent="0.25">
      <c r="B473" s="373"/>
      <c r="C473" s="375"/>
      <c r="D473" s="361"/>
      <c r="E473" s="16" t="s">
        <v>542</v>
      </c>
    </row>
    <row r="474" spans="2:5" ht="56.25" customHeight="1" x14ac:dyDescent="0.25">
      <c r="B474" s="372" t="s">
        <v>270</v>
      </c>
      <c r="C474" s="374" t="s">
        <v>6</v>
      </c>
      <c r="D474" s="361" t="s">
        <v>273</v>
      </c>
      <c r="E474" s="20" t="s">
        <v>341</v>
      </c>
    </row>
    <row r="475" spans="2:5" ht="18.75" customHeight="1" x14ac:dyDescent="0.25">
      <c r="B475" s="373"/>
      <c r="C475" s="375"/>
      <c r="D475" s="361"/>
      <c r="E475" s="20" t="s">
        <v>342</v>
      </c>
    </row>
    <row r="476" spans="2:5" ht="18.75" customHeight="1" x14ac:dyDescent="0.25">
      <c r="B476" s="372" t="s">
        <v>274</v>
      </c>
      <c r="C476" s="374"/>
      <c r="D476" s="363" t="s">
        <v>275</v>
      </c>
      <c r="E476" s="18" t="s">
        <v>543</v>
      </c>
    </row>
    <row r="477" spans="2:5" ht="18.75" customHeight="1" x14ac:dyDescent="0.25">
      <c r="B477" s="382"/>
      <c r="C477" s="383"/>
      <c r="D477" s="363"/>
      <c r="E477" s="18" t="s">
        <v>544</v>
      </c>
    </row>
    <row r="478" spans="2:5" ht="18.75" customHeight="1" x14ac:dyDescent="0.25">
      <c r="B478" s="382"/>
      <c r="C478" s="383"/>
      <c r="D478" s="363"/>
      <c r="E478" s="18" t="s">
        <v>545</v>
      </c>
    </row>
    <row r="479" spans="2:5" ht="18.75" customHeight="1" x14ac:dyDescent="0.25">
      <c r="B479" s="382"/>
      <c r="C479" s="383"/>
      <c r="D479" s="363"/>
      <c r="E479" s="18" t="s">
        <v>546</v>
      </c>
    </row>
    <row r="480" spans="2:5" ht="18.75" customHeight="1" x14ac:dyDescent="0.25">
      <c r="B480" s="382"/>
      <c r="C480" s="383"/>
      <c r="D480" s="363"/>
      <c r="E480" s="18" t="s">
        <v>547</v>
      </c>
    </row>
    <row r="481" spans="2:5" ht="18.75" customHeight="1" x14ac:dyDescent="0.25">
      <c r="B481" s="382"/>
      <c r="C481" s="383"/>
      <c r="D481" s="363"/>
      <c r="E481" s="18" t="s">
        <v>548</v>
      </c>
    </row>
    <row r="482" spans="2:5" ht="18.75" customHeight="1" x14ac:dyDescent="0.25">
      <c r="B482" s="382"/>
      <c r="C482" s="383"/>
      <c r="D482" s="363"/>
      <c r="E482" s="18" t="s">
        <v>549</v>
      </c>
    </row>
    <row r="483" spans="2:5" ht="18.75" customHeight="1" x14ac:dyDescent="0.25">
      <c r="B483" s="382"/>
      <c r="C483" s="383"/>
      <c r="D483" s="363"/>
      <c r="E483" s="18" t="s">
        <v>550</v>
      </c>
    </row>
    <row r="484" spans="2:5" ht="18.75" customHeight="1" x14ac:dyDescent="0.25">
      <c r="B484" s="382"/>
      <c r="C484" s="383"/>
      <c r="D484" s="363"/>
      <c r="E484" s="18" t="s">
        <v>551</v>
      </c>
    </row>
    <row r="485" spans="2:5" ht="18.75" customHeight="1" x14ac:dyDescent="0.25">
      <c r="B485" s="373"/>
      <c r="C485" s="375"/>
      <c r="D485" s="363"/>
      <c r="E485" s="18" t="s">
        <v>316</v>
      </c>
    </row>
    <row r="486" spans="2:5" ht="75" x14ac:dyDescent="0.25">
      <c r="B486" s="12" t="s">
        <v>274</v>
      </c>
      <c r="C486" s="4" t="s">
        <v>5</v>
      </c>
      <c r="D486" s="6" t="s">
        <v>276</v>
      </c>
      <c r="E486" s="18" t="s">
        <v>277</v>
      </c>
    </row>
    <row r="487" spans="2:5" ht="93.75" customHeight="1" x14ac:dyDescent="0.25">
      <c r="B487" s="372" t="s">
        <v>278</v>
      </c>
      <c r="C487" s="374"/>
      <c r="D487" s="363" t="s">
        <v>127</v>
      </c>
      <c r="E487" s="16" t="s">
        <v>552</v>
      </c>
    </row>
    <row r="488" spans="2:5" ht="18.75" customHeight="1" x14ac:dyDescent="0.25">
      <c r="B488" s="373"/>
      <c r="C488" s="375"/>
      <c r="D488" s="363"/>
      <c r="E488" s="16" t="s">
        <v>553</v>
      </c>
    </row>
    <row r="489" spans="2:5" ht="18.75" customHeight="1" x14ac:dyDescent="0.25">
      <c r="B489" s="372" t="s">
        <v>279</v>
      </c>
      <c r="C489" s="374"/>
      <c r="D489" s="363" t="s">
        <v>71</v>
      </c>
      <c r="E489" s="16" t="s">
        <v>554</v>
      </c>
    </row>
    <row r="490" spans="2:5" ht="18.75" customHeight="1" x14ac:dyDescent="0.25">
      <c r="B490" s="382"/>
      <c r="C490" s="383"/>
      <c r="D490" s="363"/>
      <c r="E490" s="16" t="s">
        <v>555</v>
      </c>
    </row>
    <row r="491" spans="2:5" ht="18.75" customHeight="1" x14ac:dyDescent="0.25">
      <c r="B491" s="373"/>
      <c r="C491" s="375"/>
      <c r="D491" s="363"/>
      <c r="E491" s="16" t="s">
        <v>316</v>
      </c>
    </row>
    <row r="492" spans="2:5" ht="93.75" x14ac:dyDescent="0.25">
      <c r="B492" s="12" t="s">
        <v>279</v>
      </c>
      <c r="C492" s="8" t="s">
        <v>5</v>
      </c>
      <c r="D492" s="5" t="s">
        <v>280</v>
      </c>
      <c r="E492" s="16" t="s">
        <v>281</v>
      </c>
    </row>
    <row r="493" spans="2:5" ht="37.5" customHeight="1" x14ac:dyDescent="0.25">
      <c r="B493" s="372" t="s">
        <v>282</v>
      </c>
      <c r="C493" s="374"/>
      <c r="D493" s="363" t="s">
        <v>885</v>
      </c>
      <c r="E493" s="20" t="s">
        <v>341</v>
      </c>
    </row>
    <row r="494" spans="2:5" ht="18.75" customHeight="1" x14ac:dyDescent="0.25">
      <c r="B494" s="373"/>
      <c r="C494" s="375"/>
      <c r="D494" s="363"/>
      <c r="E494" s="20" t="s">
        <v>342</v>
      </c>
    </row>
    <row r="495" spans="2:5" ht="37.5" customHeight="1" x14ac:dyDescent="0.25">
      <c r="B495" s="372" t="s">
        <v>282</v>
      </c>
      <c r="C495" s="374" t="s">
        <v>5</v>
      </c>
      <c r="D495" s="361" t="s">
        <v>284</v>
      </c>
      <c r="E495" s="16" t="s">
        <v>556</v>
      </c>
    </row>
    <row r="496" spans="2:5" ht="18.75" customHeight="1" x14ac:dyDescent="0.25">
      <c r="B496" s="382"/>
      <c r="C496" s="383"/>
      <c r="D496" s="361"/>
      <c r="E496" s="16" t="s">
        <v>557</v>
      </c>
    </row>
    <row r="497" spans="2:5" ht="18.75" customHeight="1" x14ac:dyDescent="0.25">
      <c r="B497" s="373"/>
      <c r="C497" s="375"/>
      <c r="D497" s="361"/>
      <c r="E497" s="16" t="s">
        <v>558</v>
      </c>
    </row>
    <row r="498" spans="2:5" ht="37.5" customHeight="1" x14ac:dyDescent="0.25">
      <c r="B498" s="372" t="s">
        <v>282</v>
      </c>
      <c r="C498" s="374" t="s">
        <v>6</v>
      </c>
      <c r="D498" s="361" t="s">
        <v>285</v>
      </c>
      <c r="E498" s="16" t="s">
        <v>559</v>
      </c>
    </row>
    <row r="499" spans="2:5" ht="18.75" customHeight="1" x14ac:dyDescent="0.25">
      <c r="B499" s="382"/>
      <c r="C499" s="383"/>
      <c r="D499" s="361"/>
      <c r="E499" s="16" t="s">
        <v>560</v>
      </c>
    </row>
    <row r="500" spans="2:5" ht="18.75" customHeight="1" x14ac:dyDescent="0.25">
      <c r="B500" s="382"/>
      <c r="C500" s="383"/>
      <c r="D500" s="361"/>
      <c r="E500" s="16" t="s">
        <v>561</v>
      </c>
    </row>
    <row r="501" spans="2:5" ht="18.75" customHeight="1" x14ac:dyDescent="0.25">
      <c r="B501" s="382"/>
      <c r="C501" s="383"/>
      <c r="D501" s="361"/>
      <c r="E501" s="16" t="s">
        <v>562</v>
      </c>
    </row>
    <row r="502" spans="2:5" ht="18.75" customHeight="1" x14ac:dyDescent="0.25">
      <c r="B502" s="382"/>
      <c r="C502" s="383"/>
      <c r="D502" s="361"/>
      <c r="E502" s="16" t="s">
        <v>563</v>
      </c>
    </row>
    <row r="503" spans="2:5" ht="18.75" customHeight="1" x14ac:dyDescent="0.25">
      <c r="B503" s="382"/>
      <c r="C503" s="383"/>
      <c r="D503" s="361"/>
      <c r="E503" s="16" t="s">
        <v>564</v>
      </c>
    </row>
    <row r="504" spans="2:5" ht="18.75" customHeight="1" x14ac:dyDescent="0.25">
      <c r="B504" s="373"/>
      <c r="C504" s="375"/>
      <c r="D504" s="361"/>
      <c r="E504" s="16" t="s">
        <v>525</v>
      </c>
    </row>
    <row r="505" spans="2:5" ht="37.5" customHeight="1" x14ac:dyDescent="0.25">
      <c r="B505" s="372" t="s">
        <v>286</v>
      </c>
      <c r="C505" s="374"/>
      <c r="D505" s="364" t="s">
        <v>288</v>
      </c>
      <c r="E505" s="22" t="s">
        <v>565</v>
      </c>
    </row>
    <row r="506" spans="2:5" ht="18.75" customHeight="1" x14ac:dyDescent="0.25">
      <c r="B506" s="382"/>
      <c r="C506" s="383"/>
      <c r="D506" s="364"/>
      <c r="E506" s="22" t="s">
        <v>566</v>
      </c>
    </row>
    <row r="507" spans="2:5" ht="18.75" customHeight="1" x14ac:dyDescent="0.25">
      <c r="B507" s="382"/>
      <c r="C507" s="383"/>
      <c r="D507" s="364"/>
      <c r="E507" s="22" t="s">
        <v>567</v>
      </c>
    </row>
    <row r="508" spans="2:5" ht="18.75" customHeight="1" x14ac:dyDescent="0.25">
      <c r="B508" s="382"/>
      <c r="C508" s="383"/>
      <c r="D508" s="364"/>
      <c r="E508" s="22" t="s">
        <v>568</v>
      </c>
    </row>
    <row r="509" spans="2:5" ht="18.75" customHeight="1" x14ac:dyDescent="0.25">
      <c r="B509" s="382"/>
      <c r="C509" s="383"/>
      <c r="D509" s="364"/>
      <c r="E509" s="22" t="s">
        <v>569</v>
      </c>
    </row>
    <row r="510" spans="2:5" ht="18.75" customHeight="1" x14ac:dyDescent="0.25">
      <c r="B510" s="373"/>
      <c r="C510" s="375"/>
      <c r="D510" s="364"/>
      <c r="E510" s="22" t="s">
        <v>342</v>
      </c>
    </row>
    <row r="511" spans="2:5" ht="75" customHeight="1" x14ac:dyDescent="0.25">
      <c r="B511" s="372" t="s">
        <v>287</v>
      </c>
      <c r="C511" s="374"/>
      <c r="D511" s="364" t="s">
        <v>290</v>
      </c>
      <c r="E511" s="18" t="s">
        <v>570</v>
      </c>
    </row>
    <row r="512" spans="2:5" x14ac:dyDescent="0.25">
      <c r="B512" s="382"/>
      <c r="C512" s="383"/>
      <c r="D512" s="364"/>
      <c r="E512" s="21" t="s">
        <v>571</v>
      </c>
    </row>
    <row r="513" spans="2:5" x14ac:dyDescent="0.25">
      <c r="B513" s="373"/>
      <c r="C513" s="375"/>
      <c r="D513" s="364"/>
      <c r="E513" s="21" t="s">
        <v>316</v>
      </c>
    </row>
  </sheetData>
  <sheetProtection algorithmName="SHA-512" hashValue="7lSoOLmZ6ZfnInz4ZJH8hthDRcMFGuc6GJYN/RN07uqtIRUSZEE5YAMvfUfscGozrOV1V+iK3wxQpb03DHNzoA==" saltValue="28RWYwsII0Zepi/3+EwFrQ==" spinCount="100000" sheet="1" objects="1" scenarios="1" selectLockedCells="1"/>
  <mergeCells count="366">
    <mergeCell ref="B511:B513"/>
    <mergeCell ref="C511:C513"/>
    <mergeCell ref="B489:B491"/>
    <mergeCell ref="C489:C491"/>
    <mergeCell ref="B493:B494"/>
    <mergeCell ref="C493:C494"/>
    <mergeCell ref="B495:B497"/>
    <mergeCell ref="C495:C497"/>
    <mergeCell ref="B498:B504"/>
    <mergeCell ref="C498:C504"/>
    <mergeCell ref="B505:B510"/>
    <mergeCell ref="C505:C510"/>
    <mergeCell ref="B462:B463"/>
    <mergeCell ref="C462:C463"/>
    <mergeCell ref="B464:B473"/>
    <mergeCell ref="C464:C473"/>
    <mergeCell ref="B474:B475"/>
    <mergeCell ref="C474:C475"/>
    <mergeCell ref="B476:B485"/>
    <mergeCell ref="C476:C485"/>
    <mergeCell ref="B487:B488"/>
    <mergeCell ref="C487:C488"/>
    <mergeCell ref="B447:B450"/>
    <mergeCell ref="C447:C450"/>
    <mergeCell ref="B451:B453"/>
    <mergeCell ref="C451:C453"/>
    <mergeCell ref="B454:B457"/>
    <mergeCell ref="C454:C457"/>
    <mergeCell ref="B458:B459"/>
    <mergeCell ref="C458:C459"/>
    <mergeCell ref="B460:B461"/>
    <mergeCell ref="C460:C461"/>
    <mergeCell ref="B424:B427"/>
    <mergeCell ref="C424:C427"/>
    <mergeCell ref="B428:B430"/>
    <mergeCell ref="C428:C430"/>
    <mergeCell ref="B431:B432"/>
    <mergeCell ref="C431:C432"/>
    <mergeCell ref="B433:B434"/>
    <mergeCell ref="C433:C434"/>
    <mergeCell ref="B435:B446"/>
    <mergeCell ref="C435:C446"/>
    <mergeCell ref="B379:B384"/>
    <mergeCell ref="C379:C384"/>
    <mergeCell ref="B386:B395"/>
    <mergeCell ref="C386:C395"/>
    <mergeCell ref="B396:B403"/>
    <mergeCell ref="C396:C403"/>
    <mergeCell ref="B404:B420"/>
    <mergeCell ref="C404:C420"/>
    <mergeCell ref="B421:B422"/>
    <mergeCell ref="C421:C422"/>
    <mergeCell ref="B348:B351"/>
    <mergeCell ref="C348:C351"/>
    <mergeCell ref="B352:B370"/>
    <mergeCell ref="C352:C370"/>
    <mergeCell ref="B371:B372"/>
    <mergeCell ref="C371:C372"/>
    <mergeCell ref="B373:B374"/>
    <mergeCell ref="C373:C374"/>
    <mergeCell ref="B375:B377"/>
    <mergeCell ref="C375:C377"/>
    <mergeCell ref="B338:B339"/>
    <mergeCell ref="C338:C339"/>
    <mergeCell ref="B340:B341"/>
    <mergeCell ref="C340:C341"/>
    <mergeCell ref="B342:B343"/>
    <mergeCell ref="C342:C343"/>
    <mergeCell ref="B344:B345"/>
    <mergeCell ref="C344:C345"/>
    <mergeCell ref="B346:B347"/>
    <mergeCell ref="C346:C347"/>
    <mergeCell ref="B316:B317"/>
    <mergeCell ref="C316:C317"/>
    <mergeCell ref="B318:B319"/>
    <mergeCell ref="C318:C319"/>
    <mergeCell ref="B320:B333"/>
    <mergeCell ref="C320:C333"/>
    <mergeCell ref="B334:B335"/>
    <mergeCell ref="C334:C335"/>
    <mergeCell ref="B336:B337"/>
    <mergeCell ref="C336:C337"/>
    <mergeCell ref="B306:B307"/>
    <mergeCell ref="C306:C307"/>
    <mergeCell ref="B308:B309"/>
    <mergeCell ref="C308:C309"/>
    <mergeCell ref="B310:B311"/>
    <mergeCell ref="C310:C311"/>
    <mergeCell ref="B312:B313"/>
    <mergeCell ref="C312:C313"/>
    <mergeCell ref="B314:B315"/>
    <mergeCell ref="C314:C315"/>
    <mergeCell ref="B296:B297"/>
    <mergeCell ref="C296:C297"/>
    <mergeCell ref="B298:B299"/>
    <mergeCell ref="C298:C299"/>
    <mergeCell ref="B300:B301"/>
    <mergeCell ref="C300:C301"/>
    <mergeCell ref="B302:B303"/>
    <mergeCell ref="C302:C303"/>
    <mergeCell ref="B304:B305"/>
    <mergeCell ref="C304:C305"/>
    <mergeCell ref="B279:B280"/>
    <mergeCell ref="C279:C280"/>
    <mergeCell ref="B281:B285"/>
    <mergeCell ref="C281:C285"/>
    <mergeCell ref="B286:B290"/>
    <mergeCell ref="C286:C290"/>
    <mergeCell ref="B292:B293"/>
    <mergeCell ref="C292:C293"/>
    <mergeCell ref="B294:B295"/>
    <mergeCell ref="C294:C295"/>
    <mergeCell ref="B247:B248"/>
    <mergeCell ref="C247:C248"/>
    <mergeCell ref="B250:B251"/>
    <mergeCell ref="C250:C251"/>
    <mergeCell ref="B253:B256"/>
    <mergeCell ref="C253:C256"/>
    <mergeCell ref="B259:B260"/>
    <mergeCell ref="C259:C260"/>
    <mergeCell ref="B261:B277"/>
    <mergeCell ref="C261:C277"/>
    <mergeCell ref="B231:B232"/>
    <mergeCell ref="C231:C232"/>
    <mergeCell ref="B233:B234"/>
    <mergeCell ref="C233:C234"/>
    <mergeCell ref="B235:B236"/>
    <mergeCell ref="C235:C236"/>
    <mergeCell ref="B237:B244"/>
    <mergeCell ref="C237:C244"/>
    <mergeCell ref="B245:B246"/>
    <mergeCell ref="C245:C246"/>
    <mergeCell ref="B196:B197"/>
    <mergeCell ref="C196:C197"/>
    <mergeCell ref="B198:B199"/>
    <mergeCell ref="C198:C199"/>
    <mergeCell ref="B201:B205"/>
    <mergeCell ref="C201:C205"/>
    <mergeCell ref="B206:B228"/>
    <mergeCell ref="C206:C228"/>
    <mergeCell ref="B229:B230"/>
    <mergeCell ref="C229:C230"/>
    <mergeCell ref="B179:B180"/>
    <mergeCell ref="C179:C180"/>
    <mergeCell ref="B181:B182"/>
    <mergeCell ref="C181:C182"/>
    <mergeCell ref="B183:B190"/>
    <mergeCell ref="C183:C190"/>
    <mergeCell ref="B192:B193"/>
    <mergeCell ref="C192:C193"/>
    <mergeCell ref="B194:B195"/>
    <mergeCell ref="C194:C195"/>
    <mergeCell ref="B165:B168"/>
    <mergeCell ref="C165:C168"/>
    <mergeCell ref="B169:B170"/>
    <mergeCell ref="C169:C170"/>
    <mergeCell ref="B171:B172"/>
    <mergeCell ref="C171:C172"/>
    <mergeCell ref="B174:B175"/>
    <mergeCell ref="C174:C175"/>
    <mergeCell ref="B176:B177"/>
    <mergeCell ref="C176:C177"/>
    <mergeCell ref="B140:B141"/>
    <mergeCell ref="C140:C141"/>
    <mergeCell ref="B142:B143"/>
    <mergeCell ref="C142:C143"/>
    <mergeCell ref="B144:B160"/>
    <mergeCell ref="C144:C160"/>
    <mergeCell ref="B161:B162"/>
    <mergeCell ref="C161:C162"/>
    <mergeCell ref="B163:B164"/>
    <mergeCell ref="C163:C164"/>
    <mergeCell ref="B115:B116"/>
    <mergeCell ref="C115:C116"/>
    <mergeCell ref="B117:B118"/>
    <mergeCell ref="C117:C118"/>
    <mergeCell ref="B120:B121"/>
    <mergeCell ref="C120:C121"/>
    <mergeCell ref="B122:B137"/>
    <mergeCell ref="C122:C137"/>
    <mergeCell ref="B138:B139"/>
    <mergeCell ref="C138:C139"/>
    <mergeCell ref="B102:B104"/>
    <mergeCell ref="C102:C104"/>
    <mergeCell ref="B105:B106"/>
    <mergeCell ref="C105:C106"/>
    <mergeCell ref="B107:B108"/>
    <mergeCell ref="C107:C108"/>
    <mergeCell ref="B109:B110"/>
    <mergeCell ref="C109:C110"/>
    <mergeCell ref="B111:B114"/>
    <mergeCell ref="C111:C114"/>
    <mergeCell ref="D489:D491"/>
    <mergeCell ref="D493:D494"/>
    <mergeCell ref="D495:D497"/>
    <mergeCell ref="D498:D504"/>
    <mergeCell ref="D505:D510"/>
    <mergeCell ref="D511:D513"/>
    <mergeCell ref="B45:B46"/>
    <mergeCell ref="C45:C46"/>
    <mergeCell ref="B47:B48"/>
    <mergeCell ref="C47:C48"/>
    <mergeCell ref="B49:B50"/>
    <mergeCell ref="C49:C50"/>
    <mergeCell ref="B51:B65"/>
    <mergeCell ref="C51:C65"/>
    <mergeCell ref="B66:B67"/>
    <mergeCell ref="C66:C67"/>
    <mergeCell ref="B68:B70"/>
    <mergeCell ref="C68:C70"/>
    <mergeCell ref="B79:B80"/>
    <mergeCell ref="C79:C80"/>
    <mergeCell ref="B81:B82"/>
    <mergeCell ref="C81:C82"/>
    <mergeCell ref="B83:B84"/>
    <mergeCell ref="C83:C84"/>
    <mergeCell ref="D447:D450"/>
    <mergeCell ref="D451:D453"/>
    <mergeCell ref="D454:D457"/>
    <mergeCell ref="D458:D459"/>
    <mergeCell ref="D460:D461"/>
    <mergeCell ref="D462:D463"/>
    <mergeCell ref="D464:D473"/>
    <mergeCell ref="D476:D485"/>
    <mergeCell ref="D487:D488"/>
    <mergeCell ref="D474:D475"/>
    <mergeCell ref="D386:D395"/>
    <mergeCell ref="D396:D403"/>
    <mergeCell ref="D404:D420"/>
    <mergeCell ref="D421:D422"/>
    <mergeCell ref="D424:D427"/>
    <mergeCell ref="D428:D430"/>
    <mergeCell ref="D431:D432"/>
    <mergeCell ref="D433:D434"/>
    <mergeCell ref="D435:D446"/>
    <mergeCell ref="C5:C8"/>
    <mergeCell ref="B24:B25"/>
    <mergeCell ref="D5:D8"/>
    <mergeCell ref="D9:D12"/>
    <mergeCell ref="B385:E385"/>
    <mergeCell ref="B200:E200"/>
    <mergeCell ref="B4:E4"/>
    <mergeCell ref="D13:D23"/>
    <mergeCell ref="D24:D25"/>
    <mergeCell ref="D26:D27"/>
    <mergeCell ref="D28:D29"/>
    <mergeCell ref="B5:B8"/>
    <mergeCell ref="B85:B86"/>
    <mergeCell ref="C85:C86"/>
    <mergeCell ref="B87:B88"/>
    <mergeCell ref="C87:C88"/>
    <mergeCell ref="B90:B91"/>
    <mergeCell ref="C90:C91"/>
    <mergeCell ref="B93:B96"/>
    <mergeCell ref="C93:C96"/>
    <mergeCell ref="B97:B98"/>
    <mergeCell ref="C97:C98"/>
    <mergeCell ref="B99:B101"/>
    <mergeCell ref="C99:C101"/>
    <mergeCell ref="B26:B27"/>
    <mergeCell ref="B28:B29"/>
    <mergeCell ref="C28:C29"/>
    <mergeCell ref="C26:C27"/>
    <mergeCell ref="C24:C25"/>
    <mergeCell ref="D31:D34"/>
    <mergeCell ref="B31:B34"/>
    <mergeCell ref="C31:C34"/>
    <mergeCell ref="B9:B12"/>
    <mergeCell ref="B13:B23"/>
    <mergeCell ref="C13:C23"/>
    <mergeCell ref="C9:C12"/>
    <mergeCell ref="D42:D44"/>
    <mergeCell ref="B42:B44"/>
    <mergeCell ref="C42:C44"/>
    <mergeCell ref="D45:D46"/>
    <mergeCell ref="D47:D48"/>
    <mergeCell ref="D49:D50"/>
    <mergeCell ref="D35:D36"/>
    <mergeCell ref="B35:B36"/>
    <mergeCell ref="C35:C36"/>
    <mergeCell ref="D39:D40"/>
    <mergeCell ref="C39:C40"/>
    <mergeCell ref="B39:B40"/>
    <mergeCell ref="D85:D86"/>
    <mergeCell ref="D87:D88"/>
    <mergeCell ref="D90:D91"/>
    <mergeCell ref="D93:D96"/>
    <mergeCell ref="D97:D98"/>
    <mergeCell ref="D99:D101"/>
    <mergeCell ref="D51:D65"/>
    <mergeCell ref="D66:D67"/>
    <mergeCell ref="D68:D70"/>
    <mergeCell ref="D79:D80"/>
    <mergeCell ref="D81:D82"/>
    <mergeCell ref="D83:D84"/>
    <mergeCell ref="D117:D118"/>
    <mergeCell ref="D120:D121"/>
    <mergeCell ref="D122:D137"/>
    <mergeCell ref="D138:D139"/>
    <mergeCell ref="D140:D141"/>
    <mergeCell ref="D142:D143"/>
    <mergeCell ref="D102:D104"/>
    <mergeCell ref="D105:D106"/>
    <mergeCell ref="D107:D108"/>
    <mergeCell ref="D109:D110"/>
    <mergeCell ref="D111:D114"/>
    <mergeCell ref="D115:D116"/>
    <mergeCell ref="D174:D175"/>
    <mergeCell ref="D176:D177"/>
    <mergeCell ref="D179:D180"/>
    <mergeCell ref="D181:D182"/>
    <mergeCell ref="D183:D190"/>
    <mergeCell ref="D192:D193"/>
    <mergeCell ref="D144:D160"/>
    <mergeCell ref="D161:D162"/>
    <mergeCell ref="D163:D164"/>
    <mergeCell ref="D165:D168"/>
    <mergeCell ref="D169:D170"/>
    <mergeCell ref="D171:D172"/>
    <mergeCell ref="D231:D232"/>
    <mergeCell ref="D233:D234"/>
    <mergeCell ref="D235:D236"/>
    <mergeCell ref="D237:D244"/>
    <mergeCell ref="D245:D246"/>
    <mergeCell ref="D250:D251"/>
    <mergeCell ref="D247:D248"/>
    <mergeCell ref="D194:D195"/>
    <mergeCell ref="D196:D197"/>
    <mergeCell ref="D198:D199"/>
    <mergeCell ref="D201:D205"/>
    <mergeCell ref="D206:D228"/>
    <mergeCell ref="D229:D230"/>
    <mergeCell ref="D292:D293"/>
    <mergeCell ref="D294:D295"/>
    <mergeCell ref="D296:D297"/>
    <mergeCell ref="D298:D299"/>
    <mergeCell ref="D300:D301"/>
    <mergeCell ref="D302:D303"/>
    <mergeCell ref="D253:D256"/>
    <mergeCell ref="D259:D260"/>
    <mergeCell ref="D261:D277"/>
    <mergeCell ref="D279:D280"/>
    <mergeCell ref="D281:D285"/>
    <mergeCell ref="D286:D290"/>
    <mergeCell ref="D316:D317"/>
    <mergeCell ref="D318:D319"/>
    <mergeCell ref="D320:D333"/>
    <mergeCell ref="D334:D335"/>
    <mergeCell ref="D336:D337"/>
    <mergeCell ref="D338:D339"/>
    <mergeCell ref="D304:D305"/>
    <mergeCell ref="D306:D307"/>
    <mergeCell ref="D308:D309"/>
    <mergeCell ref="D310:D311"/>
    <mergeCell ref="D312:D313"/>
    <mergeCell ref="D314:D315"/>
    <mergeCell ref="D371:D372"/>
    <mergeCell ref="D379:D384"/>
    <mergeCell ref="D375:D377"/>
    <mergeCell ref="D373:D374"/>
    <mergeCell ref="D340:D341"/>
    <mergeCell ref="D342:D343"/>
    <mergeCell ref="D344:D345"/>
    <mergeCell ref="D346:D347"/>
    <mergeCell ref="D348:D351"/>
    <mergeCell ref="D352:D37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Munkalapok</vt:lpstr>
      </vt:variant>
      <vt:variant>
        <vt:i4>4</vt:i4>
      </vt:variant>
      <vt:variant>
        <vt:lpstr>Névvel ellátott tartományok</vt:lpstr>
      </vt:variant>
      <vt:variant>
        <vt:i4>2</vt:i4>
      </vt:variant>
    </vt:vector>
  </HeadingPairs>
  <TitlesOfParts>
    <vt:vector size="6" baseType="lpstr">
      <vt:lpstr>Adatlap</vt:lpstr>
      <vt:lpstr>4.§ (10)b középváll.HU,EGT,Sv</vt:lpstr>
      <vt:lpstr>ÜHG emissziós célok</vt:lpstr>
      <vt:lpstr>Legördülő lista</vt:lpstr>
      <vt:lpstr>'4.§ (10)b középváll.HU,EGT,Sv'!_ftn1</vt:lpstr>
      <vt:lpstr>'4.§ (10)b középváll.HU,EGT,Sv'!Nyomtatási_terület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2024-04-10T19:43:34Z</dcterms:created>
  <dcterms:modified xsi:type="dcterms:W3CDTF">2025-03-17T16:08:57Z</dcterms:modified>
</cp:coreProperties>
</file>