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9dfb9748b30a92/Asztali gép/ataliasflame_2.0/doc/"/>
    </mc:Choice>
  </mc:AlternateContent>
  <xr:revisionPtr revIDLastSave="3120" documentId="8_{652F4476-B36F-42CD-831D-0D71B9923ED1}" xr6:coauthVersionLast="47" xr6:coauthVersionMax="47" xr10:uidLastSave="{FB6E6382-5F31-4752-BCE9-58702A0BBA31}"/>
  <bookViews>
    <workbookView xWindow="-108" yWindow="-108" windowWidth="23256" windowHeight="12576" xr2:uid="{CAF51EC3-63EC-48CD-AA7B-C21B3D5D222B}"/>
  </bookViews>
  <sheets>
    <sheet name="caste list" sheetId="1" r:id="rId1"/>
    <sheet name="race list" sheetId="2" r:id="rId2"/>
    <sheet name="god list" sheetId="3" r:id="rId3"/>
    <sheet name="attribute list" sheetId="5" r:id="rId4"/>
    <sheet name="settings" sheetId="4" r:id="rId5"/>
    <sheet name="levels" sheetId="7" r:id="rId6"/>
    <sheet name="calculation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G28" i="6" l="1"/>
  <c r="BG27" i="6"/>
  <c r="BG26" i="6"/>
  <c r="BG25" i="6"/>
  <c r="BG29" i="6"/>
  <c r="BC29" i="6"/>
  <c r="BC28" i="6"/>
  <c r="BC27" i="6"/>
  <c r="BB27" i="6" s="1"/>
  <c r="BC26" i="6"/>
  <c r="BB26" i="6" s="1"/>
  <c r="BC25" i="6"/>
  <c r="BD25" i="6"/>
  <c r="BA29" i="6"/>
  <c r="BA28" i="6"/>
  <c r="BA27" i="6"/>
  <c r="BA26" i="6"/>
  <c r="BA25" i="6"/>
  <c r="AZ25" i="6"/>
  <c r="BD29" i="6"/>
  <c r="BD28" i="6"/>
  <c r="BD27" i="6"/>
  <c r="BD26" i="6"/>
  <c r="BB28" i="6"/>
  <c r="BB25" i="6"/>
  <c r="AZ26" i="6"/>
  <c r="AZ27" i="6"/>
  <c r="AZ28" i="6"/>
  <c r="AZ29" i="6"/>
  <c r="BK32" i="6"/>
  <c r="BK33" i="6"/>
  <c r="BJ32" i="6"/>
  <c r="BJ33" i="6"/>
  <c r="BI33" i="6" s="1"/>
  <c r="BH32" i="6"/>
  <c r="BH33" i="6"/>
  <c r="BG32" i="6"/>
  <c r="BG33" i="6"/>
  <c r="BK25" i="6"/>
  <c r="BK26" i="6"/>
  <c r="BJ25" i="6"/>
  <c r="BI25" i="6" s="1"/>
  <c r="BJ26" i="6"/>
  <c r="BI26" i="6" s="1"/>
  <c r="BH25" i="6"/>
  <c r="BH26" i="6"/>
  <c r="BK18" i="6"/>
  <c r="BK19" i="6"/>
  <c r="BJ18" i="6"/>
  <c r="BJ19" i="6"/>
  <c r="BI19" i="6" s="1"/>
  <c r="BH18" i="6"/>
  <c r="BH19" i="6"/>
  <c r="BG18" i="6"/>
  <c r="BG19" i="6"/>
  <c r="BK11" i="6"/>
  <c r="BK12" i="6"/>
  <c r="BJ11" i="6"/>
  <c r="BI11" i="6" s="1"/>
  <c r="BJ12" i="6"/>
  <c r="BI12" i="6" s="1"/>
  <c r="BH11" i="6"/>
  <c r="BH12" i="6"/>
  <c r="BG11" i="6"/>
  <c r="BG12" i="6"/>
  <c r="BK4" i="6"/>
  <c r="BK5" i="6"/>
  <c r="BJ4" i="6"/>
  <c r="BJ5" i="6"/>
  <c r="BI5" i="6" s="1"/>
  <c r="BH4" i="6"/>
  <c r="BH5" i="6"/>
  <c r="BG4" i="6"/>
  <c r="BG5" i="6"/>
  <c r="BI32" i="6"/>
  <c r="BI18" i="6"/>
  <c r="BI4" i="6"/>
  <c r="BD32" i="6"/>
  <c r="BD33" i="6"/>
  <c r="BC32" i="6"/>
  <c r="BC33" i="6"/>
  <c r="BB33" i="6" s="1"/>
  <c r="BA32" i="6"/>
  <c r="BA33" i="6"/>
  <c r="AZ32" i="6"/>
  <c r="AZ33" i="6"/>
  <c r="BD18" i="6"/>
  <c r="BD19" i="6"/>
  <c r="BC18" i="6"/>
  <c r="BB18" i="6" s="1"/>
  <c r="BC19" i="6"/>
  <c r="BB19" i="6" s="1"/>
  <c r="BA18" i="6"/>
  <c r="BA19" i="6"/>
  <c r="AZ18" i="6"/>
  <c r="AZ19" i="6"/>
  <c r="BD11" i="6"/>
  <c r="BD12" i="6"/>
  <c r="BC11" i="6"/>
  <c r="BC12" i="6"/>
  <c r="BB12" i="6" s="1"/>
  <c r="BA11" i="6"/>
  <c r="BA12" i="6"/>
  <c r="AZ11" i="6"/>
  <c r="AZ12" i="6"/>
  <c r="BD4" i="6"/>
  <c r="BD5" i="6"/>
  <c r="BC4" i="6"/>
  <c r="BC5" i="6"/>
  <c r="BA4" i="6"/>
  <c r="BA5" i="6"/>
  <c r="AZ4" i="6"/>
  <c r="AZ5" i="6"/>
  <c r="BB32" i="6"/>
  <c r="BB11" i="6"/>
  <c r="BB4" i="6"/>
  <c r="AW32" i="6"/>
  <c r="AW33" i="6"/>
  <c r="AV32" i="6"/>
  <c r="AV33" i="6"/>
  <c r="AU33" i="6" s="1"/>
  <c r="AT32" i="6"/>
  <c r="AT33" i="6"/>
  <c r="AS32" i="6"/>
  <c r="AS33" i="6"/>
  <c r="AW25" i="6"/>
  <c r="AW26" i="6"/>
  <c r="AV25" i="6"/>
  <c r="AU25" i="6" s="1"/>
  <c r="AV26" i="6"/>
  <c r="AU26" i="6" s="1"/>
  <c r="AT25" i="6"/>
  <c r="AT26" i="6"/>
  <c r="AS25" i="6"/>
  <c r="AS26" i="6"/>
  <c r="AW18" i="6"/>
  <c r="AW19" i="6"/>
  <c r="AV18" i="6"/>
  <c r="AU18" i="6" s="1"/>
  <c r="AV19" i="6"/>
  <c r="AT18" i="6"/>
  <c r="AT19" i="6"/>
  <c r="AS18" i="6"/>
  <c r="AS19" i="6"/>
  <c r="AW11" i="6"/>
  <c r="AW12" i="6"/>
  <c r="AV11" i="6"/>
  <c r="AU11" i="6" s="1"/>
  <c r="AV12" i="6"/>
  <c r="AT11" i="6"/>
  <c r="AT12" i="6"/>
  <c r="AS11" i="6"/>
  <c r="AS12" i="6"/>
  <c r="AW4" i="6"/>
  <c r="AW5" i="6"/>
  <c r="AV4" i="6"/>
  <c r="AU4" i="6" s="1"/>
  <c r="AV5" i="6"/>
  <c r="AU5" i="6" s="1"/>
  <c r="AT4" i="6"/>
  <c r="AT5" i="6"/>
  <c r="AS4" i="6"/>
  <c r="AS5" i="6"/>
  <c r="AU32" i="6"/>
  <c r="AP32" i="6"/>
  <c r="AP33" i="6"/>
  <c r="AO32" i="6"/>
  <c r="AN32" i="6" s="1"/>
  <c r="AO33" i="6"/>
  <c r="AN33" i="6" s="1"/>
  <c r="AM32" i="6"/>
  <c r="AM33" i="6"/>
  <c r="AL32" i="6"/>
  <c r="AL33" i="6"/>
  <c r="AP25" i="6"/>
  <c r="AP26" i="6"/>
  <c r="AO25" i="6"/>
  <c r="AN25" i="6" s="1"/>
  <c r="AO26" i="6"/>
  <c r="AN26" i="6" s="1"/>
  <c r="AM25" i="6"/>
  <c r="AM26" i="6"/>
  <c r="AL25" i="6"/>
  <c r="AL26" i="6"/>
  <c r="AP18" i="6"/>
  <c r="AP19" i="6"/>
  <c r="AO18" i="6"/>
  <c r="AO19" i="6"/>
  <c r="AN19" i="6" s="1"/>
  <c r="AM18" i="6"/>
  <c r="AM19" i="6"/>
  <c r="AL18" i="6"/>
  <c r="AL19" i="6"/>
  <c r="AP11" i="6"/>
  <c r="AP12" i="6"/>
  <c r="AO11" i="6"/>
  <c r="AN11" i="6" s="1"/>
  <c r="AO12" i="6"/>
  <c r="AM11" i="6"/>
  <c r="AM12" i="6"/>
  <c r="AL11" i="6"/>
  <c r="AL12" i="6"/>
  <c r="AP4" i="6"/>
  <c r="AP5" i="6"/>
  <c r="AO4" i="6"/>
  <c r="AO5" i="6"/>
  <c r="AM4" i="6"/>
  <c r="AM5" i="6"/>
  <c r="AL4" i="6"/>
  <c r="AL5" i="6"/>
  <c r="AN18" i="6"/>
  <c r="AN4" i="6"/>
  <c r="AI32" i="6"/>
  <c r="AI33" i="6"/>
  <c r="AH32" i="6"/>
  <c r="AG32" i="6" s="1"/>
  <c r="AH33" i="6"/>
  <c r="AF32" i="6"/>
  <c r="AF33" i="6"/>
  <c r="AE32" i="6"/>
  <c r="AE33" i="6"/>
  <c r="AI25" i="6"/>
  <c r="AH25" i="6"/>
  <c r="AG25" i="6" s="1"/>
  <c r="AF25" i="6"/>
  <c r="AE25" i="6"/>
  <c r="AI26" i="6"/>
  <c r="AH26" i="6"/>
  <c r="AG26" i="6" s="1"/>
  <c r="AF26" i="6"/>
  <c r="AE26" i="6"/>
  <c r="AI18" i="6"/>
  <c r="AI19" i="6"/>
  <c r="AH18" i="6"/>
  <c r="AG18" i="6" s="1"/>
  <c r="AH19" i="6"/>
  <c r="AG19" i="6" s="1"/>
  <c r="AF18" i="6"/>
  <c r="AF19" i="6"/>
  <c r="AE18" i="6"/>
  <c r="AE19" i="6"/>
  <c r="AI11" i="6"/>
  <c r="AI12" i="6"/>
  <c r="AH11" i="6"/>
  <c r="AH12" i="6"/>
  <c r="AF11" i="6"/>
  <c r="AF12" i="6"/>
  <c r="AE11" i="6"/>
  <c r="AE12" i="6"/>
  <c r="AI4" i="6"/>
  <c r="AI5" i="6"/>
  <c r="AH4" i="6"/>
  <c r="AG4" i="6" s="1"/>
  <c r="AH5" i="6"/>
  <c r="AG11" i="6"/>
  <c r="AF4" i="6"/>
  <c r="AF5" i="6"/>
  <c r="AE4" i="6"/>
  <c r="AE5" i="6"/>
  <c r="AB32" i="6"/>
  <c r="AB33" i="6"/>
  <c r="AA32" i="6"/>
  <c r="AA33" i="6"/>
  <c r="Y32" i="6"/>
  <c r="Y33" i="6"/>
  <c r="X32" i="6"/>
  <c r="X33" i="6"/>
  <c r="AB25" i="6"/>
  <c r="AA25" i="6"/>
  <c r="Z25" i="6" s="1"/>
  <c r="Y25" i="6"/>
  <c r="X25" i="6"/>
  <c r="AB26" i="6"/>
  <c r="AA26" i="6"/>
  <c r="Y26" i="6"/>
  <c r="X26" i="6"/>
  <c r="AB18" i="6"/>
  <c r="AA18" i="6"/>
  <c r="Z18" i="6" s="1"/>
  <c r="Y18" i="6"/>
  <c r="X18" i="6"/>
  <c r="AB19" i="6"/>
  <c r="AA19" i="6"/>
  <c r="Z19" i="6" s="1"/>
  <c r="Y19" i="6"/>
  <c r="X19" i="6"/>
  <c r="AB11" i="6"/>
  <c r="AA11" i="6"/>
  <c r="Y11" i="6"/>
  <c r="X11" i="6"/>
  <c r="AB12" i="6"/>
  <c r="AA12" i="6"/>
  <c r="Z12" i="6" s="1"/>
  <c r="Y12" i="6"/>
  <c r="X12" i="6"/>
  <c r="AB4" i="6"/>
  <c r="AA4" i="6"/>
  <c r="Z4" i="6" s="1"/>
  <c r="Y4" i="6"/>
  <c r="X4" i="6"/>
  <c r="AB5" i="6"/>
  <c r="AA5" i="6"/>
  <c r="Z5" i="6" s="1"/>
  <c r="Y5" i="6"/>
  <c r="Z32" i="6"/>
  <c r="Z11" i="6"/>
  <c r="X5" i="6"/>
  <c r="X22" i="6"/>
  <c r="AA20" i="6"/>
  <c r="Z20" i="6" s="1"/>
  <c r="X43" i="6"/>
  <c r="BB29" i="6"/>
  <c r="BD36" i="6"/>
  <c r="AW36" i="6"/>
  <c r="BD35" i="6"/>
  <c r="AW35" i="6"/>
  <c r="BD34" i="6"/>
  <c r="AW34" i="6"/>
  <c r="BC36" i="6"/>
  <c r="BB36" i="6" s="1"/>
  <c r="AV36" i="6"/>
  <c r="BC35" i="6"/>
  <c r="BB35" i="6" s="1"/>
  <c r="AV35" i="6"/>
  <c r="AU35" i="6" s="1"/>
  <c r="BC34" i="6"/>
  <c r="BB34" i="6" s="1"/>
  <c r="AV34" i="6"/>
  <c r="AU34" i="6" s="1"/>
  <c r="BA36" i="6"/>
  <c r="AT36" i="6"/>
  <c r="BA35" i="6"/>
  <c r="AT35" i="6"/>
  <c r="BA34" i="6"/>
  <c r="AT34" i="6"/>
  <c r="AZ36" i="6"/>
  <c r="AS36" i="6"/>
  <c r="AZ35" i="6"/>
  <c r="AS35" i="6"/>
  <c r="AZ34" i="6"/>
  <c r="AS34" i="6"/>
  <c r="AW29" i="6"/>
  <c r="AW28" i="6"/>
  <c r="AW27" i="6"/>
  <c r="AV29" i="6"/>
  <c r="AU29" i="6" s="1"/>
  <c r="AV28" i="6"/>
  <c r="AU28" i="6" s="1"/>
  <c r="AV27" i="6"/>
  <c r="AU27" i="6" s="1"/>
  <c r="AT29" i="6"/>
  <c r="AT28" i="6"/>
  <c r="AT27" i="6"/>
  <c r="AS29" i="6"/>
  <c r="AS28" i="6"/>
  <c r="AS27" i="6"/>
  <c r="BD22" i="6"/>
  <c r="AW22" i="6"/>
  <c r="BD21" i="6"/>
  <c r="AW21" i="6"/>
  <c r="BD20" i="6"/>
  <c r="AW20" i="6"/>
  <c r="BC22" i="6"/>
  <c r="BB22" i="6" s="1"/>
  <c r="AV22" i="6"/>
  <c r="AU22" i="6" s="1"/>
  <c r="BC21" i="6"/>
  <c r="BB21" i="6" s="1"/>
  <c r="AV21" i="6"/>
  <c r="AU21" i="6" s="1"/>
  <c r="BC20" i="6"/>
  <c r="BB20" i="6" s="1"/>
  <c r="AV20" i="6"/>
  <c r="AU20" i="6" s="1"/>
  <c r="AU19" i="6"/>
  <c r="BA22" i="6"/>
  <c r="AT22" i="6"/>
  <c r="BA21" i="6"/>
  <c r="AT21" i="6"/>
  <c r="BA20" i="6"/>
  <c r="AT20" i="6"/>
  <c r="AZ22" i="6"/>
  <c r="AS22" i="6"/>
  <c r="AZ21" i="6"/>
  <c r="AS21" i="6"/>
  <c r="AZ20" i="6"/>
  <c r="AS20" i="6"/>
  <c r="BD15" i="6"/>
  <c r="AW15" i="6"/>
  <c r="BD14" i="6"/>
  <c r="AW14" i="6"/>
  <c r="BD13" i="6"/>
  <c r="AW13" i="6"/>
  <c r="BC15" i="6"/>
  <c r="BB15" i="6" s="1"/>
  <c r="AV15" i="6"/>
  <c r="AU15" i="6" s="1"/>
  <c r="BC14" i="6"/>
  <c r="BB14" i="6" s="1"/>
  <c r="AV14" i="6"/>
  <c r="AU14" i="6" s="1"/>
  <c r="BC13" i="6"/>
  <c r="BB13" i="6" s="1"/>
  <c r="AV13" i="6"/>
  <c r="AU13" i="6" s="1"/>
  <c r="AU12" i="6"/>
  <c r="BA15" i="6"/>
  <c r="AT15" i="6"/>
  <c r="BA14" i="6"/>
  <c r="AT14" i="6"/>
  <c r="BA13" i="6"/>
  <c r="AT13" i="6"/>
  <c r="AZ15" i="6"/>
  <c r="AS15" i="6"/>
  <c r="AZ14" i="6"/>
  <c r="AS14" i="6"/>
  <c r="AZ13" i="6"/>
  <c r="AS13" i="6"/>
  <c r="BD8" i="6"/>
  <c r="AW8" i="6"/>
  <c r="BD7" i="6"/>
  <c r="AW7" i="6"/>
  <c r="BD6" i="6"/>
  <c r="AW6" i="6"/>
  <c r="BC8" i="6"/>
  <c r="BB8" i="6" s="1"/>
  <c r="AV8" i="6"/>
  <c r="AU8" i="6" s="1"/>
  <c r="BC7" i="6"/>
  <c r="BB7" i="6" s="1"/>
  <c r="AV7" i="6"/>
  <c r="AU7" i="6" s="1"/>
  <c r="BC6" i="6"/>
  <c r="BB6" i="6" s="1"/>
  <c r="AV6" i="6"/>
  <c r="AU6" i="6" s="1"/>
  <c r="BA8" i="6"/>
  <c r="AT8" i="6"/>
  <c r="BA7" i="6"/>
  <c r="AT7" i="6"/>
  <c r="BA6" i="6"/>
  <c r="AT6" i="6"/>
  <c r="AZ8" i="6"/>
  <c r="AS8" i="6"/>
  <c r="AZ7" i="6"/>
  <c r="AS7" i="6"/>
  <c r="AZ6" i="6"/>
  <c r="AS6" i="6"/>
  <c r="BB5" i="6"/>
  <c r="BG6" i="6"/>
  <c r="BH6" i="6"/>
  <c r="BJ6" i="6"/>
  <c r="BI6" i="6" s="1"/>
  <c r="BK6" i="6"/>
  <c r="BG7" i="6"/>
  <c r="BH7" i="6"/>
  <c r="BJ7" i="6"/>
  <c r="BI7" i="6" s="1"/>
  <c r="BK7" i="6"/>
  <c r="BG8" i="6"/>
  <c r="BH8" i="6"/>
  <c r="BJ8" i="6"/>
  <c r="BI8" i="6" s="1"/>
  <c r="BK8" i="6"/>
  <c r="BG13" i="6"/>
  <c r="BH13" i="6"/>
  <c r="BJ13" i="6"/>
  <c r="BI13" i="6" s="1"/>
  <c r="BK13" i="6"/>
  <c r="BG14" i="6"/>
  <c r="BH14" i="6"/>
  <c r="BJ14" i="6"/>
  <c r="BI14" i="6" s="1"/>
  <c r="BK14" i="6"/>
  <c r="BG15" i="6"/>
  <c r="BH15" i="6"/>
  <c r="BJ15" i="6"/>
  <c r="BI15" i="6" s="1"/>
  <c r="BK15" i="6"/>
  <c r="BG20" i="6"/>
  <c r="BH20" i="6"/>
  <c r="BJ20" i="6"/>
  <c r="BI20" i="6" s="1"/>
  <c r="BK20" i="6"/>
  <c r="BG21" i="6"/>
  <c r="BH21" i="6"/>
  <c r="BJ21" i="6"/>
  <c r="BI21" i="6" s="1"/>
  <c r="BK21" i="6"/>
  <c r="BG22" i="6"/>
  <c r="BH22" i="6"/>
  <c r="BJ22" i="6"/>
  <c r="BI22" i="6" s="1"/>
  <c r="BK22" i="6"/>
  <c r="BH27" i="6"/>
  <c r="BJ27" i="6"/>
  <c r="BI27" i="6" s="1"/>
  <c r="BK27" i="6"/>
  <c r="BH28" i="6"/>
  <c r="BJ28" i="6"/>
  <c r="BI28" i="6" s="1"/>
  <c r="BK28" i="6"/>
  <c r="BH29" i="6"/>
  <c r="BJ29" i="6"/>
  <c r="BI29" i="6" s="1"/>
  <c r="BK29" i="6"/>
  <c r="BG34" i="6"/>
  <c r="BH34" i="6"/>
  <c r="BJ34" i="6"/>
  <c r="BI34" i="6" s="1"/>
  <c r="BK34" i="6"/>
  <c r="BG35" i="6"/>
  <c r="BH35" i="6"/>
  <c r="BJ35" i="6"/>
  <c r="BI35" i="6" s="1"/>
  <c r="BK35" i="6"/>
  <c r="BG36" i="6"/>
  <c r="BH36" i="6"/>
  <c r="BJ36" i="6"/>
  <c r="BI36" i="6" s="1"/>
  <c r="BK36" i="6"/>
  <c r="AB54" i="6"/>
  <c r="AA54" i="6"/>
  <c r="Z54" i="6"/>
  <c r="Y54" i="6"/>
  <c r="X54" i="6"/>
  <c r="AB53" i="6"/>
  <c r="AB52" i="6" s="1"/>
  <c r="AA53" i="6"/>
  <c r="AA52" i="6" s="1"/>
  <c r="Z53" i="6"/>
  <c r="Z52" i="6" s="1"/>
  <c r="Y53" i="6"/>
  <c r="Y52" i="6" s="1"/>
  <c r="X53" i="6"/>
  <c r="X52" i="6" s="1"/>
  <c r="AB51" i="6"/>
  <c r="AA51" i="6"/>
  <c r="Z51" i="6"/>
  <c r="Y51" i="6"/>
  <c r="X51" i="6"/>
  <c r="AB50" i="6"/>
  <c r="AA50" i="6"/>
  <c r="Z50" i="6"/>
  <c r="Y50" i="6"/>
  <c r="X50" i="6"/>
  <c r="Y47" i="6"/>
  <c r="Z47" i="6"/>
  <c r="AA47" i="6"/>
  <c r="AB47" i="6"/>
  <c r="X47" i="6"/>
  <c r="Y46" i="6"/>
  <c r="Y45" i="6" s="1"/>
  <c r="Z46" i="6"/>
  <c r="Z45" i="6" s="1"/>
  <c r="AA46" i="6"/>
  <c r="AA45" i="6" s="1"/>
  <c r="AB46" i="6"/>
  <c r="AB45" i="6" s="1"/>
  <c r="X46" i="6"/>
  <c r="X45" i="6" s="1"/>
  <c r="AB44" i="6"/>
  <c r="Y44" i="6"/>
  <c r="Z44" i="6"/>
  <c r="AA44" i="6"/>
  <c r="X44" i="6"/>
  <c r="Y43" i="6"/>
  <c r="Z43" i="6"/>
  <c r="AA43" i="6"/>
  <c r="AB43" i="6"/>
  <c r="AB15" i="6"/>
  <c r="AA15" i="6"/>
  <c r="Z15" i="6" s="1"/>
  <c r="Y15" i="6"/>
  <c r="X15" i="6"/>
  <c r="AU36" i="6"/>
  <c r="AP36" i="6"/>
  <c r="AP35" i="6"/>
  <c r="AP34" i="6"/>
  <c r="AO36" i="6"/>
  <c r="AN36" i="6" s="1"/>
  <c r="AO35" i="6"/>
  <c r="AN35" i="6" s="1"/>
  <c r="AO34" i="6"/>
  <c r="AN34" i="6" s="1"/>
  <c r="AM36" i="6"/>
  <c r="AM35" i="6"/>
  <c r="AM34" i="6"/>
  <c r="AL36" i="6"/>
  <c r="AL35" i="6"/>
  <c r="AL34" i="6"/>
  <c r="AP29" i="6"/>
  <c r="AP28" i="6"/>
  <c r="AP27" i="6"/>
  <c r="AO29" i="6"/>
  <c r="AN29" i="6" s="1"/>
  <c r="AO28" i="6"/>
  <c r="AN28" i="6" s="1"/>
  <c r="AO27" i="6"/>
  <c r="AN27" i="6" s="1"/>
  <c r="AM29" i="6"/>
  <c r="AM28" i="6"/>
  <c r="AM27" i="6"/>
  <c r="AL29" i="6"/>
  <c r="AL28" i="6"/>
  <c r="AL27" i="6"/>
  <c r="AP20" i="6"/>
  <c r="AI20" i="6"/>
  <c r="AP22" i="6"/>
  <c r="AP21" i="6"/>
  <c r="AO22" i="6"/>
  <c r="AN22" i="6" s="1"/>
  <c r="AO21" i="6"/>
  <c r="AN21" i="6" s="1"/>
  <c r="AO20" i="6"/>
  <c r="AN20" i="6" s="1"/>
  <c r="AM22" i="6"/>
  <c r="AM21" i="6"/>
  <c r="AM20" i="6"/>
  <c r="AL22" i="6"/>
  <c r="AL21" i="6"/>
  <c r="AL20" i="6"/>
  <c r="AP15" i="6"/>
  <c r="AP14" i="6"/>
  <c r="AP13" i="6"/>
  <c r="AO15" i="6"/>
  <c r="AN15" i="6" s="1"/>
  <c r="AO14" i="6"/>
  <c r="AN14" i="6" s="1"/>
  <c r="AO13" i="6"/>
  <c r="AN13" i="6" s="1"/>
  <c r="AN12" i="6"/>
  <c r="AM15" i="6"/>
  <c r="AM14" i="6"/>
  <c r="AM13" i="6"/>
  <c r="AL15" i="6"/>
  <c r="AL14" i="6"/>
  <c r="AL13" i="6"/>
  <c r="AP8" i="6"/>
  <c r="AP7" i="6"/>
  <c r="AP6" i="6"/>
  <c r="AO8" i="6"/>
  <c r="AN8" i="6" s="1"/>
  <c r="AO7" i="6"/>
  <c r="AN7" i="6" s="1"/>
  <c r="AO6" i="6"/>
  <c r="AN6" i="6" s="1"/>
  <c r="AN5" i="6"/>
  <c r="AM8" i="6"/>
  <c r="AM7" i="6"/>
  <c r="AM6" i="6"/>
  <c r="AL8" i="6"/>
  <c r="AL7" i="6"/>
  <c r="AL6" i="6"/>
  <c r="AI36" i="6"/>
  <c r="AI35" i="6"/>
  <c r="AI34" i="6"/>
  <c r="AH36" i="6"/>
  <c r="AG36" i="6" s="1"/>
  <c r="AH35" i="6"/>
  <c r="AG35" i="6" s="1"/>
  <c r="AH34" i="6"/>
  <c r="AG34" i="6" s="1"/>
  <c r="AG33" i="6"/>
  <c r="AF36" i="6"/>
  <c r="AF35" i="6"/>
  <c r="AF34" i="6"/>
  <c r="AE36" i="6"/>
  <c r="AE35" i="6"/>
  <c r="AE34" i="6"/>
  <c r="AI29" i="6"/>
  <c r="AI28" i="6"/>
  <c r="AI27" i="6"/>
  <c r="AH29" i="6"/>
  <c r="AG29" i="6" s="1"/>
  <c r="AH28" i="6"/>
  <c r="AG28" i="6" s="1"/>
  <c r="AH27" i="6"/>
  <c r="AG27" i="6" s="1"/>
  <c r="AF29" i="6"/>
  <c r="AF28" i="6"/>
  <c r="AF27" i="6"/>
  <c r="AE29" i="6"/>
  <c r="AE28" i="6"/>
  <c r="AE27" i="6"/>
  <c r="AI22" i="6"/>
  <c r="AI21" i="6"/>
  <c r="AH22" i="6"/>
  <c r="AG22" i="6" s="1"/>
  <c r="AH21" i="6"/>
  <c r="AG21" i="6" s="1"/>
  <c r="AH20" i="6"/>
  <c r="AG20" i="6" s="1"/>
  <c r="AF22" i="6"/>
  <c r="AF21" i="6"/>
  <c r="AF20" i="6"/>
  <c r="AE22" i="6"/>
  <c r="AE21" i="6"/>
  <c r="AE20" i="6"/>
  <c r="AI15" i="6"/>
  <c r="AI14" i="6"/>
  <c r="AI13" i="6"/>
  <c r="AH15" i="6"/>
  <c r="AG15" i="6" s="1"/>
  <c r="AH14" i="6"/>
  <c r="AG14" i="6" s="1"/>
  <c r="AH13" i="6"/>
  <c r="AG13" i="6" s="1"/>
  <c r="AG12" i="6"/>
  <c r="AF15" i="6"/>
  <c r="AF14" i="6"/>
  <c r="AF13" i="6"/>
  <c r="AE15" i="6"/>
  <c r="AE14" i="6"/>
  <c r="AE13" i="6"/>
  <c r="AI8" i="6"/>
  <c r="AI7" i="6"/>
  <c r="AI6" i="6"/>
  <c r="AH8" i="6"/>
  <c r="AG8" i="6" s="1"/>
  <c r="AH7" i="6"/>
  <c r="AG7" i="6" s="1"/>
  <c r="AH6" i="6"/>
  <c r="AG6" i="6" s="1"/>
  <c r="AG5" i="6"/>
  <c r="AF8" i="6"/>
  <c r="AF7" i="6"/>
  <c r="AF6" i="6"/>
  <c r="AE8" i="6"/>
  <c r="AE7" i="6"/>
  <c r="AE6" i="6"/>
  <c r="AB36" i="6"/>
  <c r="AB35" i="6"/>
  <c r="AB34" i="6"/>
  <c r="AA36" i="6"/>
  <c r="Z36" i="6" s="1"/>
  <c r="AA35" i="6"/>
  <c r="Z35" i="6" s="1"/>
  <c r="AA34" i="6"/>
  <c r="Z34" i="6" s="1"/>
  <c r="Z33" i="6"/>
  <c r="Y36" i="6"/>
  <c r="Y35" i="6"/>
  <c r="Y34" i="6"/>
  <c r="X36" i="6"/>
  <c r="X35" i="6"/>
  <c r="X34" i="6"/>
  <c r="AB29" i="6"/>
  <c r="AB28" i="6"/>
  <c r="AB27" i="6"/>
  <c r="AA29" i="6"/>
  <c r="Z29" i="6" s="1"/>
  <c r="AA28" i="6"/>
  <c r="Z28" i="6" s="1"/>
  <c r="AA27" i="6"/>
  <c r="Z27" i="6" s="1"/>
  <c r="Z26" i="6"/>
  <c r="Y29" i="6"/>
  <c r="Y28" i="6"/>
  <c r="Y27" i="6"/>
  <c r="X29" i="6"/>
  <c r="X28" i="6"/>
  <c r="X27" i="6"/>
  <c r="AB22" i="6"/>
  <c r="AB21" i="6"/>
  <c r="AB20" i="6"/>
  <c r="AA22" i="6"/>
  <c r="Z22" i="6" s="1"/>
  <c r="AA21" i="6"/>
  <c r="Z21" i="6" s="1"/>
  <c r="Y22" i="6"/>
  <c r="Y21" i="6"/>
  <c r="Y20" i="6"/>
  <c r="X21" i="6"/>
  <c r="X20" i="6"/>
  <c r="AB14" i="6"/>
  <c r="AB13" i="6"/>
  <c r="AA14" i="6"/>
  <c r="Z14" i="6" s="1"/>
  <c r="AA13" i="6"/>
  <c r="Z13" i="6" s="1"/>
  <c r="Y14" i="6"/>
  <c r="Y13" i="6"/>
  <c r="X14" i="6"/>
  <c r="X13" i="6"/>
  <c r="AB8" i="6"/>
  <c r="AB7" i="6"/>
  <c r="AB6" i="6"/>
  <c r="AA8" i="6"/>
  <c r="Z8" i="6" s="1"/>
  <c r="AA7" i="6"/>
  <c r="Z7" i="6" s="1"/>
  <c r="AA6" i="6"/>
  <c r="Z6" i="6" s="1"/>
  <c r="Y8" i="6"/>
  <c r="Y7" i="6"/>
  <c r="Y6" i="6"/>
  <c r="X8" i="6"/>
  <c r="X7" i="6"/>
  <c r="X6" i="6"/>
  <c r="AD10" i="5"/>
  <c r="AC3" i="5"/>
  <c r="AC4" i="5"/>
  <c r="AC5" i="5"/>
  <c r="AC6" i="5"/>
  <c r="AC7" i="5"/>
  <c r="AC8" i="5"/>
  <c r="AC9" i="5"/>
  <c r="AC2" i="5"/>
  <c r="K10" i="5"/>
  <c r="Y10" i="5"/>
  <c r="Z10" i="5"/>
  <c r="AA10" i="5"/>
  <c r="AB10" i="5"/>
  <c r="U10" i="5"/>
  <c r="V10" i="5"/>
  <c r="W10" i="5"/>
  <c r="X10" i="5"/>
  <c r="Q10" i="5"/>
  <c r="R10" i="5"/>
  <c r="S10" i="5"/>
  <c r="T10" i="5"/>
  <c r="M10" i="5"/>
  <c r="N10" i="5"/>
  <c r="O10" i="5"/>
  <c r="P10" i="5"/>
  <c r="H10" i="5"/>
  <c r="I10" i="5"/>
  <c r="J10" i="5"/>
  <c r="L10" i="5"/>
  <c r="G10" i="5"/>
  <c r="AC10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C6D7914-9ECF-4C54-97EA-A97734447BA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unspecialized</t>
        </r>
      </text>
    </comment>
    <comment ref="B2" authorId="0" shapeId="0" xr:uid="{78271437-06AD-4FA1-9A52-939A4B175A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rogue</t>
        </r>
      </text>
    </comment>
    <comment ref="A3" authorId="0" shapeId="0" xr:uid="{5F3CB805-931A-4350-B6D0-041B7D7E5B9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magician</t>
        </r>
      </text>
    </comment>
    <comment ref="B3" authorId="0" shapeId="0" xr:uid="{7D096874-F439-4A5D-946D-DBD464B95DD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wizard</t>
        </r>
      </text>
    </comment>
    <comment ref="B4" authorId="0" shapeId="0" xr:uid="{38194860-923D-4148-A97E-A818B9AA264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mage</t>
        </r>
      </text>
    </comment>
    <comment ref="B5" authorId="0" shapeId="0" xr:uid="{D1466D25-BCCE-4BF1-B2E8-D45A5998F7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witchmaster</t>
        </r>
      </text>
    </comment>
    <comment ref="B6" authorId="0" shapeId="0" xr:uid="{E196D7E0-8288-4797-B736-7A79201C9F0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sage</t>
        </r>
      </text>
    </comment>
    <comment ref="B7" authorId="0" shapeId="0" xr:uid="{40CFFF93-F61F-4BEA-84F8-E4E701A68F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avatar</t>
        </r>
      </text>
    </comment>
    <comment ref="A8" authorId="0" shapeId="0" xr:uid="{CDC031F3-CBAF-46AE-929F-AEA4F11DA89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warrior</t>
        </r>
      </text>
    </comment>
    <comment ref="B8" authorId="0" shapeId="0" xr:uid="{7C9B282B-EA35-4971-AAFB-23837FA7AAE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fighter</t>
        </r>
      </text>
    </comment>
    <comment ref="B9" authorId="0" shapeId="0" xr:uid="{9BD77CCB-3A24-4AE4-B43E-FBE10BC16D5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paladin</t>
        </r>
      </text>
    </comment>
    <comment ref="B10" authorId="0" shapeId="0" xr:uid="{91B43E26-B33C-454E-BEAD-29F8407C234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grandmaster</t>
        </r>
      </text>
    </comment>
    <comment ref="B11" authorId="0" shapeId="0" xr:uid="{1C8E939D-3AF5-4371-97F4-0ED5A6A4C16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titan</t>
        </r>
      </text>
    </comment>
    <comment ref="A12" authorId="0" shapeId="0" xr:uid="{ADADEC99-8F35-4F4E-98C5-D5F6F25285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wanderer</t>
        </r>
      </text>
    </comment>
    <comment ref="B12" authorId="0" shapeId="0" xr:uid="{DF9BB6E1-A51E-4924-B0C7-8E424E30F2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tracker</t>
        </r>
      </text>
    </comment>
    <comment ref="B13" authorId="0" shapeId="0" xr:uid="{C321B913-EB30-43DE-87D1-B295FECC6FC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ranger</t>
        </r>
      </text>
    </comment>
    <comment ref="B14" authorId="0" shapeId="0" xr:uid="{59B1B662-5259-41F0-8FD8-4361C6875AF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pilgrim</t>
        </r>
      </text>
    </comment>
    <comment ref="B15" authorId="0" shapeId="0" xr:uid="{318FA5FA-0DB7-4219-B1E0-0004BC31B0C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free soul</t>
        </r>
      </text>
    </comment>
    <comment ref="A16" authorId="0" shapeId="0" xr:uid="{CEDF0E1C-FAE7-4EA7-8F0F-A62697734D2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nature dweller</t>
        </r>
      </text>
    </comment>
    <comment ref="B16" authorId="0" shapeId="0" xr:uid="{F12B9F38-E667-4D3F-8C03-DBDC2EC579A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hermit</t>
        </r>
      </text>
    </comment>
    <comment ref="B17" authorId="0" shapeId="0" xr:uid="{540767F7-80F6-47BC-B78E-2594ED20CC2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druid</t>
        </r>
      </text>
    </comment>
    <comment ref="B18" authorId="0" shapeId="0" xr:uid="{94CF7A54-37EB-4378-B6EA-8AD39E6CDFC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archdruid</t>
        </r>
      </text>
    </comment>
    <comment ref="B19" authorId="0" shapeId="0" xr:uid="{181AD8F3-0232-426B-B8FB-7408DFB3721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Atalia's priest</t>
        </r>
      </text>
    </comment>
    <comment ref="A20" authorId="0" shapeId="0" xr:uid="{682B2CAC-DCE6-4EB3-A127-38375F25FC2D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cleric</t>
        </r>
      </text>
    </comment>
    <comment ref="B20" authorId="0" shapeId="0" xr:uid="{B046AC2F-09DE-420E-9685-9DD89EC2115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monk</t>
        </r>
      </text>
    </comment>
    <comment ref="B21" authorId="0" shapeId="0" xr:uid="{222C7712-FC3E-44F8-A634-812001C75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priest</t>
        </r>
      </text>
    </comment>
    <comment ref="B22" authorId="0" shapeId="0" xr:uid="{2834CA0C-6517-405B-97C4-6C7320890086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hierarch</t>
        </r>
      </text>
    </comment>
    <comment ref="B23" authorId="0" shapeId="0" xr:uid="{C8E97A63-84F4-41D0-BECE-2F8E77BEE63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archangel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2F8B16F0-2782-4917-8A0C-61D579E12297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human</t>
        </r>
      </text>
    </comment>
    <comment ref="A3" authorId="0" shapeId="0" xr:uid="{5D5D7276-65E2-4CC5-BFC7-905C597E23F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elf</t>
        </r>
      </text>
    </comment>
    <comment ref="A4" authorId="0" shapeId="0" xr:uid="{C4679C88-D30E-4159-A16C-AB5690DC9B5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half-elf</t>
        </r>
      </text>
    </comment>
    <comment ref="A5" authorId="0" shapeId="0" xr:uid="{3B8E19DE-D23B-4735-98D9-9F7DBD77576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night elf</t>
        </r>
      </text>
    </comment>
    <comment ref="A6" authorId="0" shapeId="0" xr:uid="{417305D6-7162-4847-A74F-DFA42369DA12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dwarf</t>
        </r>
      </text>
    </comment>
    <comment ref="A7" authorId="0" shapeId="0" xr:uid="{CBD2E0B6-CD4F-4462-8A7B-1E9AE1E114AC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orc</t>
        </r>
      </text>
    </comment>
    <comment ref="A8" authorId="0" shapeId="0" xr:uid="{112720C0-61C4-4B63-B885-81FB2973AD0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minotaur</t>
        </r>
      </text>
    </comment>
    <comment ref="A9" authorId="0" shapeId="0" xr:uid="{794B3519-5E7E-470B-A959-B679BA7DB01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arimaspi</t>
        </r>
      </text>
    </comment>
    <comment ref="A10" authorId="0" shapeId="0" xr:uid="{1C47A64F-97B2-46DA-AFD1-94A38091684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nymph</t>
        </r>
      </text>
    </comment>
    <comment ref="A11" authorId="0" shapeId="0" xr:uid="{3B137559-97EA-4CDA-AFC5-D333DA04DF6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halfling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38EBDC0B-405E-4D73-B926-A075B12FFE7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fia.
A halhatatlan tudás istene.
The god of never-dying knowledge.</t>
        </r>
      </text>
    </comment>
    <comment ref="A3" authorId="0" shapeId="0" xr:uid="{F61C44FF-6685-423D-9A3D-0A90153A0BE0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és Alate fia.
A természeti elemek istene.
The god of natural elements.</t>
        </r>
      </text>
    </comment>
    <comment ref="A4" authorId="0" shapeId="0" xr:uid="{4977CCC1-51B4-4138-8313-DE5680E98BD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Gindon bátyja.
A halál istene.
The god of death.</t>
        </r>
      </text>
    </comment>
    <comment ref="A5" authorId="0" shapeId="0" xr:uid="{A4AE149C-C554-42F7-A131-36E57605413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Atalia fia, Gindon és Geton apja.
A fény istene.
The god of light.</t>
        </r>
      </text>
    </comment>
    <comment ref="A6" authorId="0" shapeId="0" xr:uid="{7B829966-B605-4136-BF87-F89B757E5EB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Gindon felesége, Sifer anyja.
A harc istennője.
The goddess of war.</t>
        </r>
      </text>
    </comment>
    <comment ref="A7" authorId="0" shapeId="0" xr:uid="{55E226D6-DF0C-4B47-906F-E05B7D20699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fia, Geton öccse, Alate férje, Sifer apja.
A megújulás istene.
The god of rejuvenation.</t>
        </r>
      </text>
    </comment>
    <comment ref="A8" authorId="0" shapeId="0" xr:uid="{F3CAC01F-894A-468D-8B00-D5ACFEE246D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Runid és Hora anyja.
Teremtő isten, a mindenség anyja.
The creator goddess, mother of everything.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2" authorId="0" shapeId="0" xr:uid="{4439FF79-F975-4391-9C23-D994EFD3EFD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strength</t>
        </r>
      </text>
    </comment>
    <comment ref="AD2" authorId="0" shapeId="0" xr:uid="{B93806F5-F6B4-4528-A83F-42F1D3704917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3" authorId="0" shapeId="0" xr:uid="{B8BFC50F-720E-499F-BE1B-61973841AFE4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dexterity</t>
        </r>
      </text>
    </comment>
    <comment ref="AD3" authorId="0" shapeId="0" xr:uid="{2EA89C70-D680-41B2-9645-57795FEA154B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4" authorId="0" shapeId="0" xr:uid="{26223F0F-A0FA-4CAA-B8F3-400645A8B1C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constitution</t>
        </r>
      </text>
    </comment>
    <comment ref="AD4" authorId="0" shapeId="0" xr:uid="{421366A5-F5E9-4763-855D-EF484401720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5" authorId="0" shapeId="0" xr:uid="{629CEA9B-9A40-4510-88E6-FFCF8DAA4F6B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agility</t>
        </r>
      </text>
    </comment>
    <comment ref="AD5" authorId="0" shapeId="0" xr:uid="{892CA9AB-C130-4E4B-AB62-0B1A38F30135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6" authorId="0" shapeId="0" xr:uid="{84AD21A4-4F85-437F-9C7A-C405B9ECD7FF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intelligence</t>
        </r>
      </text>
    </comment>
    <comment ref="AD6" authorId="0" shapeId="0" xr:uid="{17EEE45F-4C25-4CEF-9C13-F888C43D493C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7" authorId="0" shapeId="0" xr:uid="{E15DDF12-FF9F-4BA1-A49C-70AB31EAA2F8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lore</t>
        </r>
      </text>
    </comment>
    <comment ref="AD7" authorId="0" shapeId="0" xr:uid="{B5678E22-78A8-4AD6-AB19-4EF231C35312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8" authorId="0" shapeId="0" xr:uid="{317CCDC4-E5D8-434E-B4DE-3BFBABB492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mental power</t>
        </r>
      </text>
    </comment>
    <comment ref="AD8" authorId="0" shapeId="0" xr:uid="{8B95D1FF-008B-4A91-A46F-E78B58BBFCD9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  <comment ref="A9" authorId="0" shapeId="0" xr:uid="{1A8028F0-43E3-48E7-A129-F1C5863BE119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spiritual power</t>
        </r>
      </text>
    </comment>
    <comment ref="AD9" authorId="0" shapeId="0" xr:uid="{DF8BF621-94E8-40ED-81EC-6CB30D7E087D}">
      <text>
        <r>
          <rPr>
            <b/>
            <sz val="9"/>
            <color indexed="81"/>
            <rFont val="Tahoma"/>
            <family val="2"/>
            <charset val="238"/>
          </rPr>
          <t>Mikló Attila:</t>
        </r>
        <r>
          <rPr>
            <sz val="9"/>
            <color indexed="81"/>
            <rFont val="Tahoma"/>
            <family val="2"/>
            <charset val="238"/>
          </rPr>
          <t xml:space="preserve">
bölcs: 90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Mikló Attila</author>
  </authors>
  <commentList>
    <comment ref="A1" authorId="0" shapeId="0" xr:uid="{97571EBF-AA22-4FF9-8B52-068B3B90CA0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attack</t>
        </r>
      </text>
    </comment>
    <comment ref="A2" authorId="0" shapeId="0" xr:uid="{BDD81B5D-EEB4-4652-A72E-7EC875DB74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defense</t>
        </r>
      </text>
    </comment>
    <comment ref="A3" authorId="0" shapeId="0" xr:uid="{FBE90673-E396-427F-9393-47F5CDB15A35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health</t>
        </r>
      </text>
    </comment>
    <comment ref="A4" authorId="0" shapeId="0" xr:uid="{33C269BA-1B03-4FBF-9642-6DBAF1120043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damage</t>
        </r>
      </text>
    </comment>
    <comment ref="A5" authorId="0" shapeId="0" xr:uid="{24A6387D-EDA1-4A67-81D6-BD75A802975E}">
      <text>
        <r>
          <rPr>
            <b/>
            <sz val="9"/>
            <color indexed="81"/>
            <rFont val="Tahoma"/>
            <charset val="1"/>
          </rPr>
          <t>Mikló Attila:</t>
        </r>
        <r>
          <rPr>
            <sz val="9"/>
            <color indexed="81"/>
            <rFont val="Tahoma"/>
            <charset val="1"/>
          </rPr>
          <t xml:space="preserve">
magic</t>
        </r>
      </text>
    </comment>
  </commentList>
</comments>
</file>

<file path=xl/sharedStrings.xml><?xml version="1.0" encoding="utf-8"?>
<sst xmlns="http://schemas.openxmlformats.org/spreadsheetml/2006/main" count="941" uniqueCount="84">
  <si>
    <t>csavargó</t>
  </si>
  <si>
    <t>varázsló</t>
  </si>
  <si>
    <t>mágus</t>
  </si>
  <si>
    <t>boszorkánymester</t>
  </si>
  <si>
    <t>avatár</t>
  </si>
  <si>
    <t>harcos</t>
  </si>
  <si>
    <t>lovag</t>
  </si>
  <si>
    <t>nagymester</t>
  </si>
  <si>
    <t>titán</t>
  </si>
  <si>
    <t>nyomkereső</t>
  </si>
  <si>
    <t>kósza</t>
  </si>
  <si>
    <t>zarándok</t>
  </si>
  <si>
    <t>szabad lélek</t>
  </si>
  <si>
    <t>remete</t>
  </si>
  <si>
    <t>druida</t>
  </si>
  <si>
    <t>fődruida</t>
  </si>
  <si>
    <t>Atalia papja</t>
  </si>
  <si>
    <t>szerzetes</t>
  </si>
  <si>
    <t>pap</t>
  </si>
  <si>
    <t>főpap</t>
  </si>
  <si>
    <t>arkangyal</t>
  </si>
  <si>
    <t>bölcs</t>
  </si>
  <si>
    <t>ember</t>
  </si>
  <si>
    <t>tünde</t>
  </si>
  <si>
    <t>féltünde</t>
  </si>
  <si>
    <t>éjtünde</t>
  </si>
  <si>
    <t>törpe</t>
  </si>
  <si>
    <t>ork</t>
  </si>
  <si>
    <t>minotaurusz</t>
  </si>
  <si>
    <t>arimaszpó</t>
  </si>
  <si>
    <t>nimfa</t>
  </si>
  <si>
    <t>félszerzet</t>
  </si>
  <si>
    <t>Hora</t>
  </si>
  <si>
    <t>Sifer</t>
  </si>
  <si>
    <t>Geton</t>
  </si>
  <si>
    <t>Runid</t>
  </si>
  <si>
    <t>Alate</t>
  </si>
  <si>
    <t>Gindon</t>
  </si>
  <si>
    <t>Atalia</t>
  </si>
  <si>
    <t>+</t>
  </si>
  <si>
    <t>-</t>
  </si>
  <si>
    <t>férfi</t>
  </si>
  <si>
    <t>nő</t>
  </si>
  <si>
    <t>támadás</t>
  </si>
  <si>
    <t>varázserő</t>
  </si>
  <si>
    <t>védelem</t>
  </si>
  <si>
    <t>tudás</t>
  </si>
  <si>
    <t>állóképesség</t>
  </si>
  <si>
    <t>erő</t>
  </si>
  <si>
    <t>értelem</t>
  </si>
  <si>
    <t>ügyesség</t>
  </si>
  <si>
    <t>szellemi erő</t>
  </si>
  <si>
    <t>gyorsaság</t>
  </si>
  <si>
    <t>lelki erő</t>
  </si>
  <si>
    <t>sebzés</t>
  </si>
  <si>
    <t>életerő</t>
  </si>
  <si>
    <t>alap támadás</t>
  </si>
  <si>
    <t>alap védelem</t>
  </si>
  <si>
    <t>alap élterő</t>
  </si>
  <si>
    <t>alap varázserő</t>
  </si>
  <si>
    <t>alap sebzés szorzó</t>
  </si>
  <si>
    <t>max</t>
  </si>
  <si>
    <t>realmax</t>
  </si>
  <si>
    <t>pusztakezes sebzés</t>
  </si>
  <si>
    <t>sebzés szorzó</t>
  </si>
  <si>
    <t>Csavargó</t>
  </si>
  <si>
    <t>Harcos</t>
  </si>
  <si>
    <t>Lovag</t>
  </si>
  <si>
    <t>Nagymester</t>
  </si>
  <si>
    <t>Titán</t>
  </si>
  <si>
    <t>Ember</t>
  </si>
  <si>
    <t>Tünde</t>
  </si>
  <si>
    <t>Féltünde</t>
  </si>
  <si>
    <t>Éjtünde</t>
  </si>
  <si>
    <t>Félszerzet</t>
  </si>
  <si>
    <t>10 skill/level</t>
  </si>
  <si>
    <t>5 attribute/level</t>
  </si>
  <si>
    <t>Level</t>
  </si>
  <si>
    <t>Next-level EXP</t>
  </si>
  <si>
    <t>Arimaszpó</t>
  </si>
  <si>
    <t>specializálatlan</t>
  </si>
  <si>
    <t>vándor</t>
  </si>
  <si>
    <t>természet lakó</t>
  </si>
  <si>
    <t>klerikus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</si>
</sst>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color theme="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0" xfId="0" applyFill="1"/>
    <xf numFmtId="0" fontId="0" fillId="3" borderId="2" xfId="0" applyFill="1" applyBorder="1"/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9" fontId="0" fillId="3" borderId="0" xfId="1" applyFont="1" applyFill="1"/>
    <xf numFmtId="0" fontId="0" fillId="0" borderId="2" xfId="0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3" borderId="2" xfId="0" applyFill="1" applyBorder="1" applyAlignment="1">
      <alignment horizontal="right"/>
    </xf>
    <xf numFmtId="9" fontId="0" fillId="3" borderId="2" xfId="1" applyFont="1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4" xfId="0" applyFill="1" applyBorder="1"/>
    <xf numFmtId="0" fontId="0" fillId="0" borderId="1" xfId="0" applyBorder="1"/>
    <xf numFmtId="9" fontId="0" fillId="0" borderId="0" xfId="1" applyFont="1" applyFill="1"/>
    <xf numFmtId="0" fontId="6" fillId="0" borderId="0" xfId="0" applyFont="1"/>
    <xf numFmtId="0" fontId="6" fillId="0" borderId="0" xfId="0" quotePrefix="1" applyFont="1"/>
    <xf numFmtId="0" fontId="6" fillId="4" borderId="0" xfId="0" applyFont="1" applyFill="1"/>
    <xf numFmtId="0" fontId="7" fillId="4" borderId="0" xfId="0" applyFont="1" applyFill="1"/>
    <xf numFmtId="0" fontId="6" fillId="0" borderId="2" xfId="0" applyFont="1" applyBorder="1"/>
    <xf numFmtId="0" fontId="6" fillId="0" borderId="7" xfId="0" applyFont="1" applyBorder="1"/>
    <xf numFmtId="0" fontId="6" fillId="0" borderId="8" xfId="0" applyFont="1" applyBorder="1"/>
    <xf numFmtId="9" fontId="6" fillId="0" borderId="8" xfId="1" applyFont="1" applyBorder="1"/>
    <xf numFmtId="9" fontId="6" fillId="0" borderId="0" xfId="1" applyFont="1" applyBorder="1"/>
    <xf numFmtId="9" fontId="6" fillId="0" borderId="2" xfId="1" applyFont="1" applyBorder="1"/>
    <xf numFmtId="0" fontId="8" fillId="4" borderId="0" xfId="0" applyFont="1" applyFill="1"/>
    <xf numFmtId="0" fontId="6" fillId="2" borderId="0" xfId="0" applyFont="1" applyFill="1"/>
    <xf numFmtId="0" fontId="6" fillId="5" borderId="0" xfId="0" applyFont="1" applyFill="1"/>
    <xf numFmtId="0" fontId="6" fillId="4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471BE-CB76-416C-8A0D-8BCD59B0033A}">
  <dimension ref="A1:R23"/>
  <sheetViews>
    <sheetView tabSelected="1" workbookViewId="0">
      <selection activeCell="A3" sqref="A3:A7"/>
    </sheetView>
  </sheetViews>
  <sheetFormatPr defaultRowHeight="14.4" x14ac:dyDescent="0.3"/>
  <cols>
    <col min="1" max="1" width="13.44140625" bestFit="1" customWidth="1"/>
    <col min="2" max="2" width="16" bestFit="1" customWidth="1"/>
    <col min="3" max="3" width="6.21875" bestFit="1" customWidth="1"/>
    <col min="4" max="4" width="5.6640625" bestFit="1" customWidth="1"/>
    <col min="5" max="5" width="7.77734375" bestFit="1" customWidth="1"/>
    <col min="6" max="6" width="7.109375" bestFit="1" customWidth="1"/>
    <col min="7" max="7" width="5.44140625" bestFit="1" customWidth="1"/>
    <col min="8" max="8" width="3.6640625" bestFit="1" customWidth="1"/>
    <col min="9" max="9" width="11" bestFit="1" customWidth="1"/>
    <col min="10" max="10" width="9.33203125" bestFit="1" customWidth="1"/>
    <col min="11" max="11" width="5.6640625" bestFit="1" customWidth="1"/>
    <col min="12" max="12" width="8.77734375" bestFit="1" customWidth="1"/>
    <col min="13" max="13" width="5" bestFit="1" customWidth="1"/>
    <col min="14" max="14" width="4.6640625" bestFit="1" customWidth="1"/>
    <col min="15" max="15" width="6" bestFit="1" customWidth="1"/>
    <col min="16" max="16" width="5.5546875" bestFit="1" customWidth="1"/>
    <col min="17" max="17" width="5.21875" bestFit="1" customWidth="1"/>
    <col min="18" max="18" width="6.77734375" bestFit="1" customWidth="1"/>
  </cols>
  <sheetData>
    <row r="1" spans="1:18" x14ac:dyDescent="0.3">
      <c r="B1" s="1"/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s="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s="1" t="s">
        <v>37</v>
      </c>
    </row>
    <row r="2" spans="1:18" x14ac:dyDescent="0.3">
      <c r="A2" s="37" t="s">
        <v>80</v>
      </c>
      <c r="B2" s="32" t="s">
        <v>0</v>
      </c>
      <c r="C2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t="s">
        <v>39</v>
      </c>
      <c r="J2" t="s">
        <v>39</v>
      </c>
      <c r="K2" t="s">
        <v>39</v>
      </c>
      <c r="L2" s="1" t="s">
        <v>39</v>
      </c>
      <c r="M2" t="s">
        <v>39</v>
      </c>
      <c r="N2" t="s">
        <v>39</v>
      </c>
      <c r="O2" t="s">
        <v>39</v>
      </c>
      <c r="P2" t="s">
        <v>39</v>
      </c>
      <c r="Q2" t="s">
        <v>39</v>
      </c>
      <c r="R2" s="1" t="s">
        <v>39</v>
      </c>
    </row>
    <row r="3" spans="1:18" x14ac:dyDescent="0.3">
      <c r="A3" s="38" t="s">
        <v>1</v>
      </c>
      <c r="B3" s="33" t="s">
        <v>1</v>
      </c>
      <c r="C3" s="5" t="s">
        <v>39</v>
      </c>
      <c r="D3" s="5" t="s">
        <v>39</v>
      </c>
      <c r="E3" s="5" t="s">
        <v>39</v>
      </c>
      <c r="F3" s="5" t="s">
        <v>39</v>
      </c>
      <c r="G3" s="5" t="s">
        <v>40</v>
      </c>
      <c r="H3" s="5" t="s">
        <v>40</v>
      </c>
      <c r="I3" s="5" t="s">
        <v>40</v>
      </c>
      <c r="J3" s="5" t="s">
        <v>40</v>
      </c>
      <c r="K3" s="5" t="s">
        <v>39</v>
      </c>
      <c r="L3" s="4" t="s">
        <v>39</v>
      </c>
      <c r="M3" s="5" t="s">
        <v>39</v>
      </c>
      <c r="N3" s="5" t="s">
        <v>39</v>
      </c>
      <c r="O3" s="5" t="s">
        <v>39</v>
      </c>
      <c r="P3" s="5" t="s">
        <v>39</v>
      </c>
      <c r="Q3" s="5" t="s">
        <v>40</v>
      </c>
      <c r="R3" s="4" t="s">
        <v>39</v>
      </c>
    </row>
    <row r="4" spans="1:18" x14ac:dyDescent="0.3">
      <c r="A4" s="39"/>
      <c r="B4" s="33" t="s">
        <v>2</v>
      </c>
      <c r="C4" s="5" t="s">
        <v>39</v>
      </c>
      <c r="D4" s="5" t="s">
        <v>39</v>
      </c>
      <c r="E4" s="5" t="s">
        <v>39</v>
      </c>
      <c r="F4" s="5" t="s">
        <v>39</v>
      </c>
      <c r="G4" s="5" t="s">
        <v>40</v>
      </c>
      <c r="H4" s="5" t="s">
        <v>40</v>
      </c>
      <c r="I4" s="5" t="s">
        <v>40</v>
      </c>
      <c r="J4" s="5" t="s">
        <v>40</v>
      </c>
      <c r="K4" s="5" t="s">
        <v>39</v>
      </c>
      <c r="L4" s="4" t="s">
        <v>39</v>
      </c>
      <c r="M4" s="5" t="s">
        <v>39</v>
      </c>
      <c r="N4" s="5" t="s">
        <v>39</v>
      </c>
      <c r="O4" s="5" t="s">
        <v>39</v>
      </c>
      <c r="P4" s="5" t="s">
        <v>39</v>
      </c>
      <c r="Q4" s="5" t="s">
        <v>40</v>
      </c>
      <c r="R4" s="4" t="s">
        <v>39</v>
      </c>
    </row>
    <row r="5" spans="1:18" x14ac:dyDescent="0.3">
      <c r="A5" s="39"/>
      <c r="B5" s="33" t="s">
        <v>3</v>
      </c>
      <c r="C5" s="5" t="s">
        <v>39</v>
      </c>
      <c r="D5" s="5" t="s">
        <v>39</v>
      </c>
      <c r="E5" s="5" t="s">
        <v>39</v>
      </c>
      <c r="F5" s="5" t="s">
        <v>39</v>
      </c>
      <c r="G5" s="5" t="s">
        <v>40</v>
      </c>
      <c r="H5" s="5" t="s">
        <v>40</v>
      </c>
      <c r="I5" s="5" t="s">
        <v>40</v>
      </c>
      <c r="J5" s="5" t="s">
        <v>40</v>
      </c>
      <c r="K5" s="5" t="s">
        <v>39</v>
      </c>
      <c r="L5" s="4" t="s">
        <v>39</v>
      </c>
      <c r="M5" s="5" t="s">
        <v>39</v>
      </c>
      <c r="N5" s="5" t="s">
        <v>39</v>
      </c>
      <c r="O5" s="5" t="s">
        <v>39</v>
      </c>
      <c r="P5" s="5" t="s">
        <v>39</v>
      </c>
      <c r="Q5" s="5" t="s">
        <v>40</v>
      </c>
      <c r="R5" s="4" t="s">
        <v>39</v>
      </c>
    </row>
    <row r="6" spans="1:18" x14ac:dyDescent="0.3">
      <c r="A6" s="39"/>
      <c r="B6" s="33" t="s">
        <v>21</v>
      </c>
      <c r="C6" s="5" t="s">
        <v>39</v>
      </c>
      <c r="D6" s="5" t="s">
        <v>39</v>
      </c>
      <c r="E6" s="5" t="s">
        <v>39</v>
      </c>
      <c r="F6" s="5" t="s">
        <v>39</v>
      </c>
      <c r="G6" s="5" t="s">
        <v>40</v>
      </c>
      <c r="H6" s="5" t="s">
        <v>40</v>
      </c>
      <c r="I6" s="5" t="s">
        <v>40</v>
      </c>
      <c r="J6" s="5" t="s">
        <v>40</v>
      </c>
      <c r="K6" s="5" t="s">
        <v>39</v>
      </c>
      <c r="L6" s="4" t="s">
        <v>39</v>
      </c>
      <c r="M6" s="5" t="s">
        <v>39</v>
      </c>
      <c r="N6" s="5" t="s">
        <v>39</v>
      </c>
      <c r="O6" s="5" t="s">
        <v>39</v>
      </c>
      <c r="P6" s="5" t="s">
        <v>39</v>
      </c>
      <c r="Q6" s="5" t="s">
        <v>40</v>
      </c>
      <c r="R6" s="4" t="s">
        <v>39</v>
      </c>
    </row>
    <row r="7" spans="1:18" x14ac:dyDescent="0.3">
      <c r="A7" s="40"/>
      <c r="B7" s="34" t="s">
        <v>4</v>
      </c>
      <c r="C7" s="5" t="s">
        <v>39</v>
      </c>
      <c r="D7" s="5" t="s">
        <v>39</v>
      </c>
      <c r="E7" s="5" t="s">
        <v>39</v>
      </c>
      <c r="F7" s="5" t="s">
        <v>39</v>
      </c>
      <c r="G7" s="5" t="s">
        <v>40</v>
      </c>
      <c r="H7" s="5" t="s">
        <v>40</v>
      </c>
      <c r="I7" s="5" t="s">
        <v>40</v>
      </c>
      <c r="J7" s="5" t="s">
        <v>40</v>
      </c>
      <c r="K7" s="5" t="s">
        <v>39</v>
      </c>
      <c r="L7" s="4" t="s">
        <v>39</v>
      </c>
      <c r="M7" s="5" t="s">
        <v>39</v>
      </c>
      <c r="N7" s="5" t="s">
        <v>39</v>
      </c>
      <c r="O7" s="5" t="s">
        <v>39</v>
      </c>
      <c r="P7" s="5" t="s">
        <v>39</v>
      </c>
      <c r="Q7" s="5" t="s">
        <v>40</v>
      </c>
      <c r="R7" s="4" t="s">
        <v>39</v>
      </c>
    </row>
    <row r="8" spans="1:18" x14ac:dyDescent="0.3">
      <c r="A8" s="41" t="s">
        <v>5</v>
      </c>
      <c r="B8" s="35" t="s">
        <v>5</v>
      </c>
      <c r="C8" t="s">
        <v>39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40</v>
      </c>
      <c r="L8" s="1" t="s">
        <v>39</v>
      </c>
      <c r="M8" t="s">
        <v>39</v>
      </c>
      <c r="N8" t="s">
        <v>39</v>
      </c>
      <c r="O8" t="s">
        <v>39</v>
      </c>
      <c r="P8" t="s">
        <v>39</v>
      </c>
      <c r="Q8" t="s">
        <v>39</v>
      </c>
      <c r="R8" s="1" t="s">
        <v>39</v>
      </c>
    </row>
    <row r="9" spans="1:18" x14ac:dyDescent="0.3">
      <c r="A9" s="42"/>
      <c r="B9" s="35" t="s">
        <v>6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40</v>
      </c>
      <c r="L9" s="1" t="s">
        <v>39</v>
      </c>
      <c r="M9" t="s">
        <v>39</v>
      </c>
      <c r="N9" t="s">
        <v>39</v>
      </c>
      <c r="O9" t="s">
        <v>39</v>
      </c>
      <c r="P9" t="s">
        <v>39</v>
      </c>
      <c r="Q9" t="s">
        <v>39</v>
      </c>
      <c r="R9" s="1" t="s">
        <v>39</v>
      </c>
    </row>
    <row r="10" spans="1:18" x14ac:dyDescent="0.3">
      <c r="A10" s="42"/>
      <c r="B10" s="35" t="s">
        <v>7</v>
      </c>
      <c r="C10" t="s">
        <v>39</v>
      </c>
      <c r="D10" t="s">
        <v>39</v>
      </c>
      <c r="E10" t="s">
        <v>39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40</v>
      </c>
      <c r="L10" s="1" t="s">
        <v>39</v>
      </c>
      <c r="M10" t="s">
        <v>39</v>
      </c>
      <c r="N10" t="s">
        <v>39</v>
      </c>
      <c r="O10" t="s">
        <v>39</v>
      </c>
      <c r="P10" t="s">
        <v>39</v>
      </c>
      <c r="Q10" t="s">
        <v>39</v>
      </c>
      <c r="R10" s="1" t="s">
        <v>39</v>
      </c>
    </row>
    <row r="11" spans="1:18" x14ac:dyDescent="0.3">
      <c r="A11" s="43"/>
      <c r="B11" s="32" t="s">
        <v>8</v>
      </c>
      <c r="C1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t="s">
        <v>39</v>
      </c>
      <c r="J11" t="s">
        <v>39</v>
      </c>
      <c r="K11" t="s">
        <v>40</v>
      </c>
      <c r="L11" s="1" t="s">
        <v>39</v>
      </c>
      <c r="M11" t="s">
        <v>39</v>
      </c>
      <c r="N11" t="s">
        <v>39</v>
      </c>
      <c r="O11" t="s">
        <v>39</v>
      </c>
      <c r="P11" t="s">
        <v>39</v>
      </c>
      <c r="Q11" t="s">
        <v>39</v>
      </c>
      <c r="R11" s="1" t="s">
        <v>39</v>
      </c>
    </row>
    <row r="12" spans="1:18" x14ac:dyDescent="0.3">
      <c r="A12" s="44" t="s">
        <v>81</v>
      </c>
      <c r="B12" s="36" t="s">
        <v>9</v>
      </c>
      <c r="C12" s="3" t="s">
        <v>39</v>
      </c>
      <c r="D12" s="3" t="s">
        <v>39</v>
      </c>
      <c r="E12" s="3" t="s">
        <v>39</v>
      </c>
      <c r="F12" s="3" t="s">
        <v>39</v>
      </c>
      <c r="G12" s="3" t="s">
        <v>39</v>
      </c>
      <c r="H12" s="3" t="s">
        <v>39</v>
      </c>
      <c r="I12" s="3" t="s">
        <v>39</v>
      </c>
      <c r="J12" s="3" t="s">
        <v>39</v>
      </c>
      <c r="K12" s="3" t="s">
        <v>40</v>
      </c>
      <c r="L12" s="2" t="s">
        <v>39</v>
      </c>
      <c r="M12" s="3" t="s">
        <v>39</v>
      </c>
      <c r="N12" s="3" t="s">
        <v>39</v>
      </c>
      <c r="O12" s="3" t="s">
        <v>39</v>
      </c>
      <c r="P12" s="3" t="s">
        <v>39</v>
      </c>
      <c r="Q12" s="3" t="s">
        <v>39</v>
      </c>
      <c r="R12" s="2" t="s">
        <v>39</v>
      </c>
    </row>
    <row r="13" spans="1:18" x14ac:dyDescent="0.3">
      <c r="A13" s="45"/>
      <c r="B13" s="33" t="s">
        <v>10</v>
      </c>
      <c r="C13" s="5" t="s">
        <v>39</v>
      </c>
      <c r="D13" s="5" t="s">
        <v>39</v>
      </c>
      <c r="E13" s="5" t="s">
        <v>39</v>
      </c>
      <c r="F13" s="5" t="s">
        <v>39</v>
      </c>
      <c r="G13" s="5" t="s">
        <v>39</v>
      </c>
      <c r="H13" s="5" t="s">
        <v>39</v>
      </c>
      <c r="I13" s="5" t="s">
        <v>39</v>
      </c>
      <c r="J13" s="5" t="s">
        <v>39</v>
      </c>
      <c r="K13" s="5" t="s">
        <v>40</v>
      </c>
      <c r="L13" s="4" t="s">
        <v>39</v>
      </c>
      <c r="M13" s="5" t="s">
        <v>39</v>
      </c>
      <c r="N13" s="5" t="s">
        <v>39</v>
      </c>
      <c r="O13" s="5" t="s">
        <v>39</v>
      </c>
      <c r="P13" s="5" t="s">
        <v>39</v>
      </c>
      <c r="Q13" s="5" t="s">
        <v>39</v>
      </c>
      <c r="R13" s="4" t="s">
        <v>39</v>
      </c>
    </row>
    <row r="14" spans="1:18" x14ac:dyDescent="0.3">
      <c r="A14" s="45"/>
      <c r="B14" s="33" t="s">
        <v>11</v>
      </c>
      <c r="C14" s="5" t="s">
        <v>39</v>
      </c>
      <c r="D14" s="5" t="s">
        <v>39</v>
      </c>
      <c r="E14" s="5" t="s">
        <v>39</v>
      </c>
      <c r="F14" s="5" t="s">
        <v>39</v>
      </c>
      <c r="G14" s="5" t="s">
        <v>39</v>
      </c>
      <c r="H14" s="5" t="s">
        <v>39</v>
      </c>
      <c r="I14" s="5" t="s">
        <v>39</v>
      </c>
      <c r="J14" s="5" t="s">
        <v>39</v>
      </c>
      <c r="K14" s="5" t="s">
        <v>40</v>
      </c>
      <c r="L14" s="4" t="s">
        <v>39</v>
      </c>
      <c r="M14" s="5" t="s">
        <v>39</v>
      </c>
      <c r="N14" s="5" t="s">
        <v>39</v>
      </c>
      <c r="O14" s="5" t="s">
        <v>39</v>
      </c>
      <c r="P14" s="5" t="s">
        <v>39</v>
      </c>
      <c r="Q14" s="5" t="s">
        <v>39</v>
      </c>
      <c r="R14" s="4" t="s">
        <v>39</v>
      </c>
    </row>
    <row r="15" spans="1:18" x14ac:dyDescent="0.3">
      <c r="A15" s="46"/>
      <c r="B15" s="34" t="s">
        <v>12</v>
      </c>
      <c r="C15" s="5" t="s">
        <v>39</v>
      </c>
      <c r="D15" s="5" t="s">
        <v>39</v>
      </c>
      <c r="E15" s="5" t="s">
        <v>39</v>
      </c>
      <c r="F15" s="5" t="s">
        <v>39</v>
      </c>
      <c r="G15" s="5" t="s">
        <v>39</v>
      </c>
      <c r="H15" s="5" t="s">
        <v>39</v>
      </c>
      <c r="I15" s="5" t="s">
        <v>39</v>
      </c>
      <c r="J15" s="5" t="s">
        <v>39</v>
      </c>
      <c r="K15" s="5" t="s">
        <v>40</v>
      </c>
      <c r="L15" s="4" t="s">
        <v>39</v>
      </c>
      <c r="M15" s="5" t="s">
        <v>39</v>
      </c>
      <c r="N15" s="5" t="s">
        <v>39</v>
      </c>
      <c r="O15" s="5" t="s">
        <v>39</v>
      </c>
      <c r="P15" s="5" t="s">
        <v>39</v>
      </c>
      <c r="Q15" s="5" t="s">
        <v>39</v>
      </c>
      <c r="R15" s="4" t="s">
        <v>39</v>
      </c>
    </row>
    <row r="16" spans="1:18" x14ac:dyDescent="0.3">
      <c r="A16" s="44" t="s">
        <v>82</v>
      </c>
      <c r="B16" s="36" t="s">
        <v>13</v>
      </c>
      <c r="C16" s="3" t="s">
        <v>39</v>
      </c>
      <c r="D16" s="3" t="s">
        <v>39</v>
      </c>
      <c r="E16" s="3" t="s">
        <v>39</v>
      </c>
      <c r="F16" s="3" t="s">
        <v>39</v>
      </c>
      <c r="G16" s="3" t="s">
        <v>39</v>
      </c>
      <c r="H16" s="3" t="s">
        <v>39</v>
      </c>
      <c r="I16" s="3" t="s">
        <v>39</v>
      </c>
      <c r="J16" s="3" t="s">
        <v>39</v>
      </c>
      <c r="K16" s="3" t="s">
        <v>39</v>
      </c>
      <c r="L16" s="2" t="s">
        <v>39</v>
      </c>
      <c r="M16" s="3" t="s">
        <v>39</v>
      </c>
      <c r="N16" s="3" t="s">
        <v>39</v>
      </c>
      <c r="O16" s="3" t="s">
        <v>39</v>
      </c>
      <c r="P16" s="3" t="s">
        <v>39</v>
      </c>
      <c r="Q16" s="3" t="s">
        <v>39</v>
      </c>
      <c r="R16" s="2" t="s">
        <v>39</v>
      </c>
    </row>
    <row r="17" spans="1:18" x14ac:dyDescent="0.3">
      <c r="A17" s="45"/>
      <c r="B17" s="33" t="s">
        <v>14</v>
      </c>
      <c r="C17" s="5" t="s">
        <v>39</v>
      </c>
      <c r="D17" s="5" t="s">
        <v>39</v>
      </c>
      <c r="E17" s="5" t="s">
        <v>39</v>
      </c>
      <c r="F17" s="5" t="s">
        <v>39</v>
      </c>
      <c r="G17" s="5" t="s">
        <v>39</v>
      </c>
      <c r="H17" s="5" t="s">
        <v>39</v>
      </c>
      <c r="I17" s="5" t="s">
        <v>39</v>
      </c>
      <c r="J17" s="5" t="s">
        <v>39</v>
      </c>
      <c r="K17" s="5" t="s">
        <v>39</v>
      </c>
      <c r="L17" s="4" t="s">
        <v>39</v>
      </c>
      <c r="M17" s="5" t="s">
        <v>39</v>
      </c>
      <c r="N17" s="5" t="s">
        <v>39</v>
      </c>
      <c r="O17" s="5" t="s">
        <v>39</v>
      </c>
      <c r="P17" s="5" t="s">
        <v>39</v>
      </c>
      <c r="Q17" s="5" t="s">
        <v>39</v>
      </c>
      <c r="R17" s="4" t="s">
        <v>39</v>
      </c>
    </row>
    <row r="18" spans="1:18" x14ac:dyDescent="0.3">
      <c r="A18" s="45"/>
      <c r="B18" s="33" t="s">
        <v>15</v>
      </c>
      <c r="C18" s="5" t="s">
        <v>39</v>
      </c>
      <c r="D18" s="5" t="s">
        <v>39</v>
      </c>
      <c r="E18" s="5" t="s">
        <v>39</v>
      </c>
      <c r="F18" s="5" t="s">
        <v>39</v>
      </c>
      <c r="G18" s="5" t="s">
        <v>39</v>
      </c>
      <c r="H18" s="5" t="s">
        <v>39</v>
      </c>
      <c r="I18" s="5" t="s">
        <v>39</v>
      </c>
      <c r="J18" s="5" t="s">
        <v>39</v>
      </c>
      <c r="K18" s="5" t="s">
        <v>39</v>
      </c>
      <c r="L18" s="4" t="s">
        <v>39</v>
      </c>
      <c r="M18" s="5" t="s">
        <v>39</v>
      </c>
      <c r="N18" s="5" t="s">
        <v>39</v>
      </c>
      <c r="O18" s="5" t="s">
        <v>39</v>
      </c>
      <c r="P18" s="5" t="s">
        <v>39</v>
      </c>
      <c r="Q18" s="5" t="s">
        <v>39</v>
      </c>
      <c r="R18" s="4" t="s">
        <v>39</v>
      </c>
    </row>
    <row r="19" spans="1:18" x14ac:dyDescent="0.3">
      <c r="A19" s="46"/>
      <c r="B19" s="34" t="s">
        <v>16</v>
      </c>
      <c r="C19" s="5" t="s">
        <v>39</v>
      </c>
      <c r="D19" s="5" t="s">
        <v>39</v>
      </c>
      <c r="E19" s="5" t="s">
        <v>39</v>
      </c>
      <c r="F19" s="5" t="s">
        <v>39</v>
      </c>
      <c r="G19" s="5" t="s">
        <v>39</v>
      </c>
      <c r="H19" s="5" t="s">
        <v>39</v>
      </c>
      <c r="I19" s="5" t="s">
        <v>39</v>
      </c>
      <c r="J19" s="5" t="s">
        <v>39</v>
      </c>
      <c r="K19" s="5" t="s">
        <v>39</v>
      </c>
      <c r="L19" s="4" t="s">
        <v>39</v>
      </c>
      <c r="M19" s="5" t="s">
        <v>39</v>
      </c>
      <c r="N19" s="5" t="s">
        <v>39</v>
      </c>
      <c r="O19" s="5" t="s">
        <v>39</v>
      </c>
      <c r="P19" s="5" t="s">
        <v>39</v>
      </c>
      <c r="Q19" s="5" t="s">
        <v>39</v>
      </c>
      <c r="R19" s="4" t="s">
        <v>39</v>
      </c>
    </row>
    <row r="20" spans="1:18" x14ac:dyDescent="0.3">
      <c r="A20" s="38" t="s">
        <v>83</v>
      </c>
      <c r="B20" s="33" t="s">
        <v>17</v>
      </c>
      <c r="C20" s="5" t="s">
        <v>39</v>
      </c>
      <c r="D20" s="5" t="s">
        <v>39</v>
      </c>
      <c r="E20" s="5" t="s">
        <v>39</v>
      </c>
      <c r="F20" s="5" t="s">
        <v>39</v>
      </c>
      <c r="G20" s="5" t="s">
        <v>39</v>
      </c>
      <c r="H20" s="5" t="s">
        <v>39</v>
      </c>
      <c r="I20" s="5" t="s">
        <v>40</v>
      </c>
      <c r="J20" s="5" t="s">
        <v>39</v>
      </c>
      <c r="K20" s="5" t="s">
        <v>39</v>
      </c>
      <c r="L20" s="4" t="s">
        <v>39</v>
      </c>
      <c r="M20" s="5" t="s">
        <v>39</v>
      </c>
      <c r="N20" s="5" t="s">
        <v>39</v>
      </c>
      <c r="O20" s="5" t="s">
        <v>39</v>
      </c>
      <c r="P20" s="5" t="s">
        <v>39</v>
      </c>
      <c r="Q20" s="5" t="s">
        <v>39</v>
      </c>
      <c r="R20" s="4" t="s">
        <v>39</v>
      </c>
    </row>
    <row r="21" spans="1:18" x14ac:dyDescent="0.3">
      <c r="A21" s="39"/>
      <c r="B21" s="33" t="s">
        <v>18</v>
      </c>
      <c r="C21" s="5" t="s">
        <v>39</v>
      </c>
      <c r="D21" s="5" t="s">
        <v>39</v>
      </c>
      <c r="E21" s="5" t="s">
        <v>39</v>
      </c>
      <c r="F21" s="5" t="s">
        <v>39</v>
      </c>
      <c r="G21" s="5" t="s">
        <v>39</v>
      </c>
      <c r="H21" s="5" t="s">
        <v>39</v>
      </c>
      <c r="I21" s="5" t="s">
        <v>40</v>
      </c>
      <c r="J21" s="5" t="s">
        <v>39</v>
      </c>
      <c r="K21" s="5" t="s">
        <v>39</v>
      </c>
      <c r="L21" s="4" t="s">
        <v>39</v>
      </c>
      <c r="M21" s="5" t="s">
        <v>39</v>
      </c>
      <c r="N21" s="5" t="s">
        <v>39</v>
      </c>
      <c r="O21" s="5" t="s">
        <v>39</v>
      </c>
      <c r="P21" s="5" t="s">
        <v>39</v>
      </c>
      <c r="Q21" s="5" t="s">
        <v>39</v>
      </c>
      <c r="R21" s="4" t="s">
        <v>39</v>
      </c>
    </row>
    <row r="22" spans="1:18" x14ac:dyDescent="0.3">
      <c r="A22" s="39"/>
      <c r="B22" s="33" t="s">
        <v>19</v>
      </c>
      <c r="C22" s="5" t="s">
        <v>39</v>
      </c>
      <c r="D22" s="5" t="s">
        <v>39</v>
      </c>
      <c r="E22" s="5" t="s">
        <v>39</v>
      </c>
      <c r="F22" s="5" t="s">
        <v>39</v>
      </c>
      <c r="G22" s="5" t="s">
        <v>39</v>
      </c>
      <c r="H22" s="5" t="s">
        <v>39</v>
      </c>
      <c r="I22" s="5" t="s">
        <v>40</v>
      </c>
      <c r="J22" s="5" t="s">
        <v>39</v>
      </c>
      <c r="K22" s="5" t="s">
        <v>39</v>
      </c>
      <c r="L22" s="4" t="s">
        <v>39</v>
      </c>
      <c r="M22" s="5" t="s">
        <v>39</v>
      </c>
      <c r="N22" s="5" t="s">
        <v>39</v>
      </c>
      <c r="O22" s="5" t="s">
        <v>39</v>
      </c>
      <c r="P22" s="5" t="s">
        <v>39</v>
      </c>
      <c r="Q22" s="5" t="s">
        <v>39</v>
      </c>
      <c r="R22" s="4" t="s">
        <v>39</v>
      </c>
    </row>
    <row r="23" spans="1:18" x14ac:dyDescent="0.3">
      <c r="A23" s="40"/>
      <c r="B23" s="34" t="s">
        <v>20</v>
      </c>
      <c r="C23" s="5" t="s">
        <v>39</v>
      </c>
      <c r="D23" s="5" t="s">
        <v>39</v>
      </c>
      <c r="E23" s="5" t="s">
        <v>39</v>
      </c>
      <c r="F23" s="5" t="s">
        <v>39</v>
      </c>
      <c r="G23" s="5" t="s">
        <v>39</v>
      </c>
      <c r="H23" s="5" t="s">
        <v>39</v>
      </c>
      <c r="I23" s="5" t="s">
        <v>40</v>
      </c>
      <c r="J23" s="5" t="s">
        <v>39</v>
      </c>
      <c r="K23" s="5" t="s">
        <v>39</v>
      </c>
      <c r="L23" s="4" t="s">
        <v>39</v>
      </c>
      <c r="M23" s="5" t="s">
        <v>39</v>
      </c>
      <c r="N23" s="5" t="s">
        <v>39</v>
      </c>
      <c r="O23" s="5" t="s">
        <v>39</v>
      </c>
      <c r="P23" s="5" t="s">
        <v>39</v>
      </c>
      <c r="Q23" s="5" t="s">
        <v>39</v>
      </c>
      <c r="R23" s="4" t="s">
        <v>39</v>
      </c>
    </row>
  </sheetData>
  <mergeCells count="5">
    <mergeCell ref="A3:A7"/>
    <mergeCell ref="A8:A11"/>
    <mergeCell ref="A12:A15"/>
    <mergeCell ref="A16:A19"/>
    <mergeCell ref="A20:A2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E03F-D306-402E-AB27-0886D4533EB3}">
  <dimension ref="A1:Q11"/>
  <sheetViews>
    <sheetView workbookViewId="0"/>
  </sheetViews>
  <sheetFormatPr defaultRowHeight="14.4" x14ac:dyDescent="0.3"/>
  <cols>
    <col min="1" max="1" width="11" bestFit="1" customWidth="1"/>
    <col min="2" max="2" width="4.44140625" bestFit="1" customWidth="1"/>
    <col min="3" max="3" width="3.109375" bestFit="1" customWidth="1"/>
    <col min="4" max="4" width="5" bestFit="1" customWidth="1"/>
    <col min="5" max="5" width="4.6640625" bestFit="1" customWidth="1"/>
    <col min="6" max="6" width="6" bestFit="1" customWidth="1"/>
    <col min="7" max="7" width="5.5546875" bestFit="1" customWidth="1"/>
    <col min="8" max="8" width="5.21875" bestFit="1" customWidth="1"/>
    <col min="9" max="9" width="6.77734375" bestFit="1" customWidth="1"/>
    <col min="10" max="10" width="3.77734375" bestFit="1" customWidth="1"/>
    <col min="11" max="11" width="8.21875" bestFit="1" customWidth="1"/>
    <col min="12" max="12" width="11.33203125" bestFit="1" customWidth="1"/>
    <col min="13" max="13" width="9" bestFit="1" customWidth="1"/>
    <col min="14" max="14" width="7.33203125" bestFit="1" customWidth="1"/>
    <col min="15" max="15" width="5.44140625" bestFit="1" customWidth="1"/>
    <col min="16" max="16" width="10.6640625" bestFit="1" customWidth="1"/>
    <col min="17" max="17" width="7.44140625" bestFit="1" customWidth="1"/>
  </cols>
  <sheetData>
    <row r="1" spans="1:17" x14ac:dyDescent="0.3">
      <c r="A1" s="1"/>
      <c r="B1" t="s">
        <v>41</v>
      </c>
      <c r="C1" s="1" t="s">
        <v>42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s="1" t="s">
        <v>37</v>
      </c>
      <c r="J1" t="s">
        <v>48</v>
      </c>
      <c r="K1" t="s">
        <v>50</v>
      </c>
      <c r="L1" t="s">
        <v>47</v>
      </c>
      <c r="M1" t="s">
        <v>52</v>
      </c>
      <c r="N1" t="s">
        <v>49</v>
      </c>
      <c r="O1" t="s">
        <v>46</v>
      </c>
      <c r="P1" t="s">
        <v>51</v>
      </c>
      <c r="Q1" s="1" t="s">
        <v>53</v>
      </c>
    </row>
    <row r="2" spans="1:17" x14ac:dyDescent="0.3">
      <c r="A2" s="1" t="s">
        <v>22</v>
      </c>
      <c r="B2" t="s">
        <v>39</v>
      </c>
      <c r="C2" s="1" t="s">
        <v>39</v>
      </c>
      <c r="D2" t="s">
        <v>39</v>
      </c>
      <c r="E2" t="s">
        <v>39</v>
      </c>
      <c r="F2" t="s">
        <v>39</v>
      </c>
      <c r="G2" t="s">
        <v>39</v>
      </c>
      <c r="H2" t="s">
        <v>39</v>
      </c>
      <c r="I2" s="1" t="s">
        <v>39</v>
      </c>
      <c r="J2">
        <v>0</v>
      </c>
      <c r="K2">
        <v>0</v>
      </c>
      <c r="L2">
        <v>0</v>
      </c>
      <c r="M2">
        <v>0</v>
      </c>
      <c r="N2">
        <v>0</v>
      </c>
      <c r="O2" s="5">
        <v>0</v>
      </c>
      <c r="P2" s="5">
        <v>0</v>
      </c>
      <c r="Q2" s="4">
        <v>0</v>
      </c>
    </row>
    <row r="3" spans="1:17" x14ac:dyDescent="0.3">
      <c r="A3" s="1" t="s">
        <v>23</v>
      </c>
      <c r="B3" t="s">
        <v>39</v>
      </c>
      <c r="C3" s="1" t="s">
        <v>39</v>
      </c>
      <c r="D3" t="s">
        <v>39</v>
      </c>
      <c r="E3" t="s">
        <v>39</v>
      </c>
      <c r="F3" t="s">
        <v>39</v>
      </c>
      <c r="G3" t="s">
        <v>39</v>
      </c>
      <c r="H3" t="s">
        <v>39</v>
      </c>
      <c r="I3" s="1" t="s">
        <v>39</v>
      </c>
      <c r="J3">
        <v>-30</v>
      </c>
      <c r="K3">
        <v>20</v>
      </c>
      <c r="L3">
        <v>-10</v>
      </c>
      <c r="M3">
        <v>0</v>
      </c>
      <c r="N3">
        <v>2</v>
      </c>
      <c r="O3" s="5">
        <v>0</v>
      </c>
      <c r="P3" s="5">
        <v>10</v>
      </c>
      <c r="Q3" s="4">
        <v>0</v>
      </c>
    </row>
    <row r="4" spans="1:17" x14ac:dyDescent="0.3">
      <c r="A4" s="1" t="s">
        <v>24</v>
      </c>
      <c r="B4" t="s">
        <v>39</v>
      </c>
      <c r="C4" s="1" t="s">
        <v>39</v>
      </c>
      <c r="D4" t="s">
        <v>39</v>
      </c>
      <c r="E4" t="s">
        <v>39</v>
      </c>
      <c r="F4" t="s">
        <v>39</v>
      </c>
      <c r="G4" t="s">
        <v>39</v>
      </c>
      <c r="H4" t="s">
        <v>39</v>
      </c>
      <c r="I4" s="1" t="s">
        <v>39</v>
      </c>
      <c r="J4">
        <v>-15</v>
      </c>
      <c r="K4">
        <v>10</v>
      </c>
      <c r="L4">
        <v>-5</v>
      </c>
      <c r="M4">
        <v>0</v>
      </c>
      <c r="N4">
        <v>1</v>
      </c>
      <c r="O4" s="5">
        <v>0</v>
      </c>
      <c r="P4" s="5">
        <v>5</v>
      </c>
      <c r="Q4" s="4">
        <v>0</v>
      </c>
    </row>
    <row r="5" spans="1:17" x14ac:dyDescent="0.3">
      <c r="A5" s="1" t="s">
        <v>25</v>
      </c>
      <c r="B5" t="s">
        <v>39</v>
      </c>
      <c r="C5" s="1" t="s">
        <v>39</v>
      </c>
      <c r="D5" t="s">
        <v>39</v>
      </c>
      <c r="E5" t="s">
        <v>39</v>
      </c>
      <c r="F5" t="s">
        <v>39</v>
      </c>
      <c r="G5" t="s">
        <v>39</v>
      </c>
      <c r="H5" t="s">
        <v>39</v>
      </c>
      <c r="I5" s="1" t="s">
        <v>39</v>
      </c>
      <c r="J5">
        <v>0</v>
      </c>
      <c r="K5">
        <v>10</v>
      </c>
      <c r="L5">
        <v>-1</v>
      </c>
      <c r="M5">
        <v>0</v>
      </c>
      <c r="N5">
        <v>0</v>
      </c>
      <c r="O5" s="5">
        <v>0</v>
      </c>
      <c r="P5" s="5">
        <v>-3</v>
      </c>
      <c r="Q5" s="4">
        <v>0</v>
      </c>
    </row>
    <row r="6" spans="1:17" x14ac:dyDescent="0.3">
      <c r="A6" s="4" t="s">
        <v>26</v>
      </c>
      <c r="B6" s="5" t="s">
        <v>39</v>
      </c>
      <c r="C6" s="4" t="s">
        <v>39</v>
      </c>
      <c r="D6" s="5" t="s">
        <v>40</v>
      </c>
      <c r="E6" s="5" t="s">
        <v>39</v>
      </c>
      <c r="F6" s="5" t="s">
        <v>39</v>
      </c>
      <c r="G6" s="5" t="s">
        <v>39</v>
      </c>
      <c r="H6" s="5" t="s">
        <v>39</v>
      </c>
      <c r="I6" s="4" t="s">
        <v>39</v>
      </c>
      <c r="J6" s="5">
        <v>10</v>
      </c>
      <c r="K6" s="5">
        <v>-10</v>
      </c>
      <c r="L6" s="5">
        <v>20</v>
      </c>
      <c r="M6" s="5">
        <v>-20</v>
      </c>
      <c r="N6" s="5">
        <v>0</v>
      </c>
      <c r="O6" s="5">
        <v>0</v>
      </c>
      <c r="P6" s="5">
        <v>-15</v>
      </c>
      <c r="Q6" s="4">
        <v>0</v>
      </c>
    </row>
    <row r="7" spans="1:17" x14ac:dyDescent="0.3">
      <c r="A7" s="4" t="s">
        <v>27</v>
      </c>
      <c r="B7" s="5" t="s">
        <v>39</v>
      </c>
      <c r="C7" s="4" t="s">
        <v>39</v>
      </c>
      <c r="D7" s="5" t="s">
        <v>40</v>
      </c>
      <c r="E7" s="5" t="s">
        <v>39</v>
      </c>
      <c r="F7" s="5" t="s">
        <v>39</v>
      </c>
      <c r="G7" s="5" t="s">
        <v>40</v>
      </c>
      <c r="H7" s="5" t="s">
        <v>39</v>
      </c>
      <c r="I7" s="4" t="s">
        <v>39</v>
      </c>
      <c r="J7" s="5">
        <v>10</v>
      </c>
      <c r="K7" s="5">
        <v>-5</v>
      </c>
      <c r="L7" s="5">
        <v>20</v>
      </c>
      <c r="M7" s="5">
        <v>0</v>
      </c>
      <c r="N7" s="5">
        <v>-2</v>
      </c>
      <c r="O7" s="5">
        <v>0</v>
      </c>
      <c r="P7" s="5">
        <v>-20</v>
      </c>
      <c r="Q7" s="4">
        <v>0</v>
      </c>
    </row>
    <row r="8" spans="1:17" x14ac:dyDescent="0.3">
      <c r="A8" s="4" t="s">
        <v>28</v>
      </c>
      <c r="B8" s="5" t="s">
        <v>39</v>
      </c>
      <c r="C8" s="4" t="s">
        <v>40</v>
      </c>
      <c r="D8" s="5" t="s">
        <v>40</v>
      </c>
      <c r="E8" s="5" t="s">
        <v>39</v>
      </c>
      <c r="F8" s="5" t="s">
        <v>39</v>
      </c>
      <c r="G8" s="5" t="s">
        <v>39</v>
      </c>
      <c r="H8" s="5" t="s">
        <v>39</v>
      </c>
      <c r="I8" s="4" t="s">
        <v>39</v>
      </c>
      <c r="J8" s="5">
        <v>20</v>
      </c>
      <c r="K8" s="5">
        <v>-10</v>
      </c>
      <c r="L8" s="5">
        <v>20</v>
      </c>
      <c r="M8" s="5">
        <v>-10</v>
      </c>
      <c r="N8" s="5">
        <v>0</v>
      </c>
      <c r="O8" s="5">
        <v>0</v>
      </c>
      <c r="P8" s="5">
        <v>-20</v>
      </c>
      <c r="Q8" s="4">
        <v>0</v>
      </c>
    </row>
    <row r="9" spans="1:17" x14ac:dyDescent="0.3">
      <c r="A9" s="1" t="s">
        <v>29</v>
      </c>
      <c r="B9" t="s">
        <v>39</v>
      </c>
      <c r="C9" s="1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s="1" t="s">
        <v>39</v>
      </c>
      <c r="J9">
        <v>5</v>
      </c>
      <c r="K9">
        <v>5</v>
      </c>
      <c r="L9">
        <v>5</v>
      </c>
      <c r="M9">
        <v>5</v>
      </c>
      <c r="N9">
        <v>-1</v>
      </c>
      <c r="O9" s="5">
        <v>0</v>
      </c>
      <c r="P9" s="5">
        <v>-9</v>
      </c>
      <c r="Q9" s="4">
        <v>0</v>
      </c>
    </row>
    <row r="10" spans="1:17" x14ac:dyDescent="0.3">
      <c r="A10" s="4" t="s">
        <v>30</v>
      </c>
      <c r="B10" s="5" t="s">
        <v>40</v>
      </c>
      <c r="C10" s="4" t="s">
        <v>39</v>
      </c>
      <c r="D10" s="5" t="s">
        <v>39</v>
      </c>
      <c r="E10" s="5" t="s">
        <v>39</v>
      </c>
      <c r="F10" s="5" t="s">
        <v>40</v>
      </c>
      <c r="G10" s="5" t="s">
        <v>39</v>
      </c>
      <c r="H10" s="5" t="s">
        <v>40</v>
      </c>
      <c r="I10" s="4" t="s">
        <v>39</v>
      </c>
      <c r="J10" s="5">
        <v>-10</v>
      </c>
      <c r="K10" s="5">
        <v>0</v>
      </c>
      <c r="L10" s="5">
        <v>-20</v>
      </c>
      <c r="M10" s="5">
        <v>0</v>
      </c>
      <c r="N10" s="5">
        <v>10</v>
      </c>
      <c r="O10" s="5">
        <v>5</v>
      </c>
      <c r="P10" s="5">
        <v>20</v>
      </c>
      <c r="Q10" s="4">
        <v>-30</v>
      </c>
    </row>
    <row r="11" spans="1:17" x14ac:dyDescent="0.3">
      <c r="A11" s="1" t="s">
        <v>31</v>
      </c>
      <c r="B11" t="s">
        <v>39</v>
      </c>
      <c r="C11" s="1" t="s">
        <v>39</v>
      </c>
      <c r="D11" t="s">
        <v>39</v>
      </c>
      <c r="E11" t="s">
        <v>39</v>
      </c>
      <c r="F11" t="s">
        <v>39</v>
      </c>
      <c r="G11" t="s">
        <v>39</v>
      </c>
      <c r="H11" t="s">
        <v>39</v>
      </c>
      <c r="I11" s="1" t="s">
        <v>39</v>
      </c>
      <c r="J11">
        <v>-30</v>
      </c>
      <c r="K11">
        <v>50</v>
      </c>
      <c r="L11">
        <v>-10</v>
      </c>
      <c r="M11">
        <v>-5</v>
      </c>
      <c r="N11">
        <v>0</v>
      </c>
      <c r="O11" s="5">
        <v>0</v>
      </c>
      <c r="P11" s="5">
        <v>0</v>
      </c>
      <c r="Q11" s="4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C8AA8-DC1F-4C97-8335-A619D1FCDEA7}">
  <dimension ref="A1:I8"/>
  <sheetViews>
    <sheetView workbookViewId="0"/>
  </sheetViews>
  <sheetFormatPr defaultRowHeight="14.4" x14ac:dyDescent="0.3"/>
  <cols>
    <col min="1" max="1" width="6.77734375" bestFit="1" customWidth="1"/>
    <col min="2" max="2" width="3.77734375" bestFit="1" customWidth="1"/>
    <col min="3" max="3" width="8.21875" bestFit="1" customWidth="1"/>
    <col min="4" max="4" width="11.33203125" bestFit="1" customWidth="1"/>
    <col min="5" max="5" width="9" bestFit="1" customWidth="1"/>
    <col min="6" max="6" width="7.33203125" bestFit="1" customWidth="1"/>
    <col min="7" max="7" width="5.44140625" bestFit="1" customWidth="1"/>
    <col min="8" max="8" width="10.6640625" bestFit="1" customWidth="1"/>
    <col min="9" max="9" width="7.44140625" bestFit="1" customWidth="1"/>
  </cols>
  <sheetData>
    <row r="1" spans="1:9" x14ac:dyDescent="0.3">
      <c r="A1" s="1"/>
      <c r="B1" t="s">
        <v>48</v>
      </c>
      <c r="C1" t="s">
        <v>50</v>
      </c>
      <c r="D1" t="s">
        <v>47</v>
      </c>
      <c r="E1" t="s">
        <v>52</v>
      </c>
      <c r="F1" t="s">
        <v>49</v>
      </c>
      <c r="G1" s="5" t="s">
        <v>46</v>
      </c>
      <c r="H1" s="5" t="s">
        <v>51</v>
      </c>
      <c r="I1" s="4" t="s">
        <v>53</v>
      </c>
    </row>
    <row r="2" spans="1:9" x14ac:dyDescent="0.3">
      <c r="A2" s="1" t="s">
        <v>32</v>
      </c>
      <c r="B2" s="17">
        <v>0</v>
      </c>
      <c r="C2" s="17">
        <v>0</v>
      </c>
      <c r="D2" s="17">
        <v>0</v>
      </c>
      <c r="E2" s="17">
        <v>0</v>
      </c>
      <c r="F2" s="17">
        <v>0</v>
      </c>
      <c r="G2" s="8">
        <v>0.05</v>
      </c>
      <c r="H2" s="8">
        <v>0</v>
      </c>
      <c r="I2" s="12">
        <v>0</v>
      </c>
    </row>
    <row r="3" spans="1:9" x14ac:dyDescent="0.3">
      <c r="A3" s="1" t="s">
        <v>33</v>
      </c>
      <c r="B3" s="17">
        <v>0</v>
      </c>
      <c r="C3" s="17">
        <v>0</v>
      </c>
      <c r="D3" s="17">
        <v>0.01</v>
      </c>
      <c r="E3" s="17">
        <v>0</v>
      </c>
      <c r="F3" s="17">
        <v>0</v>
      </c>
      <c r="G3" s="8">
        <v>0</v>
      </c>
      <c r="H3" s="8">
        <v>0</v>
      </c>
      <c r="I3" s="12">
        <v>0</v>
      </c>
    </row>
    <row r="4" spans="1:9" x14ac:dyDescent="0.3">
      <c r="A4" s="1" t="s">
        <v>34</v>
      </c>
      <c r="B4" s="17">
        <v>0.03</v>
      </c>
      <c r="C4" s="17">
        <v>0</v>
      </c>
      <c r="D4" s="17">
        <v>0</v>
      </c>
      <c r="E4" s="17">
        <v>0</v>
      </c>
      <c r="F4" s="17">
        <v>0</v>
      </c>
      <c r="G4" s="8">
        <v>0</v>
      </c>
      <c r="H4" s="8">
        <v>0</v>
      </c>
      <c r="I4" s="12">
        <v>0</v>
      </c>
    </row>
    <row r="5" spans="1:9" x14ac:dyDescent="0.3">
      <c r="A5" s="1" t="s">
        <v>35</v>
      </c>
      <c r="B5" s="17">
        <v>0</v>
      </c>
      <c r="C5" s="17">
        <v>0</v>
      </c>
      <c r="D5" s="17">
        <v>0</v>
      </c>
      <c r="E5" s="17">
        <v>0</v>
      </c>
      <c r="F5" s="17">
        <v>0.02</v>
      </c>
      <c r="G5" s="8">
        <v>0</v>
      </c>
      <c r="H5" s="8">
        <v>0</v>
      </c>
      <c r="I5" s="12">
        <v>0</v>
      </c>
    </row>
    <row r="6" spans="1:9" x14ac:dyDescent="0.3">
      <c r="A6" s="1" t="s">
        <v>36</v>
      </c>
      <c r="B6" s="17">
        <v>0</v>
      </c>
      <c r="C6" s="17">
        <v>0.03</v>
      </c>
      <c r="D6" s="17">
        <v>0</v>
      </c>
      <c r="E6" s="17">
        <v>0</v>
      </c>
      <c r="F6" s="17">
        <v>0</v>
      </c>
      <c r="G6" s="8">
        <v>0</v>
      </c>
      <c r="H6" s="8">
        <v>0</v>
      </c>
      <c r="I6" s="12">
        <v>0</v>
      </c>
    </row>
    <row r="7" spans="1:9" x14ac:dyDescent="0.3">
      <c r="A7" s="16" t="s">
        <v>37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8">
        <v>0</v>
      </c>
      <c r="H7" s="8">
        <v>0.01</v>
      </c>
      <c r="I7" s="12">
        <v>0</v>
      </c>
    </row>
    <row r="8" spans="1:9" x14ac:dyDescent="0.3">
      <c r="A8" s="7" t="s">
        <v>38</v>
      </c>
      <c r="B8" s="8">
        <v>0</v>
      </c>
      <c r="C8" s="8">
        <v>0</v>
      </c>
      <c r="D8" s="8">
        <v>0</v>
      </c>
      <c r="E8" s="8">
        <v>0.05</v>
      </c>
      <c r="F8" s="8">
        <v>0</v>
      </c>
      <c r="G8" s="8">
        <v>0</v>
      </c>
      <c r="H8" s="8">
        <v>0</v>
      </c>
      <c r="I8" s="12"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99533-6B34-4949-9561-D6B03DB6E4FC}">
  <dimension ref="A1:AD10"/>
  <sheetViews>
    <sheetView workbookViewId="0"/>
  </sheetViews>
  <sheetFormatPr defaultRowHeight="14.4" x14ac:dyDescent="0.3"/>
  <cols>
    <col min="1" max="1" width="11.33203125" bestFit="1" customWidth="1"/>
    <col min="2" max="2" width="8" bestFit="1" customWidth="1"/>
    <col min="3" max="3" width="7.88671875" bestFit="1" customWidth="1"/>
    <col min="4" max="4" width="6.33203125" bestFit="1" customWidth="1"/>
    <col min="5" max="5" width="6.88671875" bestFit="1" customWidth="1"/>
    <col min="6" max="6" width="8.88671875" bestFit="1" customWidth="1"/>
    <col min="7" max="7" width="8.21875" bestFit="1" customWidth="1"/>
    <col min="8" max="8" width="7.6640625" bestFit="1" customWidth="1"/>
    <col min="9" max="9" width="6.21875" bestFit="1" customWidth="1"/>
    <col min="10" max="10" width="16" bestFit="1" customWidth="1"/>
    <col min="11" max="11" width="5.21875" bestFit="1" customWidth="1"/>
    <col min="12" max="12" width="6.21875" bestFit="1" customWidth="1"/>
    <col min="13" max="13" width="6.44140625" bestFit="1" customWidth="1"/>
    <col min="14" max="14" width="5.33203125" bestFit="1" customWidth="1"/>
    <col min="15" max="15" width="10.44140625" bestFit="1" customWidth="1"/>
    <col min="16" max="16" width="4.77734375" bestFit="1" customWidth="1"/>
    <col min="17" max="17" width="11" bestFit="1" customWidth="1"/>
    <col min="18" max="18" width="5.5546875" bestFit="1" customWidth="1"/>
    <col min="19" max="19" width="8.44140625" bestFit="1" customWidth="1"/>
    <col min="20" max="20" width="10.77734375" bestFit="1" customWidth="1"/>
    <col min="21" max="21" width="6.88671875" bestFit="1" customWidth="1"/>
    <col min="22" max="22" width="6.109375" bestFit="1" customWidth="1"/>
    <col min="23" max="23" width="7.88671875" bestFit="1" customWidth="1"/>
    <col min="24" max="24" width="10.5546875" bestFit="1" customWidth="1"/>
    <col min="25" max="25" width="8.44140625" bestFit="1" customWidth="1"/>
    <col min="26" max="26" width="4" bestFit="1" customWidth="1"/>
    <col min="27" max="27" width="5.77734375" bestFit="1" customWidth="1"/>
    <col min="28" max="28" width="8.77734375" bestFit="1" customWidth="1"/>
    <col min="29" max="29" width="4.44140625" bestFit="1" customWidth="1"/>
    <col min="30" max="30" width="7.5546875" bestFit="1" customWidth="1"/>
  </cols>
  <sheetData>
    <row r="1" spans="1:30" x14ac:dyDescent="0.3">
      <c r="A1" s="1"/>
      <c r="B1" t="s">
        <v>43</v>
      </c>
      <c r="C1" t="s">
        <v>45</v>
      </c>
      <c r="D1" t="s">
        <v>54</v>
      </c>
      <c r="E1" t="s">
        <v>55</v>
      </c>
      <c r="F1" s="4" t="s">
        <v>44</v>
      </c>
      <c r="G1" s="1" t="s">
        <v>0</v>
      </c>
      <c r="H1" s="5" t="s">
        <v>1</v>
      </c>
      <c r="I1" s="5" t="s">
        <v>2</v>
      </c>
      <c r="J1" s="5" t="s">
        <v>3</v>
      </c>
      <c r="K1" s="5" t="s">
        <v>21</v>
      </c>
      <c r="L1" s="4" t="s">
        <v>4</v>
      </c>
      <c r="M1" t="s">
        <v>5</v>
      </c>
      <c r="N1" t="s">
        <v>6</v>
      </c>
      <c r="O1" t="s">
        <v>7</v>
      </c>
      <c r="P1" s="1" t="s">
        <v>8</v>
      </c>
      <c r="Q1" s="3" t="s">
        <v>9</v>
      </c>
      <c r="R1" s="5" t="s">
        <v>10</v>
      </c>
      <c r="S1" s="5" t="s">
        <v>11</v>
      </c>
      <c r="T1" s="4" t="s">
        <v>12</v>
      </c>
      <c r="U1" s="3" t="s">
        <v>13</v>
      </c>
      <c r="V1" s="5" t="s">
        <v>14</v>
      </c>
      <c r="W1" s="5" t="s">
        <v>15</v>
      </c>
      <c r="X1" s="4" t="s">
        <v>16</v>
      </c>
      <c r="Y1" s="5" t="s">
        <v>17</v>
      </c>
      <c r="Z1" s="5" t="s">
        <v>18</v>
      </c>
      <c r="AA1" s="5" t="s">
        <v>19</v>
      </c>
      <c r="AB1" s="4" t="s">
        <v>20</v>
      </c>
      <c r="AC1" s="5" t="s">
        <v>61</v>
      </c>
      <c r="AD1" s="5" t="s">
        <v>62</v>
      </c>
    </row>
    <row r="2" spans="1:30" x14ac:dyDescent="0.3">
      <c r="A2" s="1" t="s">
        <v>48</v>
      </c>
      <c r="B2" s="17">
        <v>0</v>
      </c>
      <c r="C2" s="17">
        <v>0.01</v>
      </c>
      <c r="D2" s="17">
        <v>0.02</v>
      </c>
      <c r="E2" s="17">
        <v>0</v>
      </c>
      <c r="F2" s="4">
        <v>0</v>
      </c>
      <c r="G2" s="1">
        <v>1</v>
      </c>
      <c r="H2" s="5">
        <v>2</v>
      </c>
      <c r="I2" s="5">
        <v>6</v>
      </c>
      <c r="J2" s="5">
        <v>18</v>
      </c>
      <c r="K2" s="5">
        <v>20</v>
      </c>
      <c r="L2" s="4">
        <v>40</v>
      </c>
      <c r="M2">
        <v>5</v>
      </c>
      <c r="N2">
        <v>20</v>
      </c>
      <c r="O2">
        <v>50</v>
      </c>
      <c r="P2" s="1">
        <v>100</v>
      </c>
      <c r="Q2" s="3">
        <v>4</v>
      </c>
      <c r="R2" s="5">
        <v>16</v>
      </c>
      <c r="S2" s="5">
        <v>35</v>
      </c>
      <c r="T2" s="4">
        <v>75</v>
      </c>
      <c r="U2" s="3">
        <v>3</v>
      </c>
      <c r="V2" s="5">
        <v>8</v>
      </c>
      <c r="W2" s="5">
        <v>25</v>
      </c>
      <c r="X2" s="4">
        <v>45</v>
      </c>
      <c r="Y2" s="5">
        <v>3</v>
      </c>
      <c r="Z2" s="5">
        <v>8</v>
      </c>
      <c r="AA2" s="5">
        <v>25</v>
      </c>
      <c r="AB2" s="4">
        <v>50</v>
      </c>
      <c r="AC2" s="5">
        <f>MAX(G2:AB2)</f>
        <v>100</v>
      </c>
      <c r="AD2" s="5">
        <v>100</v>
      </c>
    </row>
    <row r="3" spans="1:30" x14ac:dyDescent="0.3">
      <c r="A3" s="1" t="s">
        <v>50</v>
      </c>
      <c r="B3" s="17">
        <v>0.02</v>
      </c>
      <c r="C3" s="17">
        <v>0.01</v>
      </c>
      <c r="D3" s="17">
        <v>0.01</v>
      </c>
      <c r="E3" s="17">
        <v>0</v>
      </c>
      <c r="F3" s="4">
        <v>0</v>
      </c>
      <c r="G3" s="1">
        <v>1</v>
      </c>
      <c r="H3" s="5">
        <v>3</v>
      </c>
      <c r="I3" s="5">
        <v>12</v>
      </c>
      <c r="J3" s="5">
        <v>25</v>
      </c>
      <c r="K3" s="5">
        <v>30</v>
      </c>
      <c r="L3" s="4">
        <v>45</v>
      </c>
      <c r="M3">
        <v>5</v>
      </c>
      <c r="N3">
        <v>20</v>
      </c>
      <c r="O3">
        <v>50</v>
      </c>
      <c r="P3" s="1">
        <v>100</v>
      </c>
      <c r="Q3" s="3">
        <v>5</v>
      </c>
      <c r="R3" s="5">
        <v>18</v>
      </c>
      <c r="S3" s="5">
        <v>42</v>
      </c>
      <c r="T3" s="4">
        <v>80</v>
      </c>
      <c r="U3" s="3">
        <v>3</v>
      </c>
      <c r="V3" s="5">
        <v>12</v>
      </c>
      <c r="W3" s="5">
        <v>25</v>
      </c>
      <c r="X3" s="4">
        <v>50</v>
      </c>
      <c r="Y3" s="5">
        <v>3</v>
      </c>
      <c r="Z3" s="5">
        <v>12</v>
      </c>
      <c r="AA3" s="5">
        <v>27</v>
      </c>
      <c r="AB3" s="4">
        <v>55</v>
      </c>
      <c r="AC3" s="5">
        <f t="shared" ref="AC3:AC9" si="0">MAX(G3:AB3)</f>
        <v>100</v>
      </c>
      <c r="AD3" s="5">
        <v>100</v>
      </c>
    </row>
    <row r="4" spans="1:30" x14ac:dyDescent="0.3">
      <c r="A4" s="1" t="s">
        <v>47</v>
      </c>
      <c r="B4" s="17">
        <v>0</v>
      </c>
      <c r="C4" s="17">
        <v>0</v>
      </c>
      <c r="D4" s="17">
        <v>0</v>
      </c>
      <c r="E4" s="17">
        <v>0.1</v>
      </c>
      <c r="F4" s="4">
        <v>0</v>
      </c>
      <c r="G4" s="1">
        <v>1</v>
      </c>
      <c r="H4" s="5">
        <v>2</v>
      </c>
      <c r="I4" s="5">
        <v>7</v>
      </c>
      <c r="J4" s="5">
        <v>20</v>
      </c>
      <c r="K4" s="5">
        <v>25</v>
      </c>
      <c r="L4" s="4">
        <v>45</v>
      </c>
      <c r="M4">
        <v>5</v>
      </c>
      <c r="N4">
        <v>20</v>
      </c>
      <c r="O4">
        <v>50</v>
      </c>
      <c r="P4" s="1">
        <v>100</v>
      </c>
      <c r="Q4" s="3">
        <v>5</v>
      </c>
      <c r="R4" s="5">
        <v>20</v>
      </c>
      <c r="S4" s="5">
        <v>45</v>
      </c>
      <c r="T4" s="4">
        <v>85</v>
      </c>
      <c r="U4" s="3">
        <v>4</v>
      </c>
      <c r="V4" s="5">
        <v>17</v>
      </c>
      <c r="W4" s="5">
        <v>45</v>
      </c>
      <c r="X4" s="4">
        <v>70</v>
      </c>
      <c r="Y4" s="5">
        <v>2</v>
      </c>
      <c r="Z4" s="5">
        <v>12</v>
      </c>
      <c r="AA4" s="5">
        <v>26</v>
      </c>
      <c r="AB4" s="4">
        <v>60</v>
      </c>
      <c r="AC4" s="5">
        <f t="shared" si="0"/>
        <v>100</v>
      </c>
      <c r="AD4" s="5">
        <v>100</v>
      </c>
    </row>
    <row r="5" spans="1:30" x14ac:dyDescent="0.3">
      <c r="A5" s="1" t="s">
        <v>52</v>
      </c>
      <c r="B5" s="17">
        <v>0.01</v>
      </c>
      <c r="C5" s="17">
        <v>0.01</v>
      </c>
      <c r="D5" s="17">
        <v>0</v>
      </c>
      <c r="E5" s="17">
        <v>0</v>
      </c>
      <c r="F5" s="4">
        <v>0</v>
      </c>
      <c r="G5" s="1">
        <v>1</v>
      </c>
      <c r="H5" s="5">
        <v>3</v>
      </c>
      <c r="I5" s="5">
        <v>10</v>
      </c>
      <c r="J5" s="5">
        <v>22</v>
      </c>
      <c r="K5" s="5">
        <v>25</v>
      </c>
      <c r="L5" s="4">
        <v>45</v>
      </c>
      <c r="M5">
        <v>5</v>
      </c>
      <c r="N5">
        <v>20</v>
      </c>
      <c r="O5">
        <v>50</v>
      </c>
      <c r="P5" s="1">
        <v>100</v>
      </c>
      <c r="Q5" s="3">
        <v>5</v>
      </c>
      <c r="R5" s="5">
        <v>18</v>
      </c>
      <c r="S5" s="5">
        <v>45</v>
      </c>
      <c r="T5" s="4">
        <v>85</v>
      </c>
      <c r="U5" s="3">
        <v>3</v>
      </c>
      <c r="V5" s="5">
        <v>12</v>
      </c>
      <c r="W5" s="5">
        <v>25</v>
      </c>
      <c r="X5" s="4">
        <v>50</v>
      </c>
      <c r="Y5" s="5">
        <v>3</v>
      </c>
      <c r="Z5" s="5">
        <v>12</v>
      </c>
      <c r="AA5" s="5">
        <v>27</v>
      </c>
      <c r="AB5" s="4">
        <v>50</v>
      </c>
      <c r="AC5" s="5">
        <f t="shared" si="0"/>
        <v>100</v>
      </c>
      <c r="AD5" s="5">
        <v>100</v>
      </c>
    </row>
    <row r="6" spans="1:30" x14ac:dyDescent="0.3">
      <c r="A6" s="1" t="s">
        <v>49</v>
      </c>
      <c r="B6" s="17">
        <v>0</v>
      </c>
      <c r="C6" s="17">
        <v>0</v>
      </c>
      <c r="D6" s="17">
        <v>0</v>
      </c>
      <c r="E6" s="17">
        <v>0</v>
      </c>
      <c r="F6" s="4">
        <v>5</v>
      </c>
      <c r="G6" s="1">
        <v>1</v>
      </c>
      <c r="H6" s="5">
        <v>5</v>
      </c>
      <c r="I6" s="5">
        <v>20</v>
      </c>
      <c r="J6" s="5">
        <v>50</v>
      </c>
      <c r="K6" s="5">
        <v>40</v>
      </c>
      <c r="L6" s="4">
        <v>100</v>
      </c>
      <c r="M6">
        <v>2</v>
      </c>
      <c r="N6">
        <v>7</v>
      </c>
      <c r="O6">
        <v>20</v>
      </c>
      <c r="P6" s="1">
        <v>40</v>
      </c>
      <c r="Q6" s="3">
        <v>2</v>
      </c>
      <c r="R6" s="5">
        <v>7</v>
      </c>
      <c r="S6" s="5">
        <v>20</v>
      </c>
      <c r="T6" s="4">
        <v>40</v>
      </c>
      <c r="U6" s="3">
        <v>4</v>
      </c>
      <c r="V6" s="5">
        <v>18</v>
      </c>
      <c r="W6" s="5">
        <v>40</v>
      </c>
      <c r="X6" s="4">
        <v>80</v>
      </c>
      <c r="Y6" s="5">
        <v>4</v>
      </c>
      <c r="Z6" s="5">
        <v>16</v>
      </c>
      <c r="AA6" s="5">
        <v>45</v>
      </c>
      <c r="AB6" s="4">
        <v>70</v>
      </c>
      <c r="AC6" s="5">
        <f t="shared" si="0"/>
        <v>100</v>
      </c>
      <c r="AD6" s="5">
        <v>100</v>
      </c>
    </row>
    <row r="7" spans="1:30" x14ac:dyDescent="0.3">
      <c r="A7" s="4" t="s">
        <v>46</v>
      </c>
      <c r="B7" s="8">
        <v>0</v>
      </c>
      <c r="C7" s="8">
        <v>0</v>
      </c>
      <c r="D7" s="8">
        <v>0</v>
      </c>
      <c r="E7" s="8">
        <v>0</v>
      </c>
      <c r="F7" s="4">
        <v>2</v>
      </c>
      <c r="G7" s="4">
        <v>0</v>
      </c>
      <c r="H7" s="5">
        <v>5</v>
      </c>
      <c r="I7" s="5">
        <v>20</v>
      </c>
      <c r="J7" s="5">
        <v>50</v>
      </c>
      <c r="K7" s="5">
        <v>60</v>
      </c>
      <c r="L7" s="4">
        <v>100</v>
      </c>
      <c r="M7" s="5">
        <v>1</v>
      </c>
      <c r="N7" s="5">
        <v>6</v>
      </c>
      <c r="O7" s="5">
        <v>13</v>
      </c>
      <c r="P7" s="4">
        <v>25</v>
      </c>
      <c r="Q7" s="5">
        <v>1</v>
      </c>
      <c r="R7" s="5">
        <v>7</v>
      </c>
      <c r="S7" s="5">
        <v>18</v>
      </c>
      <c r="T7" s="4">
        <v>25</v>
      </c>
      <c r="U7" s="5">
        <v>4</v>
      </c>
      <c r="V7" s="5">
        <v>18</v>
      </c>
      <c r="W7" s="5">
        <v>40</v>
      </c>
      <c r="X7" s="4">
        <v>90</v>
      </c>
      <c r="Y7" s="5">
        <v>5</v>
      </c>
      <c r="Z7" s="5">
        <v>20</v>
      </c>
      <c r="AA7" s="5">
        <v>50</v>
      </c>
      <c r="AB7" s="4">
        <v>100</v>
      </c>
      <c r="AC7" s="5">
        <f t="shared" si="0"/>
        <v>100</v>
      </c>
      <c r="AD7" s="5">
        <v>100</v>
      </c>
    </row>
    <row r="8" spans="1:30" x14ac:dyDescent="0.3">
      <c r="A8" s="4" t="s">
        <v>51</v>
      </c>
      <c r="B8" s="8">
        <v>0</v>
      </c>
      <c r="C8" s="8">
        <v>0</v>
      </c>
      <c r="D8" s="8">
        <v>0</v>
      </c>
      <c r="E8" s="8">
        <v>0</v>
      </c>
      <c r="F8" s="4">
        <v>10</v>
      </c>
      <c r="G8" s="4">
        <v>0</v>
      </c>
      <c r="H8" s="5">
        <v>4</v>
      </c>
      <c r="I8" s="5">
        <v>20</v>
      </c>
      <c r="J8" s="5">
        <v>50</v>
      </c>
      <c r="K8" s="5">
        <v>30</v>
      </c>
      <c r="L8" s="4">
        <v>100</v>
      </c>
      <c r="M8" s="5">
        <v>1</v>
      </c>
      <c r="N8" s="5">
        <v>5</v>
      </c>
      <c r="O8" s="5">
        <v>12</v>
      </c>
      <c r="P8" s="4">
        <v>25</v>
      </c>
      <c r="Q8" s="5">
        <v>1</v>
      </c>
      <c r="R8" s="5">
        <v>2</v>
      </c>
      <c r="S8" s="5">
        <v>5</v>
      </c>
      <c r="T8" s="4">
        <v>10</v>
      </c>
      <c r="U8" s="5">
        <v>3</v>
      </c>
      <c r="V8" s="5">
        <v>12</v>
      </c>
      <c r="W8" s="5">
        <v>40</v>
      </c>
      <c r="X8" s="4">
        <v>90</v>
      </c>
      <c r="Y8" s="5">
        <v>4</v>
      </c>
      <c r="Z8" s="5">
        <v>18</v>
      </c>
      <c r="AA8" s="5">
        <v>45</v>
      </c>
      <c r="AB8" s="4">
        <v>90</v>
      </c>
      <c r="AC8" s="5">
        <f t="shared" si="0"/>
        <v>100</v>
      </c>
      <c r="AD8" s="5">
        <v>100</v>
      </c>
    </row>
    <row r="9" spans="1:30" x14ac:dyDescent="0.3">
      <c r="A9" s="4" t="s">
        <v>53</v>
      </c>
      <c r="B9" s="8">
        <v>0</v>
      </c>
      <c r="C9" s="8">
        <v>0</v>
      </c>
      <c r="D9" s="8">
        <v>0</v>
      </c>
      <c r="E9" s="8">
        <v>0</v>
      </c>
      <c r="F9" s="4">
        <v>1</v>
      </c>
      <c r="G9" s="13">
        <v>0</v>
      </c>
      <c r="H9" s="14">
        <v>1</v>
      </c>
      <c r="I9" s="14">
        <v>5</v>
      </c>
      <c r="J9" s="14">
        <v>15</v>
      </c>
      <c r="K9" s="14">
        <v>20</v>
      </c>
      <c r="L9" s="6">
        <v>25</v>
      </c>
      <c r="M9" s="14">
        <v>1</v>
      </c>
      <c r="N9" s="14">
        <v>2</v>
      </c>
      <c r="O9" s="14">
        <v>5</v>
      </c>
      <c r="P9" s="6">
        <v>10</v>
      </c>
      <c r="Q9" s="14">
        <v>2</v>
      </c>
      <c r="R9" s="14">
        <v>12</v>
      </c>
      <c r="S9" s="14">
        <v>40</v>
      </c>
      <c r="T9" s="6">
        <v>100</v>
      </c>
      <c r="U9" s="14">
        <v>1</v>
      </c>
      <c r="V9" s="14">
        <v>3</v>
      </c>
      <c r="W9" s="14">
        <v>10</v>
      </c>
      <c r="X9" s="6">
        <v>25</v>
      </c>
      <c r="Y9" s="14">
        <v>1</v>
      </c>
      <c r="Z9" s="14">
        <v>2</v>
      </c>
      <c r="AA9" s="14">
        <v>5</v>
      </c>
      <c r="AB9" s="6">
        <v>25</v>
      </c>
      <c r="AC9" s="15">
        <f t="shared" si="0"/>
        <v>100</v>
      </c>
      <c r="AD9" s="14">
        <v>100</v>
      </c>
    </row>
    <row r="10" spans="1:30" x14ac:dyDescent="0.3">
      <c r="G10" s="1">
        <f>SUM(G2:G9)</f>
        <v>5</v>
      </c>
      <c r="H10">
        <f t="shared" ref="H10:L10" si="1">SUM(H2:H9)</f>
        <v>25</v>
      </c>
      <c r="I10">
        <f t="shared" si="1"/>
        <v>100</v>
      </c>
      <c r="J10">
        <f t="shared" si="1"/>
        <v>250</v>
      </c>
      <c r="K10">
        <f t="shared" si="1"/>
        <v>250</v>
      </c>
      <c r="L10" s="1">
        <f t="shared" si="1"/>
        <v>500</v>
      </c>
      <c r="M10">
        <f t="shared" ref="M10" si="2">SUM(M2:M9)</f>
        <v>25</v>
      </c>
      <c r="N10">
        <f t="shared" ref="N10" si="3">SUM(N2:N9)</f>
        <v>100</v>
      </c>
      <c r="O10">
        <f t="shared" ref="O10" si="4">SUM(O2:O9)</f>
        <v>250</v>
      </c>
      <c r="P10" s="1">
        <f t="shared" ref="P10" si="5">SUM(P2:P9)</f>
        <v>500</v>
      </c>
      <c r="Q10">
        <f t="shared" ref="Q10" si="6">SUM(Q2:Q9)</f>
        <v>25</v>
      </c>
      <c r="R10">
        <f t="shared" ref="R10" si="7">SUM(R2:R9)</f>
        <v>100</v>
      </c>
      <c r="S10">
        <f t="shared" ref="S10" si="8">SUM(S2:S9)</f>
        <v>250</v>
      </c>
      <c r="T10" s="1">
        <f t="shared" ref="T10" si="9">SUM(T2:T9)</f>
        <v>500</v>
      </c>
      <c r="U10">
        <f t="shared" ref="U10" si="10">SUM(U2:U9)</f>
        <v>25</v>
      </c>
      <c r="V10">
        <f t="shared" ref="V10" si="11">SUM(V2:V9)</f>
        <v>100</v>
      </c>
      <c r="W10">
        <f t="shared" ref="W10" si="12">SUM(W2:W9)</f>
        <v>250</v>
      </c>
      <c r="X10" s="1">
        <f t="shared" ref="X10" si="13">SUM(X2:X9)</f>
        <v>500</v>
      </c>
      <c r="Y10">
        <f t="shared" ref="Y10" si="14">SUM(Y2:Y9)</f>
        <v>25</v>
      </c>
      <c r="Z10">
        <f t="shared" ref="Z10" si="15">SUM(Z2:Z9)</f>
        <v>100</v>
      </c>
      <c r="AA10">
        <f t="shared" ref="AA10" si="16">SUM(AA2:AA9)</f>
        <v>250</v>
      </c>
      <c r="AB10" s="1">
        <f t="shared" ref="AB10" si="17">SUM(AB2:AB9)</f>
        <v>500</v>
      </c>
      <c r="AC10">
        <f t="shared" ref="AC10" si="18">SUM(AC2:AC9)</f>
        <v>800</v>
      </c>
      <c r="AD10">
        <f t="shared" ref="AD10" si="19">SUM(AD2:AD9)</f>
        <v>800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BE8D-77A4-4167-9F4C-90ADFC975BBE}">
  <dimension ref="A1:B5"/>
  <sheetViews>
    <sheetView workbookViewId="0"/>
  </sheetViews>
  <sheetFormatPr defaultRowHeight="14.4" x14ac:dyDescent="0.3"/>
  <cols>
    <col min="1" max="1" width="16" bestFit="1" customWidth="1"/>
    <col min="2" max="2" width="4" bestFit="1" customWidth="1"/>
  </cols>
  <sheetData>
    <row r="1" spans="1:2" x14ac:dyDescent="0.3">
      <c r="A1" t="s">
        <v>56</v>
      </c>
      <c r="B1" s="1">
        <v>80</v>
      </c>
    </row>
    <row r="2" spans="1:2" x14ac:dyDescent="0.3">
      <c r="A2" t="s">
        <v>57</v>
      </c>
      <c r="B2" s="1">
        <v>20</v>
      </c>
    </row>
    <row r="3" spans="1:2" x14ac:dyDescent="0.3">
      <c r="A3" t="s">
        <v>58</v>
      </c>
      <c r="B3" s="9">
        <v>100</v>
      </c>
    </row>
    <row r="4" spans="1:2" x14ac:dyDescent="0.3">
      <c r="A4" t="s">
        <v>60</v>
      </c>
      <c r="B4" s="10">
        <v>0</v>
      </c>
    </row>
    <row r="5" spans="1:2" x14ac:dyDescent="0.3">
      <c r="A5" s="5" t="s">
        <v>59</v>
      </c>
      <c r="B5" s="11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D10E-602D-4E12-A93B-97B72309BCF6}">
  <dimension ref="A1:D101"/>
  <sheetViews>
    <sheetView workbookViewId="0">
      <selection activeCell="D2" sqref="D2"/>
    </sheetView>
  </sheetViews>
  <sheetFormatPr defaultColWidth="9.109375" defaultRowHeight="14.4" x14ac:dyDescent="0.3"/>
  <cols>
    <col min="1" max="1" width="5.21875" bestFit="1" customWidth="1"/>
    <col min="2" max="2" width="12.77734375" bestFit="1" customWidth="1"/>
    <col min="4" max="4" width="14.21875" bestFit="1" customWidth="1"/>
    <col min="257" max="257" width="4" customWidth="1"/>
    <col min="258" max="258" width="10" customWidth="1"/>
    <col min="260" max="260" width="13.5546875" customWidth="1"/>
    <col min="513" max="513" width="4" customWidth="1"/>
    <col min="514" max="514" width="10" customWidth="1"/>
    <col min="516" max="516" width="13.5546875" customWidth="1"/>
    <col min="769" max="769" width="4" customWidth="1"/>
    <col min="770" max="770" width="10" customWidth="1"/>
    <col min="772" max="772" width="13.5546875" customWidth="1"/>
    <col min="1025" max="1025" width="4" customWidth="1"/>
    <col min="1026" max="1026" width="10" customWidth="1"/>
    <col min="1028" max="1028" width="13.5546875" customWidth="1"/>
    <col min="1281" max="1281" width="4" customWidth="1"/>
    <col min="1282" max="1282" width="10" customWidth="1"/>
    <col min="1284" max="1284" width="13.5546875" customWidth="1"/>
    <col min="1537" max="1537" width="4" customWidth="1"/>
    <col min="1538" max="1538" width="10" customWidth="1"/>
    <col min="1540" max="1540" width="13.5546875" customWidth="1"/>
    <col min="1793" max="1793" width="4" customWidth="1"/>
    <col min="1794" max="1794" width="10" customWidth="1"/>
    <col min="1796" max="1796" width="13.5546875" customWidth="1"/>
    <col min="2049" max="2049" width="4" customWidth="1"/>
    <col min="2050" max="2050" width="10" customWidth="1"/>
    <col min="2052" max="2052" width="13.5546875" customWidth="1"/>
    <col min="2305" max="2305" width="4" customWidth="1"/>
    <col min="2306" max="2306" width="10" customWidth="1"/>
    <col min="2308" max="2308" width="13.5546875" customWidth="1"/>
    <col min="2561" max="2561" width="4" customWidth="1"/>
    <col min="2562" max="2562" width="10" customWidth="1"/>
    <col min="2564" max="2564" width="13.5546875" customWidth="1"/>
    <col min="2817" max="2817" width="4" customWidth="1"/>
    <col min="2818" max="2818" width="10" customWidth="1"/>
    <col min="2820" max="2820" width="13.5546875" customWidth="1"/>
    <col min="3073" max="3073" width="4" customWidth="1"/>
    <col min="3074" max="3074" width="10" customWidth="1"/>
    <col min="3076" max="3076" width="13.5546875" customWidth="1"/>
    <col min="3329" max="3329" width="4" customWidth="1"/>
    <col min="3330" max="3330" width="10" customWidth="1"/>
    <col min="3332" max="3332" width="13.5546875" customWidth="1"/>
    <col min="3585" max="3585" width="4" customWidth="1"/>
    <col min="3586" max="3586" width="10" customWidth="1"/>
    <col min="3588" max="3588" width="13.5546875" customWidth="1"/>
    <col min="3841" max="3841" width="4" customWidth="1"/>
    <col min="3842" max="3842" width="10" customWidth="1"/>
    <col min="3844" max="3844" width="13.5546875" customWidth="1"/>
    <col min="4097" max="4097" width="4" customWidth="1"/>
    <col min="4098" max="4098" width="10" customWidth="1"/>
    <col min="4100" max="4100" width="13.5546875" customWidth="1"/>
    <col min="4353" max="4353" width="4" customWidth="1"/>
    <col min="4354" max="4354" width="10" customWidth="1"/>
    <col min="4356" max="4356" width="13.5546875" customWidth="1"/>
    <col min="4609" max="4609" width="4" customWidth="1"/>
    <col min="4610" max="4610" width="10" customWidth="1"/>
    <col min="4612" max="4612" width="13.5546875" customWidth="1"/>
    <col min="4865" max="4865" width="4" customWidth="1"/>
    <col min="4866" max="4866" width="10" customWidth="1"/>
    <col min="4868" max="4868" width="13.5546875" customWidth="1"/>
    <col min="5121" max="5121" width="4" customWidth="1"/>
    <col min="5122" max="5122" width="10" customWidth="1"/>
    <col min="5124" max="5124" width="13.5546875" customWidth="1"/>
    <col min="5377" max="5377" width="4" customWidth="1"/>
    <col min="5378" max="5378" width="10" customWidth="1"/>
    <col min="5380" max="5380" width="13.5546875" customWidth="1"/>
    <col min="5633" max="5633" width="4" customWidth="1"/>
    <col min="5634" max="5634" width="10" customWidth="1"/>
    <col min="5636" max="5636" width="13.5546875" customWidth="1"/>
    <col min="5889" max="5889" width="4" customWidth="1"/>
    <col min="5890" max="5890" width="10" customWidth="1"/>
    <col min="5892" max="5892" width="13.5546875" customWidth="1"/>
    <col min="6145" max="6145" width="4" customWidth="1"/>
    <col min="6146" max="6146" width="10" customWidth="1"/>
    <col min="6148" max="6148" width="13.5546875" customWidth="1"/>
    <col min="6401" max="6401" width="4" customWidth="1"/>
    <col min="6402" max="6402" width="10" customWidth="1"/>
    <col min="6404" max="6404" width="13.5546875" customWidth="1"/>
    <col min="6657" max="6657" width="4" customWidth="1"/>
    <col min="6658" max="6658" width="10" customWidth="1"/>
    <col min="6660" max="6660" width="13.5546875" customWidth="1"/>
    <col min="6913" max="6913" width="4" customWidth="1"/>
    <col min="6914" max="6914" width="10" customWidth="1"/>
    <col min="6916" max="6916" width="13.5546875" customWidth="1"/>
    <col min="7169" max="7169" width="4" customWidth="1"/>
    <col min="7170" max="7170" width="10" customWidth="1"/>
    <col min="7172" max="7172" width="13.5546875" customWidth="1"/>
    <col min="7425" max="7425" width="4" customWidth="1"/>
    <col min="7426" max="7426" width="10" customWidth="1"/>
    <col min="7428" max="7428" width="13.5546875" customWidth="1"/>
    <col min="7681" max="7681" width="4" customWidth="1"/>
    <col min="7682" max="7682" width="10" customWidth="1"/>
    <col min="7684" max="7684" width="13.5546875" customWidth="1"/>
    <col min="7937" max="7937" width="4" customWidth="1"/>
    <col min="7938" max="7938" width="10" customWidth="1"/>
    <col min="7940" max="7940" width="13.5546875" customWidth="1"/>
    <col min="8193" max="8193" width="4" customWidth="1"/>
    <col min="8194" max="8194" width="10" customWidth="1"/>
    <col min="8196" max="8196" width="13.5546875" customWidth="1"/>
    <col min="8449" max="8449" width="4" customWidth="1"/>
    <col min="8450" max="8450" width="10" customWidth="1"/>
    <col min="8452" max="8452" width="13.5546875" customWidth="1"/>
    <col min="8705" max="8705" width="4" customWidth="1"/>
    <col min="8706" max="8706" width="10" customWidth="1"/>
    <col min="8708" max="8708" width="13.5546875" customWidth="1"/>
    <col min="8961" max="8961" width="4" customWidth="1"/>
    <col min="8962" max="8962" width="10" customWidth="1"/>
    <col min="8964" max="8964" width="13.5546875" customWidth="1"/>
    <col min="9217" max="9217" width="4" customWidth="1"/>
    <col min="9218" max="9218" width="10" customWidth="1"/>
    <col min="9220" max="9220" width="13.5546875" customWidth="1"/>
    <col min="9473" max="9473" width="4" customWidth="1"/>
    <col min="9474" max="9474" width="10" customWidth="1"/>
    <col min="9476" max="9476" width="13.5546875" customWidth="1"/>
    <col min="9729" max="9729" width="4" customWidth="1"/>
    <col min="9730" max="9730" width="10" customWidth="1"/>
    <col min="9732" max="9732" width="13.5546875" customWidth="1"/>
    <col min="9985" max="9985" width="4" customWidth="1"/>
    <col min="9986" max="9986" width="10" customWidth="1"/>
    <col min="9988" max="9988" width="13.5546875" customWidth="1"/>
    <col min="10241" max="10241" width="4" customWidth="1"/>
    <col min="10242" max="10242" width="10" customWidth="1"/>
    <col min="10244" max="10244" width="13.5546875" customWidth="1"/>
    <col min="10497" max="10497" width="4" customWidth="1"/>
    <col min="10498" max="10498" width="10" customWidth="1"/>
    <col min="10500" max="10500" width="13.5546875" customWidth="1"/>
    <col min="10753" max="10753" width="4" customWidth="1"/>
    <col min="10754" max="10754" width="10" customWidth="1"/>
    <col min="10756" max="10756" width="13.5546875" customWidth="1"/>
    <col min="11009" max="11009" width="4" customWidth="1"/>
    <col min="11010" max="11010" width="10" customWidth="1"/>
    <col min="11012" max="11012" width="13.5546875" customWidth="1"/>
    <col min="11265" max="11265" width="4" customWidth="1"/>
    <col min="11266" max="11266" width="10" customWidth="1"/>
    <col min="11268" max="11268" width="13.5546875" customWidth="1"/>
    <col min="11521" max="11521" width="4" customWidth="1"/>
    <col min="11522" max="11522" width="10" customWidth="1"/>
    <col min="11524" max="11524" width="13.5546875" customWidth="1"/>
    <col min="11777" max="11777" width="4" customWidth="1"/>
    <col min="11778" max="11778" width="10" customWidth="1"/>
    <col min="11780" max="11780" width="13.5546875" customWidth="1"/>
    <col min="12033" max="12033" width="4" customWidth="1"/>
    <col min="12034" max="12034" width="10" customWidth="1"/>
    <col min="12036" max="12036" width="13.5546875" customWidth="1"/>
    <col min="12289" max="12289" width="4" customWidth="1"/>
    <col min="12290" max="12290" width="10" customWidth="1"/>
    <col min="12292" max="12292" width="13.5546875" customWidth="1"/>
    <col min="12545" max="12545" width="4" customWidth="1"/>
    <col min="12546" max="12546" width="10" customWidth="1"/>
    <col min="12548" max="12548" width="13.5546875" customWidth="1"/>
    <col min="12801" max="12801" width="4" customWidth="1"/>
    <col min="12802" max="12802" width="10" customWidth="1"/>
    <col min="12804" max="12804" width="13.5546875" customWidth="1"/>
    <col min="13057" max="13057" width="4" customWidth="1"/>
    <col min="13058" max="13058" width="10" customWidth="1"/>
    <col min="13060" max="13060" width="13.5546875" customWidth="1"/>
    <col min="13313" max="13313" width="4" customWidth="1"/>
    <col min="13314" max="13314" width="10" customWidth="1"/>
    <col min="13316" max="13316" width="13.5546875" customWidth="1"/>
    <col min="13569" max="13569" width="4" customWidth="1"/>
    <col min="13570" max="13570" width="10" customWidth="1"/>
    <col min="13572" max="13572" width="13.5546875" customWidth="1"/>
    <col min="13825" max="13825" width="4" customWidth="1"/>
    <col min="13826" max="13826" width="10" customWidth="1"/>
    <col min="13828" max="13828" width="13.5546875" customWidth="1"/>
    <col min="14081" max="14081" width="4" customWidth="1"/>
    <col min="14082" max="14082" width="10" customWidth="1"/>
    <col min="14084" max="14084" width="13.5546875" customWidth="1"/>
    <col min="14337" max="14337" width="4" customWidth="1"/>
    <col min="14338" max="14338" width="10" customWidth="1"/>
    <col min="14340" max="14340" width="13.5546875" customWidth="1"/>
    <col min="14593" max="14593" width="4" customWidth="1"/>
    <col min="14594" max="14594" width="10" customWidth="1"/>
    <col min="14596" max="14596" width="13.5546875" customWidth="1"/>
    <col min="14849" max="14849" width="4" customWidth="1"/>
    <col min="14850" max="14850" width="10" customWidth="1"/>
    <col min="14852" max="14852" width="13.5546875" customWidth="1"/>
    <col min="15105" max="15105" width="4" customWidth="1"/>
    <col min="15106" max="15106" width="10" customWidth="1"/>
    <col min="15108" max="15108" width="13.5546875" customWidth="1"/>
    <col min="15361" max="15361" width="4" customWidth="1"/>
    <col min="15362" max="15362" width="10" customWidth="1"/>
    <col min="15364" max="15364" width="13.5546875" customWidth="1"/>
    <col min="15617" max="15617" width="4" customWidth="1"/>
    <col min="15618" max="15618" width="10" customWidth="1"/>
    <col min="15620" max="15620" width="13.5546875" customWidth="1"/>
    <col min="15873" max="15873" width="4" customWidth="1"/>
    <col min="15874" max="15874" width="10" customWidth="1"/>
    <col min="15876" max="15876" width="13.5546875" customWidth="1"/>
    <col min="16129" max="16129" width="4" customWidth="1"/>
    <col min="16130" max="16130" width="10" customWidth="1"/>
    <col min="16132" max="16132" width="13.5546875" customWidth="1"/>
  </cols>
  <sheetData>
    <row r="1" spans="1:4" x14ac:dyDescent="0.3">
      <c r="A1" t="s">
        <v>77</v>
      </c>
      <c r="B1" t="s">
        <v>78</v>
      </c>
      <c r="D1" s="5" t="s">
        <v>75</v>
      </c>
    </row>
    <row r="2" spans="1:4" x14ac:dyDescent="0.3">
      <c r="A2">
        <v>1</v>
      </c>
      <c r="B2">
        <v>50</v>
      </c>
      <c r="D2" t="s">
        <v>76</v>
      </c>
    </row>
    <row r="3" spans="1:4" x14ac:dyDescent="0.3">
      <c r="A3">
        <v>2</v>
      </c>
      <c r="B3">
        <v>100</v>
      </c>
    </row>
    <row r="4" spans="1:4" x14ac:dyDescent="0.3">
      <c r="A4">
        <v>3</v>
      </c>
      <c r="B4">
        <v>150</v>
      </c>
    </row>
    <row r="5" spans="1:4" x14ac:dyDescent="0.3">
      <c r="A5">
        <v>4</v>
      </c>
      <c r="B5">
        <v>225</v>
      </c>
    </row>
    <row r="6" spans="1:4" x14ac:dyDescent="0.3">
      <c r="A6">
        <v>5</v>
      </c>
      <c r="B6">
        <v>300</v>
      </c>
    </row>
    <row r="7" spans="1:4" x14ac:dyDescent="0.3">
      <c r="A7">
        <v>6</v>
      </c>
      <c r="B7">
        <v>400</v>
      </c>
    </row>
    <row r="8" spans="1:4" x14ac:dyDescent="0.3">
      <c r="A8">
        <v>7</v>
      </c>
      <c r="B8">
        <v>500</v>
      </c>
    </row>
    <row r="9" spans="1:4" x14ac:dyDescent="0.3">
      <c r="A9">
        <v>8</v>
      </c>
      <c r="B9">
        <v>600</v>
      </c>
    </row>
    <row r="10" spans="1:4" x14ac:dyDescent="0.3">
      <c r="A10">
        <v>9</v>
      </c>
      <c r="B10">
        <v>750</v>
      </c>
    </row>
    <row r="11" spans="1:4" x14ac:dyDescent="0.3">
      <c r="A11">
        <v>10</v>
      </c>
      <c r="B11">
        <v>900</v>
      </c>
    </row>
    <row r="12" spans="1:4" x14ac:dyDescent="0.3">
      <c r="A12">
        <v>11</v>
      </c>
      <c r="B12">
        <v>1100</v>
      </c>
    </row>
    <row r="13" spans="1:4" x14ac:dyDescent="0.3">
      <c r="A13">
        <v>12</v>
      </c>
      <c r="B13">
        <v>1300</v>
      </c>
    </row>
    <row r="14" spans="1:4" x14ac:dyDescent="0.3">
      <c r="A14">
        <v>13</v>
      </c>
      <c r="B14">
        <v>1550</v>
      </c>
    </row>
    <row r="15" spans="1:4" x14ac:dyDescent="0.3">
      <c r="A15">
        <v>14</v>
      </c>
      <c r="B15">
        <v>1800</v>
      </c>
    </row>
    <row r="16" spans="1:4" x14ac:dyDescent="0.3">
      <c r="A16">
        <v>15</v>
      </c>
      <c r="B16">
        <v>2150</v>
      </c>
    </row>
    <row r="17" spans="1:2" x14ac:dyDescent="0.3">
      <c r="A17">
        <v>16</v>
      </c>
      <c r="B17">
        <v>2500</v>
      </c>
    </row>
    <row r="18" spans="1:2" x14ac:dyDescent="0.3">
      <c r="A18">
        <v>17</v>
      </c>
      <c r="B18">
        <v>2950</v>
      </c>
    </row>
    <row r="19" spans="1:2" x14ac:dyDescent="0.3">
      <c r="A19">
        <v>18</v>
      </c>
      <c r="B19">
        <v>3450</v>
      </c>
    </row>
    <row r="20" spans="1:2" x14ac:dyDescent="0.3">
      <c r="A20">
        <v>19</v>
      </c>
      <c r="B20">
        <v>4000</v>
      </c>
    </row>
    <row r="21" spans="1:2" x14ac:dyDescent="0.3">
      <c r="A21">
        <v>20</v>
      </c>
      <c r="B21">
        <v>4650</v>
      </c>
    </row>
    <row r="22" spans="1:2" x14ac:dyDescent="0.3">
      <c r="A22">
        <v>21</v>
      </c>
      <c r="B22">
        <v>5400</v>
      </c>
    </row>
    <row r="23" spans="1:2" x14ac:dyDescent="0.3">
      <c r="A23">
        <v>22</v>
      </c>
      <c r="B23">
        <v>6250</v>
      </c>
    </row>
    <row r="24" spans="1:2" x14ac:dyDescent="0.3">
      <c r="A24">
        <v>23</v>
      </c>
      <c r="B24">
        <v>7250</v>
      </c>
    </row>
    <row r="25" spans="1:2" x14ac:dyDescent="0.3">
      <c r="A25">
        <v>24</v>
      </c>
      <c r="B25">
        <v>8400</v>
      </c>
    </row>
    <row r="26" spans="1:2" x14ac:dyDescent="0.3">
      <c r="A26">
        <v>25</v>
      </c>
      <c r="B26">
        <v>9700</v>
      </c>
    </row>
    <row r="27" spans="1:2" x14ac:dyDescent="0.3">
      <c r="A27">
        <v>26</v>
      </c>
      <c r="B27">
        <v>11200</v>
      </c>
    </row>
    <row r="28" spans="1:2" x14ac:dyDescent="0.3">
      <c r="A28">
        <v>27</v>
      </c>
      <c r="B28">
        <v>13000</v>
      </c>
    </row>
    <row r="29" spans="1:2" x14ac:dyDescent="0.3">
      <c r="A29">
        <v>28</v>
      </c>
      <c r="B29">
        <v>15000</v>
      </c>
    </row>
    <row r="30" spans="1:2" x14ac:dyDescent="0.3">
      <c r="A30">
        <v>29</v>
      </c>
      <c r="B30">
        <v>17250</v>
      </c>
    </row>
    <row r="31" spans="1:2" x14ac:dyDescent="0.3">
      <c r="A31">
        <v>30</v>
      </c>
      <c r="B31">
        <v>20000</v>
      </c>
    </row>
    <row r="32" spans="1:2" x14ac:dyDescent="0.3">
      <c r="A32">
        <v>31</v>
      </c>
      <c r="B32">
        <v>23000</v>
      </c>
    </row>
    <row r="33" spans="1:2" x14ac:dyDescent="0.3">
      <c r="A33">
        <v>32</v>
      </c>
      <c r="B33">
        <v>26500</v>
      </c>
    </row>
    <row r="34" spans="1:2" x14ac:dyDescent="0.3">
      <c r="A34">
        <v>33</v>
      </c>
      <c r="B34">
        <v>30500</v>
      </c>
    </row>
    <row r="35" spans="1:2" x14ac:dyDescent="0.3">
      <c r="A35">
        <v>34</v>
      </c>
      <c r="B35">
        <v>35000</v>
      </c>
    </row>
    <row r="36" spans="1:2" x14ac:dyDescent="0.3">
      <c r="A36">
        <v>35</v>
      </c>
      <c r="B36">
        <v>40500</v>
      </c>
    </row>
    <row r="37" spans="1:2" x14ac:dyDescent="0.3">
      <c r="A37">
        <v>36</v>
      </c>
      <c r="B37">
        <v>46500</v>
      </c>
    </row>
    <row r="38" spans="1:2" x14ac:dyDescent="0.3">
      <c r="A38">
        <v>37</v>
      </c>
      <c r="B38">
        <v>53500</v>
      </c>
    </row>
    <row r="39" spans="1:2" x14ac:dyDescent="0.3">
      <c r="A39">
        <v>38</v>
      </c>
      <c r="B39">
        <v>61500</v>
      </c>
    </row>
    <row r="40" spans="1:2" x14ac:dyDescent="0.3">
      <c r="A40">
        <v>39</v>
      </c>
      <c r="B40">
        <v>71000</v>
      </c>
    </row>
    <row r="41" spans="1:2" x14ac:dyDescent="0.3">
      <c r="A41">
        <v>40</v>
      </c>
      <c r="B41">
        <v>81500</v>
      </c>
    </row>
    <row r="42" spans="1:2" x14ac:dyDescent="0.3">
      <c r="A42">
        <v>41</v>
      </c>
      <c r="B42">
        <v>94000</v>
      </c>
    </row>
    <row r="43" spans="1:2" x14ac:dyDescent="0.3">
      <c r="A43">
        <v>42</v>
      </c>
      <c r="B43">
        <v>108000</v>
      </c>
    </row>
    <row r="44" spans="1:2" x14ac:dyDescent="0.3">
      <c r="A44">
        <v>43</v>
      </c>
      <c r="B44">
        <v>125000</v>
      </c>
    </row>
    <row r="45" spans="1:2" x14ac:dyDescent="0.3">
      <c r="A45">
        <v>44</v>
      </c>
      <c r="B45">
        <v>143000</v>
      </c>
    </row>
    <row r="46" spans="1:2" x14ac:dyDescent="0.3">
      <c r="A46">
        <v>45</v>
      </c>
      <c r="B46">
        <v>165000</v>
      </c>
    </row>
    <row r="47" spans="1:2" x14ac:dyDescent="0.3">
      <c r="A47">
        <v>46</v>
      </c>
      <c r="B47">
        <v>190000</v>
      </c>
    </row>
    <row r="48" spans="1:2" x14ac:dyDescent="0.3">
      <c r="A48">
        <v>47</v>
      </c>
      <c r="B48">
        <v>218000</v>
      </c>
    </row>
    <row r="49" spans="1:2" x14ac:dyDescent="0.3">
      <c r="A49">
        <v>48</v>
      </c>
      <c r="B49">
        <v>250000</v>
      </c>
    </row>
    <row r="50" spans="1:2" x14ac:dyDescent="0.3">
      <c r="A50">
        <v>49</v>
      </c>
      <c r="B50">
        <v>290000</v>
      </c>
    </row>
    <row r="51" spans="1:2" x14ac:dyDescent="0.3">
      <c r="A51">
        <v>50</v>
      </c>
      <c r="B51">
        <v>330000</v>
      </c>
    </row>
    <row r="52" spans="1:2" x14ac:dyDescent="0.3">
      <c r="A52">
        <v>51</v>
      </c>
      <c r="B52">
        <v>380000</v>
      </c>
    </row>
    <row r="53" spans="1:2" x14ac:dyDescent="0.3">
      <c r="A53">
        <v>52</v>
      </c>
      <c r="B53">
        <v>440000</v>
      </c>
    </row>
    <row r="54" spans="1:2" x14ac:dyDescent="0.3">
      <c r="A54">
        <v>53</v>
      </c>
      <c r="B54">
        <v>505000</v>
      </c>
    </row>
    <row r="55" spans="1:2" x14ac:dyDescent="0.3">
      <c r="A55">
        <v>54</v>
      </c>
      <c r="B55">
        <v>580000</v>
      </c>
    </row>
    <row r="56" spans="1:2" x14ac:dyDescent="0.3">
      <c r="A56">
        <v>55</v>
      </c>
      <c r="B56">
        <v>670000</v>
      </c>
    </row>
    <row r="57" spans="1:2" x14ac:dyDescent="0.3">
      <c r="A57">
        <v>56</v>
      </c>
      <c r="B57">
        <v>770000</v>
      </c>
    </row>
    <row r="58" spans="1:2" x14ac:dyDescent="0.3">
      <c r="A58">
        <v>57</v>
      </c>
      <c r="B58">
        <v>880000</v>
      </c>
    </row>
    <row r="59" spans="1:2" x14ac:dyDescent="0.3">
      <c r="A59">
        <v>58</v>
      </c>
      <c r="B59">
        <v>1015000</v>
      </c>
    </row>
    <row r="60" spans="1:2" x14ac:dyDescent="0.3">
      <c r="A60">
        <v>59</v>
      </c>
      <c r="B60">
        <v>1160000</v>
      </c>
    </row>
    <row r="61" spans="1:2" x14ac:dyDescent="0.3">
      <c r="A61">
        <v>60</v>
      </c>
      <c r="B61">
        <v>1340000</v>
      </c>
    </row>
    <row r="62" spans="1:2" x14ac:dyDescent="0.3">
      <c r="A62">
        <v>61</v>
      </c>
      <c r="B62">
        <v>1550000</v>
      </c>
    </row>
    <row r="63" spans="1:2" x14ac:dyDescent="0.3">
      <c r="A63">
        <v>62</v>
      </c>
      <c r="B63">
        <v>1770000</v>
      </c>
    </row>
    <row r="64" spans="1:2" x14ac:dyDescent="0.3">
      <c r="A64">
        <v>63</v>
      </c>
      <c r="B64">
        <v>2050000</v>
      </c>
    </row>
    <row r="65" spans="1:2" x14ac:dyDescent="0.3">
      <c r="A65">
        <v>64</v>
      </c>
      <c r="B65">
        <v>2350000</v>
      </c>
    </row>
    <row r="66" spans="1:2" x14ac:dyDescent="0.3">
      <c r="A66">
        <v>65</v>
      </c>
      <c r="B66">
        <v>2700000</v>
      </c>
    </row>
    <row r="67" spans="1:2" x14ac:dyDescent="0.3">
      <c r="A67">
        <v>66</v>
      </c>
      <c r="B67">
        <v>3100000</v>
      </c>
    </row>
    <row r="68" spans="1:2" x14ac:dyDescent="0.3">
      <c r="A68">
        <v>67</v>
      </c>
      <c r="B68">
        <v>3600000</v>
      </c>
    </row>
    <row r="69" spans="1:2" x14ac:dyDescent="0.3">
      <c r="A69">
        <v>68</v>
      </c>
      <c r="B69">
        <v>4100000</v>
      </c>
    </row>
    <row r="70" spans="1:2" x14ac:dyDescent="0.3">
      <c r="A70">
        <v>69</v>
      </c>
      <c r="B70">
        <v>4750000</v>
      </c>
    </row>
    <row r="71" spans="1:2" x14ac:dyDescent="0.3">
      <c r="A71">
        <v>70</v>
      </c>
      <c r="B71">
        <v>5500000</v>
      </c>
    </row>
    <row r="72" spans="1:2" x14ac:dyDescent="0.3">
      <c r="A72">
        <v>71</v>
      </c>
      <c r="B72">
        <v>6250000</v>
      </c>
    </row>
    <row r="73" spans="1:2" x14ac:dyDescent="0.3">
      <c r="A73">
        <v>72</v>
      </c>
      <c r="B73">
        <v>7200000</v>
      </c>
    </row>
    <row r="74" spans="1:2" x14ac:dyDescent="0.3">
      <c r="A74">
        <v>73</v>
      </c>
      <c r="B74">
        <v>8250000</v>
      </c>
    </row>
    <row r="75" spans="1:2" x14ac:dyDescent="0.3">
      <c r="A75">
        <v>74</v>
      </c>
      <c r="B75">
        <v>9500000</v>
      </c>
    </row>
    <row r="76" spans="1:2" x14ac:dyDescent="0.3">
      <c r="A76">
        <v>75</v>
      </c>
      <c r="B76">
        <v>11000000</v>
      </c>
    </row>
    <row r="77" spans="1:2" x14ac:dyDescent="0.3">
      <c r="A77">
        <v>76</v>
      </c>
      <c r="B77">
        <v>12500000</v>
      </c>
    </row>
    <row r="78" spans="1:2" x14ac:dyDescent="0.3">
      <c r="A78">
        <v>77</v>
      </c>
      <c r="B78">
        <v>14500000</v>
      </c>
    </row>
    <row r="79" spans="1:2" x14ac:dyDescent="0.3">
      <c r="A79">
        <v>78</v>
      </c>
      <c r="B79">
        <v>16500000</v>
      </c>
    </row>
    <row r="80" spans="1:2" x14ac:dyDescent="0.3">
      <c r="A80">
        <v>79</v>
      </c>
      <c r="B80">
        <v>19000000</v>
      </c>
    </row>
    <row r="81" spans="1:2" x14ac:dyDescent="0.3">
      <c r="A81">
        <v>80</v>
      </c>
      <c r="B81">
        <v>22000000</v>
      </c>
    </row>
    <row r="82" spans="1:2" x14ac:dyDescent="0.3">
      <c r="A82">
        <v>81</v>
      </c>
      <c r="B82">
        <v>25000000</v>
      </c>
    </row>
    <row r="83" spans="1:2" x14ac:dyDescent="0.3">
      <c r="A83">
        <v>82</v>
      </c>
      <c r="B83">
        <v>29000000</v>
      </c>
    </row>
    <row r="84" spans="1:2" x14ac:dyDescent="0.3">
      <c r="A84">
        <v>83</v>
      </c>
      <c r="B84">
        <v>33000000</v>
      </c>
    </row>
    <row r="85" spans="1:2" x14ac:dyDescent="0.3">
      <c r="A85">
        <v>84</v>
      </c>
      <c r="B85">
        <v>38000000</v>
      </c>
    </row>
    <row r="86" spans="1:2" x14ac:dyDescent="0.3">
      <c r="A86">
        <v>85</v>
      </c>
      <c r="B86">
        <v>44000000</v>
      </c>
    </row>
    <row r="87" spans="1:2" x14ac:dyDescent="0.3">
      <c r="A87">
        <v>86</v>
      </c>
      <c r="B87">
        <v>51000000</v>
      </c>
    </row>
    <row r="88" spans="1:2" x14ac:dyDescent="0.3">
      <c r="A88">
        <v>87</v>
      </c>
      <c r="B88">
        <v>58000000</v>
      </c>
    </row>
    <row r="89" spans="1:2" x14ac:dyDescent="0.3">
      <c r="A89">
        <v>88</v>
      </c>
      <c r="B89">
        <v>67000000</v>
      </c>
    </row>
    <row r="90" spans="1:2" x14ac:dyDescent="0.3">
      <c r="A90">
        <v>89</v>
      </c>
      <c r="B90">
        <v>77000000</v>
      </c>
    </row>
    <row r="91" spans="1:2" x14ac:dyDescent="0.3">
      <c r="A91">
        <v>90</v>
      </c>
      <c r="B91">
        <v>89000000</v>
      </c>
    </row>
    <row r="92" spans="1:2" x14ac:dyDescent="0.3">
      <c r="A92">
        <v>91</v>
      </c>
      <c r="B92">
        <v>102000000</v>
      </c>
    </row>
    <row r="93" spans="1:2" x14ac:dyDescent="0.3">
      <c r="A93">
        <v>92</v>
      </c>
      <c r="B93">
        <v>118000000</v>
      </c>
    </row>
    <row r="94" spans="1:2" x14ac:dyDescent="0.3">
      <c r="A94">
        <v>93</v>
      </c>
      <c r="B94">
        <v>135000000</v>
      </c>
    </row>
    <row r="95" spans="1:2" x14ac:dyDescent="0.3">
      <c r="A95">
        <v>94</v>
      </c>
      <c r="B95">
        <v>155000000</v>
      </c>
    </row>
    <row r="96" spans="1:2" x14ac:dyDescent="0.3">
      <c r="A96">
        <v>95</v>
      </c>
      <c r="B96">
        <v>178000000</v>
      </c>
    </row>
    <row r="97" spans="1:2" x14ac:dyDescent="0.3">
      <c r="A97">
        <v>96</v>
      </c>
      <c r="B97">
        <v>205000000</v>
      </c>
    </row>
    <row r="98" spans="1:2" x14ac:dyDescent="0.3">
      <c r="A98">
        <v>97</v>
      </c>
      <c r="B98">
        <v>235000000</v>
      </c>
    </row>
    <row r="99" spans="1:2" x14ac:dyDescent="0.3">
      <c r="A99">
        <v>98</v>
      </c>
      <c r="B99">
        <v>270000000</v>
      </c>
    </row>
    <row r="100" spans="1:2" x14ac:dyDescent="0.3">
      <c r="A100">
        <v>99</v>
      </c>
      <c r="B100">
        <v>310000000</v>
      </c>
    </row>
    <row r="101" spans="1:2" x14ac:dyDescent="0.3">
      <c r="A101"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F294-C85C-47A3-9A81-4E26EFDC10EC}">
  <dimension ref="A1:BK54"/>
  <sheetViews>
    <sheetView workbookViewId="0">
      <selection activeCell="BF29" sqref="BF29"/>
    </sheetView>
  </sheetViews>
  <sheetFormatPr defaultRowHeight="10.199999999999999" x14ac:dyDescent="0.2"/>
  <cols>
    <col min="1" max="1" width="12.33203125" style="18" bestFit="1" customWidth="1"/>
    <col min="2" max="2" width="6.109375" style="18" bestFit="1" customWidth="1"/>
    <col min="3" max="3" width="5.77734375" style="18" bestFit="1" customWidth="1"/>
    <col min="4" max="4" width="4.77734375" style="18" bestFit="1" customWidth="1"/>
    <col min="5" max="5" width="5" style="18" bestFit="1" customWidth="1"/>
    <col min="6" max="6" width="4.5546875" style="18" bestFit="1" customWidth="1"/>
    <col min="7" max="7" width="4.21875" style="18" bestFit="1" customWidth="1"/>
    <col min="8" max="8" width="5.77734375" style="18" bestFit="1" customWidth="1"/>
    <col min="9" max="9" width="5.33203125" style="18" bestFit="1" customWidth="1"/>
    <col min="10" max="10" width="7.21875" style="18" bestFit="1" customWidth="1"/>
    <col min="11" max="11" width="6.44140625" style="18" bestFit="1" customWidth="1"/>
    <col min="12" max="12" width="3.77734375" style="18" bestFit="1" customWidth="1"/>
    <col min="13" max="13" width="3.5546875" style="18" bestFit="1" customWidth="1"/>
    <col min="14" max="15" width="4.33203125" style="18" bestFit="1" customWidth="1"/>
    <col min="16" max="16" width="3.88671875" style="18" bestFit="1" customWidth="1"/>
    <col min="17" max="17" width="6.33203125" style="18" bestFit="1" customWidth="1"/>
    <col min="18" max="18" width="5" style="18" bestFit="1" customWidth="1"/>
    <col min="19" max="19" width="4.109375" style="18" bestFit="1" customWidth="1"/>
    <col min="20" max="20" width="7.77734375" style="18" bestFit="1" customWidth="1"/>
    <col min="21" max="21" width="3.6640625" style="18" bestFit="1" customWidth="1"/>
    <col min="22" max="22" width="8.88671875" style="18"/>
    <col min="23" max="23" width="9" style="18" bestFit="1" customWidth="1"/>
    <col min="24" max="24" width="6.109375" style="18" customWidth="1"/>
    <col min="25" max="25" width="5.77734375" style="18" customWidth="1"/>
    <col min="26" max="26" width="4.77734375" style="18" customWidth="1"/>
    <col min="27" max="27" width="9" style="18" customWidth="1"/>
    <col min="28" max="28" width="5" style="18" customWidth="1"/>
    <col min="29" max="29" width="8.88671875" style="18" customWidth="1"/>
    <col min="30" max="30" width="7.88671875" style="18" customWidth="1"/>
    <col min="31" max="31" width="6.109375" style="18" customWidth="1"/>
    <col min="32" max="32" width="5.77734375" style="18" customWidth="1"/>
    <col min="33" max="33" width="4.77734375" style="18" customWidth="1"/>
    <col min="34" max="34" width="9" style="18" customWidth="1"/>
    <col min="35" max="35" width="5" style="18" customWidth="1"/>
    <col min="36" max="36" width="8.88671875" style="18" customWidth="1"/>
    <col min="37" max="37" width="7.88671875" style="18" customWidth="1"/>
    <col min="38" max="38" width="6.109375" style="18" customWidth="1"/>
    <col min="39" max="39" width="5.77734375" style="18" customWidth="1"/>
    <col min="40" max="40" width="4.77734375" style="18" customWidth="1"/>
    <col min="41" max="41" width="9" style="18" customWidth="1"/>
    <col min="42" max="42" width="5" style="18" customWidth="1"/>
    <col min="43" max="43" width="8.88671875" style="18" customWidth="1"/>
    <col min="44" max="44" width="7.88671875" style="18" bestFit="1" customWidth="1"/>
    <col min="45" max="45" width="6.109375" style="18" bestFit="1" customWidth="1"/>
    <col min="46" max="46" width="5.77734375" style="18" bestFit="1" customWidth="1"/>
    <col min="47" max="47" width="4.77734375" style="18" bestFit="1" customWidth="1"/>
    <col min="48" max="48" width="9" style="18" bestFit="1" customWidth="1"/>
    <col min="49" max="49" width="5" style="18" bestFit="1" customWidth="1"/>
    <col min="50" max="50" width="8.88671875" style="18"/>
    <col min="51" max="51" width="7.88671875" style="18" bestFit="1" customWidth="1"/>
    <col min="52" max="52" width="6.109375" style="18" bestFit="1" customWidth="1"/>
    <col min="53" max="53" width="5.77734375" style="18" bestFit="1" customWidth="1"/>
    <col min="54" max="54" width="4.77734375" style="18" bestFit="1" customWidth="1"/>
    <col min="55" max="55" width="9" style="18" bestFit="1" customWidth="1"/>
    <col min="56" max="56" width="5" style="18" bestFit="1" customWidth="1"/>
    <col min="57" max="57" width="8.88671875" style="18"/>
    <col min="58" max="58" width="7.88671875" style="18" bestFit="1" customWidth="1"/>
    <col min="59" max="59" width="6.109375" style="18" bestFit="1" customWidth="1"/>
    <col min="60" max="60" width="5.77734375" style="18" bestFit="1" customWidth="1"/>
    <col min="61" max="61" width="4.77734375" style="18" bestFit="1" customWidth="1"/>
    <col min="62" max="62" width="9" style="18" bestFit="1" customWidth="1"/>
    <col min="63" max="63" width="5" style="18" bestFit="1" customWidth="1"/>
    <col min="64" max="16384" width="8.88671875" style="18"/>
  </cols>
  <sheetData>
    <row r="1" spans="1:63" x14ac:dyDescent="0.2">
      <c r="A1" s="22"/>
      <c r="B1" s="24" t="s">
        <v>43</v>
      </c>
      <c r="C1" s="18" t="s">
        <v>45</v>
      </c>
      <c r="D1" s="18" t="s">
        <v>54</v>
      </c>
      <c r="E1" s="22" t="s">
        <v>55</v>
      </c>
      <c r="F1" s="18" t="s">
        <v>22</v>
      </c>
      <c r="G1" s="18" t="s">
        <v>23</v>
      </c>
      <c r="H1" s="18" t="s">
        <v>24</v>
      </c>
      <c r="I1" s="18" t="s">
        <v>25</v>
      </c>
      <c r="J1" s="18" t="s">
        <v>29</v>
      </c>
      <c r="K1" s="22" t="s">
        <v>31</v>
      </c>
      <c r="L1" s="18" t="s">
        <v>32</v>
      </c>
      <c r="M1" s="18" t="s">
        <v>33</v>
      </c>
      <c r="N1" s="18" t="s">
        <v>34</v>
      </c>
      <c r="O1" s="18" t="s">
        <v>35</v>
      </c>
      <c r="P1" s="22" t="s">
        <v>36</v>
      </c>
      <c r="Q1" s="24" t="s">
        <v>0</v>
      </c>
      <c r="R1" s="18" t="s">
        <v>5</v>
      </c>
      <c r="S1" s="18" t="s">
        <v>6</v>
      </c>
      <c r="T1" s="18" t="s">
        <v>7</v>
      </c>
      <c r="U1" s="22" t="s">
        <v>8</v>
      </c>
      <c r="W1" s="31" t="s">
        <v>70</v>
      </c>
      <c r="X1" s="31"/>
      <c r="Y1" s="31"/>
      <c r="Z1" s="31"/>
      <c r="AA1" s="31"/>
      <c r="AB1" s="31"/>
      <c r="AD1" s="31" t="s">
        <v>71</v>
      </c>
      <c r="AE1" s="31"/>
      <c r="AF1" s="31"/>
      <c r="AG1" s="31"/>
      <c r="AH1" s="31"/>
      <c r="AI1" s="31"/>
      <c r="AK1" s="31" t="s">
        <v>72</v>
      </c>
      <c r="AL1" s="31"/>
      <c r="AM1" s="31"/>
      <c r="AN1" s="31"/>
      <c r="AO1" s="31"/>
      <c r="AP1" s="31"/>
      <c r="AR1" s="31" t="s">
        <v>73</v>
      </c>
      <c r="AS1" s="31"/>
      <c r="AT1" s="31"/>
      <c r="AU1" s="31"/>
      <c r="AV1" s="31"/>
      <c r="AW1" s="31"/>
      <c r="AY1" s="31" t="s">
        <v>79</v>
      </c>
      <c r="AZ1" s="31"/>
      <c r="BA1" s="31"/>
      <c r="BB1" s="31"/>
      <c r="BC1" s="31"/>
      <c r="BD1" s="31"/>
      <c r="BF1" s="31" t="s">
        <v>74</v>
      </c>
      <c r="BG1" s="31"/>
      <c r="BH1" s="31"/>
      <c r="BI1" s="31"/>
      <c r="BJ1" s="31"/>
      <c r="BK1" s="31"/>
    </row>
    <row r="2" spans="1:63" x14ac:dyDescent="0.2">
      <c r="A2" s="22" t="s">
        <v>48</v>
      </c>
      <c r="B2" s="25">
        <v>0</v>
      </c>
      <c r="C2" s="26">
        <v>0.01</v>
      </c>
      <c r="D2" s="26">
        <v>0.02</v>
      </c>
      <c r="E2" s="27">
        <v>0</v>
      </c>
      <c r="F2" s="26">
        <v>0</v>
      </c>
      <c r="G2" s="26">
        <v>-0.3</v>
      </c>
      <c r="H2" s="26">
        <v>-0.15</v>
      </c>
      <c r="I2" s="26">
        <v>0</v>
      </c>
      <c r="J2" s="26">
        <v>0.05</v>
      </c>
      <c r="K2" s="27">
        <v>-0.3</v>
      </c>
      <c r="L2" s="26">
        <v>0</v>
      </c>
      <c r="M2" s="26">
        <v>0</v>
      </c>
      <c r="N2" s="26">
        <v>0.03</v>
      </c>
      <c r="O2" s="26">
        <v>0</v>
      </c>
      <c r="P2" s="27">
        <v>0</v>
      </c>
      <c r="Q2" s="24">
        <v>1</v>
      </c>
      <c r="R2" s="18">
        <v>5</v>
      </c>
      <c r="S2" s="18">
        <v>20</v>
      </c>
      <c r="T2" s="18">
        <v>50</v>
      </c>
      <c r="U2" s="22">
        <v>100</v>
      </c>
    </row>
    <row r="3" spans="1:63" x14ac:dyDescent="0.2">
      <c r="A3" s="22" t="s">
        <v>50</v>
      </c>
      <c r="B3" s="25">
        <v>0.02</v>
      </c>
      <c r="C3" s="26">
        <v>0.01</v>
      </c>
      <c r="D3" s="26">
        <v>0.01</v>
      </c>
      <c r="E3" s="27">
        <v>0</v>
      </c>
      <c r="F3" s="26">
        <v>0</v>
      </c>
      <c r="G3" s="26">
        <v>0.2</v>
      </c>
      <c r="H3" s="26">
        <v>0.1</v>
      </c>
      <c r="I3" s="26">
        <v>0.1</v>
      </c>
      <c r="J3" s="26">
        <v>0.05</v>
      </c>
      <c r="K3" s="27">
        <v>0.5</v>
      </c>
      <c r="L3" s="26">
        <v>0</v>
      </c>
      <c r="M3" s="26">
        <v>0</v>
      </c>
      <c r="N3" s="26">
        <v>0</v>
      </c>
      <c r="O3" s="26">
        <v>0</v>
      </c>
      <c r="P3" s="27">
        <v>0.03</v>
      </c>
      <c r="Q3" s="24">
        <v>1</v>
      </c>
      <c r="R3" s="18">
        <v>5</v>
      </c>
      <c r="S3" s="18">
        <v>20</v>
      </c>
      <c r="T3" s="18">
        <v>50</v>
      </c>
      <c r="U3" s="22">
        <v>100</v>
      </c>
      <c r="W3" s="20" t="s">
        <v>65</v>
      </c>
      <c r="X3" s="20" t="s">
        <v>43</v>
      </c>
      <c r="Y3" s="20" t="s">
        <v>45</v>
      </c>
      <c r="Z3" s="20" t="s">
        <v>54</v>
      </c>
      <c r="AA3" s="20" t="s">
        <v>64</v>
      </c>
      <c r="AB3" s="20" t="s">
        <v>55</v>
      </c>
      <c r="AD3" s="20" t="s">
        <v>65</v>
      </c>
      <c r="AE3" s="20" t="s">
        <v>43</v>
      </c>
      <c r="AF3" s="20" t="s">
        <v>45</v>
      </c>
      <c r="AG3" s="20" t="s">
        <v>54</v>
      </c>
      <c r="AH3" s="20" t="s">
        <v>64</v>
      </c>
      <c r="AI3" s="20" t="s">
        <v>55</v>
      </c>
      <c r="AK3" s="20" t="s">
        <v>65</v>
      </c>
      <c r="AL3" s="20" t="s">
        <v>43</v>
      </c>
      <c r="AM3" s="20" t="s">
        <v>45</v>
      </c>
      <c r="AN3" s="20" t="s">
        <v>54</v>
      </c>
      <c r="AO3" s="20" t="s">
        <v>64</v>
      </c>
      <c r="AP3" s="20" t="s">
        <v>55</v>
      </c>
      <c r="AR3" s="20" t="s">
        <v>65</v>
      </c>
      <c r="AS3" s="20" t="s">
        <v>43</v>
      </c>
      <c r="AT3" s="20" t="s">
        <v>45</v>
      </c>
      <c r="AU3" s="20" t="s">
        <v>54</v>
      </c>
      <c r="AV3" s="20" t="s">
        <v>64</v>
      </c>
      <c r="AW3" s="20" t="s">
        <v>55</v>
      </c>
      <c r="AY3" s="20" t="s">
        <v>65</v>
      </c>
      <c r="AZ3" s="20" t="s">
        <v>43</v>
      </c>
      <c r="BA3" s="20" t="s">
        <v>45</v>
      </c>
      <c r="BB3" s="20" t="s">
        <v>54</v>
      </c>
      <c r="BC3" s="20" t="s">
        <v>64</v>
      </c>
      <c r="BD3" s="20" t="s">
        <v>55</v>
      </c>
      <c r="BF3" s="20" t="s">
        <v>65</v>
      </c>
      <c r="BG3" s="20" t="s">
        <v>43</v>
      </c>
      <c r="BH3" s="20" t="s">
        <v>45</v>
      </c>
      <c r="BI3" s="20" t="s">
        <v>54</v>
      </c>
      <c r="BJ3" s="20" t="s">
        <v>64</v>
      </c>
      <c r="BK3" s="20" t="s">
        <v>55</v>
      </c>
    </row>
    <row r="4" spans="1:63" x14ac:dyDescent="0.2">
      <c r="A4" s="22" t="s">
        <v>47</v>
      </c>
      <c r="B4" s="25">
        <v>0</v>
      </c>
      <c r="C4" s="26">
        <v>0</v>
      </c>
      <c r="D4" s="26">
        <v>0</v>
      </c>
      <c r="E4" s="27">
        <v>0.1</v>
      </c>
      <c r="F4" s="26">
        <v>0</v>
      </c>
      <c r="G4" s="26">
        <v>-0.1</v>
      </c>
      <c r="H4" s="26">
        <v>-0.05</v>
      </c>
      <c r="I4" s="26">
        <v>-0.01</v>
      </c>
      <c r="J4" s="26">
        <v>0.05</v>
      </c>
      <c r="K4" s="27">
        <v>-0.1</v>
      </c>
      <c r="L4" s="26">
        <v>0</v>
      </c>
      <c r="M4" s="26">
        <v>0.01</v>
      </c>
      <c r="N4" s="26">
        <v>0</v>
      </c>
      <c r="O4" s="26">
        <v>0</v>
      </c>
      <c r="P4" s="27">
        <v>0</v>
      </c>
      <c r="Q4" s="24">
        <v>1</v>
      </c>
      <c r="R4" s="18">
        <v>5</v>
      </c>
      <c r="S4" s="18">
        <v>20</v>
      </c>
      <c r="T4" s="18">
        <v>50</v>
      </c>
      <c r="U4" s="22">
        <v>100</v>
      </c>
      <c r="W4" s="20" t="s">
        <v>32</v>
      </c>
      <c r="X4" s="20">
        <f>ROUND($B$8*(1+$Q$2*(1+F2+L2)*B2+$Q$3*(1+F3+L3)*B3+$Q$4*(1+F4+L4)*B4+$Q$5*(1+F5+L5)*B5+$Q$6*(1+F6+L6)*B6),0)</f>
        <v>82</v>
      </c>
      <c r="Y4" s="20">
        <f>ROUND($B$9*(1+$Q$2*(1+F2+L2)*C2+$Q$3*(1+F3+L3)*C3+$Q$4*(1+F4+L4)*C4+$Q$5*(1+F5+L5)*C5+$Q$6*(1+F6+L6)*C6),0)</f>
        <v>21</v>
      </c>
      <c r="Z4" s="20">
        <f>ROUND($B$12*(1+AA4),0)</f>
        <v>5</v>
      </c>
      <c r="AA4" s="20">
        <f>ROUND($B$11+$Q$2*(1+F2+L2)*D2+$Q$3*(1+F3+L3)*D3+$Q$4*(1+F4+L4)*D4+$Q$5*(1+F5+L5)*D5+$Q$6*(1+F6+L6)*D6,2)</f>
        <v>0.03</v>
      </c>
      <c r="AB4" s="20">
        <f>ROUND($B$10*(1+$Q$2*(1+F2+L2)*E2+$Q$3*(1+F3+L3)*E3+$Q$4*(1+F4+L4)*E4+$Q$5*(1+F5+L5)*E5+$Q$6*(1+F6+L6)*E6),0)</f>
        <v>110</v>
      </c>
      <c r="AD4" s="20" t="s">
        <v>32</v>
      </c>
      <c r="AE4" s="21">
        <f>ROUND($B$8*(1+$Q$2*(1+G2+L2)*B2+ROUND($Q$3*(1+G3+L3),0)*B3+$Q$4*(1+G4+L4)*B4+$Q$5*(1+G5+L5)*B5+$Q$6*(1+G6+L6)*B6),0)</f>
        <v>82</v>
      </c>
      <c r="AF4" s="20">
        <f>ROUND($B$9*(1+$Q$2*(1+G2+L2)*C2+$Q$3*(1+G3+L3)*C3+$Q$4*(1+G4+L4)*C4+$Q$5*(1+G5+L5)*C5+$Q$6*(1+G6+L6)*C6),0)</f>
        <v>21</v>
      </c>
      <c r="AG4" s="20">
        <f>ROUND($B$12*(1+AH4),0)</f>
        <v>5</v>
      </c>
      <c r="AH4" s="20">
        <f>ROUND($B$11+$Q$2*(1+G2+L2)*D2+$Q$3*(1+G3+L3)*D3+$Q$4*(1+G4+L4)*D4+$Q$5*(1+G5+L5)*D5+$Q$6*(1+G6+L6)*D6,2)</f>
        <v>0.03</v>
      </c>
      <c r="AI4" s="21">
        <f>ROUND($B$10*(1+$Q$2*(1+G2+L2)*E2+$Q$3*(1+G3+L3)*E3+ROUND($Q$4*(1+G4+L4),0)*E4+$Q$5*(1+G5+L5)*E5+$Q$6*(1+G6+L6)*E6),0)</f>
        <v>110</v>
      </c>
      <c r="AK4" s="20" t="s">
        <v>32</v>
      </c>
      <c r="AL4" s="21">
        <f>ROUND($B$8*(1+$Q$2*(1+H2+L2)*B2+ROUND($Q$3*(1+H3+L3),0)*B3+$Q$4*(1+H4+L4)*B4+$Q$5*(1+H5+L5)*B5+$Q$6*(1+H6+L6)*B6),0)</f>
        <v>82</v>
      </c>
      <c r="AM4" s="20">
        <f>ROUND($B$9*(1+$Q$2*(1+H2+L2)*C2+$Q$3*(1+H3+L3)*C3+$Q$4*(1+H4+L4)*C4+$Q$5*(1+H5+L5)*C5+$Q$6*(1+H6+L6)*C6),0)</f>
        <v>21</v>
      </c>
      <c r="AN4" s="20">
        <f>ROUND($B$12*(1+AO4),0)</f>
        <v>5</v>
      </c>
      <c r="AO4" s="20">
        <f>ROUND($B$11+$Q$2*(1+H2+L2)*D2+$Q$3*(1+H3+L3)*D3+$Q$4*(1+H4+L4)*D4+$Q$5*(1+H5+L5)*D5+$Q$6*(1+H6+L6)*D6,2)</f>
        <v>0.03</v>
      </c>
      <c r="AP4" s="21">
        <f>ROUND($B$10*(1+$Q$2*(1+H2+L2)*E2+$Q$3*(1+H3+L3)*E3+ROUND($Q$4*(1+H4+L4),0)*E4+$Q$5*(1+H5+L5)*E5+$Q$6*(1+H6+L6)*E6),0)</f>
        <v>110</v>
      </c>
      <c r="AR4" s="20" t="s">
        <v>32</v>
      </c>
      <c r="AS4" s="21">
        <f>ROUND($B$8*(1+$Q$2*(1+I2+L2)*B2+ROUND($Q$3*(1+I3+L3),0)*B3+$Q$4*(1+I4+L4)*B4+$Q$5*(1+I5+L5)*B5+$Q$6*(1+I6+L6)*B6),0)</f>
        <v>82</v>
      </c>
      <c r="AT4" s="20">
        <f>ROUND($B$9*(1+$Q$2*(1+I2+L2)*C2+$Q$3*(1+I3+L3)*C3+$Q$4*(1+I4+L4)*C4+$Q$5*(1+I5+L5)*C5+$Q$6*(1+I6+L6)*C6),0)</f>
        <v>21</v>
      </c>
      <c r="AU4" s="20">
        <f>ROUND($B$12*(1+AV4),0)</f>
        <v>5</v>
      </c>
      <c r="AV4" s="20">
        <f>ROUND($B$11+$Q$2*(1+I2+L2)*D2+$Q$3*(1+I3+L3)*D3+$Q$4*(1+I4+L4)*D4+$Q$5*(1+I5+L5)*D5+$Q$6*(1+I6+L6)*D6,2)</f>
        <v>0.03</v>
      </c>
      <c r="AW4" s="21">
        <f>ROUND($B$10*(1+$Q$2*(1+I2+L2)*E2+$Q$3*(1+I3+L3)*E3+ROUND($Q$4*(1+I4+L4),0)*E4+$Q$5*(1+I5+L5)*E5+$Q$6*(1+I6+L6)*E6),0)</f>
        <v>110</v>
      </c>
      <c r="AY4" s="20" t="s">
        <v>32</v>
      </c>
      <c r="AZ4" s="21">
        <f>ROUND($B$8*(1+$Q$2*(1+J2+L2)*B2+ROUND($Q$3*(1+J3+L3),0)*B3+$Q$4*(1+J4+L4)*B4+$Q$5*(1+J5+L5)*B5+$Q$6*(1+J6+L6)*B6),0)</f>
        <v>82</v>
      </c>
      <c r="BA4" s="20">
        <f>ROUND($B$9*(1+$Q$2*(1+J2+L2)*C2+$Q$3*(1+J3+L3)*C3+$Q$4*(1+J4+L4)*C4+$Q$5*(1+J5+L5)*C5+$Q$6*(1+J6+L6)*C6),0)</f>
        <v>21</v>
      </c>
      <c r="BB4" s="20">
        <f>ROUND($B$12*(1+BC4),0)</f>
        <v>5</v>
      </c>
      <c r="BC4" s="20">
        <f>ROUND($B$11+$Q$2*(1+J2+L2)*D2+$Q$3*(1+J3+L3)*D3+$Q$4*(1+J4+L4)*D4+$Q$5*(1+J5+L5)*D5+$Q$6*(1+J6+L6)*D6,2)</f>
        <v>0.03</v>
      </c>
      <c r="BD4" s="21">
        <f>ROUND($B$10*(1+$Q$2*(1+J2+L2)*E2+$Q$3*(1+J3+L3)*E3+ROUND($Q$4*(1+J4+L4),0)*E4+$Q$5*(1+J5+L5)*E5+$Q$6*(1+J6+L6)*E6),0)</f>
        <v>110</v>
      </c>
      <c r="BF4" s="20" t="s">
        <v>32</v>
      </c>
      <c r="BG4" s="21">
        <f>ROUND($B$8*(1+$Q$2*(1+K2+L2)*B2+ROUND($Q$3*(1+K3+L3),0)*B3+$Q$4*(1+K4+L4)*B4+$Q$5*(1+K5+L5)*B5+$Q$6*(1+K6+L6)*B6),0)</f>
        <v>84</v>
      </c>
      <c r="BH4" s="20">
        <f>ROUND($B$9*(1+$Q$2*(1+K2+L2)*C2+$Q$3*(1+K3+L3)*C3+$Q$4*(1+K4+L4)*C4+$Q$5*(1+K5+L5)*C5+$Q$6*(1+K6+L6)*C6),0)</f>
        <v>21</v>
      </c>
      <c r="BI4" s="20">
        <f>ROUND($B$12*(1+BJ4),0)</f>
        <v>5</v>
      </c>
      <c r="BJ4" s="21">
        <f>ROUND($B$11+ROUND($Q$2*(1+K2+L2),0)*D2+$Q$3*(1+K3+L3)*D3+$Q$4*(1+K4+L4)*D4+$Q$5*(1+K5+L5)*D5+$Q$6*(1+K6+L6)*D6,2)</f>
        <v>0.04</v>
      </c>
      <c r="BK4" s="21">
        <f>ROUND($B$10*(1+$Q$2*(1+K2+L2)*E2+$Q$3*(1+K3+L3)*E3+ROUND($Q$4*(1+K4+L4),0)*E4+$Q$5*(1+K5+L5)*E5+$Q$6*(1+K6+L6)*E6),0)</f>
        <v>110</v>
      </c>
    </row>
    <row r="5" spans="1:63" x14ac:dyDescent="0.2">
      <c r="A5" s="22" t="s">
        <v>52</v>
      </c>
      <c r="B5" s="25">
        <v>0.01</v>
      </c>
      <c r="C5" s="26">
        <v>0.01</v>
      </c>
      <c r="D5" s="26">
        <v>0</v>
      </c>
      <c r="E5" s="27">
        <v>0</v>
      </c>
      <c r="F5" s="26">
        <v>0</v>
      </c>
      <c r="G5" s="26">
        <v>0</v>
      </c>
      <c r="H5" s="26">
        <v>0</v>
      </c>
      <c r="I5" s="26">
        <v>0</v>
      </c>
      <c r="J5" s="26">
        <v>0.05</v>
      </c>
      <c r="K5" s="27">
        <v>-0.05</v>
      </c>
      <c r="L5" s="26">
        <v>0</v>
      </c>
      <c r="M5" s="26">
        <v>0</v>
      </c>
      <c r="N5" s="26">
        <v>0</v>
      </c>
      <c r="O5" s="26">
        <v>0</v>
      </c>
      <c r="P5" s="27">
        <v>0</v>
      </c>
      <c r="Q5" s="24">
        <v>1</v>
      </c>
      <c r="R5" s="18">
        <v>5</v>
      </c>
      <c r="S5" s="18">
        <v>20</v>
      </c>
      <c r="T5" s="18">
        <v>50</v>
      </c>
      <c r="U5" s="22">
        <v>100</v>
      </c>
      <c r="W5" s="20" t="s">
        <v>33</v>
      </c>
      <c r="X5" s="20">
        <f>ROUND($B$8*(1+$Q$2*(1+F2+M2)*B2+$Q$3*(1+F3+M3)*B3+$Q$4*(1+F4+M4)*B4+$Q$5*(1+F5+M5)*B5+$Q$6*(1+F6+M6)*B6),0)</f>
        <v>82</v>
      </c>
      <c r="Y5" s="20">
        <f>ROUND($B$9*(1+$Q$2*(1+F2+M2)*C2+$Q$3*(1+F3+M3)*C3+$Q$4*(1+F4+M4)*C4+$Q$5*(1+F5+M5)*C5+$Q$6*(1+F6+M6)*C6),0)</f>
        <v>21</v>
      </c>
      <c r="Z5" s="20">
        <f>ROUND($B$12*(1+AA5),0)</f>
        <v>5</v>
      </c>
      <c r="AA5" s="20">
        <f>ROUND($B$11+$Q$2*(1+F2+M2)*D2+$Q$3*(1+F3+M3)*D3+$Q$4*(1+F4+M4)*D4+$Q$5*(1+F5+M5)*D5+$Q$6*(1+F6+M6)*D6,2)</f>
        <v>0.03</v>
      </c>
      <c r="AB5" s="20">
        <f>ROUND($B$10*(1+$Q$2*(1+F2+M2)*E2+$Q$3*(1+F3+M3)*E3+$Q$4*(1+F4+M4)*E4+$Q$5*(1+F5+M5)*E5+$Q$6*(1+F6+M6)*E6),0)</f>
        <v>110</v>
      </c>
      <c r="AD5" s="20" t="s">
        <v>33</v>
      </c>
      <c r="AE5" s="21">
        <f>ROUND($B$8*(1+$Q$2*(1+G2+M2)*B2+ROUND($Q$3*(1+G3+M3),0)*B3+$Q$4*(1+G4+M4)*B4+$Q$5*(1+G5+M5)*B5+$Q$6*(1+G6+M6)*B6),0)</f>
        <v>82</v>
      </c>
      <c r="AF5" s="20">
        <f>ROUND($B$9*(1+$Q$2*(1+G2+M2)*C2+$Q$3*(1+G3+M3)*C3+$Q$4*(1+G4+M4)*C4+$Q$5*(1+G5+M5)*C5+$Q$6*(1+G6+M6)*C6),0)</f>
        <v>21</v>
      </c>
      <c r="AG5" s="20">
        <f>ROUND($B$12*(1+AH5),0)</f>
        <v>5</v>
      </c>
      <c r="AH5" s="20">
        <f>ROUND($B$11+$Q$2*(1+G2+M2)*D2+$Q$3*(1+G3+M3)*D3+$Q$4*(1+G4+M4)*D4+$Q$5*(1+G5+M5)*D5+$Q$6*(1+G6+M6)*D6,2)</f>
        <v>0.03</v>
      </c>
      <c r="AI5" s="21">
        <f>ROUND($B$10*(1+$Q$2*(1+G2+M2)*E2+$Q$3*(1+G3+M3)*E3+ROUND($Q$4*(1+G4+M4),0)*E4+$Q$5*(1+G5+M5)*E5+$Q$6*(1+G6+M6)*E6),0)</f>
        <v>110</v>
      </c>
      <c r="AK5" s="20" t="s">
        <v>33</v>
      </c>
      <c r="AL5" s="21">
        <f>ROUND($B$8*(1+$Q$2*(1+H2+M2)*B2+ROUND($Q$3*(1+H3+M3),0)*B3+$Q$4*(1+H4+M4)*B4+$Q$5*(1+H5+M5)*B5+$Q$6*(1+H6+M6)*B6),0)</f>
        <v>82</v>
      </c>
      <c r="AM5" s="20">
        <f>ROUND($B$9*(1+$Q$2*(1+H2+M2)*C2+$Q$3*(1+H3+M3)*C3+$Q$4*(1+H4+M4)*C4+$Q$5*(1+H5+M5)*C5+$Q$6*(1+H6+M6)*C6),0)</f>
        <v>21</v>
      </c>
      <c r="AN5" s="20">
        <f>ROUND($B$12*(1+AO5),0)</f>
        <v>5</v>
      </c>
      <c r="AO5" s="20">
        <f>ROUND($B$11+$Q$2*(1+H2+M2)*D2+$Q$3*(1+H3+M3)*D3+$Q$4*(1+H4+M4)*D4+$Q$5*(1+H5+M5)*D5+$Q$6*(1+H6+M6)*D6,2)</f>
        <v>0.03</v>
      </c>
      <c r="AP5" s="21">
        <f>ROUND($B$10*(1+$Q$2*(1+H2+M2)*E2+$Q$3*(1+H3+M3)*E3+ROUND($Q$4*(1+H4+M4),0)*E4+$Q$5*(1+H5+M5)*E5+$Q$6*(1+H6+M6)*E6),0)</f>
        <v>110</v>
      </c>
      <c r="AR5" s="20" t="s">
        <v>33</v>
      </c>
      <c r="AS5" s="21">
        <f>ROUND($B$8*(1+$Q$2*(1+I2+M2)*B2+ROUND($Q$3*(1+I3+M3),0)*B3+$Q$4*(1+I4+M4)*B4+$Q$5*(1+I5+M5)*B5+$Q$6*(1+I6+M6)*B6),0)</f>
        <v>82</v>
      </c>
      <c r="AT5" s="20">
        <f>ROUND($B$9*(1+$Q$2*(1+I2+M2)*C2+$Q$3*(1+I3+M3)*C3+$Q$4*(1+I4+M4)*C4+$Q$5*(1+I5+M5)*C5+$Q$6*(1+I6+M6)*C6),0)</f>
        <v>21</v>
      </c>
      <c r="AU5" s="20">
        <f>ROUND($B$12*(1+AV5),0)</f>
        <v>5</v>
      </c>
      <c r="AV5" s="20">
        <f>ROUND($B$11+$Q$2*(1+I2+M2)*D2+$Q$3*(1+I3+M3)*D3+$Q$4*(1+I4+M4)*D4+$Q$5*(1+I5+M5)*D5+$Q$6*(1+I6+M6)*D6,2)</f>
        <v>0.03</v>
      </c>
      <c r="AW5" s="21">
        <f>ROUND($B$10*(1+$Q$2*(1+I2+M2)*E2+$Q$3*(1+I3+M3)*E3+ROUND($Q$4*(1+I4+M4),0)*E4+$Q$5*(1+I5+M5)*E5+$Q$6*(1+I6+M6)*E6),0)</f>
        <v>110</v>
      </c>
      <c r="AY5" s="20" t="s">
        <v>33</v>
      </c>
      <c r="AZ5" s="21">
        <f>ROUND($B$8*(1+$Q$2*(1+J2+M2)*B2+ROUND($Q$3*(1+J3+M3),0)*B3+$Q$4*(1+J4+M4)*B4+$Q$5*(1+J5+M5)*B5+$Q$6*(1+J6+M6)*B6),0)</f>
        <v>82</v>
      </c>
      <c r="BA5" s="20">
        <f>ROUND($B$9*(1+$Q$2*(1+J2+M2)*C2+$Q$3*(1+J3+M3)*C3+$Q$4*(1+J4+M4)*C4+$Q$5*(1+J5+M5)*C5+$Q$6*(1+J6+M6)*C6),0)</f>
        <v>21</v>
      </c>
      <c r="BB5" s="20">
        <f>ROUND($B$12*(1+BC5),0)</f>
        <v>5</v>
      </c>
      <c r="BC5" s="20">
        <f>ROUND($B$11+$Q$2*(1+J2+M2)*D2+$Q$3*(1+J3+M3)*D3+$Q$4*(1+J4+M4)*D4+$Q$5*(1+J5+M5)*D5+$Q$6*(1+J6+M6)*D6,2)</f>
        <v>0.03</v>
      </c>
      <c r="BD5" s="21">
        <f>ROUND($B$10*(1+$Q$2*(1+J2+M2)*E2+$Q$3*(1+J3+M3)*E3+ROUND($Q$4*(1+J4+M4),0)*E4+$Q$5*(1+J5+M5)*E5+$Q$6*(1+J6+M6)*E6),0)</f>
        <v>110</v>
      </c>
      <c r="BF5" s="20" t="s">
        <v>33</v>
      </c>
      <c r="BG5" s="21">
        <f>ROUND($B$8*(1+$Q$2*(1+K2+M2)*B2+ROUND($Q$3*(1+K3+M3),0)*B3+$Q$4*(1+K4+M4)*B4+$Q$5*(1+K5+M5)*B5+$Q$6*(1+K6+M6)*B6),0)</f>
        <v>84</v>
      </c>
      <c r="BH5" s="20">
        <f>ROUND($B$9*(1+$Q$2*(1+K2+M2)*C2+$Q$3*(1+K3+M3)*C3+$Q$4*(1+K4+M4)*C4+$Q$5*(1+K5+M5)*C5+$Q$6*(1+K6+M6)*C6),0)</f>
        <v>21</v>
      </c>
      <c r="BI5" s="20">
        <f>ROUND($B$12*(1+BJ5),0)</f>
        <v>5</v>
      </c>
      <c r="BJ5" s="21">
        <f>ROUND($B$11+ROUND($Q$2*(1+K2+M2),0)*D2+$Q$3*(1+K3+M3)*D3+$Q$4*(1+K4+M4)*D4+$Q$5*(1+K5+M5)*D5+$Q$6*(1+K6+M6)*D6,2)</f>
        <v>0.04</v>
      </c>
      <c r="BK5" s="21">
        <f>ROUND($B$10*(1+$Q$2*(1+K2+M2)*E2+$Q$3*(1+K3+M3)*E3+ROUND($Q$4*(1+K4+M4),0)*E4+$Q$5*(1+K5+M5)*E5+$Q$6*(1+K6+M6)*E6),0)</f>
        <v>110</v>
      </c>
    </row>
    <row r="6" spans="1:63" x14ac:dyDescent="0.2">
      <c r="A6" s="22" t="s">
        <v>49</v>
      </c>
      <c r="B6" s="25">
        <v>0</v>
      </c>
      <c r="C6" s="26">
        <v>0</v>
      </c>
      <c r="D6" s="26">
        <v>0</v>
      </c>
      <c r="E6" s="27">
        <v>0</v>
      </c>
      <c r="F6" s="26">
        <v>0</v>
      </c>
      <c r="G6" s="26">
        <v>0.02</v>
      </c>
      <c r="H6" s="26">
        <v>0.01</v>
      </c>
      <c r="I6" s="26">
        <v>0</v>
      </c>
      <c r="J6" s="26">
        <v>-0.01</v>
      </c>
      <c r="K6" s="27">
        <v>0</v>
      </c>
      <c r="L6" s="26">
        <v>0</v>
      </c>
      <c r="M6" s="26">
        <v>0</v>
      </c>
      <c r="N6" s="26">
        <v>0</v>
      </c>
      <c r="O6" s="26">
        <v>0.02</v>
      </c>
      <c r="P6" s="27">
        <v>0</v>
      </c>
      <c r="Q6" s="24">
        <v>1</v>
      </c>
      <c r="R6" s="18">
        <v>2</v>
      </c>
      <c r="S6" s="18">
        <v>7</v>
      </c>
      <c r="T6" s="18">
        <v>20</v>
      </c>
      <c r="U6" s="22">
        <v>40</v>
      </c>
      <c r="W6" s="20" t="s">
        <v>34</v>
      </c>
      <c r="X6" s="20">
        <f>ROUND($B$8*(1+$Q$2*(1+F2+N2)*B2+$Q$3*(1+F3+N3)*B3+$Q$4*(1+F4+N4)*B4+$Q$5*(1+F5+N5)*B5+$Q$6*(1+F6+N6)*B6),0)</f>
        <v>82</v>
      </c>
      <c r="Y6" s="20">
        <f>ROUND($B$9*(1+$Q$2*(1+F2+N2)*C2+$Q$3*(1+F3+N3)*C3+$Q$4*(1+F4+N4)*C4+$Q$5*(1+F5+N5)*C5+$Q$6*(1+F6+N6)*C6),0)</f>
        <v>21</v>
      </c>
      <c r="Z6" s="20">
        <f>ROUND($B$12*(1+AA6),0)</f>
        <v>5</v>
      </c>
      <c r="AA6" s="20">
        <f>ROUND($B$11+$Q$2*(1+F2+N2)*D2+$Q$3*(1+F3+N3)*D3+$Q$4*(1+F4+N4)*D4+$Q$5*(1+F5+N5)*D5+$Q$6*(1+F6+N6)*D6,2)</f>
        <v>0.03</v>
      </c>
      <c r="AB6" s="20">
        <f>ROUND($B$10*(1+$Q$2*(1+F2+N2)*E2+$Q$3*(1+F3+N3)*E3+$Q$4*(1+F4+N4)*E4+$Q$5*(1+F5+N5)*E5+$Q$6*(1+F6+N6)*E6),0)</f>
        <v>110</v>
      </c>
      <c r="AD6" s="20" t="s">
        <v>34</v>
      </c>
      <c r="AE6" s="21">
        <f>ROUND($B$8*(1+$Q$2*(1+G2+N2)*B2+ROUND($Q$3*(1+G3+N3),0)*B3+$Q$4*(1+G4+N4)*B4+$Q$5*(1+G5+N5)*B5+$Q$6*(1+G6+N6)*B6),0)</f>
        <v>82</v>
      </c>
      <c r="AF6" s="20">
        <f>ROUND($B$9*(1+$Q$2*(1+G2+N2)*C2+$Q$3*(1+G3+N3)*C3+$Q$4*(1+G4+N4)*C4+$Q$5*(1+G5+N5)*C5+$Q$6*(1+G6+N6)*C6),0)</f>
        <v>21</v>
      </c>
      <c r="AG6" s="20">
        <f t="shared" ref="AG6:AG7" si="0">ROUND($B$12*(1+AH6),0)</f>
        <v>5</v>
      </c>
      <c r="AH6" s="20">
        <f>ROUND($B$11+$Q$2*(1+G2+N2)*D2+$Q$3*(1+G3+N3)*D3+$Q$4*(1+G4+N4)*D4+$Q$5*(1+G5+N5)*D5+$Q$6*(1+G6+N6)*D6,2)</f>
        <v>0.03</v>
      </c>
      <c r="AI6" s="21">
        <f>ROUND($B$10*(1+$Q$2*(1+G2+N2)*E2+$Q$3*(1+G3+N3)*E3+ROUND($Q$4*(1+G4+N4),0)*E4+$Q$5*(1+G5+N5)*E5+$Q$6*(1+G6+N6)*E6),0)</f>
        <v>110</v>
      </c>
      <c r="AK6" s="20" t="s">
        <v>34</v>
      </c>
      <c r="AL6" s="21">
        <f>ROUND($B$8*(1+$Q$2*(1+H2+N2)*B2+ROUND($Q$3*(1+H3+N3),0)*B3+$Q$4*(1+H4+N4)*B4+$Q$5*(1+H5+N5)*B5+$Q$6*(1+H6+N6)*B6),0)</f>
        <v>82</v>
      </c>
      <c r="AM6" s="20">
        <f>ROUND($B$9*(1+$Q$2*(1+H2+N2)*C2+$Q$3*(1+H3+N3)*C3+$Q$4*(1+H4+N4)*C4+$Q$5*(1+H5+N5)*C5+$Q$6*(1+H6+N6)*C6),0)</f>
        <v>21</v>
      </c>
      <c r="AN6" s="20">
        <f t="shared" ref="AN6:AN8" si="1">ROUND($B$12*(1+AO6),0)</f>
        <v>5</v>
      </c>
      <c r="AO6" s="20">
        <f>ROUND($B$11+$Q$2*(1+H2+N2)*D2+$Q$3*(1+H3+N3)*D3+$Q$4*(1+H4+N4)*D4+$Q$5*(1+H5+N5)*D5+$Q$6*(1+H6+N6)*D6,2)</f>
        <v>0.03</v>
      </c>
      <c r="AP6" s="21">
        <f>ROUND($B$10*(1+$Q$2*(1+H2+N2)*E2+$Q$3*(1+H3+N3)*E3+ROUND($Q$4*(1+H4+N4),0)*E4+$Q$5*(1+H5+N5)*E5+$Q$6*(1+H6+N6)*E6),0)</f>
        <v>110</v>
      </c>
      <c r="AR6" s="20" t="s">
        <v>34</v>
      </c>
      <c r="AS6" s="21">
        <f>ROUND($B$8*(1+$Q$2*(1+I2+N2)*B2+ROUND($Q$3*(1+I3+N3),0)*B3+$Q$4*(1+I4+N4)*B4+$Q$5*(1+I5+N5)*B5+$Q$6*(1+I6+N6)*B6),0)</f>
        <v>82</v>
      </c>
      <c r="AT6" s="20">
        <f>ROUND($B$9*(1+$Q$2*(1+I2+N2)*C2+$Q$3*(1+I3+N3)*C3+$Q$4*(1+I4+N4)*C4+$Q$5*(1+I5+N5)*C5+$Q$6*(1+I6+N6)*C6),0)</f>
        <v>21</v>
      </c>
      <c r="AU6" s="20">
        <f t="shared" ref="AU6:AU8" si="2">ROUND($B$12*(1+AV6),0)</f>
        <v>5</v>
      </c>
      <c r="AV6" s="20">
        <f>ROUND($B$11+$Q$2*(1+I2+N2)*D2+$Q$3*(1+I3+N3)*D3+$Q$4*(1+I4+N4)*D4+$Q$5*(1+I5+N5)*D5+$Q$6*(1+I6+N6)*D6,2)</f>
        <v>0.03</v>
      </c>
      <c r="AW6" s="21">
        <f>ROUND($B$10*(1+$Q$2*(1+I2+N2)*E2+$Q$3*(1+I3+N3)*E3+ROUND($Q$4*(1+I4+N4),0)*E4+$Q$5*(1+I5+N5)*E5+$Q$6*(1+I6+N6)*E6),0)</f>
        <v>110</v>
      </c>
      <c r="AY6" s="20" t="s">
        <v>34</v>
      </c>
      <c r="AZ6" s="21">
        <f>ROUND($B$8*(1+$Q$2*(1+J2+N2)*B2+ROUND($Q$3*(1+J3+N3),0)*B3+$Q$4*(1+J4+N4)*B4+$Q$5*(1+J5+N5)*B5+$Q$6*(1+J6+N6)*B6),0)</f>
        <v>82</v>
      </c>
      <c r="BA6" s="20">
        <f>ROUND($B$9*(1+$Q$2*(1+J2+N2)*C2+$Q$3*(1+J3+N3)*C3+$Q$4*(1+J4+N4)*C4+$Q$5*(1+J5+N5)*C5+$Q$6*(1+J6+N6)*C6),0)</f>
        <v>21</v>
      </c>
      <c r="BB6" s="20">
        <f t="shared" ref="BB6:BB8" si="3">ROUND($B$12*(1+BC6),0)</f>
        <v>5</v>
      </c>
      <c r="BC6" s="20">
        <f>ROUND($B$11+$Q$2*(1+J2+N2)*D2+$Q$3*(1+J3+N3)*D3+$Q$4*(1+J4+N4)*D4+$Q$5*(1+J5+N5)*D5+$Q$6*(1+J6+N6)*D6,2)</f>
        <v>0.03</v>
      </c>
      <c r="BD6" s="21">
        <f>ROUND($B$10*(1+$Q$2*(1+J2+N2)*E2+$Q$3*(1+J3+N3)*E3+ROUND($Q$4*(1+J4+N4),0)*E4+$Q$5*(1+J5+N5)*E5+$Q$6*(1+J6+N6)*E6),0)</f>
        <v>110</v>
      </c>
      <c r="BF6" s="20" t="s">
        <v>34</v>
      </c>
      <c r="BG6" s="21">
        <f>ROUND($B$8*(1+$Q$2*(1+K2+N2)*B2+ROUND($Q$3*(1+K3+N3),0)*B3+$Q$4*(1+K4+N4)*B4+$Q$5*(1+K5+N5)*B5+$Q$6*(1+K6+N6)*B6),0)</f>
        <v>84</v>
      </c>
      <c r="BH6" s="20">
        <f>ROUND($B$9*(1+$Q$2*(1+K2+N2)*C2+$Q$3*(1+K3+N3)*C3+$Q$4*(1+K4+N4)*C4+$Q$5*(1+K5+N5)*C5+$Q$6*(1+K6+N6)*C6),0)</f>
        <v>21</v>
      </c>
      <c r="BI6" s="20">
        <f t="shared" ref="BI6:BI8" si="4">ROUND($B$12*(1+BJ6),0)</f>
        <v>5</v>
      </c>
      <c r="BJ6" s="21">
        <f>ROUND($B$11+ROUND($Q$2*(1+K2+N2),0)*D2+$Q$3*(1+K3+N3)*D3+$Q$4*(1+K4+N4)*D4+$Q$5*(1+K5+N5)*D5+$Q$6*(1+K6+N6)*D6,2)</f>
        <v>0.04</v>
      </c>
      <c r="BK6" s="21">
        <f>ROUND($B$10*(1+$Q$2*(1+K2+N2)*E2+$Q$3*(1+K3+N3)*E3+ROUND($Q$4*(1+K4+N4),0)*E4+$Q$5*(1+K5+N5)*E5+$Q$6*(1+K6+N6)*E6),0)</f>
        <v>110</v>
      </c>
    </row>
    <row r="7" spans="1:63" x14ac:dyDescent="0.2">
      <c r="W7" s="20" t="s">
        <v>35</v>
      </c>
      <c r="X7" s="20">
        <f>ROUND($B$8*(1+$Q$2*(1+F2+O2)*B2+$Q$3*(1+F3+O3)*B3+$Q$4*(1+F4+O4)*B4+$Q$5*(1+F5+O5)*B5+$Q$6*(1+F6+O6)*B6),0)</f>
        <v>82</v>
      </c>
      <c r="Y7" s="20">
        <f>ROUND($B$9*(1+$Q$2*(1+F2+O2)*C2+$Q$3*(1+F3+O3)*C3+$Q$4*(1+F4+O4)*C4+$Q$5*(1+F5+O5)*C5+$Q$6*(1+F6+O6)*C6),0)</f>
        <v>21</v>
      </c>
      <c r="Z7" s="20">
        <f t="shared" ref="Z7" si="5">ROUND($B$12*(1+AA7),0)</f>
        <v>5</v>
      </c>
      <c r="AA7" s="20">
        <f>ROUND($B$11+$Q$2*(1+F2+O2)*D2+$Q$3*(1+F3+O3)*D3+$Q$4*(1+F4+O4)*D4+$Q$5*(1+F5+O5)*D5+$Q$6*(1+F6+O6)*D6,2)</f>
        <v>0.03</v>
      </c>
      <c r="AB7" s="20">
        <f>ROUND($B$10*(1+$Q$2*(1+F2+O2)*E2+$Q$3*(1+F3+O3)*E3+$Q$4*(1+F4+O4)*E4+$Q$5*(1+F5+O5)*E5+$Q$6*(1+F6+O6)*E6),0)</f>
        <v>110</v>
      </c>
      <c r="AD7" s="20" t="s">
        <v>35</v>
      </c>
      <c r="AE7" s="21">
        <f>ROUND($B$8*(1+$Q$2*(1+G2+O2)*B2+ROUND($Q$3*(1+G3+O3),0)*B3+$Q$4*(1+G4+O4)*B4+$Q$5*(1+G5+O5)*B5+$Q$6*(1+G6+O6)*B6),0)</f>
        <v>82</v>
      </c>
      <c r="AF7" s="20">
        <f>ROUND($B$9*(1+$Q$2*(1+G2+O2)*C2+$Q$3*(1+G3+O3)*C3+$Q$4*(1+G4+O4)*C4+$Q$5*(1+G5+O5)*C5+$Q$6*(1+G6+O6)*C6),0)</f>
        <v>21</v>
      </c>
      <c r="AG7" s="20">
        <f t="shared" si="0"/>
        <v>5</v>
      </c>
      <c r="AH7" s="20">
        <f>ROUND($B$11+$Q$2*(1+G2+O2)*D2+$Q$3*(1+G3+O3)*D3+$Q$4*(1+G4+O4)*D4+$Q$5*(1+G5+O5)*D5+$Q$6*(1+G6+O6)*D6,2)</f>
        <v>0.03</v>
      </c>
      <c r="AI7" s="21">
        <f>ROUND($B$10*(1+$Q$2*(1+G2+O2)*E2+$Q$3*(1+G3+O3)*E3+ROUND($Q$4*(1+G4+O4),0)*E4+$Q$5*(1+G5+O5)*E5+$Q$6*(1+G6+O6)*E6),0)</f>
        <v>110</v>
      </c>
      <c r="AK7" s="20" t="s">
        <v>35</v>
      </c>
      <c r="AL7" s="21">
        <f>ROUND($B$8*(1+$Q$2*(1+H2+O2)*B2+ROUND($Q$3*(1+H3+O3),0)*B3+$Q$4*(1+H4+O4)*B4+$Q$5*(1+H5+O5)*B5+$Q$6*(1+H6+O6)*B6),0)</f>
        <v>82</v>
      </c>
      <c r="AM7" s="20">
        <f>ROUND($B$9*(1+$Q$2*(1+H2+O2)*C2+$Q$3*(1+H3+O3)*C3+$Q$4*(1+H4+O4)*C4+$Q$5*(1+H5+O5)*C5+$Q$6*(1+H6+O6)*C6),0)</f>
        <v>21</v>
      </c>
      <c r="AN7" s="20">
        <f t="shared" si="1"/>
        <v>5</v>
      </c>
      <c r="AO7" s="20">
        <f>ROUND($B$11+$Q$2*(1+H2+O2)*D2+$Q$3*(1+H3+O3)*D3+$Q$4*(1+H4+O4)*D4+$Q$5*(1+H5+O5)*D5+$Q$6*(1+H6+O6)*D6,2)</f>
        <v>0.03</v>
      </c>
      <c r="AP7" s="21">
        <f>ROUND($B$10*(1+$Q$2*(1+H2+O2)*E2+$Q$3*(1+H3+O3)*E3+ROUND($Q$4*(1+H4+O4),0)*E4+$Q$5*(1+H5+O5)*E5+$Q$6*(1+H6+O6)*E6),0)</f>
        <v>110</v>
      </c>
      <c r="AR7" s="20" t="s">
        <v>35</v>
      </c>
      <c r="AS7" s="21">
        <f>ROUND($B$8*(1+$Q$2*(1+I2+O2)*B2+ROUND($Q$3*(1+I3+O3),0)*B3+$Q$4*(1+I4+O4)*B4+$Q$5*(1+I5+O5)*B5+$Q$6*(1+I6+O6)*B6),0)</f>
        <v>82</v>
      </c>
      <c r="AT7" s="20">
        <f>ROUND($B$9*(1+$Q$2*(1+I2+O2)*C2+$Q$3*(1+I3+O3)*C3+$Q$4*(1+I4+O4)*C4+$Q$5*(1+I5+O5)*C5+$Q$6*(1+I6+O6)*C6),0)</f>
        <v>21</v>
      </c>
      <c r="AU7" s="20">
        <f t="shared" si="2"/>
        <v>5</v>
      </c>
      <c r="AV7" s="20">
        <f>ROUND($B$11+$Q$2*(1+I2+O2)*D2+$Q$3*(1+I3+O3)*D3+$Q$4*(1+I4+O4)*D4+$Q$5*(1+I5+O5)*D5+$Q$6*(1+I6+O6)*D6,2)</f>
        <v>0.03</v>
      </c>
      <c r="AW7" s="21">
        <f>ROUND($B$10*(1+$Q$2*(1+I2+O2)*E2+$Q$3*(1+I3+O3)*E3+ROUND($Q$4*(1+I4+O4),0)*E4+$Q$5*(1+I5+O5)*E5+$Q$6*(1+I6+O6)*E6),0)</f>
        <v>110</v>
      </c>
      <c r="AY7" s="20" t="s">
        <v>35</v>
      </c>
      <c r="AZ7" s="21">
        <f>ROUND($B$8*(1+$Q$2*(1+J2+O2)*B2+ROUND($Q$3*(1+J3+O3),0)*B3+$Q$4*(1+J4+O4)*B4+$Q$5*(1+J5+O5)*B5+$Q$6*(1+J6+O6)*B6),0)</f>
        <v>82</v>
      </c>
      <c r="BA7" s="20">
        <f>ROUND($B$9*(1+$Q$2*(1+J2+O2)*C2+$Q$3*(1+J3+O3)*C3+$Q$4*(1+J4+O4)*C4+$Q$5*(1+J5+O5)*C5+$Q$6*(1+J6+O6)*C6),0)</f>
        <v>21</v>
      </c>
      <c r="BB7" s="20">
        <f t="shared" si="3"/>
        <v>5</v>
      </c>
      <c r="BC7" s="20">
        <f>ROUND($B$11+$Q$2*(1+J2+O2)*D2+$Q$3*(1+J3+O3)*D3+$Q$4*(1+J4+O4)*D4+$Q$5*(1+J5+O5)*D5+$Q$6*(1+J6+O6)*D6,2)</f>
        <v>0.03</v>
      </c>
      <c r="BD7" s="21">
        <f>ROUND($B$10*(1+$Q$2*(1+J2+O2)*E2+$Q$3*(1+J3+O3)*E3+ROUND($Q$4*(1+J4+O4),0)*E4+$Q$5*(1+J5+O5)*E5+$Q$6*(1+J6+O6)*E6),0)</f>
        <v>110</v>
      </c>
      <c r="BF7" s="20" t="s">
        <v>35</v>
      </c>
      <c r="BG7" s="21">
        <f>ROUND($B$8*(1+$Q$2*(1+K2+O2)*B2+ROUND($Q$3*(1+K3+O3),0)*B3+$Q$4*(1+K4+O4)*B4+$Q$5*(1+K5+O5)*B5+$Q$6*(1+K6+O6)*B6),0)</f>
        <v>84</v>
      </c>
      <c r="BH7" s="20">
        <f>ROUND($B$9*(1+$Q$2*(1+K2+O2)*C2+$Q$3*(1+K3+O3)*C3+$Q$4*(1+K4+O4)*C4+$Q$5*(1+K5+O5)*C5+$Q$6*(1+K6+O6)*C6),0)</f>
        <v>21</v>
      </c>
      <c r="BI7" s="20">
        <f t="shared" si="4"/>
        <v>5</v>
      </c>
      <c r="BJ7" s="21">
        <f>ROUND($B$11+ROUND($Q$2*(1+K2+O2),0)*D2+$Q$3*(1+K3+O3)*D3+$Q$4*(1+K4+O4)*D4+$Q$5*(1+K5+O5)*D5+$Q$6*(1+K6+O6)*D6,2)</f>
        <v>0.04</v>
      </c>
      <c r="BK7" s="21">
        <f>ROUND($B$10*(1+$Q$2*(1+K2+O2)*E2+$Q$3*(1+K3+O3)*E3+ROUND($Q$4*(1+K4+O4),0)*E4+$Q$5*(1+K5+O5)*E5+$Q$6*(1+K6+O6)*E6),0)</f>
        <v>110</v>
      </c>
    </row>
    <row r="8" spans="1:63" x14ac:dyDescent="0.2">
      <c r="A8" s="22" t="s">
        <v>56</v>
      </c>
      <c r="B8" s="23">
        <v>80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W8" s="20" t="s">
        <v>36</v>
      </c>
      <c r="X8" s="20">
        <f>ROUND($B$8*(1+$Q$2*(1+F2+P2)*B2+$Q$3*(1+F3+P3)*B3+$Q$4*(1+F4+P4)*B4+$Q$5*(1+F5+P5)*B5+$Q$6*(1+F6+P6)*B6),0)</f>
        <v>82</v>
      </c>
      <c r="Y8" s="20">
        <f>ROUND($B$9*(1+$Q$2*(1+F2+P2)*C2+$Q$3*(1+F3+P3)*C3+$Q$4*(1+F4+P4)*C4+$Q$5*(1+F5+P5)*C5+$Q$6*(1+F6+P6)*C6),0)</f>
        <v>21</v>
      </c>
      <c r="Z8" s="20">
        <f>ROUND($B$12*(1+AA8),0)</f>
        <v>5</v>
      </c>
      <c r="AA8" s="20">
        <f>ROUND($B$11+$Q$2*(1+F2+P2)*D2+$Q$3*(1+F3+P3)*D3+$Q$4*(1+F4+P4)*D4+$Q$5*(1+F5+P5)*D5+$Q$6*(1+F6+P6)*D6,2)</f>
        <v>0.03</v>
      </c>
      <c r="AB8" s="20">
        <f>ROUND($B$10*(1+$Q$2*(1+F2+P2)*E2+$Q$3*(1+F3+P3)*E3+$Q$4*(1+F4+P4)*E4+$Q$5*(1+F5+P5)*E5+$Q$6*(1+F6+P6)*E6),0)</f>
        <v>110</v>
      </c>
      <c r="AD8" s="20" t="s">
        <v>36</v>
      </c>
      <c r="AE8" s="21">
        <f>ROUND($B$8*(1+$Q$2*(1+G2+P2)*B2+ROUND($Q$3*(1+G3+P3),0)*B3+$Q$4*(1+G4+P4)*B4+$Q$5*(1+G5+P5)*B5+$Q$6*(1+G6+P6)*B6),0)</f>
        <v>82</v>
      </c>
      <c r="AF8" s="20">
        <f>ROUND($B$9*(1+$Q$2*(1+G2+P2)*C2+$Q$3*(1+G3+P3)*C3+$Q$4*(1+G4+P4)*C4+$Q$5*(1+G5+P5)*C5+$Q$6*(1+G6+P6)*C6),0)</f>
        <v>21</v>
      </c>
      <c r="AG8" s="20">
        <f>ROUND($B$12*(1+AH8),0)</f>
        <v>5</v>
      </c>
      <c r="AH8" s="20">
        <f>ROUND($B$11+$Q$2*(1+G2+P2)*D2+$Q$3*(1+G3+P3)*D3+$Q$4*(1+G4+P4)*D4+$Q$5*(1+G5+P5)*D5+$Q$6*(1+G6+P6)*D6,2)</f>
        <v>0.03</v>
      </c>
      <c r="AI8" s="21">
        <f>ROUND($B$10*(1+$Q$2*(1+G2+P2)*E2+$Q$3*(1+G3+P3)*E3+ROUND($Q$4*(1+G4+P4),0)*E4+$Q$5*(1+G5+P5)*E5+$Q$6*(1+G6+P6)*E6),0)</f>
        <v>110</v>
      </c>
      <c r="AK8" s="20" t="s">
        <v>36</v>
      </c>
      <c r="AL8" s="21">
        <f>ROUND($B$8*(1+$Q$2*(1+H2+P2)*B2+ROUND($Q$3*(1+H3+P3),0)*B3+$Q$4*(1+H4+P4)*B4+$Q$5*(1+H5+P5)*B5+$Q$6*(1+H6+P6)*B6),0)</f>
        <v>82</v>
      </c>
      <c r="AM8" s="20">
        <f>ROUND($B$9*(1+$Q$2*(1+H2+P2)*C2+$Q$3*(1+H3+P3)*C3+$Q$4*(1+H4+P4)*C4+$Q$5*(1+H5+P5)*C5+$Q$6*(1+H6+P6)*C6),0)</f>
        <v>21</v>
      </c>
      <c r="AN8" s="20">
        <f t="shared" si="1"/>
        <v>5</v>
      </c>
      <c r="AO8" s="20">
        <f>ROUND($B$11+$Q$2*(1+H2+P2)*D2+$Q$3*(1+H3+P3)*D3+$Q$4*(1+H4+P4)*D4+$Q$5*(1+H5+P5)*D5+$Q$6*(1+H6+P6)*D6,2)</f>
        <v>0.03</v>
      </c>
      <c r="AP8" s="21">
        <f>ROUND($B$10*(1+$Q$2*(1+H2+P2)*E2+$Q$3*(1+H3+P3)*E3+ROUND($Q$4*(1+H4+P4),0)*E4+$Q$5*(1+H5+P5)*E5+$Q$6*(1+H6+P6)*E6),0)</f>
        <v>110</v>
      </c>
      <c r="AR8" s="20" t="s">
        <v>36</v>
      </c>
      <c r="AS8" s="21">
        <f>ROUND($B$8*(1+$Q$2*(1+I2+P2)*B2+ROUND($Q$3*(1+I3+P3),0)*B3+$Q$4*(1+I4+P4)*B4+$Q$5*(1+I5+P5)*B5+$Q$6*(1+I6+P6)*B6),0)</f>
        <v>82</v>
      </c>
      <c r="AT8" s="20">
        <f>ROUND($B$9*(1+$Q$2*(1+I2+P2)*C2+$Q$3*(1+I3+P3)*C3+$Q$4*(1+I4+P4)*C4+$Q$5*(1+I5+P5)*C5+$Q$6*(1+I6+P6)*C6),0)</f>
        <v>21</v>
      </c>
      <c r="AU8" s="20">
        <f t="shared" si="2"/>
        <v>5</v>
      </c>
      <c r="AV8" s="20">
        <f>ROUND($B$11+$Q$2*(1+I2+P2)*D2+$Q$3*(1+I3+P3)*D3+$Q$4*(1+I4+P4)*D4+$Q$5*(1+I5+P5)*D5+$Q$6*(1+I6+P6)*D6,2)</f>
        <v>0.03</v>
      </c>
      <c r="AW8" s="21">
        <f>ROUND($B$10*(1+$Q$2*(1+I2+P2)*E2+$Q$3*(1+I3+P3)*E3+ROUND($Q$4*(1+I4+P4),0)*E4+$Q$5*(1+I5+P5)*E5+$Q$6*(1+I6+P6)*E6),0)</f>
        <v>110</v>
      </c>
      <c r="AY8" s="20" t="s">
        <v>36</v>
      </c>
      <c r="AZ8" s="21">
        <f>ROUND($B$8*(1+$Q$2*(1+J2+P2)*B2+ROUND($Q$3*(1+J3+P3),0)*B3+$Q$4*(1+J4+P4)*B4+$Q$5*(1+J5+P5)*B5+$Q$6*(1+J6+P6)*B6),0)</f>
        <v>82</v>
      </c>
      <c r="BA8" s="20">
        <f>ROUND($B$9*(1+$Q$2*(1+J2+P2)*C2+$Q$3*(1+J3+P3)*C3+$Q$4*(1+J4+P4)*C4+$Q$5*(1+J5+P5)*C5+$Q$6*(1+J6+P6)*C6),0)</f>
        <v>21</v>
      </c>
      <c r="BB8" s="20">
        <f t="shared" si="3"/>
        <v>5</v>
      </c>
      <c r="BC8" s="20">
        <f>ROUND($B$11+$Q$2*(1+J2+P2)*D2+$Q$3*(1+J3+P3)*D3+$Q$4*(1+J4+P4)*D4+$Q$5*(1+J5+P5)*D5+$Q$6*(1+J6+P6)*D6,2)</f>
        <v>0.03</v>
      </c>
      <c r="BD8" s="21">
        <f>ROUND($B$10*(1+$Q$2*(1+J2+P2)*E2+$Q$3*(1+J3+P3)*E3+ROUND($Q$4*(1+J4+P4),0)*E4+$Q$5*(1+J5+P5)*E5+$Q$6*(1+J6+P6)*E6),0)</f>
        <v>110</v>
      </c>
      <c r="BF8" s="20" t="s">
        <v>36</v>
      </c>
      <c r="BG8" s="21">
        <f>ROUND($B$8*(1+$Q$2*(1+K2+P2)*B2+ROUND($Q$3*(1+K3+P3),0)*B3+$Q$4*(1+K4+P4)*B4+$Q$5*(1+K5+P5)*B5+$Q$6*(1+K6+P6)*B6),0)</f>
        <v>84</v>
      </c>
      <c r="BH8" s="20">
        <f>ROUND($B$9*(1+$Q$2*(1+K2+P2)*C2+$Q$3*(1+K3+P3)*C3+$Q$4*(1+K4+P4)*C4+$Q$5*(1+K5+P5)*C5+$Q$6*(1+K6+P6)*C6),0)</f>
        <v>21</v>
      </c>
      <c r="BI8" s="20">
        <f t="shared" si="4"/>
        <v>5</v>
      </c>
      <c r="BJ8" s="21">
        <f>ROUND($B$11+ROUND($Q$2*(1+K2+P2),0)*D2+$Q$3*(1+K3+P3)*D3+$Q$4*(1+K4+P4)*D4+$Q$5*(1+K5+P5)*D5+$Q$6*(1+K6+P6)*D6,2)</f>
        <v>0.04</v>
      </c>
      <c r="BK8" s="21">
        <f>ROUND($B$10*(1+$Q$2*(1+K2+P2)*E2+$Q$3*(1+K3+P3)*E3+ROUND($Q$4*(1+K4+P4),0)*E4+$Q$5*(1+K5+P5)*E5+$Q$6*(1+K6+P6)*E6),0)</f>
        <v>110</v>
      </c>
    </row>
    <row r="9" spans="1:63" x14ac:dyDescent="0.2">
      <c r="A9" s="22" t="s">
        <v>57</v>
      </c>
      <c r="B9" s="23">
        <v>20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63" x14ac:dyDescent="0.2">
      <c r="A10" s="22" t="s">
        <v>58</v>
      </c>
      <c r="B10" s="23">
        <v>100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W10" s="20" t="s">
        <v>66</v>
      </c>
      <c r="X10" s="20" t="s">
        <v>43</v>
      </c>
      <c r="Y10" s="20" t="s">
        <v>45</v>
      </c>
      <c r="Z10" s="20" t="s">
        <v>54</v>
      </c>
      <c r="AA10" s="20" t="s">
        <v>64</v>
      </c>
      <c r="AB10" s="20" t="s">
        <v>55</v>
      </c>
      <c r="AD10" s="20" t="s">
        <v>66</v>
      </c>
      <c r="AE10" s="20" t="s">
        <v>43</v>
      </c>
      <c r="AF10" s="20" t="s">
        <v>45</v>
      </c>
      <c r="AG10" s="20" t="s">
        <v>54</v>
      </c>
      <c r="AH10" s="20" t="s">
        <v>64</v>
      </c>
      <c r="AI10" s="20" t="s">
        <v>55</v>
      </c>
      <c r="AK10" s="20" t="s">
        <v>66</v>
      </c>
      <c r="AL10" s="20" t="s">
        <v>43</v>
      </c>
      <c r="AM10" s="20" t="s">
        <v>45</v>
      </c>
      <c r="AN10" s="20" t="s">
        <v>54</v>
      </c>
      <c r="AO10" s="20" t="s">
        <v>64</v>
      </c>
      <c r="AP10" s="20" t="s">
        <v>55</v>
      </c>
      <c r="AR10" s="20" t="s">
        <v>66</v>
      </c>
      <c r="AS10" s="20" t="s">
        <v>43</v>
      </c>
      <c r="AT10" s="20" t="s">
        <v>45</v>
      </c>
      <c r="AU10" s="20" t="s">
        <v>54</v>
      </c>
      <c r="AV10" s="20" t="s">
        <v>64</v>
      </c>
      <c r="AW10" s="20" t="s">
        <v>55</v>
      </c>
      <c r="AY10" s="20" t="s">
        <v>66</v>
      </c>
      <c r="AZ10" s="20" t="s">
        <v>43</v>
      </c>
      <c r="BA10" s="20" t="s">
        <v>45</v>
      </c>
      <c r="BB10" s="20" t="s">
        <v>54</v>
      </c>
      <c r="BC10" s="20" t="s">
        <v>64</v>
      </c>
      <c r="BD10" s="20" t="s">
        <v>55</v>
      </c>
      <c r="BF10" s="20" t="s">
        <v>66</v>
      </c>
      <c r="BG10" s="20" t="s">
        <v>43</v>
      </c>
      <c r="BH10" s="20" t="s">
        <v>45</v>
      </c>
      <c r="BI10" s="20" t="s">
        <v>54</v>
      </c>
      <c r="BJ10" s="20" t="s">
        <v>64</v>
      </c>
      <c r="BK10" s="20" t="s">
        <v>55</v>
      </c>
    </row>
    <row r="11" spans="1:63" x14ac:dyDescent="0.2">
      <c r="A11" s="22" t="s">
        <v>60</v>
      </c>
      <c r="B11" s="23">
        <v>0</v>
      </c>
      <c r="C11" s="19"/>
      <c r="D11" s="19"/>
      <c r="E11" s="19"/>
      <c r="F11" s="19"/>
      <c r="G11" s="19"/>
      <c r="M11" s="19"/>
      <c r="N11" s="19"/>
      <c r="O11" s="19"/>
      <c r="P11" s="19"/>
      <c r="W11" s="20" t="s">
        <v>32</v>
      </c>
      <c r="X11" s="20">
        <f>ROUND($B$8*(1+$R$2*(1+F2+L2)*B2+$R$3*(1+F3+L3)*B3+$R$4*(1+F4+L4)*B4+$R$5*(1+F5+L5)*B5+$R$6*(1+F6+L6)*B6),0)</f>
        <v>92</v>
      </c>
      <c r="Y11" s="20">
        <f>ROUND($B$9*(1+$R$2*(1+F2+L2)*C2+$R$3*(1+F3+L3)*C3+$R$4*(1+F4+L4)*C4+$R$5*(1+F5+L5)*C5+$R$6*(1+F6+L6)*C6),0)</f>
        <v>23</v>
      </c>
      <c r="Z11" s="20">
        <f>ROUND($B$12*(1+AA11),0)</f>
        <v>6</v>
      </c>
      <c r="AA11" s="20">
        <f>ROUND($B$11+$R$2*(1+F2+L2)*D2+$R$3*(1+F3+L3)*D3+$R$4*(1+F4+L4)*D4+$R$5*(1+F5+L5)*D5+$R$6*(1+F6+L6)*D6,2)</f>
        <v>0.15</v>
      </c>
      <c r="AB11" s="21">
        <f>ROUND($B$10*(1+$R$2*(1+F2+L2)*E2+$R$3*(1+F3+L3)*E3+ROUND($R$4*(1+F4+L4),0)*E4+$R$5*(1+F5+L5)*E5+$R$6*(1+F6+L6)*E6),0)</f>
        <v>150</v>
      </c>
      <c r="AD11" s="20" t="s">
        <v>32</v>
      </c>
      <c r="AE11" s="20">
        <f>ROUND($B$8*(1+$R$2*(1+G2+L2)*B2+$R$3*(1+G3+L3)*B3+$R$4*(1+G4+L4)*B4+$R$5*(1+G5+L5)*B5+$R$6*(1+G6+L6)*B6),0)</f>
        <v>94</v>
      </c>
      <c r="AF11" s="20">
        <f>ROUND($B$9*(1+$R$2*(1+G2+L2)*C2+$R$3*(1+G3+L3)*C3+$R$4*(1+G4+L4)*C4+$R$5*(1+G5+L5)*C5+$R$6*(1+G6+L6)*C6),0)</f>
        <v>23</v>
      </c>
      <c r="AG11" s="20">
        <f>ROUND($B$12*(1+AH11),0)</f>
        <v>6</v>
      </c>
      <c r="AH11" s="21">
        <f>ROUND($B$11+ROUND($R$2*(1+G2+L2),0)*D2+$R$3*(1+G3+L3)*D3+$R$4*(1+G4+L4)*D4+$R$5*(1+G5+L5)*D5+$R$6*(1+G6+L6)*D6,2)</f>
        <v>0.14000000000000001</v>
      </c>
      <c r="AI11" s="21">
        <f>ROUND($B$10*(1+$R$2*(1+G2+L2)*E2+$R$3*(1+G3+L3)*E3+ROUND($R$4*(1+G4+L4),0)*E4+$R$5*(1+G5+L5)*E5+$R$6*(1+G6+L6)*E6),0)</f>
        <v>150</v>
      </c>
      <c r="AK11" s="20" t="s">
        <v>32</v>
      </c>
      <c r="AL11" s="21">
        <f>ROUND($B$8*(1+$R$2*(1+H2+L2)*B2+ROUND($R$3*(1+H3+L3),0)*B3+$R$4*(1+H4+L4)*B4+$R$5*(1+H5+L5)*B5+$R$6*(1+H6+L6)*B6),0)</f>
        <v>94</v>
      </c>
      <c r="AM11" s="20">
        <f>ROUND($B$9*(1+$R$2*(1+H2+L2)*C2+$R$3*(1+H3+L3)*C3+$R$4*(1+H4+L4)*C4+$R$5*(1+H5+L5)*C5+$R$6*(1+H6+L6)*C6),0)</f>
        <v>23</v>
      </c>
      <c r="AN11" s="20">
        <f t="shared" ref="AN11:AN15" si="6">ROUND($B$12*(1+AO11),0)</f>
        <v>6</v>
      </c>
      <c r="AO11" s="21">
        <f>ROUND($B$11+ROUND($R$2*(1+H2+L2),0)*D2+$R$3*(1+H3+L3)*D3+$R$4*(1+H4+L4)*D4+$R$5*(1+H5+L5)*D5+$R$6*(1+H6+L6)*D6,2)</f>
        <v>0.14000000000000001</v>
      </c>
      <c r="AP11" s="21">
        <f>ROUND($B$10*(1+$R$2*(1+H2+L2)*E2+$R$3*(1+H3+L3)*E3+ROUND($R$4*(1+H4+L4),0)*E4+$R$5*(1+H5+L5)*E5+$R$6*(1+H6+L6)*E6),0)</f>
        <v>150</v>
      </c>
      <c r="AR11" s="20" t="s">
        <v>32</v>
      </c>
      <c r="AS11" s="21">
        <f>ROUND($B$8*(1+$R$2*(1+I2+L2)*B2+ROUND($R$3*(1+I3+L3),0)*B3+$R$4*(1+I4+L4)*B4+$R$5*(1+I5+L5)*B5+$R$6*(1+I6+L6)*B6),0)</f>
        <v>94</v>
      </c>
      <c r="AT11" s="20">
        <f>ROUND($B$9*(1+$R$2*(1+I2+L2)*C2+$R$3*(1+I3+L3)*C3+$R$4*(1+I4+L4)*C4+$R$5*(1+I5+L5)*C5+$R$6*(1+I6+L6)*C6),0)</f>
        <v>23</v>
      </c>
      <c r="AU11" s="20">
        <f t="shared" ref="AU11:AU15" si="7">ROUND($B$12*(1+AV11),0)</f>
        <v>6</v>
      </c>
      <c r="AV11" s="21">
        <f>ROUND($B$11+ROUND($R$2*(1+I2+L2),0)*D2+$R$3*(1+I3+L3)*D3+$R$4*(1+I4+L4)*D4+$R$5*(1+I5+L5)*D5+$R$6*(1+I6+L6)*D6,2)</f>
        <v>0.16</v>
      </c>
      <c r="AW11" s="21">
        <f>ROUND($B$10*(1+$R$2*(1+I2+L2)*E2+$R$3*(1+I3+L3)*E3+ROUND($R$4*(1+I4+L4),0)*E4+$R$5*(1+I5+L5)*E5+$R$6*(1+I6+L6)*E6),0)</f>
        <v>150</v>
      </c>
      <c r="AY11" s="20" t="s">
        <v>32</v>
      </c>
      <c r="AZ11" s="21">
        <f>ROUND($B$8*(1+$R$2*(1+J2+L2)*B2+ROUND($R$3*(1+J3+L3),0)*B3+$R$4*(1+J4+L4)*B4+$R$5*(1+J5+L5)*B5+$R$6*(1+J6+L6)*B6),0)</f>
        <v>92</v>
      </c>
      <c r="BA11" s="20">
        <f>ROUND($B$9*(1+$R$2*(1+J2+L2)*C2+$R$3*(1+J3+L3)*C3+$R$4*(1+J4+L4)*C4+$R$5*(1+J5+L5)*C5+$R$6*(1+J6+L6)*C6),0)</f>
        <v>23</v>
      </c>
      <c r="BB11" s="20">
        <f t="shared" ref="BB11:BB15" si="8">ROUND($B$12*(1+BC11),0)</f>
        <v>6</v>
      </c>
      <c r="BC11" s="21">
        <f>ROUND($B$11+ROUND($R$2*(1+J2+L2),0)*D2+$R$3*(1+J3+L3)*D3+$R$4*(1+J4+L4)*D4+$R$5*(1+J5+L5)*D5+$R$6*(1+J6+L6)*D6,2)</f>
        <v>0.15</v>
      </c>
      <c r="BD11" s="21">
        <f>ROUND($B$10*(1+$R$2*(1+J2+L2)*E2+$R$3*(1+J3+L3)*E3+ROUND($R$4*(1+J4+L4),0)*E4+$R$5*(1+J5+L5)*E5+$R$6*(1+J6+L6)*E6),0)</f>
        <v>150</v>
      </c>
      <c r="BF11" s="20" t="s">
        <v>32</v>
      </c>
      <c r="BG11" s="21">
        <f>ROUND($B$8*(1+$R$2*(1+K2+L2)*B2+ROUND($R$3*(1+K3+L3),0)*B3+$R$4*(1+K4+L4)*B4+$R$5*(1+K5+L5)*B5+$R$6*(1+K6+L6)*B6),0)</f>
        <v>97</v>
      </c>
      <c r="BH11" s="20">
        <f>ROUND($B$9*(1+$R$2*(1+K2+L2)*C2+$R$3*(1+K3+L3)*C3+$R$4*(1+K4+L4)*C4+$R$5*(1+K5+L5)*C5+$R$6*(1+K6+L6)*C6),0)</f>
        <v>23</v>
      </c>
      <c r="BI11" s="20">
        <f t="shared" ref="BI11:BI15" si="9">ROUND($B$12*(1+BJ11),0)</f>
        <v>6</v>
      </c>
      <c r="BJ11" s="21">
        <f>ROUND($B$11+ROUND($R$2*(1+K2+L2),0)*D2+$R$3*(1+K3+L3)*D3+$R$4*(1+K4+L4)*D4+$R$5*(1+K5+L5)*D5+$R$6*(1+K6+L6)*D6,2)</f>
        <v>0.16</v>
      </c>
      <c r="BK11" s="21">
        <f>ROUND($B$10*(1+$R$2*(1+K2+L2)*E2+$R$3*(1+K3+L3)*E3+ROUND($R$4*(1+K4+L4),0)*E4+$R$5*(1+K5+L5)*E5+$R$6*(1+K6+L6)*E6),0)</f>
        <v>150</v>
      </c>
    </row>
    <row r="12" spans="1:63" x14ac:dyDescent="0.2">
      <c r="A12" s="22" t="s">
        <v>63</v>
      </c>
      <c r="B12" s="23">
        <v>5</v>
      </c>
      <c r="C12" s="19"/>
      <c r="D12" s="19"/>
      <c r="E12" s="19"/>
      <c r="F12" s="19"/>
      <c r="G12" s="19"/>
      <c r="M12" s="19"/>
      <c r="N12" s="19"/>
      <c r="O12" s="19"/>
      <c r="P12" s="19"/>
      <c r="W12" s="20" t="s">
        <v>33</v>
      </c>
      <c r="X12" s="20">
        <f>ROUND($B$8*(1+$R$2*(1+F2+M2)*B2+$R$3*(1+F3+M3)*B3+$R$4*(1+F4+M4)*B4+$R$5*(1+F5+M5)*B5+$R$6*(1+F6+M6)*B6),0)</f>
        <v>92</v>
      </c>
      <c r="Y12" s="20">
        <f>ROUND($B$9*(1+$R$2*(1+F2+M2)*C2+$R$3*(1+F3+M3)*C3+$R$4*(1+F4+M4)*C4+$R$5*(1+F5+M5)*C5+$R$6*(1+F6+M6)*C6),0)</f>
        <v>23</v>
      </c>
      <c r="Z12" s="20">
        <f>ROUND($B$12*(1+AA12),0)</f>
        <v>6</v>
      </c>
      <c r="AA12" s="20">
        <f>ROUND($B$11+$R$2*(1+F2+M2)*D2+$R$3*(1+F3+M3)*D3+$R$4*(1+F4+M4)*D4+$R$5*(1+F5+M5)*D5+$R$6*(1+F6+M6)*D6,2)</f>
        <v>0.15</v>
      </c>
      <c r="AB12" s="21">
        <f>ROUND($B$10*(1+$R$2*(1+F2+M2)*E2+$R$3*(1+F3+M3)*E3+ROUND($R$4*(1+F4+M4),0)*E4+$R$5*(1+F5+M5)*E5+$R$6*(1+F6+M6)*E6),0)</f>
        <v>150</v>
      </c>
      <c r="AD12" s="20" t="s">
        <v>33</v>
      </c>
      <c r="AE12" s="20">
        <f>ROUND($B$8*(1+$R$2*(1+G2+M2)*B2+$R$3*(1+G3+M3)*B3+$R$4*(1+G4+M4)*B4+$R$5*(1+G5+M5)*B5+$R$6*(1+G6+M6)*B6),0)</f>
        <v>94</v>
      </c>
      <c r="AF12" s="20">
        <f>ROUND($B$9*(1+$R$2*(1+G2+M2)*C2+$R$3*(1+G3+M3)*C3+$R$4*(1+G4+M4)*C4+$R$5*(1+G5+M5)*C5+$R$6*(1+G6+M6)*C6),0)</f>
        <v>23</v>
      </c>
      <c r="AG12" s="20">
        <f>ROUND($B$12*(1+AH12),0)</f>
        <v>6</v>
      </c>
      <c r="AH12" s="21">
        <f>ROUND($B$11+ROUND($R$2*(1+G2+M2),0)*D2+$R$3*(1+G3+M3)*D3+$R$4*(1+G4+M4)*D4+$R$5*(1+G5+M5)*D5+$R$6*(1+G6+M6)*D6,2)</f>
        <v>0.14000000000000001</v>
      </c>
      <c r="AI12" s="21">
        <f>ROUND($B$10*(1+$R$2*(1+G2+M2)*E2+$R$3*(1+G3+M3)*E3+ROUND($R$4*(1+G4+M4),0)*E4+$R$5*(1+G5+M5)*E5+$R$6*(1+G6+M6)*E6),0)</f>
        <v>150</v>
      </c>
      <c r="AK12" s="20" t="s">
        <v>33</v>
      </c>
      <c r="AL12" s="21">
        <f>ROUND($B$8*(1+$R$2*(1+H2+M2)*B2+ROUND($R$3*(1+H3+M3),0)*B3+$R$4*(1+H4+M4)*B4+$R$5*(1+H5+M5)*B5+$R$6*(1+H6+M6)*B6),0)</f>
        <v>94</v>
      </c>
      <c r="AM12" s="20">
        <f>ROUND($B$9*(1+$R$2*(1+H2+M2)*C2+$R$3*(1+H3+M3)*C3+$R$4*(1+H4+M4)*C4+$R$5*(1+H5+M5)*C5+$R$6*(1+H6+M6)*C6),0)</f>
        <v>23</v>
      </c>
      <c r="AN12" s="20">
        <f t="shared" si="6"/>
        <v>6</v>
      </c>
      <c r="AO12" s="21">
        <f>ROUND($B$11+ROUND($R$2*(1+H2+M2),0)*D2+$R$3*(1+H3+M3)*D3+$R$4*(1+H4+M4)*D4+$R$5*(1+H5+M5)*D5+$R$6*(1+H6+M6)*D6,2)</f>
        <v>0.14000000000000001</v>
      </c>
      <c r="AP12" s="21">
        <f>ROUND($B$10*(1+$R$2*(1+H2+M2)*E2+$R$3*(1+H3+M3)*E3+ROUND($R$4*(1+H4+M4),0)*E4+$R$5*(1+H5+M5)*E5+$R$6*(1+H6+M6)*E6),0)</f>
        <v>150</v>
      </c>
      <c r="AR12" s="20" t="s">
        <v>33</v>
      </c>
      <c r="AS12" s="21">
        <f>ROUND($B$8*(1+$R$2*(1+I2+M2)*B2+ROUND($R$3*(1+I3+M3),0)*B3+$R$4*(1+I4+M4)*B4+$R$5*(1+I5+M5)*B5+$R$6*(1+I6+M6)*B6),0)</f>
        <v>94</v>
      </c>
      <c r="AT12" s="20">
        <f>ROUND($B$9*(1+$R$2*(1+I2+M2)*C2+$R$3*(1+I3+M3)*C3+$R$4*(1+I4+M4)*C4+$R$5*(1+I5+M5)*C5+$R$6*(1+I6+M6)*C6),0)</f>
        <v>23</v>
      </c>
      <c r="AU12" s="20">
        <f t="shared" si="7"/>
        <v>6</v>
      </c>
      <c r="AV12" s="21">
        <f>ROUND($B$11+ROUND($R$2*(1+I2+M2),0)*D2+$R$3*(1+I3+M3)*D3+$R$4*(1+I4+M4)*D4+$R$5*(1+I5+M5)*D5+$R$6*(1+I6+M6)*D6,2)</f>
        <v>0.16</v>
      </c>
      <c r="AW12" s="21">
        <f>ROUND($B$10*(1+$R$2*(1+I2+M2)*E2+$R$3*(1+I3+M3)*E3+ROUND($R$4*(1+I4+M4),0)*E4+$R$5*(1+I5+M5)*E5+$R$6*(1+I6+M6)*E6),0)</f>
        <v>150</v>
      </c>
      <c r="AY12" s="20" t="s">
        <v>33</v>
      </c>
      <c r="AZ12" s="21">
        <f>ROUND($B$8*(1+$R$2*(1+J2+M2)*B2+ROUND($R$3*(1+J3+M3),0)*B3+$R$4*(1+J4+M4)*B4+$R$5*(1+J5+M5)*B5+$R$6*(1+J6+M6)*B6),0)</f>
        <v>92</v>
      </c>
      <c r="BA12" s="20">
        <f>ROUND($B$9*(1+$R$2*(1+J2+M2)*C2+$R$3*(1+J3+M3)*C3+$R$4*(1+J4+M4)*C4+$R$5*(1+J5+M5)*C5+$R$6*(1+J6+M6)*C6),0)</f>
        <v>23</v>
      </c>
      <c r="BB12" s="20">
        <f t="shared" si="8"/>
        <v>6</v>
      </c>
      <c r="BC12" s="21">
        <f>ROUND($B$11+ROUND($R$2*(1+J2+M2),0)*D2+$R$3*(1+J3+M3)*D3+$R$4*(1+J4+M4)*D4+$R$5*(1+J5+M5)*D5+$R$6*(1+J6+M6)*D6,2)</f>
        <v>0.15</v>
      </c>
      <c r="BD12" s="21">
        <f>ROUND($B$10*(1+$R$2*(1+J2+M2)*E2+$R$3*(1+J3+M3)*E3+ROUND($R$4*(1+J4+M4),0)*E4+$R$5*(1+J5+M5)*E5+$R$6*(1+J6+M6)*E6),0)</f>
        <v>150</v>
      </c>
      <c r="BF12" s="20" t="s">
        <v>33</v>
      </c>
      <c r="BG12" s="21">
        <f>ROUND($B$8*(1+$R$2*(1+K2+M2)*B2+ROUND($R$3*(1+K3+M3),0)*B3+$R$4*(1+K4+M4)*B4+$R$5*(1+K5+M5)*B5+$R$6*(1+K6+M6)*B6),0)</f>
        <v>97</v>
      </c>
      <c r="BH12" s="20">
        <f>ROUND($B$9*(1+$R$2*(1+K2+M2)*C2+$R$3*(1+K3+M3)*C3+$R$4*(1+K4+M4)*C4+$R$5*(1+K5+M5)*C5+$R$6*(1+K6+M6)*C6),0)</f>
        <v>23</v>
      </c>
      <c r="BI12" s="20">
        <f t="shared" si="9"/>
        <v>6</v>
      </c>
      <c r="BJ12" s="21">
        <f>ROUND($B$11+ROUND($R$2*(1+K2+M2),0)*D2+$R$3*(1+K3+M3)*D3+$R$4*(1+K4+M4)*D4+$R$5*(1+K5+M5)*D5+$R$6*(1+K6+M6)*D6,2)</f>
        <v>0.16</v>
      </c>
      <c r="BK12" s="21">
        <f>ROUND($B$10*(1+$R$2*(1+K2+M2)*E2+$R$3*(1+K3+M3)*E3+ROUND($R$4*(1+K4+M4),0)*E4+$R$5*(1+K5+M5)*E5+$R$6*(1+K6+M6)*E6),0)</f>
        <v>150</v>
      </c>
    </row>
    <row r="13" spans="1:63" x14ac:dyDescent="0.2">
      <c r="G13" s="19"/>
      <c r="W13" s="20" t="s">
        <v>34</v>
      </c>
      <c r="X13" s="20">
        <f>ROUND($B$8*(1+$R$2*(1+F2+N2)*B2+$R$3*(1+F3+N3)*B3+$R$4*(1+F4+N4)*B4+$R$5*(1+F5+N5)*B5+$R$6*(1+F6+N6)*B6),0)</f>
        <v>92</v>
      </c>
      <c r="Y13" s="20">
        <f>ROUND($B$9*(1+$R$2*(1+F2+N2)*C2+$R$3*(1+F3+N3)*C3+$R$4*(1+F4+N4)*C4+$R$5*(1+F5+N5)*C5+$R$6*(1+F6+N6)*C6),0)</f>
        <v>23</v>
      </c>
      <c r="Z13" s="20">
        <f t="shared" ref="Z13:Z15" si="10">ROUND($B$12*(1+AA13),0)</f>
        <v>6</v>
      </c>
      <c r="AA13" s="20">
        <f>ROUND($B$11+$R$2*(1+F2+N2)*D2+$R$3*(1+F3+N3)*D3+$R$4*(1+F4+N4)*D4+$R$5*(1+F5+N5)*D5+$R$6*(1+F6+N6)*D6,2)</f>
        <v>0.15</v>
      </c>
      <c r="AB13" s="20">
        <f>ROUND($B$10*(1+$R$2*(1+F2+N2)*E2+$R$3*(1+F3+N3)*E3+$R$4*(1+F4+N4)*E4+$R$5*(1+F5+N5)*E5+$R$6*(1+F6+N6)*E6),0)</f>
        <v>150</v>
      </c>
      <c r="AD13" s="20" t="s">
        <v>34</v>
      </c>
      <c r="AE13" s="20">
        <f>ROUND($B$8*(1+$R$2*(1+G2+N2)*B2+$R$3*(1+G3+N3)*B3+$R$4*(1+G4+N4)*B4+$R$5*(1+G5+N5)*B5+$R$6*(1+G6+N6)*B6),0)</f>
        <v>94</v>
      </c>
      <c r="AF13" s="20">
        <f>ROUND($B$9*(1+$R$2*(1+G2+N2)*C2+$R$3*(1+G3+N3)*C3+$R$4*(1+G4+N4)*C4+$R$5*(1+G5+N5)*C5+$R$6*(1+G6+N6)*C6),0)</f>
        <v>23</v>
      </c>
      <c r="AG13" s="20">
        <f t="shared" ref="AG13:AG15" si="11">ROUND($B$12*(1+AH13),0)</f>
        <v>6</v>
      </c>
      <c r="AH13" s="21">
        <f>ROUND($B$11+ROUND($R$2*(1+G2+N2),0)*D2+$R$3*(1+G3+N3)*D3+$R$4*(1+G4+N4)*D4+$R$5*(1+G5+N5)*D5+$R$6*(1+G6+N6)*D6,2)</f>
        <v>0.14000000000000001</v>
      </c>
      <c r="AI13" s="21">
        <f>ROUND($B$10*(1+$R$2*(1+G2+N2)*E2+$R$3*(1+G3+N3)*E3+ROUND($R$4*(1+G4+N4),0)*E4+$R$5*(1+G5+N5)*E5+$R$6*(1+G6+N6)*E6),0)</f>
        <v>150</v>
      </c>
      <c r="AK13" s="20" t="s">
        <v>34</v>
      </c>
      <c r="AL13" s="21">
        <f>ROUND($B$8*(1+$R$2*(1+H2+N2)*B2+ROUND($R$3*(1+H3+N3),0)*B3+$R$4*(1+H4+N4)*B4+$R$5*(1+H5+N5)*B5+$R$6*(1+H6+N6)*B6),0)</f>
        <v>94</v>
      </c>
      <c r="AM13" s="20">
        <f>ROUND($B$9*(1+$R$2*(1+H2+N2)*C2+$R$3*(1+H3+N3)*C3+$R$4*(1+H4+N4)*C4+$R$5*(1+H5+N5)*C5+$R$6*(1+H6+N6)*C6),0)</f>
        <v>23</v>
      </c>
      <c r="AN13" s="20">
        <f t="shared" si="6"/>
        <v>6</v>
      </c>
      <c r="AO13" s="21">
        <f>ROUND($B$11+ROUND($R$2*(1+H2+N2),0)*D2+$R$3*(1+H3+N3)*D3+$R$4*(1+H4+N4)*D4+$R$5*(1+H5+N5)*D5+$R$6*(1+H6+N6)*D6,2)</f>
        <v>0.14000000000000001</v>
      </c>
      <c r="AP13" s="21">
        <f>ROUND($B$10*(1+$R$2*(1+H2+N2)*E2+$R$3*(1+H3+N3)*E3+ROUND($R$4*(1+H4+N4),0)*E4+$R$5*(1+H5+N5)*E5+$R$6*(1+H6+N6)*E6),0)</f>
        <v>150</v>
      </c>
      <c r="AR13" s="20" t="s">
        <v>34</v>
      </c>
      <c r="AS13" s="21">
        <f>ROUND($B$8*(1+$R$2*(1+I2+N2)*B2+ROUND($R$3*(1+I3+N3),0)*B3+$R$4*(1+I4+N4)*B4+$R$5*(1+I5+N5)*B5+$R$6*(1+I6+N6)*B6),0)</f>
        <v>94</v>
      </c>
      <c r="AT13" s="20">
        <f>ROUND($B$9*(1+$R$2*(1+I2+N2)*C2+$R$3*(1+I3+N3)*C3+$R$4*(1+I4+N4)*C4+$R$5*(1+I5+N5)*C5+$R$6*(1+I6+N6)*C6),0)</f>
        <v>23</v>
      </c>
      <c r="AU13" s="20">
        <f t="shared" si="7"/>
        <v>6</v>
      </c>
      <c r="AV13" s="21">
        <f>ROUND($B$11+ROUND($R$2*(1+I2+N2),0)*D2+$R$3*(1+I3+N3)*D3+$R$4*(1+I4+N4)*D4+$R$5*(1+I5+N5)*D5+$R$6*(1+I6+N6)*D6,2)</f>
        <v>0.16</v>
      </c>
      <c r="AW13" s="21">
        <f>ROUND($B$10*(1+$R$2*(1+I2+N2)*E2+$R$3*(1+I3+N3)*E3+ROUND($R$4*(1+I4+N4),0)*E4+$R$5*(1+I5+N5)*E5+$R$6*(1+I6+N6)*E6),0)</f>
        <v>150</v>
      </c>
      <c r="AY13" s="20" t="s">
        <v>34</v>
      </c>
      <c r="AZ13" s="21">
        <f>ROUND($B$8*(1+$R$2*(1+J2+N2)*B2+ROUND($R$3*(1+J3+N3),0)*B3+$R$4*(1+J4+N4)*B4+$R$5*(1+J5+N5)*B5+$R$6*(1+J6+N6)*B6),0)</f>
        <v>92</v>
      </c>
      <c r="BA13" s="20">
        <f>ROUND($B$9*(1+$R$2*(1+J2+N2)*C2+$R$3*(1+J3+N3)*C3+$R$4*(1+J4+N4)*C4+$R$5*(1+J5+N5)*C5+$R$6*(1+J6+N6)*C6),0)</f>
        <v>23</v>
      </c>
      <c r="BB13" s="20">
        <f t="shared" si="8"/>
        <v>6</v>
      </c>
      <c r="BC13" s="21">
        <f>ROUND($B$11+ROUND($R$2*(1+J2+N2),0)*D2+$R$3*(1+J3+N3)*D3+$R$4*(1+J4+N4)*D4+$R$5*(1+J5+N5)*D5+$R$6*(1+J6+N6)*D6,2)</f>
        <v>0.15</v>
      </c>
      <c r="BD13" s="21">
        <f>ROUND($B$10*(1+$R$2*(1+J2+N2)*E2+$R$3*(1+J3+N3)*E3+ROUND($R$4*(1+J4+N4),0)*E4+$R$5*(1+J5+N5)*E5+$R$6*(1+J6+N6)*E6),0)</f>
        <v>150</v>
      </c>
      <c r="BF13" s="20" t="s">
        <v>34</v>
      </c>
      <c r="BG13" s="21">
        <f>ROUND($B$8*(1+$R$2*(1+K2+N2)*B2+ROUND($R$3*(1+K3+N3),0)*B3+$R$4*(1+K4+N4)*B4+$R$5*(1+K5+N5)*B5+$R$6*(1+K6+N6)*B6),0)</f>
        <v>97</v>
      </c>
      <c r="BH13" s="20">
        <f>ROUND($B$9*(1+$R$2*(1+K2+N2)*C2+$R$3*(1+K3+N3)*C3+$R$4*(1+K4+N4)*C4+$R$5*(1+K5+N5)*C5+$R$6*(1+K6+N6)*C6),0)</f>
        <v>23</v>
      </c>
      <c r="BI13" s="20">
        <f t="shared" si="9"/>
        <v>6</v>
      </c>
      <c r="BJ13" s="21">
        <f>ROUND($B$11+ROUND($R$2*(1+K2+N2),0)*D2+$R$3*(1+K3+N3)*D3+$R$4*(1+K4+N4)*D4+$R$5*(1+K5+N5)*D5+$R$6*(1+K6+N6)*D6,2)</f>
        <v>0.16</v>
      </c>
      <c r="BK13" s="21">
        <f>ROUND($B$10*(1+$R$2*(1+K2+N2)*E2+$R$3*(1+K3+N3)*E3+ROUND($R$4*(1+K4+N4),0)*E4+$R$5*(1+K5+N5)*E5+$R$6*(1+K6+N6)*E6),0)</f>
        <v>150</v>
      </c>
    </row>
    <row r="14" spans="1:63" x14ac:dyDescent="0.2">
      <c r="G14" s="19"/>
      <c r="W14" s="20" t="s">
        <v>35</v>
      </c>
      <c r="X14" s="20">
        <f>ROUND($B$8*(1+$R$2*(1+F2+O2)*B2+$R$3*(1+F3+O3)*B3+$R$4*(1+F4+O4)*B4+$R$5*(1+F5+O5)*B5+$R$6*(1+F6+O6)*B6),0)</f>
        <v>92</v>
      </c>
      <c r="Y14" s="20">
        <f>ROUND($B$9*(1+$R$2*(1+F2+O2)*C2+$R$3*(1+F3+O3)*C3+$R$4*(1+F4+O4)*C4+$R$5*(1+F5+O5)*C5+$R$6*(1+F6+O6)*C6),0)</f>
        <v>23</v>
      </c>
      <c r="Z14" s="20">
        <f t="shared" si="10"/>
        <v>6</v>
      </c>
      <c r="AA14" s="20">
        <f>ROUND($B$11+$R$2*(1+F2+O2)*D2+$R$3*(1+F3+O3)*D3+$R$4*(1+F4+O4)*D4+$R$5*(1+F5+O5)*D5+$R$6*(1+F6+O6)*D6,2)</f>
        <v>0.15</v>
      </c>
      <c r="AB14" s="20">
        <f>ROUND($B$10*(1+$R$2*(1+F2+O2)*E2+$R$3*(1+F3+O3)*E3+$R$4*(1+F4+O4)*E4+$R$5*(1+F5+O5)*E5+$R$6*(1+F6+O6)*E6),0)</f>
        <v>150</v>
      </c>
      <c r="AD14" s="20" t="s">
        <v>35</v>
      </c>
      <c r="AE14" s="20">
        <f>ROUND($B$8*(1+$R$2*(1+G2+O2)*B2+$R$3*(1+G3+O3)*B3+$R$4*(1+G4+O4)*B4+$R$5*(1+G5+O5)*B5+$R$6*(1+G6+O6)*B6),0)</f>
        <v>94</v>
      </c>
      <c r="AF14" s="20">
        <f>ROUND($B$9*(1+$R$2*(1+G2+O2)*C2+$R$3*(1+G3+O3)*C3+$R$4*(1+G4+O4)*C4+$R$5*(1+G5+O5)*C5+$R$6*(1+G6+O6)*C6),0)</f>
        <v>23</v>
      </c>
      <c r="AG14" s="20">
        <f t="shared" si="11"/>
        <v>6</v>
      </c>
      <c r="AH14" s="21">
        <f>ROUND($B$11+ROUND($R$2*(1+G2+O2),0)*D2+$R$3*(1+G3+O3)*D3+$R$4*(1+G4+O4)*D4+$R$5*(1+G5+O5)*D5+$R$6*(1+G6+O6)*D6,2)</f>
        <v>0.14000000000000001</v>
      </c>
      <c r="AI14" s="21">
        <f>ROUND($B$10*(1+$R$2*(1+G2+O2)*E2+$R$3*(1+G3+O3)*E3+ROUND($R$4*(1+G4+O4),0)*E4+$R$5*(1+G5+O5)*E5+$R$6*(1+G6+O6)*E6),0)</f>
        <v>150</v>
      </c>
      <c r="AK14" s="20" t="s">
        <v>35</v>
      </c>
      <c r="AL14" s="21">
        <f>ROUND($B$8*(1+$R$2*(1+H2+O2)*B2+ROUND($R$3*(1+H3+O3),0)*B3+$R$4*(1+H4+O4)*B4+$R$5*(1+H5+O5)*B5+$R$6*(1+H6+O6)*B6),0)</f>
        <v>94</v>
      </c>
      <c r="AM14" s="20">
        <f>ROUND($B$9*(1+$R$2*(1+H2+O2)*C2+$R$3*(1+H3+O3)*C3+$R$4*(1+H4+O4)*C4+$R$5*(1+H5+O5)*C5+$R$6*(1+H6+O6)*C6),0)</f>
        <v>23</v>
      </c>
      <c r="AN14" s="20">
        <f t="shared" si="6"/>
        <v>6</v>
      </c>
      <c r="AO14" s="21">
        <f>ROUND($B$11+ROUND($R$2*(1+H2+O2),0)*D2+$R$3*(1+H3+O3)*D3+$R$4*(1+H4+O4)*D4+$R$5*(1+H5+O5)*D5+$R$6*(1+H6+O6)*D6,2)</f>
        <v>0.14000000000000001</v>
      </c>
      <c r="AP14" s="21">
        <f>ROUND($B$10*(1+$R$2*(1+H2+O2)*E2+$R$3*(1+H3+O3)*E3+ROUND($R$4*(1+H4+O4),0)*E4+$R$5*(1+H5+O5)*E5+$R$6*(1+H6+O6)*E6),0)</f>
        <v>150</v>
      </c>
      <c r="AR14" s="20" t="s">
        <v>35</v>
      </c>
      <c r="AS14" s="21">
        <f>ROUND($B$8*(1+$R$2*(1+I2+O2)*B2+ROUND($R$3*(1+I3+O3),0)*B3+$R$4*(1+I4+O4)*B4+$R$5*(1+I5+O5)*B5+$R$6*(1+I6+O6)*B6),0)</f>
        <v>94</v>
      </c>
      <c r="AT14" s="20">
        <f>ROUND($B$9*(1+$R$2*(1+I2+O2)*C2+$R$3*(1+I3+O3)*C3+$R$4*(1+I4+O4)*C4+$R$5*(1+I5+O5)*C5+$R$6*(1+I6+O6)*C6),0)</f>
        <v>23</v>
      </c>
      <c r="AU14" s="20">
        <f t="shared" si="7"/>
        <v>6</v>
      </c>
      <c r="AV14" s="21">
        <f>ROUND($B$11+ROUND($R$2*(1+I2+O2),0)*D2+$R$3*(1+I3+O3)*D3+$R$4*(1+I4+O4)*D4+$R$5*(1+I5+O5)*D5+$R$6*(1+I6+O6)*D6,2)</f>
        <v>0.16</v>
      </c>
      <c r="AW14" s="21">
        <f>ROUND($B$10*(1+$R$2*(1+I2+O2)*E2+$R$3*(1+I3+O3)*E3+ROUND($R$4*(1+I4+O4),0)*E4+$R$5*(1+I5+O5)*E5+$R$6*(1+I6+O6)*E6),0)</f>
        <v>150</v>
      </c>
      <c r="AY14" s="20" t="s">
        <v>35</v>
      </c>
      <c r="AZ14" s="21">
        <f>ROUND($B$8*(1+$R$2*(1+J2+O2)*B2+ROUND($R$3*(1+J3+O3),0)*B3+$R$4*(1+J4+O4)*B4+$R$5*(1+J5+O5)*B5+$R$6*(1+J6+O6)*B6),0)</f>
        <v>92</v>
      </c>
      <c r="BA14" s="20">
        <f>ROUND($B$9*(1+$R$2*(1+J2+O2)*C2+$R$3*(1+J3+O3)*C3+$R$4*(1+J4+O4)*C4+$R$5*(1+J5+O5)*C5+$R$6*(1+J6+O6)*C6),0)</f>
        <v>23</v>
      </c>
      <c r="BB14" s="20">
        <f t="shared" si="8"/>
        <v>6</v>
      </c>
      <c r="BC14" s="21">
        <f>ROUND($B$11+ROUND($R$2*(1+J2+O2),0)*D2+$R$3*(1+J3+O3)*D3+$R$4*(1+J4+O4)*D4+$R$5*(1+J5+O5)*D5+$R$6*(1+J6+O6)*D6,2)</f>
        <v>0.15</v>
      </c>
      <c r="BD14" s="21">
        <f>ROUND($B$10*(1+$R$2*(1+J2+O2)*E2+$R$3*(1+J3+O3)*E3+ROUND($R$4*(1+J4+O4),0)*E4+$R$5*(1+J5+O5)*E5+$R$6*(1+J6+O6)*E6),0)</f>
        <v>150</v>
      </c>
      <c r="BF14" s="20" t="s">
        <v>35</v>
      </c>
      <c r="BG14" s="21">
        <f>ROUND($B$8*(1+$R$2*(1+K2+N2)*B2+ROUND($R$3*(1+K3+N3),0)*B3+$R$4*(1+K4+N4)*B4+$R$5*(1+K5+N5)*B5+$R$6*(1+K6+N6)*B6),0)</f>
        <v>97</v>
      </c>
      <c r="BH14" s="20">
        <f>ROUND($B$9*(1+$R$2*(1+K2+O2)*C2+$R$3*(1+K3+O3)*C3+$R$4*(1+K4+O4)*C4+$R$5*(1+K5+O5)*C5+$R$6*(1+K6+O6)*C6),0)</f>
        <v>23</v>
      </c>
      <c r="BI14" s="20">
        <f t="shared" si="9"/>
        <v>6</v>
      </c>
      <c r="BJ14" s="21">
        <f>ROUND($B$11+ROUND($R$2*(1+K2+O2),0)*D2+$R$3*(1+K3+O3)*D3+$R$4*(1+K4+O4)*D4+$R$5*(1+K5+O5)*D5+$R$6*(1+K6+O6)*D6,2)</f>
        <v>0.16</v>
      </c>
      <c r="BK14" s="21">
        <f>ROUND($B$10*(1+$R$2*(1+K2+O2)*E2+$R$3*(1+K3+O3)*E3+ROUND($R$4*(1+K4+O4),0)*E4+$R$5*(1+K5+O5)*E5+$R$6*(1+K6+O6)*E6),0)</f>
        <v>150</v>
      </c>
    </row>
    <row r="15" spans="1:63" x14ac:dyDescent="0.2">
      <c r="G15" s="19"/>
      <c r="W15" s="20" t="s">
        <v>36</v>
      </c>
      <c r="X15" s="20">
        <f>ROUND($B$8*(1+$R$2*(1+F2+P2)*B2+$R$3*(1+F3+P3)*B3+$R$4*(1+F4+P4)*B4+$R$5*(1+F5+P5)*B5+$R$6*(1+F6+P6)*B6),0)</f>
        <v>92</v>
      </c>
      <c r="Y15" s="20">
        <f>ROUND($B$9*(1+$R$2*(1+F2+P2)*C2+$R$3*(1+F3+P3)*C3+$R$4*(1+F4+P4)*C4+$R$5*(1+F5+P5)*C5+$R$6*(1+F6+P6)*C6),0)</f>
        <v>23</v>
      </c>
      <c r="Z15" s="20">
        <f t="shared" si="10"/>
        <v>6</v>
      </c>
      <c r="AA15" s="20">
        <f>ROUND($B$11+$R$2*(1+F2+P2)*D2+$R$3*(1+F3+P3)*D3+$R$4*(1+F4+P4)*D4+$R$5*(1+F5+P5)*D5+$R$6*(1+F6+P6)*D6,2)</f>
        <v>0.15</v>
      </c>
      <c r="AB15" s="20">
        <f>ROUND($B$10*(1+$R$2*(1+F2+P2)*E2+$R$3*(1+F3+P3)*E3+$R$4*(1+F4+P4)*E4+$R$5*(1+F5+P5)*E5+$R$6*(1+F6+P6)*E6),0)</f>
        <v>150</v>
      </c>
      <c r="AD15" s="20" t="s">
        <v>36</v>
      </c>
      <c r="AE15" s="20">
        <f>ROUND($B$8*(1+$R$2*(1+G2+P2)*B2+$R$3*(1+G3+P3)*B3+$R$4*(1+G4+P4)*B4+$R$5*(1+G5+P5)*B5+$R$6*(1+G6+P6)*B6),0)</f>
        <v>94</v>
      </c>
      <c r="AF15" s="20">
        <f>ROUND($B$9*(1+$R$2*(1+G2+P2)*C2+$R$3*(1+G3+P3)*C3+$R$4*(1+G4+P4)*C4+$R$5*(1+G5+P5)*C5+$R$6*(1+G6+P6)*C6),0)</f>
        <v>23</v>
      </c>
      <c r="AG15" s="20">
        <f t="shared" si="11"/>
        <v>6</v>
      </c>
      <c r="AH15" s="21">
        <f>ROUND($B$11+ROUND($R$2*(1+G2+P2),0)*D2+$R$3*(1+G3+P3)*D3+$R$4*(1+G4+P4)*D4+$R$5*(1+G5+P5)*D5+$R$6*(1+G6+P6)*D6,2)</f>
        <v>0.14000000000000001</v>
      </c>
      <c r="AI15" s="21">
        <f>ROUND($B$10*(1+$R$2*(1+G2+P2)*E2+$R$3*(1+G3+P3)*E3+ROUND($R$4*(1+G4+P4),0)*E4+$R$5*(1+G5+P5)*E5+$R$6*(1+G6+P6)*E6),0)</f>
        <v>150</v>
      </c>
      <c r="AK15" s="20" t="s">
        <v>36</v>
      </c>
      <c r="AL15" s="21">
        <f>ROUND($B$8*(1+$R$2*(1+H2+P2)*B2+ROUND($R$3*(1+H3+P3),0)*B3+$R$4*(1+H4+P4)*B4+$R$5*(1+H5+P5)*B5+$R$6*(1+H6+P6)*B6),0)</f>
        <v>94</v>
      </c>
      <c r="AM15" s="20">
        <f>ROUND($B$9*(1+$R$2*(1+H2+P2)*C2+$R$3*(1+H3+P3)*C3+$R$4*(1+H4+P4)*C4+$R$5*(1+H5+P5)*C5+$R$6*(1+H6+P6)*C6),0)</f>
        <v>23</v>
      </c>
      <c r="AN15" s="20">
        <f t="shared" si="6"/>
        <v>6</v>
      </c>
      <c r="AO15" s="21">
        <f>ROUND($B$11+ROUND($R$2*(1+H2+P2),0)*D2+$R$3*(1+H3+P3)*D3+$R$4*(1+H4+P4)*D4+$R$5*(1+H5+P5)*D5+$R$6*(1+H6+P6)*D6,2)</f>
        <v>0.14000000000000001</v>
      </c>
      <c r="AP15" s="21">
        <f>ROUND($B$10*(1+$R$2*(1+H2+P2)*E2+$R$3*(1+H3+P3)*E3+ROUND($R$4*(1+H4+P4),0)*E4+$R$5*(1+H5+P5)*E5+$R$6*(1+H6+P6)*E6),0)</f>
        <v>150</v>
      </c>
      <c r="AR15" s="20" t="s">
        <v>36</v>
      </c>
      <c r="AS15" s="21">
        <f>ROUND($B$8*(1+$R$2*(1+I2+P2)*B2+ROUND($R$3*(1+I3+P3),0)*B3+$R$4*(1+I4+P4)*B4+$R$5*(1+I5+P5)*B5+$R$6*(1+I6+P6)*B6),0)</f>
        <v>94</v>
      </c>
      <c r="AT15" s="20">
        <f>ROUND($B$9*(1+$R$2*(1+I2+P2)*C2+$R$3*(1+I3+P3)*C3+$R$4*(1+I4+P4)*C4+$R$5*(1+I5+P5)*C5+$R$6*(1+I6+P6)*C6),0)</f>
        <v>23</v>
      </c>
      <c r="AU15" s="20">
        <f t="shared" si="7"/>
        <v>6</v>
      </c>
      <c r="AV15" s="21">
        <f>ROUND($B$11+ROUND($R$2*(1+I2+P2),0)*D2+$R$3*(1+I3+P3)*D3+$R$4*(1+I4+P4)*D4+$R$5*(1+I5+P5)*D5+$R$6*(1+I6+P6)*D6,2)</f>
        <v>0.16</v>
      </c>
      <c r="AW15" s="21">
        <f>ROUND($B$10*(1+$R$2*(1+I2+P2)*E2+$R$3*(1+I3+P3)*E3+ROUND($R$4*(1+I4+P4),0)*E4+$R$5*(1+I5+P5)*E5+$R$6*(1+I6+P6)*E6),0)</f>
        <v>150</v>
      </c>
      <c r="AY15" s="20" t="s">
        <v>36</v>
      </c>
      <c r="AZ15" s="21">
        <f>ROUND($B$8*(1+$R$2*(1+J2+P2)*B2+ROUND($R$3*(1+J3+P3),0)*B3+$R$4*(1+J4+P4)*B4+$R$5*(1+J5+P5)*B5+$R$6*(1+J6+P6)*B6),0)</f>
        <v>92</v>
      </c>
      <c r="BA15" s="20">
        <f>ROUND($B$9*(1+$R$2*(1+J2+P2)*C2+$R$3*(1+J3+P3)*C3+$R$4*(1+J4+P4)*C4+$R$5*(1+J5+P5)*C5+$R$6*(1+J6+P6)*C6),0)</f>
        <v>23</v>
      </c>
      <c r="BB15" s="20">
        <f t="shared" si="8"/>
        <v>6</v>
      </c>
      <c r="BC15" s="21">
        <f>ROUND($B$11+ROUND($R$2*(1+J2+P2),0)*D2+$R$3*(1+J3+P3)*D3+$R$4*(1+J4+P4)*D4+$R$5*(1+J5+P5)*D5+$R$6*(1+J6+P6)*D6,2)</f>
        <v>0.15</v>
      </c>
      <c r="BD15" s="21">
        <f>ROUND($B$10*(1+$R$2*(1+J2+P2)*E2+$R$3*(1+J3+P3)*E3+ROUND($R$4*(1+J4+P4),0)*E4+$R$5*(1+J5+P5)*E5+$R$6*(1+J6+P6)*E6),0)</f>
        <v>150</v>
      </c>
      <c r="BF15" s="20" t="s">
        <v>36</v>
      </c>
      <c r="BG15" s="21">
        <f>ROUND($B$8*(1+$R$2*(1+K2+P2)*B2+ROUND($R$3*(1+K3+P3),0)*B3+$R$4*(1+K4+P4)*B4+$R$5*(1+K5+P5)*B5+$R$6*(1+K6+P6)*B6),0)</f>
        <v>97</v>
      </c>
      <c r="BH15" s="20">
        <f>ROUND($B$9*(1+$R$2*(1+K2+P2)*C2+$R$3*(1+K3+P3)*C3+$R$4*(1+K4+P4)*C4+$R$5*(1+K5+P5)*C5+$R$6*(1+K6+P6)*C6),0)</f>
        <v>23</v>
      </c>
      <c r="BI15" s="20">
        <f t="shared" si="9"/>
        <v>6</v>
      </c>
      <c r="BJ15" s="21">
        <f>ROUND($B$11+ROUND($R$2*(1+K2+P2),0)*D2+$R$3*(1+K3+P3)*D3+$R$4*(1+K4+P4)*D4+$R$5*(1+K5+P5)*D5+$R$6*(1+K6+P6)*D6,2)</f>
        <v>0.16</v>
      </c>
      <c r="BK15" s="21">
        <f>ROUND($B$10*(1+$R$2*(1+K2+P2)*E2+$R$3*(1+K3+P3)*E3+ROUND($R$4*(1+K4+P4),0)*E4+$R$5*(1+K5+P5)*E5+$R$6*(1+K6+P6)*E6),0)</f>
        <v>150</v>
      </c>
    </row>
    <row r="16" spans="1:63" x14ac:dyDescent="0.2">
      <c r="G16" s="19"/>
    </row>
    <row r="17" spans="23:63" x14ac:dyDescent="0.2">
      <c r="W17" s="20" t="s">
        <v>67</v>
      </c>
      <c r="X17" s="20" t="s">
        <v>43</v>
      </c>
      <c r="Y17" s="20" t="s">
        <v>45</v>
      </c>
      <c r="Z17" s="20" t="s">
        <v>54</v>
      </c>
      <c r="AA17" s="20" t="s">
        <v>64</v>
      </c>
      <c r="AB17" s="20" t="s">
        <v>55</v>
      </c>
      <c r="AD17" s="20" t="s">
        <v>67</v>
      </c>
      <c r="AE17" s="20" t="s">
        <v>43</v>
      </c>
      <c r="AF17" s="20" t="s">
        <v>45</v>
      </c>
      <c r="AG17" s="20" t="s">
        <v>54</v>
      </c>
      <c r="AH17" s="20" t="s">
        <v>64</v>
      </c>
      <c r="AI17" s="20" t="s">
        <v>55</v>
      </c>
      <c r="AK17" s="20" t="s">
        <v>67</v>
      </c>
      <c r="AL17" s="20" t="s">
        <v>43</v>
      </c>
      <c r="AM17" s="20" t="s">
        <v>45</v>
      </c>
      <c r="AN17" s="20" t="s">
        <v>54</v>
      </c>
      <c r="AO17" s="20" t="s">
        <v>64</v>
      </c>
      <c r="AP17" s="20" t="s">
        <v>55</v>
      </c>
      <c r="AR17" s="20" t="s">
        <v>67</v>
      </c>
      <c r="AS17" s="20" t="s">
        <v>43</v>
      </c>
      <c r="AT17" s="20" t="s">
        <v>45</v>
      </c>
      <c r="AU17" s="20" t="s">
        <v>54</v>
      </c>
      <c r="AV17" s="20" t="s">
        <v>64</v>
      </c>
      <c r="AW17" s="20" t="s">
        <v>55</v>
      </c>
      <c r="AY17" s="20" t="s">
        <v>67</v>
      </c>
      <c r="AZ17" s="20" t="s">
        <v>43</v>
      </c>
      <c r="BA17" s="20" t="s">
        <v>45</v>
      </c>
      <c r="BB17" s="20" t="s">
        <v>54</v>
      </c>
      <c r="BC17" s="20" t="s">
        <v>64</v>
      </c>
      <c r="BD17" s="20" t="s">
        <v>55</v>
      </c>
      <c r="BF17" s="20" t="s">
        <v>67</v>
      </c>
      <c r="BG17" s="20" t="s">
        <v>43</v>
      </c>
      <c r="BH17" s="20" t="s">
        <v>45</v>
      </c>
      <c r="BI17" s="20" t="s">
        <v>54</v>
      </c>
      <c r="BJ17" s="20" t="s">
        <v>64</v>
      </c>
      <c r="BK17" s="20" t="s">
        <v>55</v>
      </c>
    </row>
    <row r="18" spans="23:63" x14ac:dyDescent="0.2">
      <c r="W18" s="20" t="s">
        <v>32</v>
      </c>
      <c r="X18" s="20">
        <f>ROUND($B$8*(1+$S$2*(1+F2+L2)*B2+$S$3*(1+F3+L3)*B3+$S$4*(1+F4+L4)*B4+$S$5*(1+F5+L5)*B5+$S$6*(1+F6+L6)*B6),0)</f>
        <v>128</v>
      </c>
      <c r="Y18" s="20">
        <f>ROUND($B$9*(1+$S$2*(1+F2+L2)*C2+$S$3*(1+F3+L3)*C3+$S$4*(1+F4+L4)*C4+$S$5*(1+F5+L5)*C5+$S$6*(1+F6+L6)*C6),0)</f>
        <v>32</v>
      </c>
      <c r="Z18" s="20">
        <f>ROUND($B$12*(1+AA18),0)</f>
        <v>8</v>
      </c>
      <c r="AA18" s="20">
        <f>ROUND($B$11+$S$2*(1+F2+L2)*D2+$S$3*(1+F3+L3)*D3+$S$4*(1+F4+L4)*D4+$S$5*(1+F5+L5)*D5+$S$6*(1+F6+L6)*D6,2)</f>
        <v>0.6</v>
      </c>
      <c r="AB18" s="21">
        <f>ROUND($B$10*(1+$S$2*(1+F2+L2)*E2+$S$3*(1+F3+L3)*E3+ROUND($S$4*(1+F4+L4),0)*E4+$S$5*(1+F5+L5)*E5+$S$6*(1+F6+L6)*E6),0)</f>
        <v>300</v>
      </c>
      <c r="AD18" s="20" t="s">
        <v>32</v>
      </c>
      <c r="AE18" s="20">
        <f>ROUND($B$8*(1+$S$2*(1+G2+L2)*B2+$S$3*(1+G3+L3)*B3+$S$4*(1+G4+L4)*B4+$S$5*(1+G5+L5)*B5+$S$6*(1+G6+L6)*B6),0)</f>
        <v>134</v>
      </c>
      <c r="AF18" s="20">
        <f>ROUND($B$9*(1+$S$2*(1+G2+L2)*C2+$S$3*(1+G3+L3)*C3+$S$4*(1+G4+L4)*C4+$S$5*(1+G5+L5)*C5+$S$6*(1+G6+L6)*C6),0)</f>
        <v>32</v>
      </c>
      <c r="AG18" s="20">
        <f>ROUND($B$12*(1+AH18),0)</f>
        <v>8</v>
      </c>
      <c r="AH18" s="20">
        <f>ROUND($B$11+$S$2*(1+G2+L2)*D2+$S$3*(1+G3+L3)*D3+$S$4*(1+G4+L4)*D4+$S$5*(1+G5+L5)*D5+$S$6*(1+G6+L6)*D6,2)</f>
        <v>0.52</v>
      </c>
      <c r="AI18" s="21">
        <f>ROUND($B$10*(1+$S$2*(1+G2+L2)*E2+$S$3*(1+G3+L3)*E3+ROUND($S$4*(1+G4+L4),0)*E4+$S$5*(1+G5+L5)*E5+$S$6*(1+G6+L6)*E6),0)</f>
        <v>280</v>
      </c>
      <c r="AK18" s="20" t="s">
        <v>32</v>
      </c>
      <c r="AL18" s="20">
        <f>ROUND($B$8*(1+$S$2*(1+H2+L2)*B2+$S$3*(1+H3+L3)*B3+$S$4*(1+H4+L4)*B4+$S$5*(1+H5+L5)*B5+$S$6*(1+H6+L6)*B6),0)</f>
        <v>131</v>
      </c>
      <c r="AM18" s="20">
        <f>ROUND($B$9*(1+$S$2*(1+H2+L2)*C2+$S$3*(1+H3+L3)*C3+$S$4*(1+H4+L4)*C4+$S$5*(1+H5+L5)*C5+$S$6*(1+H6+L6)*C6),0)</f>
        <v>32</v>
      </c>
      <c r="AN18" s="20">
        <f t="shared" ref="AN18:AN22" si="12">ROUND($B$12*(1+AO18),0)</f>
        <v>8</v>
      </c>
      <c r="AO18" s="20">
        <f>ROUND($B$11+$S$2*(1+H2+L2)*D2+$S$3*(1+H3+L3)*D3+$S$4*(1+H4+L4)*D4+$S$5*(1+H5+L5)*D5+$S$6*(1+H6+L6)*D6,2)</f>
        <v>0.56000000000000005</v>
      </c>
      <c r="AP18" s="21">
        <f>ROUND($B$10*(1+$S$2*(1+H2+L2)*E2+$S$3*(1+H3+L3)*E3+ROUND($S$4*(1+H4+L4),0)*E4+$S$5*(1+H5+L5)*E5+$S$6*(1+H6+L6)*E6),0)</f>
        <v>290</v>
      </c>
      <c r="AR18" s="20" t="s">
        <v>32</v>
      </c>
      <c r="AS18" s="20">
        <f>ROUND($B$8*(1+$S$2*(1+I2+L2)*B2+$S$3*(1+I3+L3)*B3+$S$4*(1+I4+L4)*B4+$S$5*(1+I5+L5)*B5+$S$6*(1+I6+L6)*B6),0)</f>
        <v>131</v>
      </c>
      <c r="AT18" s="20">
        <f>ROUND($B$9*(1+$S$2*(1+I2+L2)*C2+$S$3*(1+I3+L3)*C3+$S$4*(1+I4+L4)*C4+$S$5*(1+I5+L5)*C5+$S$6*(1+I6+L6)*C6),0)</f>
        <v>32</v>
      </c>
      <c r="AU18" s="20">
        <f t="shared" ref="AU18:AU22" si="13">ROUND($B$12*(1+AV18),0)</f>
        <v>8</v>
      </c>
      <c r="AV18" s="20">
        <f>ROUND($B$11+$S$2*(1+I2+L2)*D2+$S$3*(1+I3+L3)*D3+$S$4*(1+I4+L4)*D4+$S$5*(1+I5+L5)*D5+$S$6*(1+I6+L6)*D6,2)</f>
        <v>0.62</v>
      </c>
      <c r="AW18" s="21">
        <f>ROUND($B$10*(1+$S$2*(1+I2+L2)*E2+$S$3*(1+I3+L3)*E3+ROUND($S$4*(1+I4+L4),0)*E4+$S$5*(1+I5+L5)*E5+$S$6*(1+I6+L6)*E6),0)</f>
        <v>300</v>
      </c>
      <c r="AY18" s="20" t="s">
        <v>32</v>
      </c>
      <c r="AZ18" s="20">
        <f>ROUND($B$8*(1+$S$2*(1+J2+L2)*B2+$S$3*(1+J3+L3)*B3+$S$4*(1+J4+L4)*B4+$S$5*(1+J5+L5)*B5+$S$6*(1+J6+L6)*B6),0)</f>
        <v>130</v>
      </c>
      <c r="BA18" s="20">
        <f>ROUND($B$9*(1+$S$2*(1+J2+L2)*C2+$S$3*(1+J3+L3)*C3+$S$4*(1+J4+L4)*C4+$S$5*(1+J5+L5)*C5+$S$6*(1+J6+L6)*C6),0)</f>
        <v>33</v>
      </c>
      <c r="BB18" s="20">
        <f t="shared" ref="BB18:BB22" si="14">ROUND($B$12*(1+BC18),0)</f>
        <v>8</v>
      </c>
      <c r="BC18" s="20">
        <f>ROUND($B$11+$S$2*(1+J2+L2)*D2+$S$3*(1+J3+L3)*D3+$S$4*(1+J4+L4)*D4+$S$5*(1+J5+L5)*D5+$S$6*(1+J6+L6)*D6,2)</f>
        <v>0.63</v>
      </c>
      <c r="BD18" s="21">
        <f>ROUND($B$10*(1+$S$2*(1+J2+L2)*E2+$S$3*(1+J3+L3)*E3+ROUND($S$4*(1+J4+L4),0)*E4+$S$5*(1+J5+L5)*E5+$S$6*(1+J6+L6)*E6),0)</f>
        <v>310</v>
      </c>
      <c r="BF18" s="20" t="s">
        <v>32</v>
      </c>
      <c r="BG18" s="20">
        <f>ROUND($B$8*(1+$S$2*(1+K2+L2)*B2+$S$3*(1+K3+L3)*B3+$S$4*(1+K4+L4)*B4+$S$5*(1+K5+L5)*B5+$S$6*(1+K6+L6)*B6),0)</f>
        <v>143</v>
      </c>
      <c r="BH18" s="20">
        <f>ROUND($B$9*(1+$S$2*(1+K2+L2)*C2+$S$3*(1+K3+L3)*C3+$S$4*(1+K4+L4)*C4+$S$5*(1+K5+L5)*C5+$S$6*(1+K6+L6)*C6),0)</f>
        <v>33</v>
      </c>
      <c r="BI18" s="20">
        <f t="shared" ref="BI18:BI22" si="15">ROUND($B$12*(1+BJ18),0)</f>
        <v>8</v>
      </c>
      <c r="BJ18" s="20">
        <f>ROUND($B$11+$S$2*(1+K2+L2)*D2+$S$3*(1+K3+L3)*D3+$S$4*(1+K4+L4)*D4+$S$5*(1+K5+L5)*D5+$S$6*(1+K6+L6)*D6,2)</f>
        <v>0.57999999999999996</v>
      </c>
      <c r="BK18" s="21">
        <f>ROUND($B$10*(1+$S$2*(1+K2+L2)*E2+$S$3*(1+K3+L3)*E3+ROUND($S$4*(1+K4+L4),0)*E4+$S$5*(1+K5+L5)*E5+$S$6*(1+K6+L6)*E6),0)</f>
        <v>280</v>
      </c>
    </row>
    <row r="19" spans="23:63" x14ac:dyDescent="0.2">
      <c r="W19" s="20" t="s">
        <v>33</v>
      </c>
      <c r="X19" s="20">
        <f>ROUND($B$8*(1+$S$2*(1+F2+M2)*B2+$S$3*(1+F3+M3)*B3+$S$4*(1+F4+M4)*B4+$S$5*(1+F5+M5)*B5+$S$6*(1+F6+M6)*B6),0)</f>
        <v>128</v>
      </c>
      <c r="Y19" s="20">
        <f>ROUND($B$9*(1+$S$2*(1+F2+M2)*C2+$S$3*(1+F3+M3)*C3+$S$4*(1+F4+M4)*C4+$S$5*(1+F5+M5)*C5+$S$6*(1+F6+M6)*C6),0)</f>
        <v>32</v>
      </c>
      <c r="Z19" s="20">
        <f>ROUND($B$12*(1+AA19),0)</f>
        <v>8</v>
      </c>
      <c r="AA19" s="20">
        <f>ROUND($B$11+$S$2*(1+F2+M2)*D2+$S$3*(1+F3+M3)*D3+$S$4*(1+F4+M4)*D4+$S$5*(1+F5+M5)*D5+$S$6*(1+F6+M6)*D6,2)</f>
        <v>0.6</v>
      </c>
      <c r="AB19" s="21">
        <f>ROUND($B$10*(1+$S$2*(1+F2+M2)*E2+$S$3*(1+F3+M3)*E3+ROUND($S$4*(1+F4+M4),0)*E4+$S$5*(1+F5+M5)*E5+$S$6*(1+F6+M6)*E6),0)</f>
        <v>300</v>
      </c>
      <c r="AD19" s="20" t="s">
        <v>33</v>
      </c>
      <c r="AE19" s="20">
        <f>ROUND($B$8*(1+$S$2*(1+G2+M2)*B2+$S$3*(1+G3+M3)*B3+$S$4*(1+G4+M4)*B4+$S$5*(1+G5+M5)*B5+$S$6*(1+G6+M6)*B6),0)</f>
        <v>134</v>
      </c>
      <c r="AF19" s="20">
        <f>ROUND($B$9*(1+$S$2*(1+G2+M2)*C2+$S$3*(1+G3+M3)*C3+$S$4*(1+G4+M4)*C4+$S$5*(1+G5+M5)*C5+$S$6*(1+G6+M6)*C6),0)</f>
        <v>32</v>
      </c>
      <c r="AG19" s="20">
        <f>ROUND($B$12*(1+AH19),0)</f>
        <v>8</v>
      </c>
      <c r="AH19" s="20">
        <f>ROUND($B$11+$S$2*(1+G2+M2)*D2+$S$3*(1+G3+M3)*D3+$S$4*(1+G4+M4)*D4+$S$5*(1+G5+M5)*D5+$S$6*(1+G6+M6)*D6,2)</f>
        <v>0.52</v>
      </c>
      <c r="AI19" s="21">
        <f>ROUND($B$10*(1+$S$2*(1+G2+M2)*E2+$S$3*(1+G3+M3)*E3+ROUND($S$4*(1+G4+M4),0)*E4+$S$5*(1+G5+M5)*E5+$S$6*(1+G6+M6)*E6),0)</f>
        <v>280</v>
      </c>
      <c r="AK19" s="20" t="s">
        <v>33</v>
      </c>
      <c r="AL19" s="20">
        <f>ROUND($B$8*(1+$S$2*(1+H2+M2)*B2+$S$3*(1+H3+M3)*B3+$S$4*(1+H4+M4)*B4+$S$5*(1+H5+M5)*B5+$S$6*(1+H6+M6)*B6),0)</f>
        <v>131</v>
      </c>
      <c r="AM19" s="20">
        <f>ROUND($B$9*(1+$S$2*(1+H2+M2)*C2+$S$3*(1+H3+M3)*C3+$S$4*(1+H4+M4)*C4+$S$5*(1+H5+M5)*C5+$S$6*(1+H6+M6)*C6),0)</f>
        <v>32</v>
      </c>
      <c r="AN19" s="20">
        <f t="shared" si="12"/>
        <v>8</v>
      </c>
      <c r="AO19" s="20">
        <f>ROUND($B$11+$S$2*(1+H2+M2)*D2+$S$3*(1+H3+M3)*D3+$S$4*(1+H4+M4)*D4+$S$5*(1+H5+M5)*D5+$S$6*(1+H6+M6)*D6,2)</f>
        <v>0.56000000000000005</v>
      </c>
      <c r="AP19" s="21">
        <f>ROUND($B$10*(1+$S$2*(1+H2+M2)*E2+$S$3*(1+H3+M3)*E3+ROUND($S$4*(1+H4+M4),0)*E4+$S$5*(1+H5+M5)*E5+$S$6*(1+H6+M6)*E6),0)</f>
        <v>290</v>
      </c>
      <c r="AR19" s="20" t="s">
        <v>33</v>
      </c>
      <c r="AS19" s="20">
        <f>ROUND($B$8*(1+$S$2*(1+I2+M2)*B2+$S$3*(1+I3+M3)*B3+$S$4*(1+I4+M4)*B4+$S$5*(1+I5+M5)*B5+$S$6*(1+I6+M6)*B6),0)</f>
        <v>131</v>
      </c>
      <c r="AT19" s="20">
        <f>ROUND($B$9*(1+$S$2*(1+I2+M2)*C2+$S$3*(1+I3+M3)*C3+$S$4*(1+I4+M4)*C4+$S$5*(1+I5+M5)*C5+$S$6*(1+I6+M6)*C6),0)</f>
        <v>32</v>
      </c>
      <c r="AU19" s="20">
        <f t="shared" si="13"/>
        <v>8</v>
      </c>
      <c r="AV19" s="20">
        <f>ROUND($B$11+$S$2*(1+I2+M2)*D2+$S$3*(1+I3+M3)*D3+$S$4*(1+I4+M4)*D4+$S$5*(1+I5+M5)*D5+$S$6*(1+I6+M6)*D6,2)</f>
        <v>0.62</v>
      </c>
      <c r="AW19" s="21">
        <f>ROUND($B$10*(1+$S$2*(1+I2+M2)*E2+$S$3*(1+I3+M3)*E3+ROUND($S$4*(1+I4+M4),0)*E4+$S$5*(1+I5+M5)*E5+$S$6*(1+I6+M6)*E6),0)</f>
        <v>300</v>
      </c>
      <c r="AY19" s="20" t="s">
        <v>33</v>
      </c>
      <c r="AZ19" s="20">
        <f>ROUND($B$8*(1+$S$2*(1+J2+M2)*B2+$S$3*(1+J3+M3)*B3+$S$4*(1+J4+M4)*B4+$S$5*(1+J5+M5)*B5+$S$6*(1+J6+M6)*B6),0)</f>
        <v>130</v>
      </c>
      <c r="BA19" s="20">
        <f>ROUND($B$9*(1+$S$2*(1+J2+M2)*C2+$S$3*(1+J3+M3)*C3+$S$4*(1+J4+M4)*C4+$S$5*(1+J5+M5)*C5+$S$6*(1+J6+M6)*C6),0)</f>
        <v>33</v>
      </c>
      <c r="BB19" s="20">
        <f t="shared" si="14"/>
        <v>8</v>
      </c>
      <c r="BC19" s="20">
        <f>ROUND($B$11+$S$2*(1+J2+M2)*D2+$S$3*(1+J3+M3)*D3+$S$4*(1+J4+M4)*D4+$S$5*(1+J5+M5)*D5+$S$6*(1+J6+M6)*D6,2)</f>
        <v>0.63</v>
      </c>
      <c r="BD19" s="21">
        <f>ROUND($B$10*(1+$S$2*(1+J2+M2)*E2+$S$3*(1+J3+M3)*E3+ROUND($S$4*(1+J4+M4),0)*E4+$S$5*(1+J5+M5)*E5+$S$6*(1+J6+M6)*E6),0)</f>
        <v>310</v>
      </c>
      <c r="BF19" s="20" t="s">
        <v>33</v>
      </c>
      <c r="BG19" s="20">
        <f>ROUND($B$8*(1+$S$2*(1+K2+M2)*B2+$S$3*(1+K3+M3)*B3+$S$4*(1+K4+M4)*B4+$S$5*(1+K5+M5)*B5+$S$6*(1+K6+M6)*B6),0)</f>
        <v>143</v>
      </c>
      <c r="BH19" s="20">
        <f>ROUND($B$9*(1+$S$2*(1+K2+M2)*C2+$S$3*(1+K3+M3)*C3+$S$4*(1+K4+M4)*C4+$S$5*(1+K5+M5)*C5+$S$6*(1+K6+M6)*C6),0)</f>
        <v>33</v>
      </c>
      <c r="BI19" s="20">
        <f t="shared" si="15"/>
        <v>8</v>
      </c>
      <c r="BJ19" s="20">
        <f>ROUND($B$11+$S$2*(1+K2+M2)*D2+$S$3*(1+K3+M3)*D3+$S$4*(1+K4+M4)*D4+$S$5*(1+K5+M5)*D5+$S$6*(1+K6+M6)*D6,2)</f>
        <v>0.57999999999999996</v>
      </c>
      <c r="BK19" s="21">
        <f>ROUND($B$10*(1+$S$2*(1+K2+M2)*E2+$S$3*(1+K3+M3)*E3+ROUND($S$4*(1+K4+M4),0)*E4+$S$5*(1+K5+M5)*E5+$S$6*(1+K6+M6)*E6),0)</f>
        <v>280</v>
      </c>
    </row>
    <row r="20" spans="23:63" x14ac:dyDescent="0.2">
      <c r="W20" s="20" t="s">
        <v>34</v>
      </c>
      <c r="X20" s="20">
        <f>ROUND($B$8*(1+$S$2*(1+F2+N2)*B2+$S$3*(1+F3+N3)*B3+$S$4*(1+F4+N4)*B4+$S$5*(1+F5+N5)*B5+$S$6*(1+F6+N6)*B6),0)</f>
        <v>128</v>
      </c>
      <c r="Y20" s="20">
        <f>ROUND($B$9*(1+$S$2*(1+F2+N2)*C2+$S$3*(1+F3+N3)*C3+$S$4*(1+F4+N4)*C4+$S$5*(1+F5+N5)*C5+$S$6*(1+F6+N6)*C6),0)</f>
        <v>32</v>
      </c>
      <c r="Z20" s="20">
        <f t="shared" ref="Z20:Z22" si="16">ROUND($B$12*(1+AA20),0)</f>
        <v>8</v>
      </c>
      <c r="AA20" s="21">
        <f>ROUND($B$11+ROUND($S$2*(1+F2+N2),0)*D2+$S$3*(1+F3+N3)*D3+$S$4*(1+F4+N4)*D4+$S$5*(1+F5+N5)*D5+$S$6*(1+F6+N6)*D6,2)</f>
        <v>0.62</v>
      </c>
      <c r="AB20" s="20">
        <f>ROUND($B$10*(1+$S$2*(1+F2+N2)*E2+$S$3*(1+F3+N3)*E3+$S$4*(1+F4+N4)*E4+$S$5*(1+F5+N5)*E5+$S$6*(1+F6+N6)*E6),0)</f>
        <v>300</v>
      </c>
      <c r="AD20" s="20" t="s">
        <v>34</v>
      </c>
      <c r="AE20" s="20">
        <f>ROUND($B$8*(1+$S$2*(1+G2+N2)*B2+$S$3*(1+G3+N3)*B3+$S$4*(1+G4+N4)*B4+$S$5*(1+G5+N5)*B5+$S$6*(1+G6+N6)*B6),0)</f>
        <v>134</v>
      </c>
      <c r="AF20" s="20">
        <f>ROUND($B$9*(1+$S$2*(1+G2+N2)*C2+$S$3*(1+G3+N3)*C3+$S$4*(1+G4+N4)*C4+$S$5*(1+G5+N5)*C5+$S$6*(1+G6+N6)*C6),0)</f>
        <v>32</v>
      </c>
      <c r="AG20" s="20">
        <f t="shared" ref="AG20:AG22" si="17">ROUND($B$12*(1+AH20),0)</f>
        <v>8</v>
      </c>
      <c r="AH20" s="21">
        <f>ROUND($B$11+ROUND($S$2*(1+G2+N2),0)*D2+$S$3*(1+G3+N3)*D3+$S$4*(1+G4+N4)*D4+$S$5*(1+G5+N5)*D5+$S$6*(1+G6+N6)*D6,2)</f>
        <v>0.54</v>
      </c>
      <c r="AI20" s="20">
        <f>ROUND($B$10*(1+$S$2*(1+G2+N2)*E2+$S$3*(1+G3+N3)*E3+$S$4*(1+G4+N4)*E4+$S$5*(1+G5+N5)*E5+$S$6*(1+G6+N6)*E6),0)</f>
        <v>280</v>
      </c>
      <c r="AK20" s="20" t="s">
        <v>34</v>
      </c>
      <c r="AL20" s="20">
        <f>ROUND($B$8*(1+$S$2*(1+H2+N2)*B2+$S$3*(1+H3+N3)*B3+$S$4*(1+H4+N4)*B4+$S$5*(1+H5+N5)*B5+$S$6*(1+H6+N6)*B6),0)</f>
        <v>131</v>
      </c>
      <c r="AM20" s="20">
        <f>ROUND($B$9*(1+$S$2*(1+H2+N2)*C2+$S$3*(1+H3+N3)*C3+$S$4*(1+H4+N4)*C4+$S$5*(1+H5+N5)*C5+$S$6*(1+H6+N6)*C6),0)</f>
        <v>32</v>
      </c>
      <c r="AN20" s="20">
        <f t="shared" si="12"/>
        <v>8</v>
      </c>
      <c r="AO20" s="21">
        <f>ROUND($B$11+ROUND($S$2*(1+H2+N2),0)*D2+$S$3*(1+H3+N3)*D3+$S$4*(1+H4+N4)*D4+$S$5*(1+H5+N5)*D5+$S$6*(1+H6+N6)*D6,2)</f>
        <v>0.57999999999999996</v>
      </c>
      <c r="AP20" s="28">
        <f>ROUND($B$10*(1+$S$2*(1+H2+N2)*E2+$S$3*(1+H3+N3)*E3+$S$4*(1+H4+N4)*E4+$S$5*(1+H5+N5)*E5+$S$6*(1+H6+N6)*E6),0)</f>
        <v>290</v>
      </c>
      <c r="AR20" s="20" t="s">
        <v>34</v>
      </c>
      <c r="AS20" s="20">
        <f>ROUND($B$8*(1+$S$2*(1+I2+N2)*B2+$S$3*(1+I3+N3)*B3+$S$4*(1+I4+N4)*B4+$S$5*(1+I5+N5)*B5+$S$6*(1+I6+N6)*B6),0)</f>
        <v>131</v>
      </c>
      <c r="AT20" s="20">
        <f>ROUND($B$9*(1+$S$2*(1+I2+N2)*C2+$S$3*(1+I3+N3)*C3+$S$4*(1+I4+N4)*C4+$S$5*(1+I5+N5)*C5+$S$6*(1+I6+N6)*C6),0)</f>
        <v>33</v>
      </c>
      <c r="AU20" s="20">
        <f t="shared" si="13"/>
        <v>8</v>
      </c>
      <c r="AV20" s="21">
        <f>ROUND($B$11+ROUND($S$2*(1+I2+N2),0)*D2+$S$3*(1+I3+N3)*D3+$S$4*(1+I4+N4)*D4+$S$5*(1+I5+N5)*D5+$S$6*(1+I6+N6)*D6,2)</f>
        <v>0.64</v>
      </c>
      <c r="AW20" s="21">
        <f>ROUND($B$10*(1+$S$2*(1+I2+N2)*E2+$S$3*(1+I3+N3)*E3+ROUND($S$4*(1+I4+N4),0)*E4+$S$5*(1+I5+N5)*E5+$S$6*(1+I6+N6)*E6),0)</f>
        <v>300</v>
      </c>
      <c r="AY20" s="20" t="s">
        <v>34</v>
      </c>
      <c r="AZ20" s="20">
        <f>ROUND($B$8*(1+$S$2*(1+J2+N2)*B2+$S$3*(1+J3+N3)*B3+$S$4*(1+J4+N4)*B4+$S$5*(1+J5+N5)*B5+$S$6*(1+J6+N6)*B6),0)</f>
        <v>130</v>
      </c>
      <c r="BA20" s="20">
        <f>ROUND($B$9*(1+$S$2*(1+J2+N2)*C2+$S$3*(1+J3+N3)*C3+$S$4*(1+J4+N4)*C4+$S$5*(1+J5+N5)*C5+$S$6*(1+J6+N6)*C6),0)</f>
        <v>33</v>
      </c>
      <c r="BB20" s="20">
        <f t="shared" si="14"/>
        <v>8</v>
      </c>
      <c r="BC20" s="21">
        <f>ROUND($B$11+ROUND($S$2*(1+J2+N2),0)*D2+$S$3*(1+J3+N3)*D3+$S$4*(1+J4+N4)*D4+$S$5*(1+J5+N5)*D5+$S$6*(1+J6+N6)*D6,2)</f>
        <v>0.65</v>
      </c>
      <c r="BD20" s="21">
        <f>ROUND($B$10*(1+$S$2*(1+J2+N2)*E2+$S$3*(1+J3+N3)*E3+ROUND($S$4*(1+J4+N4),0)*E4+$S$5*(1+J5+N5)*E5+$S$6*(1+J6+N6)*E6),0)</f>
        <v>310</v>
      </c>
      <c r="BF20" s="20" t="s">
        <v>34</v>
      </c>
      <c r="BG20" s="20">
        <f>ROUND($B$8*(1+$S$2*(1+K2+N2)*B2+$S$3*(1+K3+N3)*B3+$S$4*(1+K4+N4)*B4+$S$5*(1+K5+N5)*B5+$S$6*(1+K6+N6)*B6),0)</f>
        <v>143</v>
      </c>
      <c r="BH20" s="20">
        <f>ROUND($B$9*(1+$S$2*(1+K2+N2)*C2+$S$3*(1+K3+N3)*C3+$S$4*(1+K4+N4)*C4+$S$5*(1+K5+N5)*C5+$S$6*(1+K6+N6)*C6),0)</f>
        <v>33</v>
      </c>
      <c r="BI20" s="20">
        <f t="shared" si="15"/>
        <v>8</v>
      </c>
      <c r="BJ20" s="21">
        <f>ROUND($B$11+ROUND($S$2*(1+K2+N2),0)*D2+$S$3*(1+K3+N3)*D3+$S$4*(1+K4+N4)*D4+$S$5*(1+K5+N5)*D5+$S$6*(1+K6+N6)*D6,2)</f>
        <v>0.6</v>
      </c>
      <c r="BK20" s="21">
        <f>ROUND($B$10*(1+$S$2*(1+K2+N2)*E2+$S$3*(1+K3+N3)*E3+ROUND($S$4*(1+K4+N4),0)*E4+$S$5*(1+K5+N5)*E5+$S$6*(1+K6+N6)*E6),0)</f>
        <v>280</v>
      </c>
    </row>
    <row r="21" spans="23:63" x14ac:dyDescent="0.2">
      <c r="W21" s="20" t="s">
        <v>35</v>
      </c>
      <c r="X21" s="20">
        <f>ROUND($B$8*(1+$S$2*(1+F2+O2)*B2+$S$3*(1+F3+O3)*B3+$S$4*(1+F4+O4)*B4+$S$5*(1+F5+O5)*B5+$S$6*(1+F6+O6)*B6),0)</f>
        <v>128</v>
      </c>
      <c r="Y21" s="20">
        <f>ROUND($B$9*(1+$S$2*(1+F2+O2)*C2+$S$3*(1+F3+O3)*C3+$S$4*(1+F4+O4)*C4+$S$5*(1+F5+O5)*C5+$S$6*(1+F6+O6)*C6),0)</f>
        <v>32</v>
      </c>
      <c r="Z21" s="20">
        <f t="shared" si="16"/>
        <v>8</v>
      </c>
      <c r="AA21" s="20">
        <f>ROUND($B$11+$S$2*(1+F2+O2)*D2+$S$3*(1+F3+O3)*D3+$S$4*(1+F4+O4)*D4+$S$5*(1+F5+O5)*D5+$S$6*(1+F6+O6)*D6,2)</f>
        <v>0.6</v>
      </c>
      <c r="AB21" s="20">
        <f>ROUND($B$10*(1+$S$2*(1+F2+O2)*E2+$S$3*(1+F3+O3)*E3+$S$4*(1+F4+O4)*E4+$S$5*(1+F5+O5)*E5+$S$6*(1+F6+O6)*E6),0)</f>
        <v>300</v>
      </c>
      <c r="AD21" s="20" t="s">
        <v>35</v>
      </c>
      <c r="AE21" s="20">
        <f>ROUND($B$8*(1+$S$2*(1+G2+O2)*B2+$S$3*(1+G3+O3)*B3+$S$4*(1+G4+O4)*B4+$S$5*(1+G5+O5)*B5+$S$6*(1+G6+O6)*B6),0)</f>
        <v>134</v>
      </c>
      <c r="AF21" s="20">
        <f>ROUND($B$9*(1+$S$2*(1+G2+O2)*C2+$S$3*(1+G3+O3)*C3+$S$4*(1+G4+O4)*C4+$S$5*(1+G5+O5)*C5+$S$6*(1+G6+O6)*C6),0)</f>
        <v>32</v>
      </c>
      <c r="AG21" s="20">
        <f t="shared" si="17"/>
        <v>8</v>
      </c>
      <c r="AH21" s="20">
        <f>ROUND($B$11+$S$2*(1+G2+O2)*D2+$S$3*(1+G3+O3)*D3+$S$4*(1+G4+O4)*D4+$S$5*(1+G5+O5)*D5+$S$6*(1+G6+O6)*D6,2)</f>
        <v>0.52</v>
      </c>
      <c r="AI21" s="20">
        <f>ROUND($B$10*(1+$S$2*(1+G2+O2)*E2+$S$3*(1+G3+O3)*E3+$S$4*(1+G4+O4)*E4+$S$5*(1+G5+O5)*E5+$S$6*(1+G6+O6)*E6),0)</f>
        <v>280</v>
      </c>
      <c r="AK21" s="20" t="s">
        <v>35</v>
      </c>
      <c r="AL21" s="20">
        <f>ROUND($B$8*(1+$S$2*(1+H2+O2)*B2+$S$3*(1+H3+O3)*B3+$S$4*(1+H4+O4)*B4+$S$5*(1+H5+O5)*B5+$S$6*(1+H6+O6)*B6),0)</f>
        <v>131</v>
      </c>
      <c r="AM21" s="20">
        <f>ROUND($B$9*(1+$S$2*(1+H2+O2)*C2+$S$3*(1+H3+O3)*C3+$S$4*(1+H4+O4)*C4+$S$5*(1+H5+O5)*C5+$S$6*(1+H6+O6)*C6),0)</f>
        <v>32</v>
      </c>
      <c r="AN21" s="20">
        <f t="shared" si="12"/>
        <v>8</v>
      </c>
      <c r="AO21" s="20">
        <f>ROUND($B$11+$S$2*(1+H2+O2)*D2+$S$3*(1+H3+O3)*D3+$S$4*(1+H4+O4)*D4+$S$5*(1+H5+O5)*D5+$S$6*(1+H6+O6)*D6,2)</f>
        <v>0.56000000000000005</v>
      </c>
      <c r="AP21" s="20">
        <f>ROUND($B$10*(1+$S$2*(1+H2+O2)*E2+$S$3*(1+H3+O3)*E3+$S$4*(1+H4+O4)*E4+$S$5*(1+H5+O5)*E5+$S$6*(1+H6+O6)*E6),0)</f>
        <v>290</v>
      </c>
      <c r="AR21" s="20" t="s">
        <v>35</v>
      </c>
      <c r="AS21" s="20">
        <f>ROUND($B$8*(1+$S$2*(1+I2+O2)*B2+$S$3*(1+I3+O3)*B3+$S$4*(1+I4+O4)*B4+$S$5*(1+I5+O5)*B5+$S$6*(1+I6+O6)*B6),0)</f>
        <v>131</v>
      </c>
      <c r="AT21" s="20">
        <f>ROUND($B$9*(1+$S$2*(1+I2+O2)*C2+$S$3*(1+I3+O3)*C3+$S$4*(1+I4+O4)*C4+$S$5*(1+I5+O5)*C5+$S$6*(1+I6+O6)*C6),0)</f>
        <v>32</v>
      </c>
      <c r="AU21" s="20">
        <f t="shared" si="13"/>
        <v>8</v>
      </c>
      <c r="AV21" s="20">
        <f>ROUND($B$11+$S$2*(1+I2+O2)*D2+$S$3*(1+I3+O3)*D3+$S$4*(1+I4+O4)*D4+$S$5*(1+I5+O5)*D5+$S$6*(1+I6+O6)*D6,2)</f>
        <v>0.62</v>
      </c>
      <c r="AW21" s="21">
        <f>ROUND($B$10*(1+$S$2*(1+I2+O2)*E2+$S$3*(1+I3+O3)*E3+ROUND($S$4*(1+I4+O4),0)*E4+$S$5*(1+I5+O5)*E5+$S$6*(1+I6+O6)*E6),0)</f>
        <v>300</v>
      </c>
      <c r="AY21" s="20" t="s">
        <v>35</v>
      </c>
      <c r="AZ21" s="20">
        <f>ROUND($B$8*(1+$S$2*(1+J2+O2)*B2+$S$3*(1+J3+O3)*B3+$S$4*(1+J4+O4)*B4+$S$5*(1+J5+O5)*B5+$S$6*(1+J6+O6)*B6),0)</f>
        <v>130</v>
      </c>
      <c r="BA21" s="20">
        <f>ROUND($B$9*(1+$S$2*(1+J2+O2)*C2+$S$3*(1+J3+O3)*C3+$S$4*(1+J4+O4)*C4+$S$5*(1+J5+O5)*C5+$S$6*(1+J6+O6)*C6),0)</f>
        <v>33</v>
      </c>
      <c r="BB21" s="20">
        <f t="shared" si="14"/>
        <v>8</v>
      </c>
      <c r="BC21" s="20">
        <f>ROUND($B$11+$S$2*(1+J2+O2)*D2+$S$3*(1+J3+O3)*D3+$S$4*(1+J4+O4)*D4+$S$5*(1+J5+O5)*D5+$S$6*(1+J6+O6)*D6,2)</f>
        <v>0.63</v>
      </c>
      <c r="BD21" s="21">
        <f>ROUND($B$10*(1+$S$2*(1+J2+O2)*E2+$S$3*(1+J3+O3)*E3+ROUND($S$4*(1+J4+O4),0)*E4+$S$5*(1+J5+O5)*E5+$S$6*(1+J6+O6)*E6),0)</f>
        <v>310</v>
      </c>
      <c r="BF21" s="20" t="s">
        <v>35</v>
      </c>
      <c r="BG21" s="20">
        <f>ROUND($B$8*(1+$S$2*(1+K2+O2)*B2+$S$3*(1+K3+O3)*B3+$S$4*(1+K4+O4)*B4+$S$5*(1+K5+O5)*B5+$S$6*(1+K6+O6)*B6),0)</f>
        <v>143</v>
      </c>
      <c r="BH21" s="20">
        <f>ROUND($B$9*(1+$S$2*(1+K2+O2)*C2+$S$3*(1+K3+O3)*C3+$S$4*(1+K4+O4)*C4+$S$5*(1+K5+O5)*C5+$S$6*(1+K6+O6)*C6),0)</f>
        <v>33</v>
      </c>
      <c r="BI21" s="20">
        <f t="shared" si="15"/>
        <v>8</v>
      </c>
      <c r="BJ21" s="20">
        <f>ROUND($B$11+$S$2*(1+K2+O2)*D2+$S$3*(1+K3+O3)*D3+$S$4*(1+K4+O4)*D4+$S$5*(1+K5+O5)*D5+$S$6*(1+K6+O6)*D6,2)</f>
        <v>0.57999999999999996</v>
      </c>
      <c r="BK21" s="21">
        <f>ROUND($B$10*(1+$S$2*(1+K2+O2)*E2+$S$3*(1+K3+O3)*E3+ROUND($S$4*(1+K4+O4),0)*E4+$S$5*(1+K5+O5)*E5+$S$6*(1+K6+O6)*E6),0)</f>
        <v>280</v>
      </c>
    </row>
    <row r="22" spans="23:63" x14ac:dyDescent="0.2">
      <c r="W22" s="20" t="s">
        <v>36</v>
      </c>
      <c r="X22" s="21">
        <f>ROUND($B$8*(1+$S$2*(1+F2+P2)*B2+ROUND($S$3*(1+F3+P3),0)*B3+$S$4*(1+F4+P4)*B4+$S$5*(1+F5+P5)*B5+$S$6*(1+F6+P6)*B6),0)</f>
        <v>130</v>
      </c>
      <c r="Y22" s="20">
        <f>ROUND($B$9*(1+$S$2*(1+F2+P2)*C2+$S$3*(1+F3+P3)*C3+$S$4*(1+F4+P4)*C4+$S$5*(1+F5+P5)*C5+$S$6*(1+F6+P6)*C6),0)</f>
        <v>32</v>
      </c>
      <c r="Z22" s="20">
        <f t="shared" si="16"/>
        <v>8</v>
      </c>
      <c r="AA22" s="20">
        <f>ROUND($B$11+$S$2*(1+F2+P2)*D2+$S$3*(1+F3+P3)*D3+$S$4*(1+F4+P4)*D4+$S$5*(1+F5+P5)*D5+$S$6*(1+F6+P6)*D6,2)</f>
        <v>0.61</v>
      </c>
      <c r="AB22" s="20">
        <f>ROUND($B$10*(1+$S$2*(1+F2+P2)*E2+$S$3*(1+F3+P3)*E3+$S$4*(1+F4+P4)*E4+$S$5*(1+F5+P5)*E5+$S$6*(1+F6+P6)*E6),0)</f>
        <v>300</v>
      </c>
      <c r="AD22" s="20" t="s">
        <v>36</v>
      </c>
      <c r="AE22" s="21">
        <f>ROUND($B$8*(1+$S$2*(1+G2+P2)*B2+ROUND($S$3*(1+G3+P3),0)*B3+$S$4*(1+G4+P4)*B4+$S$5*(1+G5+P5)*B5+$S$6*(1+G6+P6)*B6),0)</f>
        <v>136</v>
      </c>
      <c r="AF22" s="20">
        <f>ROUND($B$9*(1+$S$2*(1+G2+P2)*C2+$S$3*(1+G3+P3)*C3+$S$4*(1+G4+P4)*C4+$S$5*(1+G5+P5)*C5+$S$6*(1+G6+P6)*C6),0)</f>
        <v>32</v>
      </c>
      <c r="AG22" s="20">
        <f t="shared" si="17"/>
        <v>8</v>
      </c>
      <c r="AH22" s="20">
        <f>ROUND($B$11+$S$2*(1+G2+P2)*D2+$S$3*(1+G3+P3)*D3+$S$4*(1+G4+P4)*D4+$S$5*(1+G5+P5)*D5+$S$6*(1+G6+P6)*D6,2)</f>
        <v>0.53</v>
      </c>
      <c r="AI22" s="20">
        <f>ROUND($B$10*(1+$S$2*(1+G2+P2)*E2+$S$3*(1+G3+P3)*E3+$S$4*(1+G4+P4)*E4+$S$5*(1+G5+P5)*E5+$S$6*(1+G6+P6)*E6),0)</f>
        <v>280</v>
      </c>
      <c r="AK22" s="20" t="s">
        <v>36</v>
      </c>
      <c r="AL22" s="21">
        <f>ROUND($B$8*(1+$S$2*(1+H2+P2)*B2+ROUND($S$3*(1+H3+P3),0)*B3+$S$4*(1+H4+P4)*B4+$S$5*(1+H5+P5)*B5+$S$6*(1+H6+P6)*B6),0)</f>
        <v>133</v>
      </c>
      <c r="AM22" s="20">
        <f>ROUND($B$9*(1+$S$2*(1+H2+P2)*C2+$S$3*(1+H3+P3)*C3+$S$4*(1+H4+P4)*C4+$S$5*(1+H5+P5)*C5+$S$6*(1+H6+P6)*C6),0)</f>
        <v>32</v>
      </c>
      <c r="AN22" s="20">
        <f t="shared" si="12"/>
        <v>8</v>
      </c>
      <c r="AO22" s="20">
        <f>ROUND($B$11+$S$2*(1+H2+P2)*D2+$S$3*(1+H3+P3)*D3+$S$4*(1+H4+P4)*D4+$S$5*(1+H5+P5)*D5+$S$6*(1+H6+P6)*D6,2)</f>
        <v>0.56999999999999995</v>
      </c>
      <c r="AP22" s="20">
        <f>ROUND($B$10*(1+$S$2*(1+H2+P2)*E2+$S$3*(1+H3+P3)*E3+$S$4*(1+H4+P4)*E4+$S$5*(1+H5+P5)*E5+$S$6*(1+H6+P6)*E6),0)</f>
        <v>290</v>
      </c>
      <c r="AR22" s="20" t="s">
        <v>36</v>
      </c>
      <c r="AS22" s="21">
        <f>ROUND($B$8*(1+$S$2*(1+I2+P2)*B2+ROUND($S$3*(1+I3+P3),0)*B3+$S$4*(1+I4+P4)*B4+$S$5*(1+I5+P5)*B5+$S$6*(1+I6+P6)*B6),0)</f>
        <v>133</v>
      </c>
      <c r="AT22" s="20">
        <f>ROUND($B$9*(1+$S$2*(1+I2+P2)*C2+$S$3*(1+I3+P3)*C3+$S$4*(1+I4+P4)*C4+$S$5*(1+I5+P5)*C5+$S$6*(1+I6+P6)*C6),0)</f>
        <v>33</v>
      </c>
      <c r="AU22" s="20">
        <f t="shared" si="13"/>
        <v>8</v>
      </c>
      <c r="AV22" s="20">
        <f>ROUND($B$11+$S$2*(1+I2+P2)*D2+$S$3*(1+I3+P3)*D3+$S$4*(1+I4+P4)*D4+$S$5*(1+I5+P5)*D5+$S$6*(1+I6+P6)*D6,2)</f>
        <v>0.63</v>
      </c>
      <c r="AW22" s="21">
        <f>ROUND($B$10*(1+$S$2*(1+I2+P2)*E2+$S$3*(1+I3+P3)*E3+ROUND($S$4*(1+I4+P4),0)*E4+$S$5*(1+I5+P5)*E5+$S$6*(1+I6+P6)*E6),0)</f>
        <v>300</v>
      </c>
      <c r="AY22" s="20" t="s">
        <v>36</v>
      </c>
      <c r="AZ22" s="21">
        <f>ROUND($B$8*(1+$S$2*(1+J2+P2)*B2+ROUND($S$3*(1+J3+P3),0)*B3+$S$4*(1+J4+P4)*B4+$S$5*(1+J5+P5)*B5+$S$6*(1+J6+P6)*B6),0)</f>
        <v>132</v>
      </c>
      <c r="BA22" s="20">
        <f>ROUND($B$9*(1+$S$2*(1+J2+P2)*C2+$S$3*(1+J3+P3)*C3+$S$4*(1+J4+P4)*C4+$S$5*(1+J5+P5)*C5+$S$6*(1+J6+P6)*C6),0)</f>
        <v>33</v>
      </c>
      <c r="BB22" s="20">
        <f t="shared" si="14"/>
        <v>8</v>
      </c>
      <c r="BC22" s="20">
        <f>ROUND($B$11+$S$2*(1+J2+P2)*D2+$S$3*(1+J3+P3)*D3+$S$4*(1+J4+P4)*D4+$S$5*(1+J5+P5)*D5+$S$6*(1+J6+P6)*D6,2)</f>
        <v>0.64</v>
      </c>
      <c r="BD22" s="21">
        <f>ROUND($B$10*(1+$S$2*(1+J2+P2)*E2+$S$3*(1+J3+P3)*E3+ROUND($S$4*(1+J4+P4),0)*E4+$S$5*(1+J5+P5)*E5+$S$6*(1+J6+P6)*E6),0)</f>
        <v>310</v>
      </c>
      <c r="BF22" s="20" t="s">
        <v>36</v>
      </c>
      <c r="BG22" s="21">
        <f>ROUND($B$8*(1+$S$2*(1+K2+P2)*B2+ROUND($S$3*(1+K3+P3),0)*B3+$S$4*(1+K4+P4)*B4+$S$5*(1+K5+P5)*B5+$S$6*(1+K6+P6)*B6),0)</f>
        <v>145</v>
      </c>
      <c r="BH22" s="20">
        <f>ROUND($B$9*(1+$S$2*(1+K2+P2)*C2+$S$3*(1+K3+P3)*C3+$S$4*(1+K4+P4)*C4+$S$5*(1+K5+P5)*C5+$S$6*(1+K6+P6)*C6),0)</f>
        <v>33</v>
      </c>
      <c r="BI22" s="20">
        <f t="shared" si="15"/>
        <v>8</v>
      </c>
      <c r="BJ22" s="20">
        <f>ROUND($B$11+$S$2*(1+K2+P2)*D2+$S$3*(1+K3+P3)*D3+$S$4*(1+K4+P4)*D4+$S$5*(1+K5+P5)*D5+$S$6*(1+K6+P6)*D6,2)</f>
        <v>0.59</v>
      </c>
      <c r="BK22" s="21">
        <f>ROUND($B$10*(1+$S$2*(1+K2+P2)*E2+$S$3*(1+K3+P3)*E3+ROUND($S$4*(1+K4+P4),0)*E4+$S$5*(1+K5+P5)*E5+$S$6*(1+K6+P6)*E6),0)</f>
        <v>280</v>
      </c>
    </row>
    <row r="24" spans="23:63" x14ac:dyDescent="0.2">
      <c r="W24" s="20" t="s">
        <v>68</v>
      </c>
      <c r="X24" s="20" t="s">
        <v>43</v>
      </c>
      <c r="Y24" s="20" t="s">
        <v>45</v>
      </c>
      <c r="Z24" s="20" t="s">
        <v>54</v>
      </c>
      <c r="AA24" s="20" t="s">
        <v>64</v>
      </c>
      <c r="AB24" s="20" t="s">
        <v>55</v>
      </c>
      <c r="AD24" s="20" t="s">
        <v>68</v>
      </c>
      <c r="AE24" s="20" t="s">
        <v>43</v>
      </c>
      <c r="AF24" s="20" t="s">
        <v>45</v>
      </c>
      <c r="AG24" s="20" t="s">
        <v>54</v>
      </c>
      <c r="AH24" s="20" t="s">
        <v>64</v>
      </c>
      <c r="AI24" s="20" t="s">
        <v>55</v>
      </c>
      <c r="AK24" s="20" t="s">
        <v>68</v>
      </c>
      <c r="AL24" s="20" t="s">
        <v>43</v>
      </c>
      <c r="AM24" s="20" t="s">
        <v>45</v>
      </c>
      <c r="AN24" s="20" t="s">
        <v>54</v>
      </c>
      <c r="AO24" s="20" t="s">
        <v>64</v>
      </c>
      <c r="AP24" s="20" t="s">
        <v>55</v>
      </c>
      <c r="AR24" s="20" t="s">
        <v>68</v>
      </c>
      <c r="AS24" s="20" t="s">
        <v>43</v>
      </c>
      <c r="AT24" s="20" t="s">
        <v>45</v>
      </c>
      <c r="AU24" s="20" t="s">
        <v>54</v>
      </c>
      <c r="AV24" s="20" t="s">
        <v>64</v>
      </c>
      <c r="AW24" s="20" t="s">
        <v>55</v>
      </c>
      <c r="AY24" s="20" t="s">
        <v>68</v>
      </c>
      <c r="AZ24" s="20" t="s">
        <v>43</v>
      </c>
      <c r="BA24" s="20" t="s">
        <v>45</v>
      </c>
      <c r="BB24" s="20" t="s">
        <v>54</v>
      </c>
      <c r="BC24" s="20" t="s">
        <v>64</v>
      </c>
      <c r="BD24" s="20" t="s">
        <v>55</v>
      </c>
      <c r="BF24" s="20" t="s">
        <v>68</v>
      </c>
      <c r="BG24" s="20" t="s">
        <v>43</v>
      </c>
      <c r="BH24" s="20" t="s">
        <v>45</v>
      </c>
      <c r="BI24" s="20" t="s">
        <v>54</v>
      </c>
      <c r="BJ24" s="20" t="s">
        <v>64</v>
      </c>
      <c r="BK24" s="20" t="s">
        <v>55</v>
      </c>
    </row>
    <row r="25" spans="23:63" x14ac:dyDescent="0.2">
      <c r="W25" s="20" t="s">
        <v>32</v>
      </c>
      <c r="X25" s="20">
        <f>ROUND($B$8*(1+$T$2*(1+F2+L2)*B2+$T$3*(1+F3+L3)*B3+$T$4*(1+F4+L4)*B4+$T$5*(1+F5+L5)*B5+$T$6*(1+F6+L6)*B6),0)</f>
        <v>200</v>
      </c>
      <c r="Y25" s="20">
        <f>ROUND($B$9*(1+$T$2*(1+F2+L2)*C2+$T$3*(1+F3+L3)*C3+$T$4*(1+F4+L4)*C4+$T$5*(1+F5+L5)*C5+$T$6*(1+F6+L6)*C6),0)</f>
        <v>50</v>
      </c>
      <c r="Z25" s="20">
        <f t="shared" ref="Z25:Z29" si="18">ROUND($B$12*(1+AA25),0)</f>
        <v>13</v>
      </c>
      <c r="AA25" s="20">
        <f>ROUND($B$11+$T$2*(1+F2+L2)*D2+$T$3*(1+F3+L3)*D3+$T$4*(1+F4+L4)*D4+$T$5*(1+F5+L5)*D5+$T$6*(1+F6+L6)*D6,2)</f>
        <v>1.5</v>
      </c>
      <c r="AB25" s="21">
        <f>ROUND($B$10*(1+$T$2*(1+F2+L2)*E2+$T$3*(1+F3+L3)*E3+ROUND($T$4*(1+F4+L4),0)*E4+$T$5*(1+F5+L5)*E5+$T$6*(1+F6+L6)*E6),0)</f>
        <v>600</v>
      </c>
      <c r="AD25" s="20" t="s">
        <v>32</v>
      </c>
      <c r="AE25" s="20">
        <f>ROUND($B$8*(1+$T$2*(1+G2+L2)*B2+$T$3*(1+G3+L3)*B3+$T$4*(1+G4+L4)*B4+$T$5*(1+G5+L5)*B5+$T$6*(1+G6+L6)*B6),0)</f>
        <v>216</v>
      </c>
      <c r="AF25" s="20">
        <f>ROUND($B$9*(1+$T$2*(1+G2+L2)*C2+$T$3*(1+G3+L3)*C3+$T$4*(1+G4+L4)*C4+$T$5*(1+G5+L5)*C5+$T$6*(1+G6+L6)*C6),0)</f>
        <v>49</v>
      </c>
      <c r="AG25" s="20">
        <f t="shared" ref="AG25:AG29" si="19">ROUND($B$12*(1+AH25),0)</f>
        <v>12</v>
      </c>
      <c r="AH25" s="20">
        <f>ROUND($B$11+$T$2*(1+G2+L2)*D2+$T$3*(1+G3+L3)*D3+$T$4*(1+G4+L4)*D4+$T$5*(1+G5+L5)*D5+$T$6*(1+G6+L6)*D6,2)</f>
        <v>1.3</v>
      </c>
      <c r="AI25" s="21">
        <f>ROUND($B$10*(1+$T$2*(1+G2+L2)*E2+$T$3*(1+G3+L3)*E3+ROUND($T$4*(1+G4+L4),0)*E4+$T$5*(1+G5+L5)*E5+$T$6*(1+G6+L6)*E6),0)</f>
        <v>550</v>
      </c>
      <c r="AK25" s="20" t="s">
        <v>32</v>
      </c>
      <c r="AL25" s="20">
        <f>ROUND($B$8*(1+$T$2*(1+H2+L2)*B2+$T$3*(1+H3+L3)*B3+$T$4*(1+H4+L4)*B4+$T$5*(1+H5+L5)*B5+$T$6*(1+H6+L6)*B6),0)</f>
        <v>208</v>
      </c>
      <c r="AM25" s="20">
        <f>ROUND($B$9*(1+$T$2*(1+H2+L2)*C2+$T$3*(1+H3+L3)*C3+$T$4*(1+H4+L4)*C4+$T$5*(1+H5+L5)*C5+$T$6*(1+H6+L6)*C6),0)</f>
        <v>50</v>
      </c>
      <c r="AN25" s="20">
        <f t="shared" ref="AN25:AN29" si="20">ROUND($B$12*(1+AO25),0)</f>
        <v>12</v>
      </c>
      <c r="AO25" s="21">
        <f>ROUND($B$11+ROUND($T$2*(1+H2+L2),0)*D2+$T$3*(1+H3+L3)*D3+$T$4*(1+H4+L4)*D4+$T$5*(1+H5+L5)*D5+$T$6*(1+H6+L6)*D6,2)</f>
        <v>1.41</v>
      </c>
      <c r="AP25" s="21">
        <f>ROUND($B$10*(1+$T$2*(1+H2+L2)*E2+$T$3*(1+H3+L3)*E3+ROUND($T$4*(1+H4+L4),0)*E4+$T$5*(1+H5+L5)*E5+$T$6*(1+H6+L6)*E6),0)</f>
        <v>580</v>
      </c>
      <c r="AR25" s="20" t="s">
        <v>32</v>
      </c>
      <c r="AS25" s="20">
        <f>ROUND($B$8*(1+$T$2*(1+I2+L2)*B2+$T$3*(1+I3+L3)*B3+$T$4*(1+I4+L4)*B4+$T$5*(1+I5+L5)*B5+$T$6*(1+I6+L6)*B6),0)</f>
        <v>208</v>
      </c>
      <c r="AT25" s="20">
        <f>ROUND($B$9*(1+$T$2*(1+I2+L2)*C2+$T$3*(1+I3+L3)*C3+$T$4*(1+I4+L4)*C4+$T$5*(1+I5+L5)*C5+$T$6*(1+I6+L6)*C6),0)</f>
        <v>51</v>
      </c>
      <c r="AU25" s="20">
        <f t="shared" ref="AU25:AU29" si="21">ROUND($B$12*(1+AV25),0)</f>
        <v>13</v>
      </c>
      <c r="AV25" s="21">
        <f>ROUND($B$11+ROUND($T$2*(1+I2+L2),0)*D2+$T$3*(1+I3+L3)*D3+$T$4*(1+I4+L4)*D4+$T$5*(1+I5+L5)*D5+$T$6*(1+I6+L6)*D6,2)</f>
        <v>1.55</v>
      </c>
      <c r="AW25" s="21">
        <f>ROUND($B$10*(1+$T$2*(1+I2+L2)*E2+$T$3*(1+I3+L3)*E3+ROUND($T$4*(1+I4+L4),0)*E4+$T$5*(1+I5+L5)*E5+$T$6*(1+I6+L6)*E6),0)</f>
        <v>600</v>
      </c>
      <c r="AY25" s="20" t="s">
        <v>32</v>
      </c>
      <c r="AZ25" s="21">
        <f>ROUND($B$8*(1+$T$2*(1+J2+L2)*B2+ROUND($T$3*(1+J3+L3),0)*B3+$T$4*(1+J4+L4)*B4+ROUND($T$5*(1+J5+L5),0)*B5+$T$6*(1+J6+L6)*B6),0)</f>
        <v>207</v>
      </c>
      <c r="BA25" s="20">
        <f>ROUND($B$9*(1+$T$2*(1+J2+L2)*C2+$T$3*(1+J3+L3)*C3+$T$4*(1+J4+L4)*C4+$T$5*(1+J5+L5)*C5+$T$6*(1+J6+L6)*C6),0)</f>
        <v>52</v>
      </c>
      <c r="BB25" s="20">
        <f t="shared" ref="BB25:BB29" si="22">ROUND($B$12*(1+BC25),0)</f>
        <v>13</v>
      </c>
      <c r="BC25" s="21">
        <f>ROUND($B$11+ROUND($T$2*(1+J2+L2),0)*D2+$T$3*(1+J3+L3)*D3+$T$4*(1+J4+L4)*D4+$T$5*(1+J5+L5)*D5+$T$6*(1+J6+L6)*D6,2)</f>
        <v>1.59</v>
      </c>
      <c r="BD25" s="21">
        <f>ROUND($B$10*(1+$T$2*(1+J2+L2)*E2+$T$3*(1+J3+L3)*E3+ROUND($T$4*(1+J4+L4),0)*E4+$T$5*(1+J5+L5)*E5+$T$6*(1+J6+L6)*E6),0)</f>
        <v>630</v>
      </c>
      <c r="BF25" s="20" t="s">
        <v>32</v>
      </c>
      <c r="BG25" s="21">
        <f>ROUND($B$8*(1+$T$2*(1+K2+L2)*B2+ROUND($T$3*(1+K3+L3),0)*B3+$T$4*(1+K4+L4)*B4+ROUND($T$5*(1+K5+L5),0)*B5+$T$6*(1+K6+L6)*B6),0)</f>
        <v>238</v>
      </c>
      <c r="BH25" s="20">
        <f>ROUND($B$9*(1+$T$2*(1+K2+L2)*C2+$T$3*(1+K3+L3)*C3+$T$4*(1+K4+L4)*C4+$T$5*(1+K5+L5)*C5+$T$6*(1+K6+L6)*C6),0)</f>
        <v>52</v>
      </c>
      <c r="BI25" s="20">
        <f t="shared" ref="BI25:BI29" si="23">ROUND($B$12*(1+BJ25),0)</f>
        <v>12</v>
      </c>
      <c r="BJ25" s="21">
        <f>ROUND($B$11+ROUND($T$2*(1+K2+L2),0)*D2+$T$3*(1+K3+L3)*D3+$T$4*(1+K4+L4)*D4+$T$5*(1+K5+L5)*D5+$T$6*(1+K6+L6)*D6,2)</f>
        <v>1.45</v>
      </c>
      <c r="BK25" s="21">
        <f>ROUND($B$10*(1+$T$2*(1+K2+L2)*E2+$T$3*(1+K3+L3)*E3+ROUND($T$4*(1+K4+L4),0)*E4+$T$5*(1+K5+L5)*E5+$T$6*(1+K6+L6)*E6),0)</f>
        <v>550</v>
      </c>
    </row>
    <row r="26" spans="23:63" x14ac:dyDescent="0.2">
      <c r="W26" s="20" t="s">
        <v>33</v>
      </c>
      <c r="X26" s="20">
        <f>ROUND($B$8*(1+$T$2*(1+F2+M2)*B2+$T$3*(1+F3+M3)*B3+$T$4*(1+F4+M4)*B4+$T$5*(1+F5+M5)*B5+$T$6*(1+F6+M6)*B6),0)</f>
        <v>200</v>
      </c>
      <c r="Y26" s="20">
        <f>ROUND($B$9*(1+$T$2*(1+F2+M2)*C2+$T$3*(1+F3+M3)*C3+$T$4*(1+F4+M4)*C4+$T$5*(1+F5+M5)*C5+$T$6*(1+F6+M6)*C6),0)</f>
        <v>50</v>
      </c>
      <c r="Z26" s="20">
        <f t="shared" si="18"/>
        <v>13</v>
      </c>
      <c r="AA26" s="20">
        <f>ROUND($B$11+$T$2*(1+F2+M2)*D2+$T$3*(1+F3+M3)*D3+$T$4*(1+F4+M4)*D4+$T$5*(1+F5+M5)*D5+$T$6*(1+F6+M6)*D6,2)</f>
        <v>1.5</v>
      </c>
      <c r="AB26" s="21">
        <f>ROUND($B$10*(1+$T$2*(1+F2+M2)*E2+$T$3*(1+F3+M3)*E3+ROUND($T$4*(1+F4+M4),0)*E4+$T$5*(1+F5+M5)*E5+$T$6*(1+F6+M6)*E6),0)</f>
        <v>610</v>
      </c>
      <c r="AD26" s="20" t="s">
        <v>33</v>
      </c>
      <c r="AE26" s="20">
        <f>ROUND($B$8*(1+$T$2*(1+G2+M2)*B2+$T$3*(1+G3+M3)*B3+$T$4*(1+G4+M4)*B4+$T$5*(1+G5+M5)*B5+$T$6*(1+G6+M6)*B6),0)</f>
        <v>216</v>
      </c>
      <c r="AF26" s="20">
        <f>ROUND($B$9*(1+$T$2*(1+G2+M2)*C2+$T$3*(1+G3+M3)*C3+$T$4*(1+G4+M4)*C4+$T$5*(1+G5+M5)*C5+$T$6*(1+G6+M6)*C6),0)</f>
        <v>49</v>
      </c>
      <c r="AG26" s="20">
        <f t="shared" si="19"/>
        <v>12</v>
      </c>
      <c r="AH26" s="20">
        <f>ROUND($B$11+$T$2*(1+G2+M2)*D2+$T$3*(1+G3+M3)*D3+$T$4*(1+G4+M4)*D4+$T$5*(1+G5+M5)*D5+$T$6*(1+G6+M6)*D6,2)</f>
        <v>1.3</v>
      </c>
      <c r="AI26" s="21">
        <f>ROUND($B$10*(1+$T$2*(1+G2+M2)*E2+$T$3*(1+G3+M3)*E3+ROUND($T$4*(1+G4+M4),0)*E4+$T$5*(1+G5+M5)*E5+$T$6*(1+G6+M6)*E6),0)</f>
        <v>560</v>
      </c>
      <c r="AK26" s="20" t="s">
        <v>33</v>
      </c>
      <c r="AL26" s="20">
        <f>ROUND($B$8*(1+$T$2*(1+H2+M2)*B2+$T$3*(1+H3+M3)*B3+$T$4*(1+H4+M4)*B4+$T$5*(1+H5+M5)*B5+$T$6*(1+H6+M6)*B6),0)</f>
        <v>208</v>
      </c>
      <c r="AM26" s="20">
        <f>ROUND($B$9*(1+$T$2*(1+H2+M2)*C2+$T$3*(1+H3+M3)*C3+$T$4*(1+H4+M4)*C4+$T$5*(1+H5+M5)*C5+$T$6*(1+H6+M6)*C6),0)</f>
        <v>50</v>
      </c>
      <c r="AN26" s="20">
        <f t="shared" si="20"/>
        <v>12</v>
      </c>
      <c r="AO26" s="21">
        <f>ROUND($B$11+ROUND($T$2*(1+H2+M2),0)*D2+$T$3*(1+H3+M3)*D3+$T$4*(1+H4+M4)*D4+$T$5*(1+H5+M5)*D5+$T$6*(1+H6+M6)*D6,2)</f>
        <v>1.41</v>
      </c>
      <c r="AP26" s="21">
        <f>ROUND($B$10*(1+$T$2*(1+H2+M2)*E2+$T$3*(1+H3+M3)*E3+ROUND($T$4*(1+H4+M4),0)*E4+$T$5*(1+H5+M5)*E5+$T$6*(1+H6+M6)*E6),0)</f>
        <v>580</v>
      </c>
      <c r="AR26" s="20" t="s">
        <v>33</v>
      </c>
      <c r="AS26" s="20">
        <f>ROUND($B$8*(1+$T$2*(1+I2+M2)*B2+$T$3*(1+I3+M3)*B3+$T$4*(1+I4+M4)*B4+$T$5*(1+I5+M5)*B5+$T$6*(1+I6+M6)*B6),0)</f>
        <v>208</v>
      </c>
      <c r="AT26" s="20">
        <f>ROUND($B$9*(1+$T$2*(1+I2+M2)*C2+$T$3*(1+I3+M3)*C3+$T$4*(1+I4+M4)*C4+$T$5*(1+I5+M5)*C5+$T$6*(1+I6+M6)*C6),0)</f>
        <v>51</v>
      </c>
      <c r="AU26" s="20">
        <f t="shared" si="21"/>
        <v>13</v>
      </c>
      <c r="AV26" s="21">
        <f>ROUND($B$11+ROUND($T$2*(1+I2+M2),0)*D2+$T$3*(1+I3+M3)*D3+$T$4*(1+I4+M4)*D4+$T$5*(1+I5+M5)*D5+$T$6*(1+I6+M6)*D6,2)</f>
        <v>1.55</v>
      </c>
      <c r="AW26" s="21">
        <f>ROUND($B$10*(1+$T$2*(1+I2+M2)*E2+$T$3*(1+I3+M3)*E3+ROUND($T$4*(1+I4+M4),0)*E4+$T$5*(1+I5+M5)*E5+$T$6*(1+I6+M6)*E6),0)</f>
        <v>600</v>
      </c>
      <c r="AY26" s="20" t="s">
        <v>33</v>
      </c>
      <c r="AZ26" s="21">
        <f>ROUND($B$8*(1+$T$2*(1+J2+M2)*B2+ROUND($T$3*(1+J3+M3),0)*B3+$T$4*(1+J4+M4)*B4+ROUND($T$5*(1+J5+M5),0)*B5+$T$6*(1+J6+M6)*B6),0)</f>
        <v>207</v>
      </c>
      <c r="BA26" s="20">
        <f>ROUND($B$9*(1+$T$2*(1+J2+M2)*C2+$T$3*(1+J3+M3)*C3+$T$4*(1+J4+M4)*C4+$T$5*(1+J5+M5)*C5+$T$6*(1+J6+M6)*C6),0)</f>
        <v>52</v>
      </c>
      <c r="BB26" s="20">
        <f t="shared" si="22"/>
        <v>13</v>
      </c>
      <c r="BC26" s="21">
        <f>ROUND($B$11+ROUND($T$2*(1+J2+M2),0)*D2+$T$3*(1+J3+M3)*D3+$T$4*(1+J4+M4)*D4+$T$5*(1+J5+M5)*D5+$T$6*(1+J6+M6)*D6,2)</f>
        <v>1.59</v>
      </c>
      <c r="BD26" s="21">
        <f>ROUND($B$10*(1+$T$2*(1+J2+M2)*E2+$T$3*(1+J3+M3)*E3+ROUND($T$4*(1+J4+M4),0)*E4+$T$5*(1+J5+M5)*E5+$T$6*(1+J6+M6)*E6),0)</f>
        <v>630</v>
      </c>
      <c r="BF26" s="20" t="s">
        <v>33</v>
      </c>
      <c r="BG26" s="21">
        <f>ROUND($B$8*(1+$T$2*(1+K2+M2)*B2+ROUND($T$3*(1+K3+M3),0)*B3+$T$4*(1+K4+M4)*B4+ROUND($T$5*(1+K5+M5),0)*B5+$T$6*(1+K6+M6)*B6),0)</f>
        <v>238</v>
      </c>
      <c r="BH26" s="20">
        <f>ROUND($B$9*(1+$T$2*(1+K2+M2)*C2+$T$3*(1+K3+M3)*C3+$T$4*(1+K4+M4)*C4+$T$5*(1+K5+M5)*C5+$T$6*(1+K6+M6)*C6),0)</f>
        <v>52</v>
      </c>
      <c r="BI26" s="20">
        <f t="shared" si="23"/>
        <v>12</v>
      </c>
      <c r="BJ26" s="21">
        <f>ROUND($B$11+ROUND($T$2*(1+K2+M2),0)*D2+$T$3*(1+K3+M3)*D3+$T$4*(1+K4+M4)*D4+$T$5*(1+K5+M5)*D5+$T$6*(1+K6+M6)*D6,2)</f>
        <v>1.45</v>
      </c>
      <c r="BK26" s="21">
        <f>ROUND($B$10*(1+$T$2*(1+K2+M2)*E2+$T$3*(1+K3+M3)*E3+ROUND($T$4*(1+K4+M4),0)*E4+$T$5*(1+K5+M5)*E5+$T$6*(1+K6+M6)*E6),0)</f>
        <v>560</v>
      </c>
    </row>
    <row r="27" spans="23:63" x14ac:dyDescent="0.2">
      <c r="W27" s="20" t="s">
        <v>34</v>
      </c>
      <c r="X27" s="20">
        <f>ROUND($B$8*(1+$T$2*(1+F2+N2)*B2+$T$3*(1+F3+N3)*B3+$T$4*(1+F4+N4)*B4+$T$5*(1+F5+N5)*B5+$T$6*(1+F6+N6)*B6),0)</f>
        <v>200</v>
      </c>
      <c r="Y27" s="20">
        <f>ROUND($B$9*(1+$T$2*(1+F2+N2)*C2+$T$3*(1+F3+N3)*C3+$T$4*(1+F4+N4)*C4+$T$5*(1+F5+N5)*C5+$T$6*(1+F6+N6)*C6),0)</f>
        <v>50</v>
      </c>
      <c r="Z27" s="20">
        <f t="shared" si="18"/>
        <v>13</v>
      </c>
      <c r="AA27" s="21">
        <f>ROUND($B$11+ROUND($T$2*(1+F2+N2),0)*D2+$T$3*(1+F3+N3)*D3+$T$4*(1+F4+N4)*D4+$T$5*(1+F5+N5)*D5+$T$6*(1+F6+N6)*D6,2)</f>
        <v>1.54</v>
      </c>
      <c r="AB27" s="20">
        <f>ROUND($B$10*(1+$T$2*(1+F2+N2)*E2+$T$3*(1+F3+N3)*E3+$T$4*(1+F4+N4)*E4+$T$5*(1+F5+N5)*E5+$T$6*(1+F6+N6)*E6),0)</f>
        <v>600</v>
      </c>
      <c r="AD27" s="20" t="s">
        <v>34</v>
      </c>
      <c r="AE27" s="20">
        <f>ROUND($B$8*(1+$T$2*(1+G2+N2)*B2+$T$3*(1+G3+N3)*B3+$T$4*(1+G4+N4)*B4+$T$5*(1+G5+N5)*B5+$T$6*(1+G6+N6)*B6),0)</f>
        <v>216</v>
      </c>
      <c r="AF27" s="20">
        <f>ROUND($B$9*(1+$T$2*(1+G2+N2)*C2+$T$3*(1+G3+N3)*C3+$T$4*(1+G4+N4)*C4+$T$5*(1+G5+N5)*C5+$T$6*(1+G6+N6)*C6),0)</f>
        <v>49</v>
      </c>
      <c r="AG27" s="20">
        <f t="shared" si="19"/>
        <v>12</v>
      </c>
      <c r="AH27" s="21">
        <f>ROUND($B$11+ROUND($T$2*(1+G2+N2),0)*D2+$T$3*(1+G3+N3)*D3+$T$4*(1+G4+N4)*D4+$T$5*(1+G5+N5)*D5+$T$6*(1+G6+N6)*D6,2)</f>
        <v>1.34</v>
      </c>
      <c r="AI27" s="20">
        <f>ROUND($B$10*(1+$T$2*(1+G2+N2)*E2+$T$3*(1+G3+N3)*E3+$T$4*(1+G4+N4)*E4+$T$5*(1+G5+N5)*E5+$T$6*(1+G6+N6)*E6),0)</f>
        <v>550</v>
      </c>
      <c r="AK27" s="20" t="s">
        <v>34</v>
      </c>
      <c r="AL27" s="20">
        <f>ROUND($B$8*(1+$T$2*(1+H2+N2)*B2+$T$3*(1+H3+N3)*B3+$T$4*(1+H4+N4)*B4+$T$5*(1+H5+N5)*B5+$T$6*(1+H6+N6)*B6),0)</f>
        <v>208</v>
      </c>
      <c r="AM27" s="20">
        <f>ROUND($B$9*(1+$T$2*(1+H2+N2)*C2+$T$3*(1+H3+N3)*C3+$T$4*(1+H4+N4)*C4+$T$5*(1+H5+N5)*C5+$T$6*(1+H6+N6)*C6),0)</f>
        <v>50</v>
      </c>
      <c r="AN27" s="20">
        <f t="shared" si="20"/>
        <v>12</v>
      </c>
      <c r="AO27" s="21">
        <f>ROUND($B$11+ROUND($T$2*(1+H2+N2),0)*D2+$T$3*(1+H3+N3)*D3+$T$4*(1+H4+N4)*D4+$T$5*(1+H5+N5)*D5+$T$6*(1+H6+N6)*D6,2)</f>
        <v>1.43</v>
      </c>
      <c r="AP27" s="21">
        <f>ROUND($B$10*(1+$T$2*(1+H2+N2)*E2+$T$3*(1+H3+N3)*E3+ROUND($T$4*(1+H4+N4),0)*E4+$T$5*(1+H5+N5)*E5+$T$6*(1+H6+N6)*E6),0)</f>
        <v>580</v>
      </c>
      <c r="AR27" s="20" t="s">
        <v>34</v>
      </c>
      <c r="AS27" s="20">
        <f>ROUND($B$8*(1+$T$2*(1+I2+N2)*B2+$T$3*(1+I3+N3)*B3+$T$4*(1+I4+N4)*B4+$T$5*(1+I5+N5)*B5+$T$6*(1+I6+N6)*B6),0)</f>
        <v>208</v>
      </c>
      <c r="AT27" s="20">
        <f>ROUND($B$9*(1+$T$2*(1+I2+N2)*C2+$T$3*(1+I3+N3)*C3+$T$4*(1+I4+N4)*C4+$T$5*(1+I5+N5)*C5+$T$6*(1+I6+N6)*C6),0)</f>
        <v>51</v>
      </c>
      <c r="AU27" s="20">
        <f t="shared" si="21"/>
        <v>13</v>
      </c>
      <c r="AV27" s="21">
        <f>ROUND($B$11+ROUND($T$2*(1+I2+N2),0)*D2+$T$3*(1+I3+N3)*D3+$T$4*(1+I4+N4)*D4+$T$5*(1+I5+N5)*D5+$T$6*(1+I6+N6)*D6,2)</f>
        <v>1.59</v>
      </c>
      <c r="AW27" s="21">
        <f>ROUND($B$10*(1+$T$2*(1+I2+N2)*E2+$T$3*(1+I3+N3)*E3+ROUND($T$4*(1+I4+N4),0)*E4+$T$5*(1+I5+N5)*E5+$T$6*(1+I6+N6)*E6),0)</f>
        <v>600</v>
      </c>
      <c r="AY27" s="20" t="s">
        <v>34</v>
      </c>
      <c r="AZ27" s="21">
        <f>ROUND($B$8*(1+$T$2*(1+J2+N2)*B2+ROUND($T$3*(1+J3+N3),0)*B3+$T$4*(1+J4+N4)*B4+ROUND($T$5*(1+J5+N5),0)*B5+$T$6*(1+J6+N6)*B6),0)</f>
        <v>207</v>
      </c>
      <c r="BA27" s="20">
        <f>ROUND($B$9*(1+$T$2*(1+J2+N2)*C2+$T$3*(1+J3+N3)*C3+$T$4*(1+J4+N4)*C4+$T$5*(1+J5+N5)*C5+$T$6*(1+J6+N6)*C6),0)</f>
        <v>52</v>
      </c>
      <c r="BB27" s="20">
        <f t="shared" si="22"/>
        <v>13</v>
      </c>
      <c r="BC27" s="21">
        <f>ROUND($B$11+ROUND($T$2*(1+J2+N2),0)*D2+$T$3*(1+J3+N3)*D3+$T$4*(1+J4+N4)*D4+$T$5*(1+J5+N5)*D5+$T$6*(1+J6+N6)*D6,2)</f>
        <v>1.61</v>
      </c>
      <c r="BD27" s="21">
        <f>ROUND($B$10*(1+$T$2*(1+J2+N2)*E2+$T$3*(1+J3+N3)*E3+ROUND($T$4*(1+J4+N4),0)*E4+$T$5*(1+J5+N5)*E5+$T$6*(1+J6+N6)*E6),0)</f>
        <v>630</v>
      </c>
      <c r="BF27" s="20" t="s">
        <v>34</v>
      </c>
      <c r="BG27" s="21">
        <f>ROUND($B$8*(1+$T$2*(1+K2+N2)*B2+ROUND($T$3*(1+K3+N3),0)*B3+$T$4*(1+K4+N4)*B4+ROUND($T$5*(1+K5+N5),0)*B5+$T$6*(1+K6+N6)*B6),0)</f>
        <v>238</v>
      </c>
      <c r="BH27" s="20">
        <f>ROUND($B$9*(1+$T$2*(1+K2+N2)*C2+$T$3*(1+K3+N3)*C3+$T$4*(1+K4+N4)*C4+$T$5*(1+K5+N5)*C5+$T$6*(1+K6+N6)*C6),0)</f>
        <v>52</v>
      </c>
      <c r="BI27" s="20">
        <f t="shared" si="23"/>
        <v>12</v>
      </c>
      <c r="BJ27" s="21">
        <f>ROUND($B$11+ROUND($T$2*(1+K2+N2),0)*D2+$T$3*(1+K3+N3)*D3+$T$4*(1+K4+N4)*D4+$T$5*(1+K5+N5)*D5+$T$6*(1+K6+N6)*D6,2)</f>
        <v>1.49</v>
      </c>
      <c r="BK27" s="21">
        <f>ROUND($B$10*(1+$T$2*(1+K2+N2)*E2+$T$3*(1+K3+N3)*E3+ROUND($T$4*(1+K4+N4),0)*E4+$T$5*(1+K5+N5)*E5+$T$6*(1+K6+N6)*E6),0)</f>
        <v>550</v>
      </c>
    </row>
    <row r="28" spans="23:63" x14ac:dyDescent="0.2">
      <c r="W28" s="20" t="s">
        <v>35</v>
      </c>
      <c r="X28" s="20">
        <f>ROUND($B$8*(1+$T$2*(1+F2+O2)*B2+$T$3*(1+F3+O3)*B3+$T$4*(1+F4+O4)*B4+$T$5*(1+F5+O5)*B5+$T$6*(1+F6+O6)*B6),0)</f>
        <v>200</v>
      </c>
      <c r="Y28" s="20">
        <f>ROUND($B$9*(1+$T$2*(1+F2+O2)*C2+$T$3*(1+F3+O3)*C3+$T$4*(1+F4+O4)*C4+$T$5*(1+F5+O5)*C5+$T$6*(1+F6+O6)*C6),0)</f>
        <v>50</v>
      </c>
      <c r="Z28" s="20">
        <f t="shared" si="18"/>
        <v>13</v>
      </c>
      <c r="AA28" s="20">
        <f>ROUND($B$11+$T$2*(1+F2+O2)*D2+$T$3*(1+F3+O3)*D3+$T$4*(1+F4+O4)*D4+$T$5*(1+F5+O5)*D5+$T$6*(1+F6+O6)*D6,2)</f>
        <v>1.5</v>
      </c>
      <c r="AB28" s="20">
        <f>ROUND($B$10*(1+$T$2*(1+F2+O2)*E2+$T$3*(1+F3+O3)*E3+$T$4*(1+F4+O4)*E4+$T$5*(1+F5+O5)*E5+$T$6*(1+F6+O6)*E6),0)</f>
        <v>600</v>
      </c>
      <c r="AD28" s="20" t="s">
        <v>35</v>
      </c>
      <c r="AE28" s="20">
        <f>ROUND($B$8*(1+$T$2*(1+G2+O2)*B2+$T$3*(1+G3+O3)*B3+$T$4*(1+G4+O4)*B4+$T$5*(1+G5+O5)*B5+$T$6*(1+G6+O6)*B6),0)</f>
        <v>216</v>
      </c>
      <c r="AF28" s="20">
        <f>ROUND($B$9*(1+$T$2*(1+G2+O2)*C2+$T$3*(1+G3+O3)*C3+$T$4*(1+G4+O4)*C4+$T$5*(1+G5+O5)*C5+$T$6*(1+G6+O6)*C6),0)</f>
        <v>49</v>
      </c>
      <c r="AG28" s="20">
        <f t="shared" si="19"/>
        <v>12</v>
      </c>
      <c r="AH28" s="20">
        <f>ROUND($B$11+$T$2*(1+G2+O2)*D2+$T$3*(1+G3+O3)*D3+$T$4*(1+G4+O4)*D4+$T$5*(1+G5+O5)*D5+$T$6*(1+G6+O6)*D6,2)</f>
        <v>1.3</v>
      </c>
      <c r="AI28" s="20">
        <f>ROUND($B$10*(1+$T$2*(1+G2+O2)*E2+$T$3*(1+G3+O3)*E3+$T$4*(1+G4+O4)*E4+$T$5*(1+G5+O5)*E5+$T$6*(1+G6+O6)*E6),0)</f>
        <v>550</v>
      </c>
      <c r="AK28" s="20" t="s">
        <v>35</v>
      </c>
      <c r="AL28" s="20">
        <f>ROUND($B$8*(1+$T$2*(1+H2+O2)*B2+$T$3*(1+H3+O3)*B3+$T$4*(1+H4+O4)*B4+$T$5*(1+H5+O5)*B5+$T$6*(1+H6+O6)*B6),0)</f>
        <v>208</v>
      </c>
      <c r="AM28" s="20">
        <f>ROUND($B$9*(1+$T$2*(1+H2+O2)*C2+$T$3*(1+H3+O3)*C3+$T$4*(1+H4+O4)*C4+$T$5*(1+H5+O5)*C5+$T$6*(1+H6+O6)*C6),0)</f>
        <v>50</v>
      </c>
      <c r="AN28" s="20">
        <f t="shared" si="20"/>
        <v>12</v>
      </c>
      <c r="AO28" s="21">
        <f>ROUND($B$11+ROUND($T$2*(1+H2+O2),0)*D2+$T$3*(1+H3+O3)*D3+$T$4*(1+H4+O4)*D4+$T$5*(1+H5+O5)*D5+$T$6*(1+H6+O6)*D6,2)</f>
        <v>1.41</v>
      </c>
      <c r="AP28" s="21">
        <f>ROUND($B$10*(1+$T$2*(1+H2+O2)*E2+$T$3*(1+H3+O3)*E3+ROUND($T$4*(1+H4+O4),0)*E4+$T$5*(1+H5+O5)*E5+$T$6*(1+H6+O6)*E6),0)</f>
        <v>580</v>
      </c>
      <c r="AR28" s="20" t="s">
        <v>35</v>
      </c>
      <c r="AS28" s="20">
        <f>ROUND($B$8*(1+$T$2*(1+I2+O2)*B2+$T$3*(1+I3+O3)*B3+$T$4*(1+I4+O4)*B4+$T$5*(1+I5+O5)*B5+$T$6*(1+I6+O6)*B6),0)</f>
        <v>208</v>
      </c>
      <c r="AT28" s="20">
        <f>ROUND($B$9*(1+$T$2*(1+I2+O2)*C2+$T$3*(1+I3+O3)*C3+$T$4*(1+I4+O4)*C4+$T$5*(1+I5+O5)*C5+$T$6*(1+I6+O6)*C6),0)</f>
        <v>51</v>
      </c>
      <c r="AU28" s="20">
        <f t="shared" si="21"/>
        <v>13</v>
      </c>
      <c r="AV28" s="21">
        <f>ROUND($B$11+ROUND($T$2*(1+I2+O2),0)*D2+$T$3*(1+I3+O3)*D3+$T$4*(1+I4+O4)*D4+$T$5*(1+I5+O5)*D5+$T$6*(1+I6+O6)*D6,2)</f>
        <v>1.55</v>
      </c>
      <c r="AW28" s="21">
        <f>ROUND($B$10*(1+$T$2*(1+I2+O2)*E2+$T$3*(1+I3+O3)*E3+ROUND($T$4*(1+I4+O4),0)*E4+$T$5*(1+I5+O5)*E5+$T$6*(1+I6+O6)*E6),0)</f>
        <v>600</v>
      </c>
      <c r="AY28" s="20" t="s">
        <v>35</v>
      </c>
      <c r="AZ28" s="21">
        <f>ROUND($B$8*(1+$T$2*(1+J2+O2)*B2+ROUND($T$3*(1+J3+O3),0)*B3+$T$4*(1+J4+O4)*B4+ROUND($T$5*(1+J5+O5),0)*B5+$T$6*(1+J6+O6)*B6),0)</f>
        <v>207</v>
      </c>
      <c r="BA28" s="20">
        <f>ROUND($B$9*(1+$T$2*(1+J2+O2)*C2+$T$3*(1+J3+O3)*C3+$T$4*(1+J4+O4)*C4+$T$5*(1+J5+O5)*C5+$T$6*(1+J6+O6)*C6),0)</f>
        <v>52</v>
      </c>
      <c r="BB28" s="20">
        <f t="shared" si="22"/>
        <v>13</v>
      </c>
      <c r="BC28" s="21">
        <f>ROUND($B$11+ROUND($T$2*(1+J2+O2),0)*D2+$T$3*(1+J3+O3)*D3+$T$4*(1+J4+O4)*D4+$T$5*(1+J5+O5)*D5+$T$6*(1+J6+O6)*D6,2)</f>
        <v>1.59</v>
      </c>
      <c r="BD28" s="21">
        <f>ROUND($B$10*(1+$T$2*(1+J2+O2)*E2+$T$3*(1+J3+O3)*E3+ROUND($T$4*(1+J4+O4),0)*E4+$T$5*(1+J5+O5)*E5+$T$6*(1+J6+O6)*E6),0)</f>
        <v>630</v>
      </c>
      <c r="BF28" s="20" t="s">
        <v>35</v>
      </c>
      <c r="BG28" s="21">
        <f>ROUND($B$8*(1+$T$2*(1+K2+O2)*B2+ROUND($T$3*(1+K3+O3),0)*B3+$T$4*(1+K4+O4)*B4+ROUND($T$5*(1+K5+O5),0)*B5+$T$6*(1+K6+O6)*B6),0)</f>
        <v>238</v>
      </c>
      <c r="BH28" s="20">
        <f>ROUND($B$9*(1+$T$2*(1+K2+O2)*C2+$T$3*(1+K3+O3)*C3+$T$4*(1+K4+O4)*C4+$T$5*(1+K5+O5)*C5+$T$6*(1+K6+O6)*C6),0)</f>
        <v>52</v>
      </c>
      <c r="BI28" s="20">
        <f t="shared" si="23"/>
        <v>12</v>
      </c>
      <c r="BJ28" s="21">
        <f>ROUND($B$11+ROUND($T$2*(1+K2+O2),0)*D2+$T$3*(1+K3+O3)*D3+$T$4*(1+K4+O4)*D4+$T$5*(1+K5+O5)*D5+$T$6*(1+K6+O6)*D6,2)</f>
        <v>1.45</v>
      </c>
      <c r="BK28" s="21">
        <f>ROUND($B$10*(1+$T$2*(1+K2+O2)*E2+$T$3*(1+K3+O3)*E3+ROUND($T$4*(1+K4+O4),0)*E4+$T$5*(1+K5+O5)*E5+$T$6*(1+K6+O6)*E6),0)</f>
        <v>550</v>
      </c>
    </row>
    <row r="29" spans="23:63" x14ac:dyDescent="0.2">
      <c r="W29" s="20" t="s">
        <v>36</v>
      </c>
      <c r="X29" s="21">
        <f>ROUND($B$8*(1+$T$2*(1+F2+P2)*B2+ROUND($T$3*(1+F3+P3),0)*B3+$T$4*(1+F4+P4)*B4+$T$5*(1+F5+P5)*B5+$T$6*(1+F6+P6)*B6),0)</f>
        <v>203</v>
      </c>
      <c r="Y29" s="20">
        <f>ROUND($B$9*(1+$T$2*(1+F2+P2)*C2+$T$3*(1+F3+P3)*C3+$T$4*(1+F4+P4)*C4+$T$5*(1+F5+P5)*C5+$T$6*(1+F6+P6)*C6),0)</f>
        <v>50</v>
      </c>
      <c r="Z29" s="20">
        <f t="shared" si="18"/>
        <v>13</v>
      </c>
      <c r="AA29" s="20">
        <f>ROUND($B$11+$T$2*(1+F2+P2)*D2+$T$3*(1+F3+P3)*D3+$T$4*(1+F4+P4)*D4+$T$5*(1+F5+P5)*D5+$T$6*(1+F6+P6)*D6,2)</f>
        <v>1.52</v>
      </c>
      <c r="AB29" s="20">
        <f>ROUND($B$10*(1+$T$2*(1+F2+P2)*E2+$T$3*(1+F3+P3)*E3+$T$4*(1+F4+P4)*E4+$T$5*(1+F5+P5)*E5+$T$6*(1+F6+P6)*E6),0)</f>
        <v>600</v>
      </c>
      <c r="AD29" s="20" t="s">
        <v>36</v>
      </c>
      <c r="AE29" s="21">
        <f>ROUND($B$8*(1+$T$2*(1+G2+P2)*B2+ROUND($T$3*(1+G3+P3),0)*B3+$T$4*(1+G4+P4)*B4+$T$5*(1+G5+P5)*B5+$T$6*(1+G6+P6)*B6),0)</f>
        <v>219</v>
      </c>
      <c r="AF29" s="20">
        <f>ROUND($B$9*(1+$T$2*(1+G2+P2)*C2+$T$3*(1+G3+P3)*C3+$T$4*(1+G4+P4)*C4+$T$5*(1+G5+P5)*C5+$T$6*(1+G6+P6)*C6),0)</f>
        <v>49</v>
      </c>
      <c r="AG29" s="20">
        <f t="shared" si="19"/>
        <v>12</v>
      </c>
      <c r="AH29" s="20">
        <f>ROUND($B$11+$T$2*(1+G2+P2)*D2+$T$3*(1+G3+P3)*D3+$T$4*(1+G4+P4)*D4+$T$5*(1+G5+P5)*D5+$T$6*(1+G6+P6)*D6,2)</f>
        <v>1.32</v>
      </c>
      <c r="AI29" s="20">
        <f>ROUND($B$10*(1+$T$2*(1+G2+P2)*E2+$T$3*(1+G3+P3)*E3+$T$4*(1+G4+P4)*E4+$T$5*(1+G5+P5)*E5+$T$6*(1+G6+P6)*E6),0)</f>
        <v>550</v>
      </c>
      <c r="AK29" s="20" t="s">
        <v>36</v>
      </c>
      <c r="AL29" s="21">
        <f>ROUND($B$8*(1+$T$2*(1+H2+P2)*B2+ROUND($T$3*(1+H3+P3),0)*B3+$T$4*(1+H4+P4)*B4+$T$5*(1+H5+P5)*B5+$T$6*(1+H6+P6)*B6),0)</f>
        <v>211</v>
      </c>
      <c r="AM29" s="20">
        <f>ROUND($B$9*(1+$T$2*(1+H2+P2)*C2+$T$3*(1+H3+P3)*C3+$T$4*(1+H4+P4)*C4+$T$5*(1+H5+P5)*C5+$T$6*(1+H6+P6)*C6),0)</f>
        <v>50</v>
      </c>
      <c r="AN29" s="20">
        <f t="shared" si="20"/>
        <v>12</v>
      </c>
      <c r="AO29" s="21">
        <f>ROUND($B$11+ROUND($T$2*(1+H2+P2),0)*D2+$T$3*(1+H3+P3)*D3+$T$4*(1+H4+P4)*D4+$T$5*(1+H5+P5)*D5+$T$6*(1+H6+P6)*D6,2)</f>
        <v>1.43</v>
      </c>
      <c r="AP29" s="21">
        <f>ROUND($B$10*(1+$T$2*(1+H2+P2)*E2+$T$3*(1+H3+P3)*E3+ROUND($T$4*(1+H4+P4),0)*E4+$T$5*(1+H5+P5)*E5+$T$6*(1+H6+P6)*E6),0)</f>
        <v>580</v>
      </c>
      <c r="AR29" s="20" t="s">
        <v>36</v>
      </c>
      <c r="AS29" s="21">
        <f>ROUND($B$8*(1+$T$2*(1+I2+P2)*B2+ROUND($T$3*(1+I3+P3),0)*B3+$T$4*(1+I4+P4)*B4+$T$5*(1+I5+P5)*B5+$T$6*(1+I6+P6)*B6),0)</f>
        <v>211</v>
      </c>
      <c r="AT29" s="20">
        <f>ROUND($B$9*(1+$T$2*(1+I2+P2)*C2+$T$3*(1+I3+P3)*C3+$T$4*(1+I4+P4)*C4+$T$5*(1+I5+P5)*C5+$T$6*(1+I6+P6)*C6),0)</f>
        <v>51</v>
      </c>
      <c r="AU29" s="20">
        <f t="shared" si="21"/>
        <v>13</v>
      </c>
      <c r="AV29" s="21">
        <f>ROUND($B$11+ROUND($T$2*(1+I2+P2),0)*D2+$T$3*(1+I3+P3)*D3+$T$4*(1+I4+P4)*D4+$T$5*(1+I5+P5)*D5+$T$6*(1+I6+P6)*D6,2)</f>
        <v>1.57</v>
      </c>
      <c r="AW29" s="21">
        <f>ROUND($B$10*(1+$T$2*(1+I2+P2)*E2+$T$3*(1+I3+P3)*E3+ROUND($T$4*(1+I4+P4),0)*E4+$T$5*(1+I5+P5)*E5+$T$6*(1+I6+P6)*E6),0)</f>
        <v>600</v>
      </c>
      <c r="AY29" s="20" t="s">
        <v>36</v>
      </c>
      <c r="AZ29" s="21">
        <f>ROUND($B$8*(1+$T$2*(1+J2+P2)*B2+ROUND($T$3*(1+J3+P3),0)*B3+$T$4*(1+J4+P4)*B4+ROUND($T$5*(1+J5+P5),0)*B5+$T$6*(1+J6+P6)*B6),0)</f>
        <v>209</v>
      </c>
      <c r="BA29" s="20">
        <f>ROUND($B$9*(1+$T$2*(1+J2+P2)*C2+$T$3*(1+J3+P3)*C3+$T$4*(1+J4+P4)*C4+$T$5*(1+J5+P5)*C5+$T$6*(1+J6+P6)*C6),0)</f>
        <v>52</v>
      </c>
      <c r="BB29" s="20">
        <f t="shared" si="22"/>
        <v>13</v>
      </c>
      <c r="BC29" s="21">
        <f>ROUND($B$11+ROUND($T$2*(1+J2+P2),0)*D2+$T$3*(1+J3+P3)*D3+$T$4*(1+J4+P4)*D4+$T$5*(1+J5+P5)*D5+$T$6*(1+J6+P6)*D6,2)</f>
        <v>1.6</v>
      </c>
      <c r="BD29" s="21">
        <f>ROUND($B$10*(1+$T$2*(1+J2+P2)*E2+$T$3*(1+J3+P3)*E3+ROUND($T$4*(1+J4+P4),0)*E4+$T$5*(1+J5+P5)*E5+$T$6*(1+J6+P6)*E6),0)</f>
        <v>630</v>
      </c>
      <c r="BF29" s="20" t="s">
        <v>36</v>
      </c>
      <c r="BG29" s="21">
        <f>ROUND($B$8*(1+$T$2*(1+K2+P2)*B2+ROUND($T$3*(1+K3+P3),0)*B3+$T$4*(1+K4+P4)*B4+ROUND($T$5*(1+K5+P5),0)*B5+$T$6*(1+K6+P6)*B6),0)</f>
        <v>242</v>
      </c>
      <c r="BH29" s="20">
        <f>ROUND($B$9*(1+$T$2*(1+K2+P2)*C2+$T$3*(1+K3+P3)*C3+$T$4*(1+K4+P4)*C4+$T$5*(1+K5+P5)*C5+$T$6*(1+K6+P6)*C6),0)</f>
        <v>52</v>
      </c>
      <c r="BI29" s="20">
        <f t="shared" si="23"/>
        <v>12</v>
      </c>
      <c r="BJ29" s="21">
        <f>ROUND($B$11+ROUND($T$2*(1+K2+P2),0)*D2+$T$3*(1+K3+P3)*D3+$T$4*(1+K4+P4)*D4+$T$5*(1+K5+P5)*D5+$T$6*(1+K6+P6)*D6,2)</f>
        <v>1.47</v>
      </c>
      <c r="BK29" s="21">
        <f>ROUND($B$10*(1+$T$2*(1+K2+P2)*E2+$T$3*(1+K3+P3)*E3+ROUND($T$4*(1+K4+P4),0)*E4+$T$5*(1+K5+P5)*E5+$T$6*(1+K6+P6)*E6),0)</f>
        <v>550</v>
      </c>
    </row>
    <row r="31" spans="23:63" x14ac:dyDescent="0.2">
      <c r="W31" s="20" t="s">
        <v>69</v>
      </c>
      <c r="X31" s="20" t="s">
        <v>43</v>
      </c>
      <c r="Y31" s="20" t="s">
        <v>45</v>
      </c>
      <c r="Z31" s="20" t="s">
        <v>54</v>
      </c>
      <c r="AA31" s="20" t="s">
        <v>64</v>
      </c>
      <c r="AB31" s="20" t="s">
        <v>55</v>
      </c>
      <c r="AD31" s="20" t="s">
        <v>69</v>
      </c>
      <c r="AE31" s="20" t="s">
        <v>43</v>
      </c>
      <c r="AF31" s="20" t="s">
        <v>45</v>
      </c>
      <c r="AG31" s="20" t="s">
        <v>54</v>
      </c>
      <c r="AH31" s="20" t="s">
        <v>64</v>
      </c>
      <c r="AI31" s="20" t="s">
        <v>55</v>
      </c>
      <c r="AK31" s="20" t="s">
        <v>69</v>
      </c>
      <c r="AL31" s="20" t="s">
        <v>43</v>
      </c>
      <c r="AM31" s="20" t="s">
        <v>45</v>
      </c>
      <c r="AN31" s="20" t="s">
        <v>54</v>
      </c>
      <c r="AO31" s="20" t="s">
        <v>64</v>
      </c>
      <c r="AP31" s="20" t="s">
        <v>55</v>
      </c>
      <c r="AR31" s="20" t="s">
        <v>69</v>
      </c>
      <c r="AS31" s="20" t="s">
        <v>43</v>
      </c>
      <c r="AT31" s="20" t="s">
        <v>45</v>
      </c>
      <c r="AU31" s="20" t="s">
        <v>54</v>
      </c>
      <c r="AV31" s="20" t="s">
        <v>64</v>
      </c>
      <c r="AW31" s="20" t="s">
        <v>55</v>
      </c>
      <c r="AY31" s="20" t="s">
        <v>69</v>
      </c>
      <c r="AZ31" s="20" t="s">
        <v>43</v>
      </c>
      <c r="BA31" s="20" t="s">
        <v>45</v>
      </c>
      <c r="BB31" s="20" t="s">
        <v>54</v>
      </c>
      <c r="BC31" s="20" t="s">
        <v>64</v>
      </c>
      <c r="BD31" s="20" t="s">
        <v>55</v>
      </c>
      <c r="BF31" s="20" t="s">
        <v>69</v>
      </c>
      <c r="BG31" s="20" t="s">
        <v>43</v>
      </c>
      <c r="BH31" s="20" t="s">
        <v>45</v>
      </c>
      <c r="BI31" s="20" t="s">
        <v>54</v>
      </c>
      <c r="BJ31" s="20" t="s">
        <v>64</v>
      </c>
      <c r="BK31" s="20" t="s">
        <v>55</v>
      </c>
    </row>
    <row r="32" spans="23:63" x14ac:dyDescent="0.2">
      <c r="W32" s="20" t="s">
        <v>32</v>
      </c>
      <c r="X32" s="30">
        <f>ROUND($B$8*(1+$U$2*(1+F2+L2)*B2+$U$3*(1+F3+L3)*B3+$U$4*(1+F4+L4)*B4+$U$5*(1+F5+L5)*B5+$U$6*(1+F6+L6)*B6),0)</f>
        <v>320</v>
      </c>
      <c r="Y32" s="20">
        <f>ROUND($B$9*(1+$U$2*(1+F2+L2)*C2+$U$3*(1+F3+L3)*C3+$U$4*(1+F4+L4)*C4+$U$5*(1+F5+L5)*C5+$U$6*(1+F6+L6)*C6),0)</f>
        <v>80</v>
      </c>
      <c r="Z32" s="20">
        <f>ROUND($B$12*(1+AA32),0)</f>
        <v>20</v>
      </c>
      <c r="AA32" s="20">
        <f>ROUND($B$11+$U$2*(1+F2+L2)*D2+$U$3*(1+F3+L3)*D3+$U$4*(1+F4+L4)*D4+$U$5*(1+F5+L5)*D5+$U$6*(1+F6+L6)*D6,2)</f>
        <v>3</v>
      </c>
      <c r="AB32" s="20">
        <f>ROUND($B$10*(1+$U$2*(1+F2+L2)*E2+$U$3*(1+F3+L3)*E3+$U$4*(1+F4+L4)*E4+$U$5*(1+F5+L5)*E5+$U$6*(1+F6+L6)*E6),0)</f>
        <v>1100</v>
      </c>
      <c r="AD32" s="20" t="s">
        <v>32</v>
      </c>
      <c r="AE32" s="20">
        <f>ROUND($B$8*(1+$U$2*(1+G2+L2)*B2+$U$3*(1+G3+L3)*B3+$U$4*(1+G4+L4)*B4+$U$5*(1+G5+L5)*B5+$U$6*(1+G6+L6)*B6),0)</f>
        <v>352</v>
      </c>
      <c r="AF32" s="30">
        <f>ROUND($B$9*(1+$U$2*(1+G2+L2)*C2+$U$3*(1+G3+L3)*C3+$U$4*(1+G4+L4)*C4+$U$5*(1+G5+L5)*C5+$U$6*(1+G6+L6)*C6),0)</f>
        <v>78</v>
      </c>
      <c r="AG32" s="30">
        <f t="shared" ref="AG32:AG35" si="24">ROUND($B$12*(1+AH32),0)</f>
        <v>18</v>
      </c>
      <c r="AH32" s="30">
        <f>ROUND($B$11+$U$2*(1+G2+L2)*D2+$U$3*(1+G3+L3)*D3+$U$4*(1+G4+L4)*D4+$U$5*(1+G5+L5)*D5+$U$6*(1+G6+L6)*D6,2)</f>
        <v>2.6</v>
      </c>
      <c r="AI32" s="30">
        <f>ROUND($B$10*(1+$U$2*(1+G2+L2)*E2+$U$3*(1+G3+L3)*E3+$U$4*(1+G4+L4)*E4+$U$5*(1+G5+L5)*E5+$U$6*(1+G6+L6)*E6),0)</f>
        <v>1000</v>
      </c>
      <c r="AK32" s="20" t="s">
        <v>32</v>
      </c>
      <c r="AL32" s="20">
        <f>ROUND($B$8*(1+$U$2*(1+H2+L2)*B2+$U$3*(1+H3+L3)*B3+$U$4*(1+H4+L4)*B4+$U$5*(1+H5+L5)*B5+$U$6*(1+H6+L6)*B6),0)</f>
        <v>336</v>
      </c>
      <c r="AM32" s="20">
        <f>ROUND($B$9*(1+$U$2*(1+H2+L2)*C2+$U$3*(1+H3+L3)*C3+$U$4*(1+H4+L4)*C4+$U$5*(1+H5+L5)*C5+$U$6*(1+H6+L6)*C6),0)</f>
        <v>79</v>
      </c>
      <c r="AN32" s="20">
        <f t="shared" ref="AN32:AN36" si="25">ROUND($B$12*(1+AO32),0)</f>
        <v>19</v>
      </c>
      <c r="AO32" s="20">
        <f>ROUND($B$11+$U$2*(1+H2+L2)*D2+$U$3*(1+H3+L3)*D3+$U$4*(1+H4+L4)*D4+$U$5*(1+H5+L5)*D5+$U$6*(1+H6+L6)*D6,2)</f>
        <v>2.8</v>
      </c>
      <c r="AP32" s="20">
        <f>ROUND($B$10*(1+$U$2*(1+H2+L2)*E2+$U$3*(1+H3+L3)*E3+$U$4*(1+H4+L4)*E4+$U$5*(1+H5+L5)*E5+$U$6*(1+H6+L6)*E6),0)</f>
        <v>1050</v>
      </c>
      <c r="AR32" s="20" t="s">
        <v>32</v>
      </c>
      <c r="AS32" s="20">
        <f>ROUND($B$8*(1+$U$2*(1+I2+L2)*B2+$U$3*(1+I3+L3)*B3+$U$4*(1+I4+L4)*B4+$U$5*(1+I5+L5)*B5+$U$6*(1+I6+L6)*B6),0)</f>
        <v>336</v>
      </c>
      <c r="AT32" s="20">
        <f>ROUND($B$9*(1+$U$2*(1+I2+L2)*C2+$U$3*(1+I3+L3)*C3+$U$4*(1+I4+L4)*C4+$U$5*(1+I5+L5)*C5+$U$6*(1+I6+L6)*C6),0)</f>
        <v>82</v>
      </c>
      <c r="AU32" s="29">
        <f t="shared" ref="AU32:AU36" si="26">ROUND($B$12*(1+AV32),0)</f>
        <v>21</v>
      </c>
      <c r="AV32" s="20">
        <f>ROUND($B$11+$U$2*(1+I2+L2)*D2+$U$3*(1+I3+L3)*D3+$U$4*(1+I4+L4)*D4+$U$5*(1+I5+L5)*D5+$U$6*(1+I6+L6)*D6,2)</f>
        <v>3.1</v>
      </c>
      <c r="AW32" s="20">
        <f>ROUND($B$10*(1+$U$2*(1+I2+L2)*E2+$U$3*(1+I3+L3)*E3+$U$4*(1+I4+L4)*E4+$U$5*(1+I5+L5)*E5+$U$6*(1+I6+L6)*E6),0)</f>
        <v>1090</v>
      </c>
      <c r="AY32" s="20" t="s">
        <v>32</v>
      </c>
      <c r="AZ32" s="20">
        <f>ROUND($B$8*(1+$U$2*(1+J2+L2)*B2+$U$3*(1+J3+L3)*B3+$U$4*(1+J4+L4)*B4+$U$5*(1+J5+L5)*B5+$U$6*(1+J6+L6)*B6),0)</f>
        <v>332</v>
      </c>
      <c r="BA32" s="20">
        <f>ROUND($B$9*(1+$U$2*(1+J2+L2)*C2+$U$3*(1+J3+L3)*C3+$U$4*(1+J4+L4)*C4+$U$5*(1+J5+L5)*C5+$U$6*(1+J6+L6)*C6),0)</f>
        <v>83</v>
      </c>
      <c r="BB32" s="29">
        <f t="shared" ref="BB32:BB36" si="27">ROUND($B$12*(1+BC32),0)</f>
        <v>21</v>
      </c>
      <c r="BC32" s="20">
        <f>ROUND($B$11+$U$2*(1+J2+L2)*D2+$U$3*(1+J3+L3)*D3+$U$4*(1+J4+L4)*D4+$U$5*(1+J5+L5)*D5+$U$6*(1+J6+L6)*D6,2)</f>
        <v>3.15</v>
      </c>
      <c r="BD32" s="20">
        <f>ROUND($B$10*(1+$U$2*(1+J2+L2)*E2+$U$3*(1+J3+L3)*E3+$U$4*(1+J4+L4)*E4+$U$5*(1+J5+L5)*E5+$U$6*(1+J6+L6)*E6),0)</f>
        <v>1150</v>
      </c>
      <c r="BF32" s="20" t="s">
        <v>32</v>
      </c>
      <c r="BG32" s="20">
        <f>ROUND($B$8*(1+$U$2*(1+K2+L2)*B2+$U$3*(1+K3+L3)*B3+$U$4*(1+K4+L4)*B4+$U$5*(1+K5+L5)*B5+$U$6*(1+K6+L6)*B6),0)</f>
        <v>396</v>
      </c>
      <c r="BH32" s="20">
        <f>ROUND($B$9*(1+$U$2*(1+K2+L2)*C2+$U$3*(1+K3+L3)*C3+$U$4*(1+K4+L4)*C4+$U$5*(1+K5+L5)*C5+$U$6*(1+K6+L6)*C6),0)</f>
        <v>83</v>
      </c>
      <c r="BI32" s="20">
        <f t="shared" ref="BI32:BI36" si="28">ROUND($B$12*(1+BJ32),0)</f>
        <v>20</v>
      </c>
      <c r="BJ32" s="20">
        <f>ROUND($B$11+$U$2*(1+K2+L2)*D2+$U$3*(1+K3+L3)*D3+$U$4*(1+K4+L4)*D4+$U$5*(1+K5+L5)*D5+$U$6*(1+K6+L6)*D6,2)</f>
        <v>2.9</v>
      </c>
      <c r="BK32" s="30">
        <f>ROUND($B$10*(1+$U$2*(1+K2+L2)*E2+$U$3*(1+K3+L3)*E3+$U$4*(1+K4+L4)*E4+$U$5*(1+K5+L5)*E5+$U$6*(1+K6+L6)*E6),0)</f>
        <v>1000</v>
      </c>
    </row>
    <row r="33" spans="17:63" x14ac:dyDescent="0.2">
      <c r="W33" s="20" t="s">
        <v>33</v>
      </c>
      <c r="X33" s="30">
        <f>ROUND($B$8*(1+$U$2*(1+F2+M2)*B2+$U$3*(1+F3+M3)*B3+$U$4*(1+F4+M4)*B4+$U$5*(1+F5+M5)*B5+$U$6*(1+F6+M6)*B6),0)</f>
        <v>320</v>
      </c>
      <c r="Y33" s="20">
        <f>ROUND($B$9*(1+$U$2*(1+F2+M2)*C2+$U$3*(1+F3+M3)*C3+$U$4*(1+F4+M4)*C4+$U$5*(1+F5+M5)*C5+$U$6*(1+F6+M6)*C6),0)</f>
        <v>80</v>
      </c>
      <c r="Z33" s="20">
        <f>ROUND($B$12*(1+AA33),0)</f>
        <v>20</v>
      </c>
      <c r="AA33" s="20">
        <f>ROUND($B$11+$U$2*(1+F2+M2)*D2+$U$3*(1+F3+M3)*D3+$U$4*(1+F4+M4)*D4+$U$5*(1+F5+M5)*D5+$U$6*(1+F6+M6)*D6,2)</f>
        <v>3</v>
      </c>
      <c r="AB33" s="20">
        <f>ROUND($B$10*(1+$U$2*(1+F2+M2)*E2+$U$3*(1+F3+M3)*E3+$U$4*(1+F4+M4)*E4+$U$5*(1+F5+M5)*E5+$U$6*(1+F6+M6)*E6),0)</f>
        <v>1110</v>
      </c>
      <c r="AD33" s="20" t="s">
        <v>33</v>
      </c>
      <c r="AE33" s="20">
        <f>ROUND($B$8*(1+$U$2*(1+G2+M2)*B2+$U$3*(1+G3+M3)*B3+$U$4*(1+G4+M4)*B4+$U$5*(1+G5+M5)*B5+$U$6*(1+G6+M6)*B6),0)</f>
        <v>352</v>
      </c>
      <c r="AF33" s="30">
        <f>ROUND($B$9*(1+$U$2*(1+G2+M2)*C2+$U$3*(1+G3+M3)*C3+$U$4*(1+G4+M4)*C4+$U$5*(1+G5+M5)*C5+$U$6*(1+G6+M6)*C6),0)</f>
        <v>78</v>
      </c>
      <c r="AG33" s="30">
        <f t="shared" si="24"/>
        <v>18</v>
      </c>
      <c r="AH33" s="30">
        <f>ROUND($B$11+$U$2*(1+G2+M2)*D2+$U$3*(1+G3+M3)*D3+$U$4*(1+G4+M4)*D4+$U$5*(1+G5+M5)*D5+$U$6*(1+G6+M6)*D6,2)</f>
        <v>2.6</v>
      </c>
      <c r="AI33" s="20">
        <f>ROUND($B$10*(1+$U$2*(1+G2+M2)*E2+$U$3*(1+G3+M3)*E3+$U$4*(1+G4+M4)*E4+$U$5*(1+G5+M5)*E5+$U$6*(1+G6+M6)*E6),0)</f>
        <v>1010</v>
      </c>
      <c r="AK33" s="20" t="s">
        <v>33</v>
      </c>
      <c r="AL33" s="20">
        <f>ROUND($B$8*(1+$U$2*(1+H2+M2)*B2+$U$3*(1+H3+M3)*B3+$U$4*(1+H4+M4)*B4+$U$5*(1+H5+M5)*B5+$U$6*(1+H6+M6)*B6),0)</f>
        <v>336</v>
      </c>
      <c r="AM33" s="20">
        <f>ROUND($B$9*(1+$U$2*(1+H2+M2)*C2+$U$3*(1+H3+M3)*C3+$U$4*(1+H4+M4)*C4+$U$5*(1+H5+M5)*C5+$U$6*(1+H6+M6)*C6),0)</f>
        <v>79</v>
      </c>
      <c r="AN33" s="20">
        <f t="shared" si="25"/>
        <v>19</v>
      </c>
      <c r="AO33" s="20">
        <f>ROUND($B$11+$U$2*(1+H2+M2)*D2+$U$3*(1+H3+M3)*D3+$U$4*(1+H4+M4)*D4+$U$5*(1+H5+M5)*D5+$U$6*(1+H6+M6)*D6,2)</f>
        <v>2.8</v>
      </c>
      <c r="AP33" s="20">
        <f>ROUND($B$10*(1+$U$2*(1+H2+M2)*E2+$U$3*(1+H3+M3)*E3+$U$4*(1+H4+M4)*E4+$U$5*(1+H5+M5)*E5+$U$6*(1+H6+M6)*E6),0)</f>
        <v>1060</v>
      </c>
      <c r="AR33" s="20" t="s">
        <v>33</v>
      </c>
      <c r="AS33" s="20">
        <f>ROUND($B$8*(1+$U$2*(1+I2+M2)*B2+$U$3*(1+I3+M3)*B3+$U$4*(1+I4+M4)*B4+$U$5*(1+I5+M5)*B5+$U$6*(1+I6+M6)*B6),0)</f>
        <v>336</v>
      </c>
      <c r="AT33" s="20">
        <f>ROUND($B$9*(1+$U$2*(1+I2+M2)*C2+$U$3*(1+I3+M3)*C3+$U$4*(1+I4+M4)*C4+$U$5*(1+I5+M5)*C5+$U$6*(1+I6+M6)*C6),0)</f>
        <v>82</v>
      </c>
      <c r="AU33" s="29">
        <f t="shared" si="26"/>
        <v>21</v>
      </c>
      <c r="AV33" s="20">
        <f>ROUND($B$11+$U$2*(1+I2+M2)*D2+$U$3*(1+I3+M3)*D3+$U$4*(1+I4+M4)*D4+$U$5*(1+I5+M5)*D5+$U$6*(1+I6+M6)*D6,2)</f>
        <v>3.1</v>
      </c>
      <c r="AW33" s="20">
        <f>ROUND($B$10*(1+$U$2*(1+I2+M2)*E2+$U$3*(1+I3+M3)*E3+$U$4*(1+I4+M4)*E4+$U$5*(1+I5+M5)*E5+$U$6*(1+I6+M6)*E6),0)</f>
        <v>1100</v>
      </c>
      <c r="AY33" s="20" t="s">
        <v>33</v>
      </c>
      <c r="AZ33" s="20">
        <f>ROUND($B$8*(1+$U$2*(1+J2+M2)*B2+$U$3*(1+J3+M3)*B3+$U$4*(1+J4+M4)*B4+$U$5*(1+J5+M5)*B5+$U$6*(1+J6+M6)*B6),0)</f>
        <v>332</v>
      </c>
      <c r="BA33" s="20">
        <f>ROUND($B$9*(1+$U$2*(1+J2+M2)*C2+$U$3*(1+J3+M3)*C3+$U$4*(1+J4+M4)*C4+$U$5*(1+J5+M5)*C5+$U$6*(1+J6+M6)*C6),0)</f>
        <v>83</v>
      </c>
      <c r="BB33" s="29">
        <f t="shared" si="27"/>
        <v>21</v>
      </c>
      <c r="BC33" s="20">
        <f>ROUND($B$11+$U$2*(1+J2+M2)*D2+$U$3*(1+J3+M3)*D3+$U$4*(1+J4+M4)*D4+$U$5*(1+J5+M5)*D5+$U$6*(1+J6+M6)*D6,2)</f>
        <v>3.15</v>
      </c>
      <c r="BD33" s="29">
        <f>ROUND($B$10*(1+$U$2*(1+J2+M2)*E2+$U$3*(1+J3+M3)*E3+$U$4*(1+J4+M4)*E4+$U$5*(1+J5+M5)*E5+$U$6*(1+J6+M6)*E6),0)</f>
        <v>1160</v>
      </c>
      <c r="BF33" s="20" t="s">
        <v>33</v>
      </c>
      <c r="BG33" s="20">
        <f>ROUND($B$8*(1+$U$2*(1+K2+M2)*B2+$U$3*(1+K3+M3)*B3+$U$4*(1+K4+M4)*B4+$U$5*(1+K5+M5)*B5+$U$6*(1+K6+M6)*B6),0)</f>
        <v>396</v>
      </c>
      <c r="BH33" s="20">
        <f>ROUND($B$9*(1+$U$2*(1+K2+M2)*C2+$U$3*(1+K3+M3)*C3+$U$4*(1+K4+M4)*C4+$U$5*(1+K5+M5)*C5+$U$6*(1+K6+M6)*C6),0)</f>
        <v>83</v>
      </c>
      <c r="BI33" s="20">
        <f t="shared" si="28"/>
        <v>20</v>
      </c>
      <c r="BJ33" s="20">
        <f>ROUND($B$11+$U$2*(1+K2+M2)*D2+$U$3*(1+K3+M3)*D3+$U$4*(1+K4+M4)*D4+$U$5*(1+K5+M5)*D5+$U$6*(1+K6+M6)*D6,2)</f>
        <v>2.9</v>
      </c>
      <c r="BK33" s="20">
        <f>ROUND($B$10*(1+$U$2*(1+K2+M2)*E2+$U$3*(1+K3+M3)*E3+$U$4*(1+K4+M4)*E4+$U$5*(1+K5+M5)*E5+$U$6*(1+K6+M6)*E6),0)</f>
        <v>1010</v>
      </c>
    </row>
    <row r="34" spans="17:63" x14ac:dyDescent="0.2">
      <c r="W34" s="20" t="s">
        <v>34</v>
      </c>
      <c r="X34" s="30">
        <f>ROUND($B$8*(1+$U$2*(1+F2+N2)*B2+$U$3*(1+F3+N3)*B3+$U$4*(1+F4+N4)*B4+$U$5*(1+F5+N5)*B5+$U$6*(1+F6+N6)*B6),0)</f>
        <v>320</v>
      </c>
      <c r="Y34" s="20">
        <f>ROUND($B$9*(1+$U$2*(1+F2+N2)*C2+$U$3*(1+F3+N3)*C3+$U$4*(1+F4+N4)*C4+$U$5*(1+F5+N5)*C5+$U$6*(1+F6+N6)*C6),0)</f>
        <v>81</v>
      </c>
      <c r="Z34" s="20">
        <f t="shared" ref="Z34:Z36" si="29">ROUND($B$12*(1+AA34),0)</f>
        <v>20</v>
      </c>
      <c r="AA34" s="20">
        <f>ROUND($B$11+$U$2*(1+F2+N2)*D2+$U$3*(1+F3+N3)*D3+$U$4*(1+F4+N4)*D4+$U$5*(1+F5+N5)*D5+$U$6*(1+F6+N6)*D6,2)</f>
        <v>3.06</v>
      </c>
      <c r="AB34" s="20">
        <f>ROUND($B$10*(1+$U$2*(1+F2+N2)*E2+$U$3*(1+F3+N3)*E3+$U$4*(1+F4+N4)*E4+$U$5*(1+F5+N5)*E5+$U$6*(1+F6+N6)*E6),0)</f>
        <v>1100</v>
      </c>
      <c r="AD34" s="20" t="s">
        <v>34</v>
      </c>
      <c r="AE34" s="20">
        <f>ROUND($B$8*(1+$U$2*(1+G2+N2)*B2+$U$3*(1+G3+N3)*B3+$U$4*(1+G4+N4)*B4+$U$5*(1+G5+N5)*B5+$U$6*(1+G6+N6)*B6),0)</f>
        <v>352</v>
      </c>
      <c r="AF34" s="20">
        <f>ROUND($B$9*(1+$U$2*(1+G2+N2)*C2+$U$3*(1+G3+N3)*C3+$U$4*(1+G4+N4)*C4+$U$5*(1+G5+N5)*C5+$U$6*(1+G6+N6)*C6),0)</f>
        <v>79</v>
      </c>
      <c r="AG34" s="30">
        <f t="shared" si="24"/>
        <v>18</v>
      </c>
      <c r="AH34" s="20">
        <f>ROUND($B$11+$U$2*(1+G2+N2)*D2+$U$3*(1+G3+N3)*D3+$U$4*(1+G4+N4)*D4+$U$5*(1+G5+N5)*D5+$U$6*(1+G6+N6)*D6,2)</f>
        <v>2.66</v>
      </c>
      <c r="AI34" s="30">
        <f>ROUND($B$10*(1+$U$2*(1+G2+N2)*E2+$U$3*(1+G3+N3)*E3+$U$4*(1+G4+N4)*E4+$U$5*(1+G5+N5)*E5+$U$6*(1+G6+N6)*E6),0)</f>
        <v>1000</v>
      </c>
      <c r="AK34" s="20" t="s">
        <v>34</v>
      </c>
      <c r="AL34" s="20">
        <f>ROUND($B$8*(1+$U$2*(1+H2+N2)*B2+$U$3*(1+H3+N3)*B3+$U$4*(1+H4+N4)*B4+$U$5*(1+H5+N5)*B5+$U$6*(1+H6+N6)*B6),0)</f>
        <v>336</v>
      </c>
      <c r="AM34" s="20">
        <f>ROUND($B$9*(1+$U$2*(1+H2+N2)*C2+$U$3*(1+H3+N3)*C3+$U$4*(1+H4+N4)*C4+$U$5*(1+H5+N5)*C5+$U$6*(1+H6+N6)*C6),0)</f>
        <v>80</v>
      </c>
      <c r="AN34" s="20">
        <f t="shared" si="25"/>
        <v>19</v>
      </c>
      <c r="AO34" s="20">
        <f>ROUND($B$11+$U$2*(1+H2+N2)*D2+$U$3*(1+H3+N3)*D3+$U$4*(1+H4+N4)*D4+$U$5*(1+H5+N5)*D5+$U$6*(1+H6+N6)*D6,2)</f>
        <v>2.86</v>
      </c>
      <c r="AP34" s="20">
        <f>ROUND($B$10*(1+$U$2*(1+H2+N2)*E2+$U$3*(1+H3+N3)*E3+$U$4*(1+H4+N4)*E4+$U$5*(1+H5+N5)*E5+$U$6*(1+H6+N6)*E6),0)</f>
        <v>1050</v>
      </c>
      <c r="AR34" s="20" t="s">
        <v>34</v>
      </c>
      <c r="AS34" s="20">
        <f>ROUND($B$8*(1+$U$2*(1+I2+N2)*B2+$U$3*(1+I3+N3)*B3+$U$4*(1+I4+N4)*B4+$U$5*(1+I5+N5)*B5+$U$6*(1+I6+N6)*B6),0)</f>
        <v>336</v>
      </c>
      <c r="AT34" s="20">
        <f>ROUND($B$9*(1+$U$2*(1+I2+N2)*C2+$U$3*(1+I3+N3)*C3+$U$4*(1+I4+N4)*C4+$U$5*(1+I5+N5)*C5+$U$6*(1+I6+N6)*C6),0)</f>
        <v>83</v>
      </c>
      <c r="AU34" s="29">
        <f t="shared" si="26"/>
        <v>21</v>
      </c>
      <c r="AV34" s="20">
        <f>ROUND($B$11+$U$2*(1+I2+N2)*D2+$U$3*(1+I3+N3)*D3+$U$4*(1+I4+N4)*D4+$U$5*(1+I5+N5)*D5+$U$6*(1+I6+N6)*D6,2)</f>
        <v>3.16</v>
      </c>
      <c r="AW34" s="20">
        <f>ROUND($B$10*(1+$U$2*(1+I2+N2)*E2+$U$3*(1+I3+N3)*E3+$U$4*(1+I4+N4)*E4+$U$5*(1+I5+N5)*E5+$U$6*(1+I6+N6)*E6),0)</f>
        <v>1090</v>
      </c>
      <c r="AY34" s="20" t="s">
        <v>34</v>
      </c>
      <c r="AZ34" s="20">
        <f>ROUND($B$8*(1+$U$2*(1+J2+N2)*B2+$U$3*(1+J3+N3)*B3+$U$4*(1+J4+N4)*B4+$U$5*(1+J5+N5)*B5+$U$6*(1+J6+N6)*B6),0)</f>
        <v>332</v>
      </c>
      <c r="BA34" s="29">
        <f>ROUND($B$9*(1+$U$2*(1+J2+N2)*C2+$U$3*(1+J3+N3)*C3+$U$4*(1+J4+N4)*C4+$U$5*(1+J5+N5)*C5+$U$6*(1+J6+N6)*C6),0)</f>
        <v>84</v>
      </c>
      <c r="BB34" s="29">
        <f t="shared" si="27"/>
        <v>21</v>
      </c>
      <c r="BC34" s="29">
        <f>ROUND($B$11+$U$2*(1+J2+N2)*D2+$U$3*(1+J3+N3)*D3+$U$4*(1+J4+N4)*D4+$U$5*(1+J5+N5)*D5+$U$6*(1+J6+N6)*D6,2)</f>
        <v>3.21</v>
      </c>
      <c r="BD34" s="20">
        <f>ROUND($B$10*(1+$U$2*(1+J2+N2)*E2+$U$3*(1+J3+N3)*E3+$U$4*(1+J4+N4)*E4+$U$5*(1+J5+N5)*E5+$U$6*(1+J6+N6)*E6),0)</f>
        <v>1150</v>
      </c>
      <c r="BF34" s="20" t="s">
        <v>34</v>
      </c>
      <c r="BG34" s="20">
        <f>ROUND($B$8*(1+$U$2*(1+K2+N2)*B2+$U$3*(1+K3+N3)*B3+$U$4*(1+K4+N4)*B4+$U$5*(1+K5+N5)*B5+$U$6*(1+K6+N6)*B6),0)</f>
        <v>396</v>
      </c>
      <c r="BH34" s="29">
        <f>ROUND($B$9*(1+$U$2*(1+K2+N2)*C2+$U$3*(1+K3+N3)*C3+$U$4*(1+K4+N4)*C4+$U$5*(1+K5+N5)*C5+$U$6*(1+K6+N6)*C6),0)</f>
        <v>84</v>
      </c>
      <c r="BI34" s="20">
        <f t="shared" si="28"/>
        <v>20</v>
      </c>
      <c r="BJ34" s="20">
        <f>ROUND($B$11+$U$2*(1+K2+N2)*D2+$U$3*(1+K3+N3)*D3+$U$4*(1+K4+N4)*D4+$U$5*(1+K5+N5)*D5+$U$6*(1+K6+N6)*D6,2)</f>
        <v>2.96</v>
      </c>
      <c r="BK34" s="30">
        <f>ROUND($B$10*(1+$U$2*(1+K2+N2)*E2+$U$3*(1+K3+N3)*E3+$U$4*(1+K4+N4)*E4+$U$5*(1+K5+N5)*E5+$U$6*(1+K6+N6)*E6),0)</f>
        <v>1000</v>
      </c>
    </row>
    <row r="35" spans="17:63" x14ac:dyDescent="0.2">
      <c r="W35" s="20" t="s">
        <v>35</v>
      </c>
      <c r="X35" s="30">
        <f>ROUND($B$8*(1+$U$2*(1+F2+O2)*B2+$U$3*(1+F3+O3)*B3+$U$4*(1+F4+O4)*B4+$U$5*(1+F5+O5)*B5+$U$6*(1+F6+O6)*B6),0)</f>
        <v>320</v>
      </c>
      <c r="Y35" s="20">
        <f>ROUND($B$9*(1+$U$2*(1+F2+O2)*C2+$U$3*(1+F3+O3)*C3+$U$4*(1+F4+O4)*C4+$U$5*(1+F5+O5)*C5+$U$6*(1+F6+O6)*C6),0)</f>
        <v>80</v>
      </c>
      <c r="Z35" s="20">
        <f t="shared" si="29"/>
        <v>20</v>
      </c>
      <c r="AA35" s="20">
        <f>ROUND($B$11+$U$2*(1+F2+O2)*D2+$U$3*(1+F3+O3)*D3+$U$4*(1+F4+O4)*D4+$U$5*(1+F5+O5)*D5+$U$6*(1+F6+O6)*D6,2)</f>
        <v>3</v>
      </c>
      <c r="AB35" s="20">
        <f>ROUND($B$10*(1+$U$2*(1+F2+O2)*E2+$U$3*(1+F3+O3)*E3+$U$4*(1+F4+O4)*E4+$U$5*(1+F5+O5)*E5+$U$6*(1+F6+O6)*E6),0)</f>
        <v>1100</v>
      </c>
      <c r="AD35" s="20" t="s">
        <v>35</v>
      </c>
      <c r="AE35" s="20">
        <f>ROUND($B$8*(1+$U$2*(1+G2+O2)*B2+$U$3*(1+G3+O3)*B3+$U$4*(1+G4+O4)*B4+$U$5*(1+G5+O5)*B5+$U$6*(1+G6+O6)*B6),0)</f>
        <v>352</v>
      </c>
      <c r="AF35" s="30">
        <f>ROUND($B$9*(1+$U$2*(1+G2+O2)*C2+$U$3*(1+G3+O3)*C3+$U$4*(1+G4+O4)*C4+$U$5*(1+G5+O5)*C5+$U$6*(1+G6+O6)*C6),0)</f>
        <v>78</v>
      </c>
      <c r="AG35" s="30">
        <f t="shared" si="24"/>
        <v>18</v>
      </c>
      <c r="AH35" s="30">
        <f>ROUND($B$11+$U$2*(1+G2+O2)*D2+$U$3*(1+G3+O3)*D3+$U$4*(1+G4+O4)*D4+$U$5*(1+G5+O5)*D5+$U$6*(1+G6+O6)*D6,2)</f>
        <v>2.6</v>
      </c>
      <c r="AI35" s="30">
        <f>ROUND($B$10*(1+$U$2*(1+G2+O2)*E2+$U$3*(1+G3+O3)*E3+$U$4*(1+G4+O4)*E4+$U$5*(1+G5+O5)*E5+$U$6*(1+G6+O6)*E6),0)</f>
        <v>1000</v>
      </c>
      <c r="AK35" s="20" t="s">
        <v>35</v>
      </c>
      <c r="AL35" s="20">
        <f>ROUND($B$8*(1+$U$2*(1+H2+O2)*B2+$U$3*(1+H3+O3)*B3+$U$4*(1+H4+O4)*B4+$U$5*(1+H5+O5)*B5+$U$6*(1+H6+O6)*B6),0)</f>
        <v>336</v>
      </c>
      <c r="AM35" s="20">
        <f>ROUND($B$9*(1+$U$2*(1+H2+O2)*C2+$U$3*(1+H3+O3)*C3+$U$4*(1+H4+O4)*C4+$U$5*(1+H5+O5)*C5+$U$6*(1+H6+O6)*C6),0)</f>
        <v>79</v>
      </c>
      <c r="AN35" s="20">
        <f t="shared" si="25"/>
        <v>19</v>
      </c>
      <c r="AO35" s="20">
        <f>ROUND($B$11+$U$2*(1+H2+O2)*D2+$U$3*(1+H3+O3)*D3+$U$4*(1+H4+O4)*D4+$U$5*(1+H5+O5)*D5+$U$6*(1+H6+O6)*D6,2)</f>
        <v>2.8</v>
      </c>
      <c r="AP35" s="20">
        <f>ROUND($B$10*(1+$U$2*(1+H2+O2)*E2+$U$3*(1+H3+O3)*E3+$U$4*(1+H4+O4)*E4+$U$5*(1+H5+O5)*E5+$U$6*(1+H6+O6)*E6),0)</f>
        <v>1050</v>
      </c>
      <c r="AR35" s="20" t="s">
        <v>35</v>
      </c>
      <c r="AS35" s="20">
        <f>ROUND($B$8*(1+$U$2*(1+I2+O2)*B2+$U$3*(1+I3+O3)*B3+$U$4*(1+I4+O4)*B4+$U$5*(1+I5+O5)*B5+$U$6*(1+I6+O6)*B6),0)</f>
        <v>336</v>
      </c>
      <c r="AT35" s="20">
        <f>ROUND($B$9*(1+$U$2*(1+I2+O2)*C2+$U$3*(1+I3+O3)*C3+$U$4*(1+I4+O4)*C4+$U$5*(1+I5+O5)*C5+$U$6*(1+I6+O6)*C6),0)</f>
        <v>82</v>
      </c>
      <c r="AU35" s="29">
        <f t="shared" si="26"/>
        <v>21</v>
      </c>
      <c r="AV35" s="20">
        <f>ROUND($B$11+$U$2*(1+I2+O2)*D2+$U$3*(1+I3+O3)*D3+$U$4*(1+I4+O4)*D4+$U$5*(1+I5+O5)*D5+$U$6*(1+I6+O6)*D6,2)</f>
        <v>3.1</v>
      </c>
      <c r="AW35" s="20">
        <f>ROUND($B$10*(1+$U$2*(1+I2+O2)*E2+$U$3*(1+I3+O3)*E3+$U$4*(1+I4+O4)*E4+$U$5*(1+I5+O5)*E5+$U$6*(1+I6+O6)*E6),0)</f>
        <v>1090</v>
      </c>
      <c r="AY35" s="20" t="s">
        <v>35</v>
      </c>
      <c r="AZ35" s="20">
        <f>ROUND($B$8*(1+$U$2*(1+J2+O2)*B2+$U$3*(1+J3+O3)*B3+$U$4*(1+J4+O4)*B4+$U$5*(1+J5+O5)*B5+$U$6*(1+J6+O6)*B6),0)</f>
        <v>332</v>
      </c>
      <c r="BA35" s="20">
        <f>ROUND($B$9*(1+$U$2*(1+J2+O2)*C2+$U$3*(1+J3+O3)*C3+$U$4*(1+J4+O4)*C4+$U$5*(1+J5+O5)*C5+$U$6*(1+J6+O6)*C6),0)</f>
        <v>83</v>
      </c>
      <c r="BB35" s="29">
        <f t="shared" si="27"/>
        <v>21</v>
      </c>
      <c r="BC35" s="20">
        <f>ROUND($B$11+$U$2*(1+J2+O2)*D2+$U$3*(1+J3+O3)*D3+$U$4*(1+J4+O4)*D4+$U$5*(1+J5+O5)*D5+$U$6*(1+J6+O6)*D6,2)</f>
        <v>3.15</v>
      </c>
      <c r="BD35" s="20">
        <f>ROUND($B$10*(1+$U$2*(1+J2+O2)*E2+$U$3*(1+J3+O3)*E3+$U$4*(1+J4+O4)*E4+$U$5*(1+J5+O5)*E5+$U$6*(1+J6+O6)*E6),0)</f>
        <v>1150</v>
      </c>
      <c r="BF35" s="20" t="s">
        <v>35</v>
      </c>
      <c r="BG35" s="20">
        <f>ROUND($B$8*(1+$U$2*(1+K2+O2)*B2+$U$3*(1+K3+O3)*B3+$U$4*(1+K4+O4)*B4+$U$5*(1+K5+O5)*B5+$U$6*(1+K6+O6)*B6),0)</f>
        <v>396</v>
      </c>
      <c r="BH35" s="20">
        <f>ROUND($B$9*(1+$U$2*(1+K2+O2)*C2+$U$3*(1+K3+O3)*C3+$U$4*(1+K4+O4)*C4+$U$5*(1+K5+O5)*C5+$U$6*(1+K6+O6)*C6),0)</f>
        <v>83</v>
      </c>
      <c r="BI35" s="20">
        <f t="shared" si="28"/>
        <v>20</v>
      </c>
      <c r="BJ35" s="20">
        <f>ROUND($B$11+$U$2*(1+K2+O2)*D2+$U$3*(1+K3+O3)*D3+$U$4*(1+K4+O4)*D4+$U$5*(1+K5+O5)*D5+$U$6*(1+K6+O6)*D6,2)</f>
        <v>2.9</v>
      </c>
      <c r="BK35" s="30">
        <f>ROUND($B$10*(1+$U$2*(1+K2+O2)*E2+$U$3*(1+K3+O3)*E3+$U$4*(1+K4+O4)*E4+$U$5*(1+K5+O5)*E5+$U$6*(1+K6+O6)*E6),0)</f>
        <v>1000</v>
      </c>
    </row>
    <row r="36" spans="17:63" x14ac:dyDescent="0.2">
      <c r="W36" s="20" t="s">
        <v>36</v>
      </c>
      <c r="X36" s="20">
        <f>ROUND($B$8*(1+$U$2*(1+F2+P2)*B2+$U$3*(1+F3+P3)*B3+$U$4*(1+F4+P4)*B4+$U$5*(1+F5+P5)*B5+$U$6*(1+F6+P6)*B6),0)</f>
        <v>325</v>
      </c>
      <c r="Y36" s="20">
        <f>ROUND($B$9*(1+$U$2*(1+F2+P2)*C2+$U$3*(1+F3+P3)*C3+$U$4*(1+F4+P4)*C4+$U$5*(1+F5+P5)*C5+$U$6*(1+F6+P6)*C6),0)</f>
        <v>81</v>
      </c>
      <c r="Z36" s="20">
        <f t="shared" si="29"/>
        <v>20</v>
      </c>
      <c r="AA36" s="20">
        <f>ROUND($B$11+$U$2*(1+F2+P2)*D2+$U$3*(1+F3+P3)*D3+$U$4*(1+F4+P4)*D4+$U$5*(1+F5+P5)*D5+$U$6*(1+F6+P6)*D6,2)</f>
        <v>3.03</v>
      </c>
      <c r="AB36" s="20">
        <f>ROUND($B$10*(1+$U$2*(1+F2+P2)*E2+$U$3*(1+F3+P3)*E3+$U$4*(1+F4+P4)*E4+$U$5*(1+F5+P5)*E5+$U$6*(1+F6+P6)*E6),0)</f>
        <v>1100</v>
      </c>
      <c r="AD36" s="20" t="s">
        <v>36</v>
      </c>
      <c r="AE36" s="20">
        <f>ROUND($B$8*(1+$U$2*(1+G2+P2)*B2+$U$3*(1+G3+P3)*B3+$U$4*(1+G4+P4)*B4+$U$5*(1+G5+P5)*B5+$U$6*(1+G6+P6)*B6),0)</f>
        <v>357</v>
      </c>
      <c r="AF36" s="20">
        <f>ROUND($B$9*(1+$U$2*(1+G2+P2)*C2+$U$3*(1+G3+P3)*C3+$U$4*(1+G4+P4)*C4+$U$5*(1+G5+P5)*C5+$U$6*(1+G6+P6)*C6),0)</f>
        <v>79</v>
      </c>
      <c r="AG36" s="30">
        <f>ROUND($B$12*(1+AH36),0)</f>
        <v>18</v>
      </c>
      <c r="AH36" s="20">
        <f>ROUND($B$11+$U$2*(1+G2+P2)*D2+$U$3*(1+G3+P3)*D3+$U$4*(1+G4+P4)*D4+$U$5*(1+G5+P5)*D5+$U$6*(1+G6+P6)*D6,2)</f>
        <v>2.63</v>
      </c>
      <c r="AI36" s="30">
        <f>ROUND($B$10*(1+$U$2*(1+G2+P2)*E2+$U$3*(1+G3+P3)*E3+$U$4*(1+G4+P4)*E4+$U$5*(1+G5+P5)*E5+$U$6*(1+G6+P6)*E6),0)</f>
        <v>1000</v>
      </c>
      <c r="AK36" s="20" t="s">
        <v>36</v>
      </c>
      <c r="AL36" s="20">
        <f>ROUND($B$8*(1+$U$2*(1+H2+P2)*B2+$U$3*(1+H3+P3)*B3+$U$4*(1+H4+P4)*B4+$U$5*(1+H5+P5)*B5+$U$6*(1+H6+P6)*B6),0)</f>
        <v>341</v>
      </c>
      <c r="AM36" s="20">
        <f>ROUND($B$9*(1+$U$2*(1+H2+P2)*C2+$U$3*(1+H3+P3)*C3+$U$4*(1+H4+P4)*C4+$U$5*(1+H5+P5)*C5+$U$6*(1+H6+P6)*C6),0)</f>
        <v>80</v>
      </c>
      <c r="AN36" s="20">
        <f t="shared" si="25"/>
        <v>19</v>
      </c>
      <c r="AO36" s="20">
        <f>ROUND($B$11+$U$2*(1+H2+P2)*D2+$U$3*(1+H3+P3)*D3+$U$4*(1+H4+P4)*D4+$U$5*(1+H5+P5)*D5+$U$6*(1+H6+P6)*D6,2)</f>
        <v>2.83</v>
      </c>
      <c r="AP36" s="20">
        <f>ROUND($B$10*(1+$U$2*(1+H2+P2)*E2+$U$3*(1+H3+P3)*E3+$U$4*(1+H4+P4)*E4+$U$5*(1+H5+P5)*E5+$U$6*(1+H6+P6)*E6),0)</f>
        <v>1050</v>
      </c>
      <c r="AR36" s="20" t="s">
        <v>36</v>
      </c>
      <c r="AS36" s="20">
        <f>ROUND($B$8*(1+$U$2*(1+I2+P2)*B2+$U$3*(1+I3+P3)*B3+$U$4*(1+I4+P4)*B4+$U$5*(1+I5+P5)*B5+$U$6*(1+I6+P6)*B6),0)</f>
        <v>341</v>
      </c>
      <c r="AT36" s="20">
        <f>ROUND($B$9*(1+$U$2*(1+I2+P2)*C2+$U$3*(1+I3+P3)*C3+$U$4*(1+I4+P4)*C4+$U$5*(1+I5+P5)*C5+$U$6*(1+I6+P6)*C6),0)</f>
        <v>83</v>
      </c>
      <c r="AU36" s="29">
        <f t="shared" si="26"/>
        <v>21</v>
      </c>
      <c r="AV36" s="20">
        <f>ROUND($B$11+$U$2*(1+I2+P2)*D2+$U$3*(1+I3+P3)*D3+$U$4*(1+I4+P4)*D4+$U$5*(1+I5+P5)*D5+$U$6*(1+I6+P6)*D6,2)</f>
        <v>3.13</v>
      </c>
      <c r="AW36" s="20">
        <f>ROUND($B$10*(1+$U$2*(1+I2+P2)*E2+$U$3*(1+I3+P3)*E3+$U$4*(1+I4+P4)*E4+$U$5*(1+I5+P5)*E5+$U$6*(1+I6+P6)*E6),0)</f>
        <v>1090</v>
      </c>
      <c r="AY36" s="20" t="s">
        <v>36</v>
      </c>
      <c r="AZ36" s="20">
        <f>ROUND($B$8*(1+$U$2*(1+J2+P2)*B2+$U$3*(1+J3+P3)*B3+$U$4*(1+J4+P4)*B4+$U$5*(1+J5+P5)*B5+$U$6*(1+J6+P6)*B6),0)</f>
        <v>337</v>
      </c>
      <c r="BA36" s="29">
        <f>ROUND($B$9*(1+$U$2*(1+J2+P2)*C2+$U$3*(1+J3+P3)*C3+$U$4*(1+J4+P4)*C4+$U$5*(1+J5+P5)*C5+$U$6*(1+J6+P6)*C6),0)</f>
        <v>84</v>
      </c>
      <c r="BB36" s="29">
        <f t="shared" si="27"/>
        <v>21</v>
      </c>
      <c r="BC36" s="20">
        <f>ROUND($B$11+$U$2*(1+J2+P2)*D2+$U$3*(1+J3+P3)*D3+$U$4*(1+J4+P4)*D4+$U$5*(1+J5+P5)*D5+$U$6*(1+J6+P6)*D6,2)</f>
        <v>3.18</v>
      </c>
      <c r="BD36" s="20">
        <f>ROUND($B$10*(1+$U$2*(1+J2+P2)*E2+$U$3*(1+J3+P3)*E3+$U$4*(1+J4+P4)*E4+$U$5*(1+J5+P5)*E5+$U$6*(1+J6+P6)*E6),0)</f>
        <v>1150</v>
      </c>
      <c r="BF36" s="20" t="s">
        <v>36</v>
      </c>
      <c r="BG36" s="29">
        <f>ROUND($B$8*(1+$U$2*(1+K2+P2)*B2+$U$3*(1+K3+P3)*B3+$U$4*(1+K4+P4)*B4+$U$5*(1+K5+P5)*B5+$U$6*(1+K6+P6)*B6),0)</f>
        <v>401</v>
      </c>
      <c r="BH36" s="29">
        <f>ROUND($B$9*(1+$U$2*(1+K2+P2)*C2+$U$3*(1+K3+P3)*C3+$U$4*(1+K4+P4)*C4+$U$5*(1+K5+P5)*C5+$U$6*(1+K6+P6)*C6),0)</f>
        <v>84</v>
      </c>
      <c r="BI36" s="20">
        <f t="shared" si="28"/>
        <v>20</v>
      </c>
      <c r="BJ36" s="20">
        <f>ROUND($B$11+$U$2*(1+K2+P2)*D2+$U$3*(1+K3+P3)*D3+$U$4*(1+K4+P4)*D4+$U$5*(1+K5+P5)*D5+$U$6*(1+K6+P6)*D6,2)</f>
        <v>2.93</v>
      </c>
      <c r="BK36" s="30">
        <f>ROUND($B$10*(1+$U$2*(1+K2+P2)*E2+$U$3*(1+K3+P3)*E3+$U$4*(1+K4+P4)*E4+$U$5*(1+K5+P5)*E5+$U$6*(1+K6+P6)*E6),0)</f>
        <v>1000</v>
      </c>
    </row>
    <row r="38" spans="17:63" x14ac:dyDescent="0.2">
      <c r="Q38" s="18">
        <v>5</v>
      </c>
      <c r="R38" s="18">
        <v>5</v>
      </c>
      <c r="S38" s="18">
        <v>5</v>
      </c>
      <c r="T38" s="18">
        <v>5</v>
      </c>
      <c r="U38" s="18">
        <v>5</v>
      </c>
    </row>
    <row r="39" spans="17:63" x14ac:dyDescent="0.2">
      <c r="Q39" s="18">
        <v>1</v>
      </c>
      <c r="R39" s="18">
        <v>5</v>
      </c>
      <c r="S39" s="18">
        <v>5</v>
      </c>
      <c r="T39" s="18">
        <v>5</v>
      </c>
      <c r="U39" s="18">
        <v>5</v>
      </c>
    </row>
    <row r="40" spans="17:63" x14ac:dyDescent="0.2">
      <c r="Q40" s="18">
        <v>1</v>
      </c>
      <c r="R40" s="18">
        <v>1</v>
      </c>
      <c r="S40" s="18">
        <v>5</v>
      </c>
      <c r="T40" s="18">
        <v>5</v>
      </c>
      <c r="U40" s="18">
        <v>5</v>
      </c>
    </row>
    <row r="41" spans="17:63" x14ac:dyDescent="0.2">
      <c r="Q41" s="18">
        <v>1</v>
      </c>
      <c r="R41" s="18">
        <v>1</v>
      </c>
      <c r="S41" s="18">
        <v>1</v>
      </c>
      <c r="T41" s="18">
        <v>5</v>
      </c>
      <c r="U41" s="18">
        <v>5</v>
      </c>
    </row>
    <row r="42" spans="17:63" x14ac:dyDescent="0.2">
      <c r="Q42" s="18">
        <v>1</v>
      </c>
      <c r="R42" s="18">
        <v>1</v>
      </c>
      <c r="S42" s="18">
        <v>1</v>
      </c>
      <c r="T42" s="18">
        <v>1</v>
      </c>
      <c r="U42" s="18">
        <v>2</v>
      </c>
      <c r="W42" s="20" t="s">
        <v>36</v>
      </c>
      <c r="X42" s="20"/>
      <c r="Y42" s="20"/>
      <c r="Z42" s="20"/>
      <c r="AA42" s="20"/>
      <c r="AB42" s="20"/>
    </row>
    <row r="43" spans="17:63" x14ac:dyDescent="0.2">
      <c r="W43" s="20" t="s">
        <v>43</v>
      </c>
      <c r="X43" s="20">
        <f>ROUND($B$8*(1+Q38*(1+$F$2+$P$2)*$B$2+Q39*(1+$F$3+$P$3)*$B$3+Q40*(1+$F$4+$P$4)*$B$4+Q41*(1+$F$5+$P$5)*$B$5+Q42*(1+$F$6+$P$6)*$B$6),0)</f>
        <v>82</v>
      </c>
      <c r="Y43" s="20">
        <f>ROUND($B$8*(1+R38*(1+$F$2+$P$2)*$B$2+R39*(1+$F$3+$P$3)*$B$3+R40*(1+$F$4+$P$4)*$B$4+R41*(1+$F$5+$P$5)*$B$5+R42*(1+$F$6+$P$6)*$B$6),0)</f>
        <v>89</v>
      </c>
      <c r="Z43" s="20">
        <f>ROUND($B$8*(1+S38*(1+$F$2+$P$2)*$B$2+S39*(1+$F$3+$P$3)*$B$3+S40*(1+$F$4+$P$4)*$B$4+S41*(1+$F$5+$P$5)*$B$5+S42*(1+$F$6+$P$6)*$B$6),0)</f>
        <v>89</v>
      </c>
      <c r="AA43" s="20">
        <f>ROUND($B$8*(1+T38*(1+$F$2+$P$2)*$B$2+T39*(1+$F$3+$P$3)*$B$3+T40*(1+$F$4+$P$4)*$B$4+T41*(1+$F$5+$P$5)*$B$5+T42*(1+$F$6+$P$6)*$B$6),0)</f>
        <v>92</v>
      </c>
      <c r="AB43" s="20">
        <f>ROUND($B$8*(1+U38*(1+$F$2+$P$2)*$B$2+U39*(1+$F$3+$P$3)*$B$3+U40*(1+$F$4+$P$4)*$B$4+U41*(1+$F$5+$P$5)*$B$5+U42*(1+$F$6+$P$6)*$B$6),0)</f>
        <v>92</v>
      </c>
    </row>
    <row r="44" spans="17:63" x14ac:dyDescent="0.2">
      <c r="W44" s="20" t="s">
        <v>45</v>
      </c>
      <c r="X44" s="20">
        <f>ROUND($B$9*(1+Q38*(1+$F$2+$P$2)*$C$2+Q39*(1+$F$3+$P$3)*$C$3+Q40*(1+$F$4+$P$4)*$C$4+Q41*(1+$F$5+$P$5)*$C$5+Q42*(1+$F$6+$P$6)*$C$6),0)</f>
        <v>21</v>
      </c>
      <c r="Y44" s="20">
        <f>ROUND($B$9*(1+R38*(1+$F$2+$P$2)*$C$2+R39*(1+$F$3+$P$3)*$C$3+R40*(1+$F$4+$P$4)*$C$4+R41*(1+$F$5+$P$5)*$C$5+R42*(1+$F$6+$P$6)*$C$6),0)</f>
        <v>22</v>
      </c>
      <c r="Z44" s="20">
        <f>ROUND($B$9*(1+S38*(1+$F$2+$P$2)*$C$2+S39*(1+$F$3+$P$3)*$C$3+S40*(1+$F$4+$P$4)*$C$4+S41*(1+$F$5+$P$5)*$C$5+S42*(1+$F$6+$P$6)*$C$6),0)</f>
        <v>22</v>
      </c>
      <c r="AA44" s="20">
        <f>ROUND($B$9*(1+T38*(1+$F$2+$P$2)*$C$2+T39*(1+$F$3+$P$3)*$C$3+T40*(1+$F$4+$P$4)*$C$4+T41*(1+$F$5+$P$5)*$C$5+T42*(1+$F$6+$P$6)*$C$6),0)</f>
        <v>23</v>
      </c>
      <c r="AB44" s="20">
        <f>ROUND($B$9*(1+U38*(1+$F$2+$P$2)*$C$2+U39*(1+$F$3+$P$3)*$C$3+U40*(1+$F$4+$P$4)*$C$4+U41*(1+$F$5+$P$5)*$C$5+U42*(1+$F$6+$P$6)*$C$6),0)</f>
        <v>23</v>
      </c>
    </row>
    <row r="45" spans="17:63" x14ac:dyDescent="0.2">
      <c r="Q45" s="18">
        <v>1</v>
      </c>
      <c r="R45" s="18">
        <v>1</v>
      </c>
      <c r="S45" s="18">
        <v>4</v>
      </c>
      <c r="T45" s="18">
        <v>5</v>
      </c>
      <c r="U45" s="18">
        <v>5</v>
      </c>
      <c r="W45" s="20" t="s">
        <v>54</v>
      </c>
      <c r="X45" s="20">
        <f>ROUND($B$12*(1+X46),0)</f>
        <v>6</v>
      </c>
      <c r="Y45" s="20">
        <f t="shared" ref="Y45:AB45" si="30">ROUND($B$12*(1+Y46),0)</f>
        <v>6</v>
      </c>
      <c r="Z45" s="20">
        <f t="shared" si="30"/>
        <v>6</v>
      </c>
      <c r="AA45" s="20">
        <f t="shared" si="30"/>
        <v>6</v>
      </c>
      <c r="AB45" s="20">
        <f t="shared" si="30"/>
        <v>6</v>
      </c>
    </row>
    <row r="46" spans="17:63" x14ac:dyDescent="0.2">
      <c r="Q46" s="18">
        <v>3</v>
      </c>
      <c r="R46" s="18">
        <v>5</v>
      </c>
      <c r="S46" s="18">
        <v>5</v>
      </c>
      <c r="T46" s="18">
        <v>5</v>
      </c>
      <c r="U46" s="18">
        <v>5</v>
      </c>
      <c r="W46" s="20" t="s">
        <v>64</v>
      </c>
      <c r="X46" s="20">
        <f>ROUND($B$11+Q38*(1+$F$2+$P$2)*$D$2+Q39*(1+$F$3+$P$3)*$D$3+Q40*(1+$F$4+$P$4)*$D$4+Q41*(1+$F$5+$P$5)*$D$5+Q42*(1+$F$6+$P$6)*$D$6,2)</f>
        <v>0.11</v>
      </c>
      <c r="Y46" s="20">
        <f>ROUND($B$11+R38*(1+$F$2+$P$2)*$D$2+R39*(1+$F$3+$P$3)*$D$3+R40*(1+$F$4+$P$4)*$D$4+R41*(1+$F$5+$P$5)*$D$5+R42*(1+$F$6+$P$6)*$D$6,2)</f>
        <v>0.15</v>
      </c>
      <c r="Z46" s="20">
        <f>ROUND($B$11+S38*(1+$F$2+$P$2)*$D$2+S39*(1+$F$3+$P$3)*$D$3+S40*(1+$F$4+$P$4)*$D$4+S41*(1+$F$5+$P$5)*$D$5+S42*(1+$F$6+$P$6)*$D$6,2)</f>
        <v>0.15</v>
      </c>
      <c r="AA46" s="20">
        <f>ROUND($B$11+T38*(1+$F$2+$P$2)*$D$2+T39*(1+$F$3+$P$3)*$D$3+T40*(1+$F$4+$P$4)*$D$4+T41*(1+$F$5+$P$5)*$D$5+T42*(1+$F$6+$P$6)*$D$6,2)</f>
        <v>0.15</v>
      </c>
      <c r="AB46" s="20">
        <f>ROUND($B$11+U38*(1+$F$2+$P$2)*$D$2+U39*(1+$F$3+$P$3)*$D$3+U40*(1+$F$4+$P$4)*$D$4+U41*(1+$F$5+$P$5)*$D$5+U42*(1+$F$6+$P$6)*$D$6,2)</f>
        <v>0.15</v>
      </c>
    </row>
    <row r="47" spans="17:63" x14ac:dyDescent="0.2">
      <c r="Q47" s="18">
        <v>2</v>
      </c>
      <c r="R47" s="18">
        <v>3</v>
      </c>
      <c r="S47" s="18">
        <v>5</v>
      </c>
      <c r="T47" s="18">
        <v>5</v>
      </c>
      <c r="U47" s="18">
        <v>5</v>
      </c>
      <c r="W47" s="20" t="s">
        <v>55</v>
      </c>
      <c r="X47" s="20">
        <f>ROUND($B$10*(1+Q38*(1+$F$2+$P$2)*$E$2+Q39*(1+$F$3+$P$3)*$E$3+Q40*(1+$F$4+$P$4)*$E$4+Q41*(1+$F$5+$P$5)*$E$5+Q42*(1+$F$6+$P$6)*$E$6),0)</f>
        <v>110</v>
      </c>
      <c r="Y47" s="20">
        <f>ROUND($B$10*(1+R38*(1+$F$2+$P$2)*$E$2+R39*(1+$F$3+$P$3)*$E$3+R40*(1+$F$4+$P$4)*$E$4+R41*(1+$F$5+$P$5)*$E$5+R42*(1+$F$6+$P$6)*$E$6),0)</f>
        <v>110</v>
      </c>
      <c r="Z47" s="20">
        <f>ROUND($B$10*(1+S38*(1+$F$2+$P$2)*$E$2+S39*(1+$F$3+$P$3)*$E$3+S40*(1+$F$4+$P$4)*$E$4+S41*(1+$F$5+$P$5)*$E$5+S42*(1+$F$6+$P$6)*$E$6),0)</f>
        <v>150</v>
      </c>
      <c r="AA47" s="20">
        <f>ROUND($B$10*(1+T38*(1+$F$2+$P$2)*$E$2+T39*(1+$F$3+$P$3)*$E$3+T40*(1+$F$4+$P$4)*$E$4+T41*(1+$F$5+$P$5)*$E$5+T42*(1+$F$6+$P$6)*$E$6),0)</f>
        <v>150</v>
      </c>
      <c r="AB47" s="20">
        <f>ROUND($B$10*(1+U38*(1+$F$2+$P$2)*$E$2+U39*(1+$F$3+$P$3)*$E$3+U40*(1+$F$4+$P$4)*$E$4+U41*(1+$F$5+$P$5)*$E$5+U42*(1+$F$6+$P$6)*$E$6),0)</f>
        <v>150</v>
      </c>
    </row>
    <row r="48" spans="17:63" x14ac:dyDescent="0.2">
      <c r="Q48" s="18">
        <v>3</v>
      </c>
      <c r="R48" s="18">
        <v>5</v>
      </c>
      <c r="S48" s="18">
        <v>5</v>
      </c>
      <c r="T48" s="18">
        <v>5</v>
      </c>
      <c r="U48" s="18">
        <v>5</v>
      </c>
    </row>
    <row r="49" spans="17:28" x14ac:dyDescent="0.2">
      <c r="Q49" s="18">
        <v>1</v>
      </c>
      <c r="R49" s="18">
        <v>1</v>
      </c>
      <c r="S49" s="18">
        <v>1</v>
      </c>
      <c r="T49" s="18">
        <v>2</v>
      </c>
      <c r="U49" s="18">
        <v>2</v>
      </c>
      <c r="W49" s="20" t="s">
        <v>36</v>
      </c>
      <c r="X49" s="20"/>
      <c r="Y49" s="20"/>
      <c r="Z49" s="20"/>
      <c r="AA49" s="20"/>
      <c r="AB49" s="20"/>
    </row>
    <row r="50" spans="17:28" x14ac:dyDescent="0.2">
      <c r="W50" s="20" t="s">
        <v>43</v>
      </c>
      <c r="X50" s="20">
        <f>ROUND($B$8*(1+Q45*(1+$F$2+$P$2)*$B$2+Q46*(1+$F$3+$P$3)*$B$3+Q47*(1+$F$4+$P$4)*$B$4+Q48*(1+$F$5+$P$5)*$B$5+Q49*(1+$F$6+$P$6)*$B$6),0)</f>
        <v>87</v>
      </c>
      <c r="Y50" s="20">
        <f>ROUND($B$8*(1+R45*(1+$F$2+$P$2)*$B$2+R46*(1+$F$3+$P$3)*$B$3+R47*(1+$F$4+$P$4)*$B$4+R48*(1+$F$5+$P$5)*$B$5+R49*(1+$F$6+$P$6)*$B$6),0)</f>
        <v>92</v>
      </c>
      <c r="Z50" s="20">
        <f>ROUND($B$8*(1+S45*(1+$F$2+$P$2)*$B$2+S46*(1+$F$3+$P$3)*$B$3+S47*(1+$F$4+$P$4)*$B$4+S48*(1+$F$5+$P$5)*$B$5+S49*(1+$F$6+$P$6)*$B$6),0)</f>
        <v>92</v>
      </c>
      <c r="AA50" s="20">
        <f>ROUND($B$8*(1+T45*(1+$F$2+$P$2)*$B$2+T46*(1+$F$3+$P$3)*$B$3+T47*(1+$F$4+$P$4)*$B$4+T48*(1+$F$5+$P$5)*$B$5+T49*(1+$F$6+$P$6)*$B$6),0)</f>
        <v>92</v>
      </c>
      <c r="AB50" s="20">
        <f>ROUND($B$8*(1+U45*(1+$F$2+$P$2)*$B$2+U46*(1+$F$3+$P$3)*$B$3+U47*(1+$F$4+$P$4)*$B$4+U48*(1+$F$5+$P$5)*$B$5+U49*(1+$F$6+$P$6)*$B$6),0)</f>
        <v>92</v>
      </c>
    </row>
    <row r="51" spans="17:28" x14ac:dyDescent="0.2">
      <c r="W51" s="20" t="s">
        <v>45</v>
      </c>
      <c r="X51" s="20">
        <f>ROUND($B$9*(1+Q45*(1+$F$2+$P$2)*$C$2+Q46*(1+$F$3+$P$3)*$C$3+Q47*(1+$F$4+$P$4)*$C$4+Q48*(1+$F$5+$P$5)*$C$5+Q49*(1+$F$6+$P$6)*$C$6),0)</f>
        <v>21</v>
      </c>
      <c r="Y51" s="20">
        <f>ROUND($B$9*(1+R45*(1+$F$2+$P$2)*$C$2+R46*(1+$F$3+$P$3)*$C$3+R47*(1+$F$4+$P$4)*$C$4+R48*(1+$F$5+$P$5)*$C$5+R49*(1+$F$6+$P$6)*$C$6),0)</f>
        <v>22</v>
      </c>
      <c r="Z51" s="20">
        <f>ROUND($B$9*(1+S45*(1+$F$2+$P$2)*$C$2+S46*(1+$F$3+$P$3)*$C$3+S47*(1+$F$4+$P$4)*$C$4+S48*(1+$F$5+$P$5)*$C$5+S49*(1+$F$6+$P$6)*$C$6),0)</f>
        <v>23</v>
      </c>
      <c r="AA51" s="20">
        <f>ROUND($B$9*(1+T45*(1+$F$2+$P$2)*$C$2+T46*(1+$F$3+$P$3)*$C$3+T47*(1+$F$4+$P$4)*$C$4+T48*(1+$F$5+$P$5)*$C$5+T49*(1+$F$6+$P$6)*$C$6),0)</f>
        <v>23</v>
      </c>
      <c r="AB51" s="20">
        <f>ROUND($B$9*(1+U45*(1+$F$2+$P$2)*$C$2+U46*(1+$F$3+$P$3)*$C$3+U47*(1+$F$4+$P$4)*$C$4+U48*(1+$F$5+$P$5)*$C$5+U49*(1+$F$6+$P$6)*$C$6),0)</f>
        <v>23</v>
      </c>
    </row>
    <row r="52" spans="17:28" x14ac:dyDescent="0.2">
      <c r="W52" s="20" t="s">
        <v>54</v>
      </c>
      <c r="X52" s="20">
        <f>ROUND($B$12*(1+X53),0)</f>
        <v>5</v>
      </c>
      <c r="Y52" s="20">
        <f t="shared" ref="Y52" si="31">ROUND($B$12*(1+Y53),0)</f>
        <v>5</v>
      </c>
      <c r="Z52" s="20">
        <f t="shared" ref="Z52" si="32">ROUND($B$12*(1+Z53),0)</f>
        <v>6</v>
      </c>
      <c r="AA52" s="20">
        <f t="shared" ref="AA52" si="33">ROUND($B$12*(1+AA53),0)</f>
        <v>6</v>
      </c>
      <c r="AB52" s="20">
        <f t="shared" ref="AB52" si="34">ROUND($B$12*(1+AB53),0)</f>
        <v>6</v>
      </c>
    </row>
    <row r="53" spans="17:28" x14ac:dyDescent="0.2">
      <c r="W53" s="20" t="s">
        <v>64</v>
      </c>
      <c r="X53" s="20">
        <f>ROUND($B$11+Q45*(1+$F$2+$P$2)*$D$2+Q46*(1+$F$3+$P$3)*$D$3+Q47*(1+$F$4+$P$4)*$D$4+Q48*(1+$F$5+$P$5)*$D$5+Q49*(1+$F$6+$P$6)*$D$6,2)</f>
        <v>0.05</v>
      </c>
      <c r="Y53" s="20">
        <f>ROUND($B$11+R45*(1+$F$2+$P$2)*$D$2+R46*(1+$F$3+$P$3)*$D$3+R47*(1+$F$4+$P$4)*$D$4+R48*(1+$F$5+$P$5)*$D$5+R49*(1+$F$6+$P$6)*$D$6,2)</f>
        <v>7.0000000000000007E-2</v>
      </c>
      <c r="Z53" s="20">
        <f>ROUND($B$11+S45*(1+$F$2+$P$2)*$D$2+S46*(1+$F$3+$P$3)*$D$3+S47*(1+$F$4+$P$4)*$D$4+S48*(1+$F$5+$P$5)*$D$5+S49*(1+$F$6+$P$6)*$D$6,2)</f>
        <v>0.13</v>
      </c>
      <c r="AA53" s="20">
        <f>ROUND($B$11+T45*(1+$F$2+$P$2)*$D$2+T46*(1+$F$3+$P$3)*$D$3+T47*(1+$F$4+$P$4)*$D$4+T48*(1+$F$5+$P$5)*$D$5+T49*(1+$F$6+$P$6)*$D$6,2)</f>
        <v>0.15</v>
      </c>
      <c r="AB53" s="20">
        <f>ROUND($B$11+U45*(1+$F$2+$P$2)*$D$2+U46*(1+$F$3+$P$3)*$D$3+U47*(1+$F$4+$P$4)*$D$4+U48*(1+$F$5+$P$5)*$D$5+U49*(1+$F$6+$P$6)*$D$6,2)</f>
        <v>0.15</v>
      </c>
    </row>
    <row r="54" spans="17:28" x14ac:dyDescent="0.2">
      <c r="W54" s="20" t="s">
        <v>55</v>
      </c>
      <c r="X54" s="20">
        <f>ROUND($B$10*(1+Q45*(1+$F$2+$P$2)*$E$2+Q46*(1+$F$3+$P$3)*$E$3+Q47*(1+$F$4+$P$4)*$E$4+Q48*(1+$F$5+$P$5)*$E$5+Q49*(1+$F$6+$P$6)*$E$6),0)</f>
        <v>120</v>
      </c>
      <c r="Y54" s="20">
        <f>ROUND($B$10*(1+R45*(1+$F$2+$P$2)*$E$2+R46*(1+$F$3+$P$3)*$E$3+R47*(1+$F$4+$P$4)*$E$4+R48*(1+$F$5+$P$5)*$E$5+R49*(1+$F$6+$P$6)*$E$6),0)</f>
        <v>130</v>
      </c>
      <c r="Z54" s="20">
        <f>ROUND($B$10*(1+S45*(1+$F$2+$P$2)*$E$2+S46*(1+$F$3+$P$3)*$E$3+S47*(1+$F$4+$P$4)*$E$4+S48*(1+$F$5+$P$5)*$E$5+S49*(1+$F$6+$P$6)*$E$6),0)</f>
        <v>150</v>
      </c>
      <c r="AA54" s="20">
        <f>ROUND($B$10*(1+T45*(1+$F$2+$P$2)*$E$2+T46*(1+$F$3+$P$3)*$E$3+T47*(1+$F$4+$P$4)*$E$4+T48*(1+$F$5+$P$5)*$E$5+T49*(1+$F$6+$P$6)*$E$6),0)</f>
        <v>150</v>
      </c>
      <c r="AB54" s="20">
        <f>ROUND($B$10*(1+U45*(1+$F$2+$P$2)*$E$2+U46*(1+$F$3+$P$3)*$E$3+U47*(1+$F$4+$P$4)*$E$4+U48*(1+$F$5+$P$5)*$E$5+U49*(1+$F$6+$P$6)*$E$6),0)</f>
        <v>150</v>
      </c>
    </row>
  </sheetData>
  <mergeCells count="6">
    <mergeCell ref="W1:AB1"/>
    <mergeCell ref="AD1:AI1"/>
    <mergeCell ref="AK1:AP1"/>
    <mergeCell ref="AR1:AW1"/>
    <mergeCell ref="BF1:BK1"/>
    <mergeCell ref="AY1:B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caste list</vt:lpstr>
      <vt:lpstr>race list</vt:lpstr>
      <vt:lpstr>god list</vt:lpstr>
      <vt:lpstr>attribute list</vt:lpstr>
      <vt:lpstr>settings</vt:lpstr>
      <vt:lpstr>levels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Mikló Attila</dc:creator>
  <cp:lastModifiedBy>Attila Mikló</cp:lastModifiedBy>
  <dcterms:created xsi:type="dcterms:W3CDTF">2023-05-08T16:49:30Z</dcterms:created>
  <dcterms:modified xsi:type="dcterms:W3CDTF">2023-06-10T07:48:10Z</dcterms:modified>
</cp:coreProperties>
</file>