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uperpopulations" sheetId="1" r:id="rId1"/>
    <sheet name="EAS_Subpops" sheetId="2" r:id="rId2"/>
    <sheet name="Raw_EAS_subpop_data" sheetId="3" r:id="rId3"/>
  </sheets>
  <definedNames>
    <definedName name="CAAACCC_EAS" localSheetId="1">EAS_Subpops!$B$1:$B$6</definedName>
    <definedName name="CAAACCC_EAS" localSheetId="2">Raw_EAS_subpop_data!$B$1:$B$6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G6" i="2"/>
  <c r="D6" i="2" s="1"/>
  <c r="E6" i="2"/>
  <c r="F6" i="2" s="1"/>
  <c r="G5" i="2"/>
  <c r="D5" i="2" s="1"/>
  <c r="E5" i="2"/>
  <c r="F5" i="2" s="1"/>
  <c r="G4" i="2"/>
  <c r="D4" i="2" s="1"/>
  <c r="E4" i="2"/>
  <c r="F4" i="2" s="1"/>
  <c r="G3" i="2"/>
  <c r="H3" i="2" s="1"/>
  <c r="E3" i="2"/>
  <c r="F3" i="2" s="1"/>
  <c r="G2" i="2"/>
  <c r="H2" i="2" s="1"/>
  <c r="E2" i="2"/>
  <c r="F2" i="2" s="1"/>
  <c r="D2" i="2" l="1"/>
  <c r="D3" i="2"/>
  <c r="H4" i="2"/>
  <c r="H5" i="2"/>
  <c r="H6" i="2"/>
  <c r="G3" i="1" l="1"/>
  <c r="G4" i="1"/>
  <c r="G5" i="1"/>
  <c r="G2" i="1"/>
  <c r="F3" i="1"/>
  <c r="F4" i="1"/>
  <c r="F5" i="1"/>
  <c r="F2" i="1"/>
</calcChain>
</file>

<file path=xl/connections.xml><?xml version="1.0" encoding="utf-8"?>
<connections xmlns="http://schemas.openxmlformats.org/spreadsheetml/2006/main">
  <connection id="1" name="CAAACCC_EAS" type="6" refreshedVersion="4" background="1" saveData="1">
    <textPr codePage="437" sourceFile="C:\Users\VoightLab\Dropbox\SNP_rates\Data\singletons_excluded\subpops\7mer\CAAACCC_EAS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AACCC_EAS1" type="6" refreshedVersion="4" background="1" saveData="1">
    <textPr codePage="437" sourceFile="C:\Users\VoightLab\Dropbox\SNP_rates\Data\singletons_excluded\subpops\7mer\CAAACCC_EAS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<sst xmlns="http://schemas.openxmlformats.org/spreadsheetml/2006/main" count="87" uniqueCount="59">
  <si>
    <t>Pop</t>
  </si>
  <si>
    <t>AFR</t>
  </si>
  <si>
    <t>EUR</t>
  </si>
  <si>
    <t>EAS</t>
  </si>
  <si>
    <t>SAS</t>
  </si>
  <si>
    <t>Autosomal CAAACCC sites</t>
  </si>
  <si>
    <t>X Chromosome CAAACCC sites</t>
  </si>
  <si>
    <t>Autosomal C/A polymorphic</t>
  </si>
  <si>
    <t>X C/A polymorphic</t>
  </si>
  <si>
    <t>p</t>
  </si>
  <si>
    <t>estimated mut prob on Autosomes</t>
  </si>
  <si>
    <t>estimated mut prob on X</t>
  </si>
  <si>
    <t>Population in East Asia</t>
  </si>
  <si>
    <t>Context</t>
  </si>
  <si>
    <t>X5mer</t>
  </si>
  <si>
    <t>X3mer</t>
  </si>
  <si>
    <t>X1mer</t>
  </si>
  <si>
    <t>Count</t>
  </si>
  <si>
    <t>Rate</t>
  </si>
  <si>
    <t>Number of contexts in genome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</si>
  <si>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</si>
  <si>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</si>
  <si>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</si>
  <si>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</si>
  <si>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</si>
  <si>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</si>
  <si>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</si>
  <si>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</si>
  <si>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</si>
  <si>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</si>
  <si>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</si>
  <si>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</si>
  <si>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</si>
  <si>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</si>
  <si>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</si>
  <si>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</si>
  <si>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</si>
  <si>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</si>
  <si>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</si>
  <si>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</si>
  <si>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</si>
  <si>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</si>
  <si>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</si>
  <si>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polymorhpic on X</t>
  </si>
  <si>
    <t>not polymorphic on X</t>
  </si>
  <si>
    <t>polymorphic on Autosomes</t>
  </si>
  <si>
    <t>not polymorphic on Autosomes</t>
  </si>
  <si>
    <t>Fishers exact test</t>
  </si>
  <si>
    <t>Japanese in Tokyo, Japan</t>
  </si>
  <si>
    <t>CAAACCC-&gt;C</t>
  </si>
  <si>
    <t>AAACC-&gt;C</t>
  </si>
  <si>
    <t>AAC-&gt;C</t>
  </si>
  <si>
    <t>A-&gt;C</t>
  </si>
  <si>
    <t>Han Chinese in Bejing, China</t>
  </si>
  <si>
    <t>Southern Han Chinese</t>
  </si>
  <si>
    <t>Kinh in Ho Chi Minh City, Vietnam</t>
  </si>
  <si>
    <t>Chinese Dai in Xishuangbanna, China</t>
  </si>
  <si>
    <t>Substitution prob on X</t>
  </si>
  <si>
    <t>Substitution prob on Autosomes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</si>
</sst>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AACCC_EA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AACCC_EA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5" sqref="F15"/>
    </sheetView>
  </sheetViews>
  <sheetFormatPr defaultRowHeight="14.4" x14ac:dyDescent="0.3"/>
  <cols>
    <col min="2" max="2" width="20.6640625" customWidth="1"/>
    <col min="3" max="3" width="27.44140625" customWidth="1"/>
    <col min="4" max="5" width="26.88671875" customWidth="1"/>
    <col min="6" max="6" width="30.33203125" customWidth="1"/>
    <col min="7" max="7" width="23.109375" customWidth="1"/>
    <col min="8" max="9" width="12.5546875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9</v>
      </c>
    </row>
    <row r="2" spans="1:8" x14ac:dyDescent="0.3">
      <c r="A2" t="s">
        <v>1</v>
      </c>
      <c r="B2">
        <v>137120</v>
      </c>
      <c r="C2">
        <v>11001</v>
      </c>
      <c r="D2">
        <v>111</v>
      </c>
      <c r="E2">
        <v>7</v>
      </c>
      <c r="F2" s="3">
        <f>D2/B2</f>
        <v>8.0950991831971999E-4</v>
      </c>
      <c r="G2" s="2">
        <f>E2/C2</f>
        <v>6.3630579038269244E-4</v>
      </c>
      <c r="H2">
        <v>0.72</v>
      </c>
    </row>
    <row r="3" spans="1:8" x14ac:dyDescent="0.3">
      <c r="A3" t="s">
        <v>2</v>
      </c>
      <c r="B3">
        <v>137120</v>
      </c>
      <c r="C3">
        <v>11001</v>
      </c>
      <c r="D3">
        <v>11</v>
      </c>
      <c r="E3">
        <v>5</v>
      </c>
      <c r="F3" s="3">
        <f t="shared" ref="F3:F5" si="0">D3/B3</f>
        <v>8.0221703617269541E-5</v>
      </c>
      <c r="G3" s="2">
        <f t="shared" ref="G3:G5" si="1">E3/C3</f>
        <v>4.5450413598763749E-4</v>
      </c>
      <c r="H3" s="1">
        <v>4.9199999999999999E-3</v>
      </c>
    </row>
    <row r="4" spans="1:8" x14ac:dyDescent="0.3">
      <c r="A4" t="s">
        <v>3</v>
      </c>
      <c r="B4">
        <v>137120</v>
      </c>
      <c r="C4">
        <v>11001</v>
      </c>
      <c r="D4">
        <v>80</v>
      </c>
      <c r="E4">
        <v>27</v>
      </c>
      <c r="F4" s="3">
        <f t="shared" si="0"/>
        <v>5.8343057176196028E-4</v>
      </c>
      <c r="G4" s="2">
        <f t="shared" si="1"/>
        <v>2.4543223343332426E-3</v>
      </c>
      <c r="H4" s="1">
        <v>1.3540000000000001E-8</v>
      </c>
    </row>
    <row r="5" spans="1:8" x14ac:dyDescent="0.3">
      <c r="A5" t="s">
        <v>4</v>
      </c>
      <c r="B5">
        <v>137120</v>
      </c>
      <c r="C5">
        <v>11001</v>
      </c>
      <c r="D5">
        <v>9</v>
      </c>
      <c r="E5">
        <v>1</v>
      </c>
      <c r="F5" s="3">
        <f t="shared" si="0"/>
        <v>6.5635939323220542E-5</v>
      </c>
      <c r="G5" s="2">
        <f t="shared" si="1"/>
        <v>9.0900827197527503E-5</v>
      </c>
      <c r="H5">
        <v>0.53779999999999994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6" sqref="I16"/>
    </sheetView>
  </sheetViews>
  <sheetFormatPr defaultRowHeight="14.4" x14ac:dyDescent="0.3"/>
  <cols>
    <col min="1" max="1" width="31.33203125" customWidth="1"/>
    <col min="2" max="2" width="11.5546875" bestFit="1" customWidth="1"/>
    <col min="3" max="3" width="18.77734375" customWidth="1"/>
    <col min="4" max="4" width="27.109375" customWidth="1"/>
    <col min="5" max="5" width="15.6640625" customWidth="1"/>
    <col min="6" max="6" width="18.5546875" customWidth="1"/>
    <col min="7" max="7" width="13.109375" customWidth="1"/>
    <col min="8" max="8" width="26.44140625" customWidth="1"/>
    <col min="9" max="9" width="13" customWidth="1"/>
    <col min="10" max="17" width="4.5546875" bestFit="1" customWidth="1"/>
    <col min="18" max="30" width="5.5546875" bestFit="1" customWidth="1"/>
    <col min="31" max="31" width="4.5546875" bestFit="1" customWidth="1"/>
    <col min="32" max="32" width="11.77734375" customWidth="1"/>
    <col min="33" max="33" width="18.88671875" customWidth="1"/>
    <col min="34" max="34" width="15.5546875" customWidth="1"/>
    <col min="35" max="35" width="19.6640625" customWidth="1"/>
    <col min="36" max="36" width="23.6640625" customWidth="1"/>
    <col min="37" max="37" width="19.88671875" customWidth="1"/>
    <col min="38" max="38" width="10.77734375" customWidth="1"/>
  </cols>
  <sheetData>
    <row r="1" spans="1:9" x14ac:dyDescent="0.3">
      <c r="A1" t="s">
        <v>12</v>
      </c>
      <c r="B1" t="s">
        <v>13</v>
      </c>
      <c r="C1" t="s">
        <v>57</v>
      </c>
      <c r="D1" t="s">
        <v>58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3">
      <c r="A2" t="s">
        <v>48</v>
      </c>
      <c r="B2" t="s">
        <v>49</v>
      </c>
      <c r="C2" s="3">
        <f>Raw_EAS_subpop_data!AE2/11001</f>
        <v>2.1816198527406599E-3</v>
      </c>
      <c r="D2" s="3">
        <f>G2/137120</f>
        <v>4.6674445740956829E-4</v>
      </c>
      <c r="E2">
        <f>Raw_EAS_subpop_data!AE2</f>
        <v>24</v>
      </c>
      <c r="F2">
        <f>11001-E2</f>
        <v>10977</v>
      </c>
      <c r="G2">
        <f>SUM(Raw_EAS_subpop_data!I2:AD2)</f>
        <v>64</v>
      </c>
      <c r="H2">
        <f>137120-G2</f>
        <v>137056</v>
      </c>
      <c r="I2" s="4">
        <v>1.6549999999999999E-8</v>
      </c>
    </row>
    <row r="3" spans="1:9" x14ac:dyDescent="0.3">
      <c r="A3" t="s">
        <v>53</v>
      </c>
      <c r="B3" t="s">
        <v>49</v>
      </c>
      <c r="C3" s="3">
        <f>Raw_EAS_subpop_data!AE3/11001</f>
        <v>1.1817107535678575E-3</v>
      </c>
      <c r="D3" s="3">
        <f t="shared" ref="D3:D6" si="0">G3/137120</f>
        <v>2.7712952158693118E-4</v>
      </c>
      <c r="E3">
        <f>Raw_EAS_subpop_data!AE3</f>
        <v>13</v>
      </c>
      <c r="F3">
        <f t="shared" ref="F3:F6" si="1">11001-E3</f>
        <v>10988</v>
      </c>
      <c r="G3">
        <f>SUM(Raw_EAS_subpop_data!I3:AD3)</f>
        <v>38</v>
      </c>
      <c r="H3">
        <f t="shared" ref="H3:H6" si="2">137120-G3</f>
        <v>137082</v>
      </c>
      <c r="I3" s="4">
        <v>6.7150000000000006E-5</v>
      </c>
    </row>
    <row r="4" spans="1:9" x14ac:dyDescent="0.3">
      <c r="A4" t="s">
        <v>54</v>
      </c>
      <c r="B4" t="s">
        <v>49</v>
      </c>
      <c r="C4" s="3">
        <f>Raw_EAS_subpop_data!AE4/11001</f>
        <v>1.8180165439505501E-4</v>
      </c>
      <c r="D4" s="3">
        <f t="shared" si="0"/>
        <v>2.1878646441073513E-4</v>
      </c>
      <c r="E4">
        <f>Raw_EAS_subpop_data!AE4</f>
        <v>2</v>
      </c>
      <c r="F4">
        <f t="shared" si="1"/>
        <v>10999</v>
      </c>
      <c r="G4">
        <f>SUM(Raw_EAS_subpop_data!I4:AD4)</f>
        <v>30</v>
      </c>
      <c r="H4">
        <f t="shared" si="2"/>
        <v>137090</v>
      </c>
      <c r="I4">
        <v>1</v>
      </c>
    </row>
    <row r="5" spans="1:9" x14ac:dyDescent="0.3">
      <c r="A5" t="s">
        <v>55</v>
      </c>
      <c r="B5" t="s">
        <v>49</v>
      </c>
      <c r="C5" s="3">
        <f>Raw_EAS_subpop_data!AE5/11001</f>
        <v>9.0900827197527503E-5</v>
      </c>
      <c r="D5" s="3">
        <f t="shared" si="0"/>
        <v>1.7502917152858809E-4</v>
      </c>
      <c r="E5">
        <f>Raw_EAS_subpop_data!AE5</f>
        <v>1</v>
      </c>
      <c r="F5">
        <f t="shared" si="1"/>
        <v>11000</v>
      </c>
      <c r="G5">
        <f>SUM(Raw_EAS_subpop_data!I5:AD5)</f>
        <v>24</v>
      </c>
      <c r="H5">
        <f t="shared" si="2"/>
        <v>137096</v>
      </c>
      <c r="I5">
        <v>1</v>
      </c>
    </row>
    <row r="6" spans="1:9" x14ac:dyDescent="0.3">
      <c r="A6" t="s">
        <v>56</v>
      </c>
      <c r="B6" t="s">
        <v>49</v>
      </c>
      <c r="C6" s="3">
        <f>Raw_EAS_subpop_data!AE6/11001</f>
        <v>2.7270248159258248E-4</v>
      </c>
      <c r="D6" s="3">
        <f t="shared" si="0"/>
        <v>1.3127187864644108E-4</v>
      </c>
      <c r="E6">
        <f>Raw_EAS_subpop_data!AE6</f>
        <v>3</v>
      </c>
      <c r="F6">
        <f t="shared" si="1"/>
        <v>10998</v>
      </c>
      <c r="G6">
        <f>SUM(Raw_EAS_subpop_data!I6:AD6)</f>
        <v>18</v>
      </c>
      <c r="H6">
        <f t="shared" si="2"/>
        <v>137102</v>
      </c>
      <c r="I6" s="5">
        <v>0.20169999999999999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opLeftCell="I1" workbookViewId="0">
      <selection activeCell="B11" sqref="B11"/>
    </sheetView>
  </sheetViews>
  <sheetFormatPr defaultRowHeight="14.4" x14ac:dyDescent="0.3"/>
  <cols>
    <col min="1" max="1" width="31.33203125" customWidth="1"/>
    <col min="2" max="2" width="11.5546875" bestFit="1" customWidth="1"/>
  </cols>
  <sheetData>
    <row r="1" spans="1:3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>
        <v>88</v>
      </c>
      <c r="G2" s="1">
        <v>1.18620420704916E-8</v>
      </c>
      <c r="H2">
        <v>148121</v>
      </c>
      <c r="I2">
        <v>3</v>
      </c>
      <c r="J2">
        <v>2</v>
      </c>
      <c r="K2">
        <v>2</v>
      </c>
      <c r="L2">
        <v>4</v>
      </c>
      <c r="M2">
        <v>1</v>
      </c>
      <c r="N2">
        <v>7</v>
      </c>
      <c r="O2">
        <v>5</v>
      </c>
      <c r="P2">
        <v>5</v>
      </c>
      <c r="Q2">
        <v>5</v>
      </c>
      <c r="R2">
        <v>5</v>
      </c>
      <c r="S2">
        <v>1</v>
      </c>
      <c r="T2">
        <v>5</v>
      </c>
      <c r="U2">
        <v>5</v>
      </c>
      <c r="V2">
        <v>1</v>
      </c>
      <c r="W2">
        <v>4</v>
      </c>
      <c r="X2">
        <v>3</v>
      </c>
      <c r="Y2">
        <v>2</v>
      </c>
      <c r="Z2">
        <v>2</v>
      </c>
      <c r="AA2">
        <v>1</v>
      </c>
      <c r="AB2">
        <v>0</v>
      </c>
      <c r="AC2">
        <v>1</v>
      </c>
      <c r="AD2">
        <v>0</v>
      </c>
      <c r="AE2">
        <v>24</v>
      </c>
    </row>
    <row r="3" spans="1:31" x14ac:dyDescent="0.3">
      <c r="A3" t="s">
        <v>53</v>
      </c>
      <c r="B3" t="s">
        <v>49</v>
      </c>
      <c r="C3" t="s">
        <v>50</v>
      </c>
      <c r="D3" t="s">
        <v>51</v>
      </c>
      <c r="E3" t="s">
        <v>52</v>
      </c>
      <c r="F3">
        <v>51</v>
      </c>
      <c r="G3" s="1">
        <v>6.1568921236132897E-9</v>
      </c>
      <c r="H3">
        <v>148121</v>
      </c>
      <c r="I3">
        <v>0</v>
      </c>
      <c r="J3">
        <v>1</v>
      </c>
      <c r="K3">
        <v>2</v>
      </c>
      <c r="L3">
        <v>1</v>
      </c>
      <c r="M3">
        <v>1</v>
      </c>
      <c r="N3">
        <v>4</v>
      </c>
      <c r="O3">
        <v>1</v>
      </c>
      <c r="P3">
        <v>5</v>
      </c>
      <c r="Q3">
        <v>2</v>
      </c>
      <c r="R3">
        <v>2</v>
      </c>
      <c r="S3">
        <v>1</v>
      </c>
      <c r="T3">
        <v>2</v>
      </c>
      <c r="U3">
        <v>4</v>
      </c>
      <c r="V3">
        <v>2</v>
      </c>
      <c r="W3">
        <v>4</v>
      </c>
      <c r="X3">
        <v>0</v>
      </c>
      <c r="Y3">
        <v>2</v>
      </c>
      <c r="Z3">
        <v>2</v>
      </c>
      <c r="AA3">
        <v>1</v>
      </c>
      <c r="AB3">
        <v>0</v>
      </c>
      <c r="AC3">
        <v>1</v>
      </c>
      <c r="AD3">
        <v>0</v>
      </c>
      <c r="AE3">
        <v>13</v>
      </c>
    </row>
    <row r="4" spans="1:31" x14ac:dyDescent="0.3">
      <c r="A4" t="s">
        <v>54</v>
      </c>
      <c r="B4" t="s">
        <v>49</v>
      </c>
      <c r="C4" t="s">
        <v>50</v>
      </c>
      <c r="D4" t="s">
        <v>51</v>
      </c>
      <c r="E4" t="s">
        <v>52</v>
      </c>
      <c r="F4">
        <v>32</v>
      </c>
      <c r="G4" s="1">
        <v>3.77806962011399E-9</v>
      </c>
      <c r="H4">
        <v>148121</v>
      </c>
      <c r="I4">
        <v>0</v>
      </c>
      <c r="J4">
        <v>0</v>
      </c>
      <c r="K4">
        <v>3</v>
      </c>
      <c r="L4">
        <v>0</v>
      </c>
      <c r="M4">
        <v>1</v>
      </c>
      <c r="N4">
        <v>1</v>
      </c>
      <c r="O4">
        <v>2</v>
      </c>
      <c r="P4">
        <v>4</v>
      </c>
      <c r="Q4">
        <v>1</v>
      </c>
      <c r="R4">
        <v>1</v>
      </c>
      <c r="S4">
        <v>1</v>
      </c>
      <c r="T4">
        <v>2</v>
      </c>
      <c r="U4">
        <v>2</v>
      </c>
      <c r="V4">
        <v>3</v>
      </c>
      <c r="W4">
        <v>2</v>
      </c>
      <c r="X4">
        <v>0</v>
      </c>
      <c r="Y4">
        <v>3</v>
      </c>
      <c r="Z4">
        <v>2</v>
      </c>
      <c r="AA4">
        <v>1</v>
      </c>
      <c r="AB4">
        <v>0</v>
      </c>
      <c r="AC4">
        <v>1</v>
      </c>
      <c r="AD4">
        <v>0</v>
      </c>
      <c r="AE4">
        <v>2</v>
      </c>
    </row>
    <row r="5" spans="1:31" x14ac:dyDescent="0.3">
      <c r="A5" t="s">
        <v>55</v>
      </c>
      <c r="B5" t="s">
        <v>49</v>
      </c>
      <c r="C5" t="s">
        <v>50</v>
      </c>
      <c r="D5" t="s">
        <v>51</v>
      </c>
      <c r="E5" t="s">
        <v>52</v>
      </c>
      <c r="F5">
        <v>25</v>
      </c>
      <c r="G5" s="1">
        <v>2.9469226763357598E-9</v>
      </c>
      <c r="H5">
        <v>148121</v>
      </c>
      <c r="I5">
        <v>1</v>
      </c>
      <c r="J5">
        <v>2</v>
      </c>
      <c r="K5">
        <v>1</v>
      </c>
      <c r="L5">
        <v>0</v>
      </c>
      <c r="M5">
        <v>1</v>
      </c>
      <c r="N5">
        <v>1</v>
      </c>
      <c r="O5">
        <v>0</v>
      </c>
      <c r="P5">
        <v>3</v>
      </c>
      <c r="Q5">
        <v>0</v>
      </c>
      <c r="R5">
        <v>1</v>
      </c>
      <c r="S5">
        <v>1</v>
      </c>
      <c r="T5">
        <v>2</v>
      </c>
      <c r="U5">
        <v>1</v>
      </c>
      <c r="V5">
        <v>2</v>
      </c>
      <c r="W5">
        <v>3</v>
      </c>
      <c r="X5">
        <v>1</v>
      </c>
      <c r="Y5">
        <v>2</v>
      </c>
      <c r="Z5">
        <v>1</v>
      </c>
      <c r="AA5">
        <v>0</v>
      </c>
      <c r="AB5">
        <v>0</v>
      </c>
      <c r="AC5">
        <v>1</v>
      </c>
      <c r="AD5">
        <v>0</v>
      </c>
      <c r="AE5">
        <v>1</v>
      </c>
    </row>
    <row r="6" spans="1:31" x14ac:dyDescent="0.3">
      <c r="A6" t="s">
        <v>56</v>
      </c>
      <c r="B6" t="s">
        <v>49</v>
      </c>
      <c r="C6" t="s">
        <v>50</v>
      </c>
      <c r="D6" t="s">
        <v>51</v>
      </c>
      <c r="E6" t="s">
        <v>52</v>
      </c>
      <c r="F6">
        <v>21</v>
      </c>
      <c r="G6" s="1">
        <v>2.6557355635769799E-9</v>
      </c>
      <c r="H6">
        <v>148121</v>
      </c>
      <c r="I6">
        <v>0</v>
      </c>
      <c r="J6">
        <v>0</v>
      </c>
      <c r="K6">
        <v>2</v>
      </c>
      <c r="L6">
        <v>0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</v>
      </c>
      <c r="U6">
        <v>1</v>
      </c>
      <c r="V6">
        <v>2</v>
      </c>
      <c r="W6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Superpopulations</vt:lpstr>
      <vt:lpstr>EAS_Subpops</vt:lpstr>
      <vt:lpstr>Raw_EAS_subpop_data</vt:lpstr>
      <vt:lpstr>EAS_Subpops!CAAACCC_EAS</vt:lpstr>
      <vt:lpstr>Raw_EAS_subpop_data!CAAACCC_EAS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VoightLab</dc:creator>
  <cp:lastModifiedBy>VoightLab</cp:lastModifiedBy>
  <dcterms:created xsi:type="dcterms:W3CDTF">2017-02-21T20:38:03Z</dcterms:created>
  <dcterms:modified xsi:type="dcterms:W3CDTF">2017-04-21T22:04:01Z</dcterms:modified>
</cp:coreProperties>
</file>