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udeshm\Downloads\"/>
    </mc:Choice>
  </mc:AlternateContent>
  <xr:revisionPtr revIDLastSave="0" documentId="13_ncr:1_{F6030DEE-F14A-4D54-AA4C-16016D8F5617}" xr6:coauthVersionLast="47" xr6:coauthVersionMax="47" xr10:uidLastSave="{00000000-0000-0000-0000-000000000000}"/>
  <bookViews>
    <workbookView xWindow="-120" yWindow="-120" windowWidth="29040" windowHeight="15720" firstSheet="2" activeTab="2" xr2:uid="{D6850AA4-47CF-4874-B5A4-D58123D14665}"/>
  </bookViews>
  <sheets>
    <sheet name="Legend" sheetId="8" r:id="rId1"/>
    <sheet name="User_DB" sheetId="2" r:id="rId2"/>
    <sheet name="Bank_Card_DB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3" l="1"/>
  <c r="U6" i="3"/>
  <c r="U5" i="3"/>
  <c r="U4" i="3"/>
  <c r="U3" i="3"/>
  <c r="U2" i="3"/>
</calcChain>
</file>

<file path=xl/sharedStrings.xml><?xml version="1.0" encoding="utf-8"?>
<sst xmlns="http://schemas.openxmlformats.org/spreadsheetml/2006/main" count="315" uniqueCount="218">
  <si>
    <t>Table Name</t>
  </si>
  <si>
    <t>Table Description</t>
  </si>
  <si>
    <t>User_DB</t>
  </si>
  <si>
    <t>Contains User ID and Demographics</t>
  </si>
  <si>
    <t>Bank_Card_DB</t>
  </si>
  <si>
    <t>Exhaustive List of Bankcards and Rewards Benefits</t>
  </si>
  <si>
    <t>User_Card_DB</t>
  </si>
  <si>
    <t>List of Users and the cards they posess</t>
  </si>
  <si>
    <t>location_mcc_db</t>
  </si>
  <si>
    <t>Business, addresses and their MCC codes</t>
  </si>
  <si>
    <t>category_mcc</t>
  </si>
  <si>
    <t>MCC code associated with each category</t>
  </si>
  <si>
    <t>User_Spend_DB (future)</t>
  </si>
  <si>
    <t>Customer monthly, quarterly and annual spend data</t>
  </si>
  <si>
    <t>User_ID</t>
  </si>
  <si>
    <t>Email_ID/Login ID</t>
  </si>
  <si>
    <t>Password _Encrypted</t>
  </si>
  <si>
    <t>first_name</t>
  </si>
  <si>
    <t>last_name</t>
  </si>
  <si>
    <t>address</t>
  </si>
  <si>
    <t>city</t>
  </si>
  <si>
    <t>county</t>
  </si>
  <si>
    <t>state</t>
  </si>
  <si>
    <t>zip</t>
  </si>
  <si>
    <t>phone number</t>
  </si>
  <si>
    <t>Location_Pref</t>
  </si>
  <si>
    <t>user_01</t>
  </si>
  <si>
    <t>jbutt@gmail.com</t>
  </si>
  <si>
    <t>sdhsjdsksdkls</t>
  </si>
  <si>
    <t>James</t>
  </si>
  <si>
    <t>Butt</t>
  </si>
  <si>
    <t>6649 N Blue Gum St</t>
  </si>
  <si>
    <t>New Orleans</t>
  </si>
  <si>
    <t>Orleans</t>
  </si>
  <si>
    <t>LA</t>
  </si>
  <si>
    <t>504-621-8927</t>
  </si>
  <si>
    <t>YES</t>
  </si>
  <si>
    <t>user_02</t>
  </si>
  <si>
    <t>josephine_darakjy@darakjy.org</t>
  </si>
  <si>
    <t>djhfjdjdjksdjka</t>
  </si>
  <si>
    <t>Josephine</t>
  </si>
  <si>
    <t>Darakjy</t>
  </si>
  <si>
    <t>4 B Blue Ridge Blvd</t>
  </si>
  <si>
    <t>Brighton</t>
  </si>
  <si>
    <t>Livingston</t>
  </si>
  <si>
    <t>MI</t>
  </si>
  <si>
    <t>810-292-9388</t>
  </si>
  <si>
    <t>NO</t>
  </si>
  <si>
    <t>user_03</t>
  </si>
  <si>
    <t>art@venere.org</t>
  </si>
  <si>
    <t>sdskjsdjsdss</t>
  </si>
  <si>
    <t>Art</t>
  </si>
  <si>
    <t>Venere</t>
  </si>
  <si>
    <t>8 W Cerritos Ave #54</t>
  </si>
  <si>
    <t>Bridgeport</t>
  </si>
  <si>
    <t>Gloucester</t>
  </si>
  <si>
    <t>NJ</t>
  </si>
  <si>
    <t>856-636-8749</t>
  </si>
  <si>
    <t>user_04</t>
  </si>
  <si>
    <t>lpaprocki@hotmail.com</t>
  </si>
  <si>
    <t>sjdhjsjdsdks</t>
  </si>
  <si>
    <t>Lenna</t>
  </si>
  <si>
    <t>Paprocki</t>
  </si>
  <si>
    <t>639 Main St</t>
  </si>
  <si>
    <t>Anchorage</t>
  </si>
  <si>
    <t>AK</t>
  </si>
  <si>
    <t>907-385-4412</t>
  </si>
  <si>
    <t>user_05</t>
  </si>
  <si>
    <t>donette.foller@cox.net</t>
  </si>
  <si>
    <t>jdhsujdws</t>
  </si>
  <si>
    <t>Donette</t>
  </si>
  <si>
    <t>Foller</t>
  </si>
  <si>
    <t>34 Center St</t>
  </si>
  <si>
    <t>Hamilton</t>
  </si>
  <si>
    <t>Butler</t>
  </si>
  <si>
    <t>OH</t>
  </si>
  <si>
    <t>513-570-1893</t>
  </si>
  <si>
    <t>user_06</t>
  </si>
  <si>
    <t>simona@morasca.com</t>
  </si>
  <si>
    <t>skdjskjdskkds,</t>
  </si>
  <si>
    <t>Simona</t>
  </si>
  <si>
    <t>Morasca</t>
  </si>
  <si>
    <t>3 Mcauley Dr</t>
  </si>
  <si>
    <t>Ashland</t>
  </si>
  <si>
    <t>419-503-2484</t>
  </si>
  <si>
    <t>user_07</t>
  </si>
  <si>
    <t>mitsue_tollner@yahoo.com</t>
  </si>
  <si>
    <t>Mitsue</t>
  </si>
  <si>
    <t>Tollner</t>
  </si>
  <si>
    <t>7 Eads St</t>
  </si>
  <si>
    <t>Chicago</t>
  </si>
  <si>
    <t>Cook</t>
  </si>
  <si>
    <t>IL</t>
  </si>
  <si>
    <t>773-573-6914</t>
  </si>
  <si>
    <t>user_08</t>
  </si>
  <si>
    <t>leota@hotmail.com</t>
  </si>
  <si>
    <t>Leota</t>
  </si>
  <si>
    <t>Dilliard</t>
  </si>
  <si>
    <t>7 W Jackson Blvd</t>
  </si>
  <si>
    <t>San Jose</t>
  </si>
  <si>
    <t>Santa Clara</t>
  </si>
  <si>
    <t>CA</t>
  </si>
  <si>
    <t>408-752-3500</t>
  </si>
  <si>
    <t>user_09</t>
  </si>
  <si>
    <t>sage_wieser@cox.net</t>
  </si>
  <si>
    <t>Sage</t>
  </si>
  <si>
    <t>Wieser</t>
  </si>
  <si>
    <t>5 Boston Ave #88</t>
  </si>
  <si>
    <t>Sioux Falls</t>
  </si>
  <si>
    <t>Minnehaha</t>
  </si>
  <si>
    <t>SD</t>
  </si>
  <si>
    <t>605-414-2147</t>
  </si>
  <si>
    <t>user_10</t>
  </si>
  <si>
    <t>kris@gmail.com</t>
  </si>
  <si>
    <t>Kris</t>
  </si>
  <si>
    <t>Marrier</t>
  </si>
  <si>
    <t>228 Runamuck Pl #2808</t>
  </si>
  <si>
    <t>Baltimore</t>
  </si>
  <si>
    <t>Baltimore City</t>
  </si>
  <si>
    <t>MD</t>
  </si>
  <si>
    <t>410-655-8723</t>
  </si>
  <si>
    <t>user_11</t>
  </si>
  <si>
    <t>minna_amigon@yahoo.com</t>
  </si>
  <si>
    <t>Minna</t>
  </si>
  <si>
    <t>Amigon</t>
  </si>
  <si>
    <t>2371 Jerrold Ave</t>
  </si>
  <si>
    <t>Kulpsville</t>
  </si>
  <si>
    <t>Montgomery</t>
  </si>
  <si>
    <t>PA</t>
  </si>
  <si>
    <t>215-874-1229</t>
  </si>
  <si>
    <t>user_12</t>
  </si>
  <si>
    <t>amaclead@gmail.com</t>
  </si>
  <si>
    <t>Abel</t>
  </si>
  <si>
    <t>Maclead</t>
  </si>
  <si>
    <t>37275 St  Rt 17m M</t>
  </si>
  <si>
    <t>Middle Island</t>
  </si>
  <si>
    <t>Suffolk</t>
  </si>
  <si>
    <t>NY</t>
  </si>
  <si>
    <t>631-335-3414</t>
  </si>
  <si>
    <t>user_13</t>
  </si>
  <si>
    <t>kiley.caldarera@aol.com</t>
  </si>
  <si>
    <t>sdskjdksds</t>
  </si>
  <si>
    <t>Kiley</t>
  </si>
  <si>
    <t>Caldarera</t>
  </si>
  <si>
    <t>25 E 75th St #69</t>
  </si>
  <si>
    <t>Los Angeles</t>
  </si>
  <si>
    <t>310-498-5651</t>
  </si>
  <si>
    <t>user_14</t>
  </si>
  <si>
    <t>gruta@cox.net</t>
  </si>
  <si>
    <t>Graciela</t>
  </si>
  <si>
    <t>Ruta</t>
  </si>
  <si>
    <t>98 Connecticut Ave Nw</t>
  </si>
  <si>
    <t>Chagrin Falls</t>
  </si>
  <si>
    <t>Geauga</t>
  </si>
  <si>
    <t>440-780-8425</t>
  </si>
  <si>
    <t>user_15</t>
  </si>
  <si>
    <t>calbares@gmail.com</t>
  </si>
  <si>
    <t>Cammy</t>
  </si>
  <si>
    <t>Albares</t>
  </si>
  <si>
    <t>56 E Morehead St</t>
  </si>
  <si>
    <t>Laredo</t>
  </si>
  <si>
    <t>Webb</t>
  </si>
  <si>
    <t>TX</t>
  </si>
  <si>
    <t>956-537-6195</t>
  </si>
  <si>
    <t>Card_Type</t>
  </si>
  <si>
    <t>Annual Fee</t>
  </si>
  <si>
    <t>Spend Required</t>
  </si>
  <si>
    <t>Timeframe</t>
  </si>
  <si>
    <t>Personal</t>
  </si>
  <si>
    <t>3 months</t>
  </si>
  <si>
    <t>6 months</t>
  </si>
  <si>
    <t>Business</t>
  </si>
  <si>
    <t>Product_ID</t>
  </si>
  <si>
    <t>Card_Name</t>
  </si>
  <si>
    <t>CR001</t>
  </si>
  <si>
    <t>CR002</t>
  </si>
  <si>
    <t>CR003</t>
  </si>
  <si>
    <t>CR004</t>
  </si>
  <si>
    <t>CR005</t>
  </si>
  <si>
    <t>CR006</t>
  </si>
  <si>
    <t>PL001</t>
  </si>
  <si>
    <t>SL001</t>
  </si>
  <si>
    <t>Evolve Cashback Card</t>
  </si>
  <si>
    <t>Evolve Platinum Card</t>
  </si>
  <si>
    <t>Evolve Renovation Card</t>
  </si>
  <si>
    <t>Evolve Personal Loan</t>
  </si>
  <si>
    <t>Evolve Student Loan</t>
  </si>
  <si>
    <t>Financial_Institution</t>
  </si>
  <si>
    <t>Evolve Bank</t>
  </si>
  <si>
    <t>Evolve Travel Plus Card</t>
  </si>
  <si>
    <t>Evolve Fuel Plus Card</t>
  </si>
  <si>
    <t>Evolve Blue Cash Card</t>
  </si>
  <si>
    <t>APR Minimum</t>
  </si>
  <si>
    <t>APR Maximum</t>
  </si>
  <si>
    <t>Not Applicable</t>
  </si>
  <si>
    <t>Loan Duration Min</t>
  </si>
  <si>
    <t>Loan Duration Max</t>
  </si>
  <si>
    <t>Loan Amt Min</t>
  </si>
  <si>
    <t>Loan Amt Max</t>
  </si>
  <si>
    <t>12 Month</t>
  </si>
  <si>
    <t>48 Month</t>
  </si>
  <si>
    <t>144 Month</t>
  </si>
  <si>
    <t>36 Month</t>
  </si>
  <si>
    <t>Sign-Up Bonus Offer</t>
  </si>
  <si>
    <t>Earn 50,000 points (equivalent to $500) if you spend $4,000 in the first 3 months.</t>
  </si>
  <si>
    <t>Receive a $150 bonus when you open a card and spend $1,000 within the first 3 months.</t>
  </si>
  <si>
    <t>Receive a $200 bonus when you open a card and spend $2,000 within the first 6 months.</t>
  </si>
  <si>
    <t>Enjoy an interest-free promotion for up to 36 months on purchases over $1,500</t>
  </si>
  <si>
    <t xml:space="preserve"> Dining benefit / $</t>
  </si>
  <si>
    <t>Gas  benefit / $</t>
  </si>
  <si>
    <t>Travel benefit / $</t>
  </si>
  <si>
    <t>Grocery benefit/ $</t>
  </si>
  <si>
    <t>All Other Purchases benefit / $</t>
  </si>
  <si>
    <t>Misc Purchases benefit / $</t>
  </si>
  <si>
    <t>Total_Card_Benefit /$</t>
  </si>
  <si>
    <t>Hyperlink for this Product</t>
  </si>
  <si>
    <t>https://creditcards.chase.com/rewards-credit-cards/sapphire/preferred?CELL=6PH3</t>
  </si>
  <si>
    <t>https://evolve-bank.tiiny.site/productList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</si>
</sst>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&quot;$&quot;#,##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0" borderId="1" xfId="2" applyNumberFormat="1" applyFont="1" applyBorder="1"/>
    <xf numFmtId="8" fontId="2" fillId="0" borderId="2" xfId="1" applyNumberFormat="1" applyFont="1" applyBorder="1" applyAlignment="1">
      <alignment horizontal="right"/>
    </xf>
    <xf numFmtId="8" fontId="2" fillId="0" borderId="1" xfId="1" applyNumberFormat="1" applyFont="1" applyBorder="1"/>
    <xf numFmtId="8" fontId="0" fillId="0" borderId="0" xfId="1" applyNumberFormat="1" applyFont="1"/>
    <xf numFmtId="49" fontId="2" fillId="0" borderId="2" xfId="1" applyNumberFormat="1" applyFont="1" applyBorder="1" applyAlignment="1">
      <alignment horizontal="right"/>
    </xf>
    <xf numFmtId="49" fontId="2" fillId="0" borderId="1" xfId="1" applyNumberFormat="1" applyFont="1" applyBorder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8" fontId="2" fillId="0" borderId="0" xfId="1" applyNumberFormat="1" applyFont="1" applyAlignment="1">
      <alignment horizontal="center" wrapText="1"/>
    </xf>
    <xf numFmtId="49" fontId="2" fillId="0" borderId="0" xfId="1" applyNumberFormat="1" applyFont="1" applyAlignment="1">
      <alignment horizontal="center" wrapText="1"/>
    </xf>
    <xf numFmtId="49" fontId="2" fillId="0" borderId="0" xfId="0" applyNumberFormat="1" applyFont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49" fontId="2" fillId="0" borderId="2" xfId="1" applyNumberFormat="1" applyFon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10" fontId="2" fillId="0" borderId="0" xfId="2" applyNumberFormat="1" applyFont="1" applyAlignment="1">
      <alignment horizontal="center" wrapText="1"/>
    </xf>
    <xf numFmtId="10" fontId="2" fillId="0" borderId="1" xfId="2" applyNumberFormat="1" applyFont="1" applyBorder="1" applyAlignment="1">
      <alignment horizontal="right"/>
    </xf>
    <xf numFmtId="10" fontId="2" fillId="0" borderId="2" xfId="2" applyNumberFormat="1" applyFont="1" applyBorder="1" applyAlignment="1">
      <alignment horizontal="right"/>
    </xf>
    <xf numFmtId="10" fontId="0" fillId="0" borderId="0" xfId="2" applyNumberFormat="1" applyFont="1"/>
    <xf numFmtId="165" fontId="2" fillId="0" borderId="0" xfId="0" applyNumberFormat="1" applyFont="1" applyAlignment="1">
      <alignment horizontal="center" wrapText="1"/>
    </xf>
    <xf numFmtId="165" fontId="2" fillId="0" borderId="1" xfId="0" applyNumberFormat="1" applyFont="1" applyBorder="1"/>
    <xf numFmtId="165" fontId="2" fillId="0" borderId="2" xfId="1" applyNumberFormat="1" applyFont="1" applyBorder="1" applyAlignment="1">
      <alignment horizontal="right"/>
    </xf>
    <xf numFmtId="165" fontId="0" fillId="0" borderId="0" xfId="2" applyNumberFormat="1" applyFont="1"/>
    <xf numFmtId="0" fontId="5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&quot;$&quot;#,##0.0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CCE2A-9025-4779-9DB2-0DC70B84106F}" name="Table1" displayName="Table1" ref="A1:L16" totalsRowShown="0">
  <autoFilter ref="A1:L16" xr:uid="{F44CCE2A-9025-4779-9DB2-0DC70B84106F}"/>
  <tableColumns count="12">
    <tableColumn id="1" xr3:uid="{2E6432D3-D521-41D9-BA89-8396A4E93F9D}" name="User_ID"/>
    <tableColumn id="2" xr3:uid="{3C881DD0-5E54-4492-A562-F58AB634A841}" name="Email_ID/Login ID"/>
    <tableColumn id="3" xr3:uid="{D8C8FC54-47C1-4293-9DC6-9A75A1C9A665}" name="Password _Encrypted"/>
    <tableColumn id="4" xr3:uid="{C7A83B59-95E0-43A5-80D4-A9F02543C7C7}" name="first_name"/>
    <tableColumn id="5" xr3:uid="{91C76932-0FCD-4817-B70D-8A32DAF57EC6}" name="last_name"/>
    <tableColumn id="7" xr3:uid="{8DB1CF42-2D2A-4A6F-AE1B-F587CF137307}" name="address"/>
    <tableColumn id="8" xr3:uid="{81FFE799-799F-4E90-ADF0-1A28E57FF915}" name="city"/>
    <tableColumn id="9" xr3:uid="{4AC7BF11-26D9-4972-8FE1-CAD0F67BDC9A}" name="county"/>
    <tableColumn id="10" xr3:uid="{855984B9-501E-4897-8171-7A12A176F0A7}" name="state"/>
    <tableColumn id="11" xr3:uid="{57B9ADC8-C107-4446-9535-90C0413E8F38}" name="zip"/>
    <tableColumn id="12" xr3:uid="{10B8E432-F68C-47F3-BA95-3B82C69DF0B0}" name="phone number"/>
    <tableColumn id="15" xr3:uid="{28109349-2A62-4CBF-BB47-CE6B9DE65088}" name="Location_P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5F2DDC-51C7-4C61-AF20-1E16DB5C8D68}" name="Table3" displayName="Table3" ref="A1:U9" totalsRowShown="0" headerRowDxfId="21">
  <autoFilter ref="A1:U9" xr:uid="{7B5F2DDC-51C7-4C61-AF20-1E16DB5C8D68}"/>
  <tableColumns count="21">
    <tableColumn id="1" xr3:uid="{3E321AF5-6198-4296-A06E-8D9148D6A9A0}" name="Product_ID" dataDxfId="20"/>
    <tableColumn id="2" xr3:uid="{E181B4A2-228B-4BFD-B327-E4DD8CDC30DF}" name="Financial_Institution" dataDxfId="19"/>
    <tableColumn id="3" xr3:uid="{71DDB753-9FC9-419A-859E-8773CBF0F905}" name="Card_Name" dataDxfId="18"/>
    <tableColumn id="24" xr3:uid="{C8C8C970-1DBC-4B1C-BDB5-65E4B53DAD09}" name="Card_Type" dataDxfId="17"/>
    <tableColumn id="4" xr3:uid="{E2F68104-7B9A-4680-AB2D-A59664947206}" name="Annual Fee" dataDxfId="16"/>
    <tableColumn id="8" xr3:uid="{32082865-52D1-42BE-BDD6-FFF4769A910B}" name="APR Minimum" dataDxfId="15" dataCellStyle="Percent"/>
    <tableColumn id="25" xr3:uid="{002B61BD-B5C4-4769-9FB4-99FEFAE25B54}" name="APR Maximum" dataDxfId="14" dataCellStyle="Percent"/>
    <tableColumn id="26" xr3:uid="{2F3BD022-C7EF-4DF0-B688-8CD03359EBDA}" name="Loan Amt Min" dataDxfId="13" dataCellStyle="Comma"/>
    <tableColumn id="27" xr3:uid="{25C40BA5-5CD3-423A-ACEB-C6E0580AB449}" name="Loan Amt Max" dataDxfId="12" dataCellStyle="Comma"/>
    <tableColumn id="28" xr3:uid="{E4039352-9E72-48B3-88EA-4B672DFD1C9A}" name="Loan Duration Min" dataDxfId="11" dataCellStyle="Comma"/>
    <tableColumn id="29" xr3:uid="{6573B657-0A11-4D7A-8436-9CCEB96D9B6A}" name="Loan Duration Max" dataDxfId="10" dataCellStyle="Comma"/>
    <tableColumn id="5" xr3:uid="{F8237EBB-B9C6-472A-84F0-13452056B309}" name="Sign-Up Bonus Offer" dataDxfId="9"/>
    <tableColumn id="6" xr3:uid="{AE6AC780-45C8-4062-9824-CE0BE44D794D}" name="Spend Required" dataDxfId="8"/>
    <tableColumn id="7" xr3:uid="{78A2846E-2976-4A56-B827-377C6C8606A5}" name="Timeframe" dataDxfId="7"/>
    <tableColumn id="15" xr3:uid="{FA958E99-297F-47EF-8572-B2B5D575B6CA}" name=" Dining benefit / $" dataDxfId="6" dataCellStyle="Percent"/>
    <tableColumn id="34" xr3:uid="{ABD5962D-DA99-4AEA-9D0C-D9EE223546DF}" name="Gas  benefit / $" dataDxfId="5" dataCellStyle="Percent"/>
    <tableColumn id="22" xr3:uid="{534E4152-290B-42E4-8A04-8F7278858945}" name="Travel benefit / $" dataDxfId="4" dataCellStyle="Percent">
      <calculatedColumnFormula>$U2*#REF!</calculatedColumnFormula>
    </tableColumn>
    <tableColumn id="18" xr3:uid="{80BB391E-6EA8-4554-A82D-9B468396E661}" name="Grocery benefit/ $" dataDxfId="3" dataCellStyle="Percent">
      <calculatedColumnFormula>$U2*#REF!</calculatedColumnFormula>
    </tableColumn>
    <tableColumn id="14" xr3:uid="{389CE38C-00CF-4B01-ACE1-AEFBDA4BA890}" name="All Other Purchases benefit / $" dataDxfId="2" dataCellStyle="Percent">
      <calculatedColumnFormula>U2*#REF!</calculatedColumnFormula>
    </tableColumn>
    <tableColumn id="35" xr3:uid="{D1C7772E-5E21-43D8-934F-84EB54622F2A}" name="Misc Purchases benefit / $" dataDxfId="1" dataCellStyle="Percent"/>
    <tableColumn id="12" xr3:uid="{DCCA2007-713E-47E7-AAA5-F50458E6074E}" name="Total_Card_Benefit /$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volve-bank.tiiny.site/productList" TargetMode="External"/><Relationship Id="rId2" Type="http://schemas.openxmlformats.org/officeDocument/2006/relationships/hyperlink" Target="https://creditcards.chase.com/rewards-credit-cards/sapphire/preferred?CELL=6PH3" TargetMode="External"/><Relationship Id="rId1" Type="http://schemas.openxmlformats.org/officeDocument/2006/relationships/hyperlink" Target="https://creditcards.chase.com/rewards-credit-cards/sapphire/preferred?CELL=6PH3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evolve-bank.tiiny.site/product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35B9-F22E-4BD2-A48C-2E0C27FBB0D8}">
  <dimension ref="D4:E16"/>
  <sheetViews>
    <sheetView workbookViewId="0">
      <selection activeCell="G22" sqref="G22"/>
    </sheetView>
  </sheetViews>
  <sheetFormatPr defaultRowHeight="15" x14ac:dyDescent="0.25"/>
  <cols>
    <col min="4" max="4" width="22.85546875" bestFit="1" customWidth="1"/>
    <col min="5" max="5" width="46.42578125" bestFit="1" customWidth="1"/>
  </cols>
  <sheetData>
    <row r="4" spans="4:5" x14ac:dyDescent="0.25">
      <c r="D4" s="6" t="s">
        <v>0</v>
      </c>
      <c r="E4" s="6" t="s">
        <v>1</v>
      </c>
    </row>
    <row r="5" spans="4:5" x14ac:dyDescent="0.25">
      <c r="D5" s="2" t="s">
        <v>2</v>
      </c>
      <c r="E5" s="2" t="s">
        <v>3</v>
      </c>
    </row>
    <row r="6" spans="4:5" x14ac:dyDescent="0.25">
      <c r="D6" s="2" t="s">
        <v>4</v>
      </c>
      <c r="E6" s="2" t="s">
        <v>5</v>
      </c>
    </row>
    <row r="7" spans="4:5" x14ac:dyDescent="0.25">
      <c r="D7" s="2" t="s">
        <v>6</v>
      </c>
      <c r="E7" s="2" t="s">
        <v>7</v>
      </c>
    </row>
    <row r="8" spans="4:5" x14ac:dyDescent="0.25">
      <c r="D8" s="2" t="s">
        <v>8</v>
      </c>
      <c r="E8" s="2" t="s">
        <v>9</v>
      </c>
    </row>
    <row r="9" spans="4:5" x14ac:dyDescent="0.25">
      <c r="D9" s="2" t="s">
        <v>10</v>
      </c>
      <c r="E9" s="2" t="s">
        <v>11</v>
      </c>
    </row>
    <row r="10" spans="4:5" x14ac:dyDescent="0.25">
      <c r="D10" s="2" t="s">
        <v>12</v>
      </c>
      <c r="E10" s="2" t="s">
        <v>13</v>
      </c>
    </row>
    <row r="11" spans="4:5" x14ac:dyDescent="0.25">
      <c r="D11" s="2"/>
      <c r="E11" s="2"/>
    </row>
    <row r="12" spans="4:5" x14ac:dyDescent="0.25">
      <c r="D12" s="2"/>
      <c r="E12" s="2"/>
    </row>
    <row r="13" spans="4:5" x14ac:dyDescent="0.25">
      <c r="D13" s="2"/>
      <c r="E13" s="2"/>
    </row>
    <row r="14" spans="4:5" x14ac:dyDescent="0.25">
      <c r="D14" s="2"/>
      <c r="E14" s="2"/>
    </row>
    <row r="15" spans="4:5" x14ac:dyDescent="0.25">
      <c r="D15" s="2"/>
      <c r="E15" s="2"/>
    </row>
    <row r="16" spans="4:5" x14ac:dyDescent="0.25">
      <c r="D16" s="2"/>
      <c r="E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1E30-4382-41BF-955D-7C49343C654B}">
  <dimension ref="A1:L16"/>
  <sheetViews>
    <sheetView workbookViewId="0"/>
  </sheetViews>
  <sheetFormatPr defaultColWidth="9.28515625" defaultRowHeight="15" x14ac:dyDescent="0.25"/>
  <cols>
    <col min="1" max="1" width="11.5703125" bestFit="1" customWidth="1"/>
    <col min="2" max="2" width="32.85546875" bestFit="1" customWidth="1"/>
    <col min="3" max="3" width="22.28515625" bestFit="1" customWidth="1"/>
    <col min="4" max="4" width="12.85546875" bestFit="1" customWidth="1"/>
    <col min="5" max="5" width="12.42578125" bestFit="1" customWidth="1"/>
    <col min="6" max="6" width="21.7109375" bestFit="1" customWidth="1"/>
    <col min="7" max="7" width="13.140625" bestFit="1" customWidth="1"/>
    <col min="8" max="8" width="13.7109375" bestFit="1" customWidth="1"/>
    <col min="9" max="9" width="7.7109375" bestFit="1" customWidth="1"/>
    <col min="10" max="10" width="6" bestFit="1" customWidth="1"/>
    <col min="11" max="11" width="16.5703125" bestFit="1" customWidth="1"/>
    <col min="12" max="12" width="15.5703125" bestFit="1" customWidth="1"/>
  </cols>
  <sheetData>
    <row r="1" spans="1:12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>
        <v>70116</v>
      </c>
      <c r="K2" t="s">
        <v>35</v>
      </c>
      <c r="L2" t="s">
        <v>36</v>
      </c>
    </row>
    <row r="3" spans="1:12" x14ac:dyDescent="0.25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>
        <v>48116</v>
      </c>
      <c r="K3" t="s">
        <v>46</v>
      </c>
      <c r="L3" t="s">
        <v>47</v>
      </c>
    </row>
    <row r="4" spans="1:12" x14ac:dyDescent="0.25">
      <c r="A4" t="s">
        <v>48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54</v>
      </c>
      <c r="H4" t="s">
        <v>55</v>
      </c>
      <c r="I4" t="s">
        <v>56</v>
      </c>
      <c r="J4">
        <v>8014</v>
      </c>
      <c r="K4" t="s">
        <v>57</v>
      </c>
      <c r="L4" t="s">
        <v>36</v>
      </c>
    </row>
    <row r="5" spans="1:12" x14ac:dyDescent="0.25">
      <c r="A5" t="s">
        <v>58</v>
      </c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64</v>
      </c>
      <c r="H5" t="s">
        <v>64</v>
      </c>
      <c r="I5" t="s">
        <v>65</v>
      </c>
      <c r="J5">
        <v>99501</v>
      </c>
      <c r="K5" t="s">
        <v>66</v>
      </c>
      <c r="L5" t="s">
        <v>36</v>
      </c>
    </row>
    <row r="6" spans="1:12" x14ac:dyDescent="0.25">
      <c r="A6" t="s">
        <v>67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>
        <v>45011</v>
      </c>
      <c r="K6" t="s">
        <v>76</v>
      </c>
      <c r="L6" t="s">
        <v>36</v>
      </c>
    </row>
    <row r="7" spans="1:12" x14ac:dyDescent="0.25">
      <c r="A7" t="s">
        <v>77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75</v>
      </c>
      <c r="J7">
        <v>44805</v>
      </c>
      <c r="K7" t="s">
        <v>84</v>
      </c>
      <c r="L7" t="s">
        <v>47</v>
      </c>
    </row>
    <row r="8" spans="1:12" x14ac:dyDescent="0.25">
      <c r="A8" t="s">
        <v>85</v>
      </c>
      <c r="B8" t="s">
        <v>86</v>
      </c>
      <c r="C8" t="s">
        <v>28</v>
      </c>
      <c r="D8" t="s">
        <v>87</v>
      </c>
      <c r="E8" t="s">
        <v>88</v>
      </c>
      <c r="F8" t="s">
        <v>89</v>
      </c>
      <c r="G8" t="s">
        <v>90</v>
      </c>
      <c r="H8" t="s">
        <v>91</v>
      </c>
      <c r="I8" t="s">
        <v>92</v>
      </c>
      <c r="J8">
        <v>60632</v>
      </c>
      <c r="K8" t="s">
        <v>93</v>
      </c>
      <c r="L8" t="s">
        <v>36</v>
      </c>
    </row>
    <row r="9" spans="1:12" x14ac:dyDescent="0.25">
      <c r="A9" t="s">
        <v>94</v>
      </c>
      <c r="B9" t="s">
        <v>95</v>
      </c>
      <c r="C9" t="s">
        <v>39</v>
      </c>
      <c r="D9" t="s">
        <v>96</v>
      </c>
      <c r="E9" t="s">
        <v>97</v>
      </c>
      <c r="F9" t="s">
        <v>98</v>
      </c>
      <c r="G9" t="s">
        <v>99</v>
      </c>
      <c r="H9" t="s">
        <v>100</v>
      </c>
      <c r="I9" t="s">
        <v>101</v>
      </c>
      <c r="J9">
        <v>95111</v>
      </c>
      <c r="K9" t="s">
        <v>102</v>
      </c>
      <c r="L9" t="s">
        <v>36</v>
      </c>
    </row>
    <row r="10" spans="1:12" x14ac:dyDescent="0.25">
      <c r="A10" t="s">
        <v>103</v>
      </c>
      <c r="B10" t="s">
        <v>104</v>
      </c>
      <c r="C10" t="s">
        <v>50</v>
      </c>
      <c r="D10" t="s">
        <v>105</v>
      </c>
      <c r="E10" t="s">
        <v>106</v>
      </c>
      <c r="F10" t="s">
        <v>107</v>
      </c>
      <c r="G10" t="s">
        <v>108</v>
      </c>
      <c r="H10" t="s">
        <v>109</v>
      </c>
      <c r="I10" t="s">
        <v>110</v>
      </c>
      <c r="J10">
        <v>57105</v>
      </c>
      <c r="K10" t="s">
        <v>111</v>
      </c>
      <c r="L10" t="s">
        <v>47</v>
      </c>
    </row>
    <row r="11" spans="1:12" x14ac:dyDescent="0.25">
      <c r="A11" t="s">
        <v>112</v>
      </c>
      <c r="B11" t="s">
        <v>113</v>
      </c>
      <c r="C11" t="s">
        <v>60</v>
      </c>
      <c r="D11" t="s">
        <v>114</v>
      </c>
      <c r="E11" t="s">
        <v>115</v>
      </c>
      <c r="F11" t="s">
        <v>116</v>
      </c>
      <c r="G11" t="s">
        <v>117</v>
      </c>
      <c r="H11" t="s">
        <v>118</v>
      </c>
      <c r="I11" t="s">
        <v>119</v>
      </c>
      <c r="J11">
        <v>21224</v>
      </c>
      <c r="K11" t="s">
        <v>120</v>
      </c>
      <c r="L11" t="s">
        <v>47</v>
      </c>
    </row>
    <row r="12" spans="1:12" x14ac:dyDescent="0.25">
      <c r="A12" t="s">
        <v>121</v>
      </c>
      <c r="B12" t="s">
        <v>122</v>
      </c>
      <c r="C12" t="s">
        <v>69</v>
      </c>
      <c r="D12" t="s">
        <v>123</v>
      </c>
      <c r="E12" t="s">
        <v>124</v>
      </c>
      <c r="F12" t="s">
        <v>125</v>
      </c>
      <c r="G12" t="s">
        <v>126</v>
      </c>
      <c r="H12" t="s">
        <v>127</v>
      </c>
      <c r="I12" t="s">
        <v>128</v>
      </c>
      <c r="J12">
        <v>19443</v>
      </c>
      <c r="K12" t="s">
        <v>129</v>
      </c>
      <c r="L12" t="s">
        <v>36</v>
      </c>
    </row>
    <row r="13" spans="1:12" x14ac:dyDescent="0.25">
      <c r="A13" t="s">
        <v>130</v>
      </c>
      <c r="B13" t="s">
        <v>131</v>
      </c>
      <c r="C13" t="s">
        <v>79</v>
      </c>
      <c r="D13" t="s">
        <v>132</v>
      </c>
      <c r="E13" t="s">
        <v>133</v>
      </c>
      <c r="F13" t="s">
        <v>134</v>
      </c>
      <c r="G13" t="s">
        <v>135</v>
      </c>
      <c r="H13" t="s">
        <v>136</v>
      </c>
      <c r="I13" t="s">
        <v>137</v>
      </c>
      <c r="J13">
        <v>11953</v>
      </c>
      <c r="K13" t="s">
        <v>138</v>
      </c>
      <c r="L13" t="s">
        <v>47</v>
      </c>
    </row>
    <row r="14" spans="1:12" x14ac:dyDescent="0.25">
      <c r="A14" t="s">
        <v>139</v>
      </c>
      <c r="B14" t="s">
        <v>140</v>
      </c>
      <c r="C14" t="s">
        <v>141</v>
      </c>
      <c r="D14" t="s">
        <v>142</v>
      </c>
      <c r="E14" t="s">
        <v>143</v>
      </c>
      <c r="F14" t="s">
        <v>144</v>
      </c>
      <c r="G14" t="s">
        <v>145</v>
      </c>
      <c r="H14" t="s">
        <v>145</v>
      </c>
      <c r="I14" t="s">
        <v>101</v>
      </c>
      <c r="J14">
        <v>90034</v>
      </c>
      <c r="K14" t="s">
        <v>146</v>
      </c>
      <c r="L14" t="s">
        <v>36</v>
      </c>
    </row>
    <row r="15" spans="1:12" x14ac:dyDescent="0.25">
      <c r="A15" t="s">
        <v>147</v>
      </c>
      <c r="B15" t="s">
        <v>148</v>
      </c>
      <c r="C15" t="s">
        <v>50</v>
      </c>
      <c r="D15" t="s">
        <v>149</v>
      </c>
      <c r="E15" t="s">
        <v>150</v>
      </c>
      <c r="F15" t="s">
        <v>151</v>
      </c>
      <c r="G15" t="s">
        <v>152</v>
      </c>
      <c r="H15" t="s">
        <v>153</v>
      </c>
      <c r="I15" t="s">
        <v>75</v>
      </c>
      <c r="J15">
        <v>44023</v>
      </c>
      <c r="K15" t="s">
        <v>154</v>
      </c>
      <c r="L15" t="s">
        <v>47</v>
      </c>
    </row>
    <row r="16" spans="1:12" x14ac:dyDescent="0.25">
      <c r="A16" t="s">
        <v>155</v>
      </c>
      <c r="B16" t="s">
        <v>156</v>
      </c>
      <c r="C16" t="s">
        <v>50</v>
      </c>
      <c r="D16" t="s">
        <v>157</v>
      </c>
      <c r="E16" t="s">
        <v>158</v>
      </c>
      <c r="F16" t="s">
        <v>159</v>
      </c>
      <c r="G16" t="s">
        <v>160</v>
      </c>
      <c r="H16" t="s">
        <v>161</v>
      </c>
      <c r="I16" t="s">
        <v>162</v>
      </c>
      <c r="J16">
        <v>78045</v>
      </c>
      <c r="K16" t="s">
        <v>163</v>
      </c>
      <c r="L16" t="s">
        <v>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CFD9-5468-4D89-9ED9-C3A2C45F3F8C}">
  <dimension ref="A1:AE9"/>
  <sheetViews>
    <sheetView tabSelected="1" zoomScale="115" zoomScaleNormal="115" workbookViewId="0">
      <selection activeCell="D1" sqref="D1"/>
    </sheetView>
  </sheetViews>
  <sheetFormatPr defaultColWidth="14.140625" defaultRowHeight="15" x14ac:dyDescent="0.25"/>
  <cols>
    <col min="1" max="1" width="15.28515625" bestFit="1" customWidth="1"/>
    <col min="2" max="2" width="24" bestFit="1" customWidth="1"/>
    <col min="3" max="3" width="20.5703125" bestFit="1" customWidth="1"/>
    <col min="4" max="4" width="15.28515625" bestFit="1" customWidth="1"/>
    <col min="5" max="5" width="16" bestFit="1" customWidth="1"/>
    <col min="6" max="6" width="18.5703125" bestFit="1" customWidth="1"/>
    <col min="7" max="7" width="19.140625" bestFit="1" customWidth="1"/>
    <col min="8" max="8" width="18.28515625" style="11" bestFit="1" customWidth="1"/>
    <col min="9" max="9" width="18.85546875" style="11" bestFit="1" customWidth="1"/>
    <col min="10" max="10" width="22.5703125" style="14" bestFit="1" customWidth="1"/>
    <col min="11" max="11" width="23.140625" style="14" bestFit="1" customWidth="1"/>
    <col min="12" max="12" width="30" style="22" bestFit="1" customWidth="1"/>
    <col min="13" max="13" width="13.85546875" bestFit="1" customWidth="1"/>
    <col min="14" max="14" width="15.42578125" bestFit="1" customWidth="1"/>
    <col min="15" max="15" width="17.7109375" bestFit="1" customWidth="1"/>
    <col min="16" max="16" width="18" style="26" bestFit="1" customWidth="1"/>
    <col min="17" max="17" width="18.28515625" style="26" bestFit="1" customWidth="1"/>
    <col min="18" max="18" width="19.28515625" style="26" bestFit="1" customWidth="1"/>
    <col min="19" max="19" width="23.7109375" style="26" bestFit="1" customWidth="1"/>
    <col min="20" max="20" width="26.7109375" style="26" bestFit="1" customWidth="1"/>
    <col min="21" max="21" width="23.140625" style="30" bestFit="1" customWidth="1"/>
    <col min="22" max="22" width="77.140625" bestFit="1" customWidth="1"/>
    <col min="23" max="23" width="18.140625" bestFit="1" customWidth="1"/>
    <col min="24" max="24" width="17.7109375" bestFit="1" customWidth="1"/>
    <col min="27" max="27" width="16.5703125" bestFit="1" customWidth="1"/>
    <col min="28" max="28" width="60.5703125" customWidth="1"/>
    <col min="29" max="29" width="14.28515625" bestFit="1" customWidth="1"/>
    <col min="30" max="30" width="41.7109375" bestFit="1" customWidth="1"/>
    <col min="31" max="31" width="14.140625" style="1"/>
  </cols>
  <sheetData>
    <row r="1" spans="1:31" s="15" customFormat="1" ht="26.25" x14ac:dyDescent="0.25">
      <c r="A1" s="15" t="s">
        <v>172</v>
      </c>
      <c r="B1" s="15" t="s">
        <v>187</v>
      </c>
      <c r="C1" s="16" t="s">
        <v>173</v>
      </c>
      <c r="D1" s="16" t="s">
        <v>164</v>
      </c>
      <c r="E1" s="16" t="s">
        <v>165</v>
      </c>
      <c r="F1" s="16" t="s">
        <v>192</v>
      </c>
      <c r="G1" s="16" t="s">
        <v>193</v>
      </c>
      <c r="H1" s="17" t="s">
        <v>197</v>
      </c>
      <c r="I1" s="17" t="s">
        <v>198</v>
      </c>
      <c r="J1" s="18" t="s">
        <v>195</v>
      </c>
      <c r="K1" s="18" t="s">
        <v>196</v>
      </c>
      <c r="L1" s="19" t="s">
        <v>203</v>
      </c>
      <c r="M1" s="16" t="s">
        <v>166</v>
      </c>
      <c r="N1" s="16" t="s">
        <v>167</v>
      </c>
      <c r="O1" s="23" t="s">
        <v>208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27" t="s">
        <v>214</v>
      </c>
      <c r="V1" s="27" t="s">
        <v>215</v>
      </c>
    </row>
    <row r="2" spans="1:31" x14ac:dyDescent="0.25">
      <c r="A2" s="2" t="s">
        <v>174</v>
      </c>
      <c r="B2" s="2" t="s">
        <v>188</v>
      </c>
      <c r="C2" s="3" t="s">
        <v>182</v>
      </c>
      <c r="D2" s="3" t="s">
        <v>168</v>
      </c>
      <c r="E2" s="7">
        <v>0</v>
      </c>
      <c r="F2" s="8">
        <v>0.18240000000000001</v>
      </c>
      <c r="G2" s="8">
        <v>0.26989999999999997</v>
      </c>
      <c r="H2" s="9" t="s">
        <v>194</v>
      </c>
      <c r="I2" s="9" t="s">
        <v>194</v>
      </c>
      <c r="J2" s="12" t="s">
        <v>194</v>
      </c>
      <c r="K2" s="12" t="s">
        <v>194</v>
      </c>
      <c r="L2" s="20">
        <v>0</v>
      </c>
      <c r="M2" s="12" t="s">
        <v>194</v>
      </c>
      <c r="N2" s="12" t="s">
        <v>194</v>
      </c>
      <c r="O2" s="8">
        <v>0.02</v>
      </c>
      <c r="P2" s="8">
        <v>0.01</v>
      </c>
      <c r="Q2" s="8">
        <v>0.01</v>
      </c>
      <c r="R2" s="8">
        <v>0.01</v>
      </c>
      <c r="S2" s="8">
        <v>0.01</v>
      </c>
      <c r="T2" s="8">
        <v>0.05</v>
      </c>
      <c r="U2" s="28">
        <f>Table3[[#This Row],[ Dining benefit / $]]*0.1+Table3[[#This Row],[Gas  benefit / $]]*0.1+Table3[[#This Row],[Travel benefit / $]]*0.1+Table3[[#This Row],[Grocery benefit/ $]]*0.2+Table3[[#This Row],[All Other Purchases benefit / $]]*0.3+Table3[[#This Row],[Misc Purchases benefit / $]]*0.2</f>
        <v>1.9000000000000003E-2</v>
      </c>
      <c r="V2" s="31" t="s">
        <v>216</v>
      </c>
      <c r="AE2"/>
    </row>
    <row r="3" spans="1:31" ht="39" x14ac:dyDescent="0.25">
      <c r="A3" s="2" t="s">
        <v>175</v>
      </c>
      <c r="B3" s="2" t="s">
        <v>188</v>
      </c>
      <c r="C3" s="3" t="s">
        <v>189</v>
      </c>
      <c r="D3" s="3" t="s">
        <v>168</v>
      </c>
      <c r="E3" s="7">
        <v>99</v>
      </c>
      <c r="F3" s="8">
        <v>0.19</v>
      </c>
      <c r="G3" s="8">
        <v>0.2999</v>
      </c>
      <c r="H3" s="9" t="s">
        <v>194</v>
      </c>
      <c r="I3" s="9" t="s">
        <v>194</v>
      </c>
      <c r="J3" s="12" t="s">
        <v>194</v>
      </c>
      <c r="K3" s="12" t="s">
        <v>194</v>
      </c>
      <c r="L3" s="20" t="s">
        <v>204</v>
      </c>
      <c r="M3" s="4">
        <v>4000</v>
      </c>
      <c r="N3" s="3" t="s">
        <v>169</v>
      </c>
      <c r="O3" s="24">
        <v>0</v>
      </c>
      <c r="P3" s="24">
        <v>0</v>
      </c>
      <c r="Q3" s="8">
        <v>0.02</v>
      </c>
      <c r="R3" s="8">
        <v>0</v>
      </c>
      <c r="S3" s="8">
        <v>0</v>
      </c>
      <c r="T3" s="8">
        <v>0</v>
      </c>
      <c r="U3" s="28">
        <f>Table3[[#This Row],[ Dining benefit / $]]*0.1+Table3[[#This Row],[Gas  benefit / $]]*0.1+Table3[[#This Row],[Travel benefit / $]]*0.1+Table3[[#This Row],[Grocery benefit/ $]]*0.2+Table3[[#This Row],[All Other Purchases benefit / $]]*0.3+Table3[[#This Row],[Misc Purchases benefit / $]]*0.2</f>
        <v>2E-3</v>
      </c>
      <c r="V3" s="31" t="s">
        <v>216</v>
      </c>
      <c r="AE3"/>
    </row>
    <row r="4" spans="1:31" x14ac:dyDescent="0.25">
      <c r="A4" s="2" t="s">
        <v>176</v>
      </c>
      <c r="B4" s="2" t="s">
        <v>188</v>
      </c>
      <c r="C4" s="3" t="s">
        <v>190</v>
      </c>
      <c r="D4" s="3" t="s">
        <v>168</v>
      </c>
      <c r="E4" s="7">
        <v>0</v>
      </c>
      <c r="F4" s="8">
        <v>0.19</v>
      </c>
      <c r="G4" s="8">
        <v>0.2999</v>
      </c>
      <c r="H4" s="9" t="s">
        <v>194</v>
      </c>
      <c r="I4" s="9" t="s">
        <v>194</v>
      </c>
      <c r="J4" s="12" t="s">
        <v>194</v>
      </c>
      <c r="K4" s="12" t="s">
        <v>194</v>
      </c>
      <c r="L4" s="20">
        <v>0</v>
      </c>
      <c r="M4" s="12" t="s">
        <v>194</v>
      </c>
      <c r="N4" s="12" t="s">
        <v>194</v>
      </c>
      <c r="O4" s="8">
        <v>0.01</v>
      </c>
      <c r="P4" s="8">
        <v>0.02</v>
      </c>
      <c r="Q4" s="8">
        <v>0.01</v>
      </c>
      <c r="R4" s="8">
        <v>0.01</v>
      </c>
      <c r="S4" s="8">
        <v>0.01</v>
      </c>
      <c r="T4" s="8">
        <v>0.01</v>
      </c>
      <c r="U4" s="28">
        <f>Table3[[#This Row],[ Dining benefit / $]]*0.1+Table3[[#This Row],[Gas  benefit / $]]*0.1+Table3[[#This Row],[Travel benefit / $]]*0.1+Table3[[#This Row],[Grocery benefit/ $]]*0.2+Table3[[#This Row],[All Other Purchases benefit / $]]*0.3+Table3[[#This Row],[Misc Purchases benefit / $]]*0.2</f>
        <v>1.1000000000000001E-2</v>
      </c>
      <c r="V4" s="31" t="s">
        <v>216</v>
      </c>
      <c r="AE4"/>
    </row>
    <row r="5" spans="1:31" ht="39" x14ac:dyDescent="0.25">
      <c r="A5" s="2" t="s">
        <v>177</v>
      </c>
      <c r="B5" s="2" t="s">
        <v>188</v>
      </c>
      <c r="C5" s="3" t="s">
        <v>183</v>
      </c>
      <c r="D5" s="3" t="s">
        <v>168</v>
      </c>
      <c r="E5" s="7">
        <v>0</v>
      </c>
      <c r="F5" s="8">
        <v>0.185</v>
      </c>
      <c r="G5" s="8">
        <v>0.2999</v>
      </c>
      <c r="H5" s="9" t="s">
        <v>194</v>
      </c>
      <c r="I5" s="9" t="s">
        <v>194</v>
      </c>
      <c r="J5" s="12" t="s">
        <v>194</v>
      </c>
      <c r="K5" s="12" t="s">
        <v>194</v>
      </c>
      <c r="L5" s="20" t="s">
        <v>205</v>
      </c>
      <c r="M5" s="5">
        <v>1000</v>
      </c>
      <c r="N5" s="3" t="s">
        <v>169</v>
      </c>
      <c r="O5" s="8">
        <v>1.4999999999999999E-2</v>
      </c>
      <c r="P5" s="8">
        <v>1.4999999999999999E-2</v>
      </c>
      <c r="Q5" s="8">
        <v>1.4999999999999999E-2</v>
      </c>
      <c r="R5" s="8">
        <v>1.4999999999999999E-2</v>
      </c>
      <c r="S5" s="8">
        <v>1.4999999999999999E-2</v>
      </c>
      <c r="T5" s="8">
        <v>1.4999999999999999E-2</v>
      </c>
      <c r="U5" s="28">
        <f>Table3[[#This Row],[ Dining benefit / $]]*0.1+Table3[[#This Row],[Gas  benefit / $]]*0.1+Table3[[#This Row],[Travel benefit / $]]*0.1+Table3[[#This Row],[Grocery benefit/ $]]*0.2+Table3[[#This Row],[All Other Purchases benefit / $]]*0.3+Table3[[#This Row],[Misc Purchases benefit / $]]*0.2</f>
        <v>1.4999999999999999E-2</v>
      </c>
      <c r="V5" s="31" t="s">
        <v>216</v>
      </c>
      <c r="AE5"/>
    </row>
    <row r="6" spans="1:31" ht="39" x14ac:dyDescent="0.25">
      <c r="A6" s="2" t="s">
        <v>178</v>
      </c>
      <c r="B6" s="2" t="s">
        <v>188</v>
      </c>
      <c r="C6" s="3" t="s">
        <v>191</v>
      </c>
      <c r="D6" s="3" t="s">
        <v>168</v>
      </c>
      <c r="E6" s="7">
        <v>99</v>
      </c>
      <c r="F6" s="8">
        <v>0.185</v>
      </c>
      <c r="G6" s="8">
        <v>0.2999</v>
      </c>
      <c r="H6" s="9" t="s">
        <v>194</v>
      </c>
      <c r="I6" s="9" t="s">
        <v>194</v>
      </c>
      <c r="J6" s="12" t="s">
        <v>194</v>
      </c>
      <c r="K6" s="12" t="s">
        <v>194</v>
      </c>
      <c r="L6" s="20" t="s">
        <v>206</v>
      </c>
      <c r="M6" s="5">
        <v>2000</v>
      </c>
      <c r="N6" s="3" t="s">
        <v>170</v>
      </c>
      <c r="O6" s="8">
        <v>0.01</v>
      </c>
      <c r="P6" s="8">
        <v>0.01</v>
      </c>
      <c r="Q6" s="8">
        <v>0.01</v>
      </c>
      <c r="R6" s="8">
        <v>0.06</v>
      </c>
      <c r="S6" s="8">
        <v>0.01</v>
      </c>
      <c r="T6" s="8">
        <v>0.01</v>
      </c>
      <c r="U6" s="28">
        <f>Table3[[#This Row],[ Dining benefit / $]]*0.1+Table3[[#This Row],[Gas  benefit / $]]*0.1+Table3[[#This Row],[Travel benefit / $]]*0.1+Table3[[#This Row],[Grocery benefit/ $]]*0.2+Table3[[#This Row],[All Other Purchases benefit / $]]*0.3+Table3[[#This Row],[Misc Purchases benefit / $]]*0.2</f>
        <v>1.9999999999999997E-2</v>
      </c>
      <c r="V6" s="31" t="s">
        <v>217</v>
      </c>
      <c r="AE6"/>
    </row>
    <row r="7" spans="1:31" ht="39" x14ac:dyDescent="0.25">
      <c r="A7" s="2" t="s">
        <v>179</v>
      </c>
      <c r="B7" s="2" t="s">
        <v>188</v>
      </c>
      <c r="C7" s="3" t="s">
        <v>184</v>
      </c>
      <c r="D7" s="3" t="s">
        <v>171</v>
      </c>
      <c r="E7" s="7">
        <v>0</v>
      </c>
      <c r="F7" s="8">
        <v>0.18</v>
      </c>
      <c r="G7" s="8">
        <v>0.2999</v>
      </c>
      <c r="H7" s="9" t="s">
        <v>194</v>
      </c>
      <c r="I7" s="9" t="s">
        <v>194</v>
      </c>
      <c r="J7" s="12" t="s">
        <v>194</v>
      </c>
      <c r="K7" s="12" t="s">
        <v>194</v>
      </c>
      <c r="L7" s="20" t="s">
        <v>207</v>
      </c>
      <c r="M7" s="5">
        <v>1500</v>
      </c>
      <c r="N7" s="12" t="s">
        <v>194</v>
      </c>
      <c r="O7" s="8">
        <v>0.01</v>
      </c>
      <c r="P7" s="8">
        <v>0.01</v>
      </c>
      <c r="Q7" s="8">
        <v>0.01</v>
      </c>
      <c r="R7" s="8">
        <v>0.01</v>
      </c>
      <c r="S7" s="8">
        <v>0.01</v>
      </c>
      <c r="T7" s="8">
        <v>0.02</v>
      </c>
      <c r="U7" s="28">
        <f>Table3[[#This Row],[ Dining benefit / $]]*0.1+Table3[[#This Row],[Gas  benefit / $]]*0.1+Table3[[#This Row],[Travel benefit / $]]*0.1+Table3[[#This Row],[Grocery benefit/ $]]*0.2+Table3[[#This Row],[All Other Purchases benefit / $]]*0.3+Table3[[#This Row],[Misc Purchases benefit / $]]*0.2</f>
        <v>1.2E-2</v>
      </c>
      <c r="V7" s="31" t="s">
        <v>217</v>
      </c>
      <c r="AE7"/>
    </row>
    <row r="8" spans="1:31" x14ac:dyDescent="0.25">
      <c r="A8" s="2" t="s">
        <v>180</v>
      </c>
      <c r="B8" s="2" t="s">
        <v>188</v>
      </c>
      <c r="C8" s="3" t="s">
        <v>185</v>
      </c>
      <c r="D8" s="3" t="s">
        <v>168</v>
      </c>
      <c r="E8" s="7" t="s">
        <v>194</v>
      </c>
      <c r="F8" s="8">
        <v>0.08</v>
      </c>
      <c r="G8" s="8">
        <v>0.31990000000000002</v>
      </c>
      <c r="H8" s="10">
        <v>1000</v>
      </c>
      <c r="I8" s="10">
        <v>30000</v>
      </c>
      <c r="J8" s="13" t="s">
        <v>199</v>
      </c>
      <c r="K8" s="13" t="s">
        <v>200</v>
      </c>
      <c r="L8" s="21" t="s">
        <v>194</v>
      </c>
      <c r="M8" s="12" t="s">
        <v>194</v>
      </c>
      <c r="N8" s="12" t="s">
        <v>194</v>
      </c>
      <c r="O8" s="25" t="s">
        <v>194</v>
      </c>
      <c r="P8" s="25" t="s">
        <v>194</v>
      </c>
      <c r="Q8" s="25" t="s">
        <v>194</v>
      </c>
      <c r="R8" s="25" t="s">
        <v>194</v>
      </c>
      <c r="S8" s="25" t="s">
        <v>194</v>
      </c>
      <c r="T8" s="25" t="s">
        <v>194</v>
      </c>
      <c r="U8" s="29" t="s">
        <v>194</v>
      </c>
      <c r="V8" s="31" t="s">
        <v>217</v>
      </c>
      <c r="AE8"/>
    </row>
    <row r="9" spans="1:31" x14ac:dyDescent="0.25">
      <c r="A9" s="2" t="s">
        <v>181</v>
      </c>
      <c r="B9" s="2" t="s">
        <v>188</v>
      </c>
      <c r="C9" s="3" t="s">
        <v>186</v>
      </c>
      <c r="D9" s="3" t="s">
        <v>168</v>
      </c>
      <c r="E9" s="7" t="s">
        <v>194</v>
      </c>
      <c r="F9" s="8">
        <v>4.1500000000000002E-2</v>
      </c>
      <c r="G9" s="8">
        <v>4.1500000000000002E-2</v>
      </c>
      <c r="H9" s="10">
        <v>10000</v>
      </c>
      <c r="I9" s="10">
        <v>100000</v>
      </c>
      <c r="J9" s="13" t="s">
        <v>202</v>
      </c>
      <c r="K9" s="13" t="s">
        <v>201</v>
      </c>
      <c r="L9" s="21" t="s">
        <v>194</v>
      </c>
      <c r="M9" s="12" t="s">
        <v>194</v>
      </c>
      <c r="N9" s="12" t="s">
        <v>194</v>
      </c>
      <c r="O9" s="25" t="s">
        <v>194</v>
      </c>
      <c r="P9" s="25" t="s">
        <v>194</v>
      </c>
      <c r="Q9" s="25" t="s">
        <v>194</v>
      </c>
      <c r="R9" s="25" t="s">
        <v>194</v>
      </c>
      <c r="S9" s="25" t="s">
        <v>194</v>
      </c>
      <c r="T9" s="25" t="s">
        <v>194</v>
      </c>
      <c r="U9" s="29" t="s">
        <v>194</v>
      </c>
      <c r="V9" s="31" t="s">
        <v>217</v>
      </c>
      <c r="AE9"/>
    </row>
  </sheetData>
  <phoneticPr fontId="1" type="noConversion"/>
  <conditionalFormatting sqref="O2:T9">
    <cfRule type="expression" dxfId="24" priority="175">
      <formula>#REF!</formula>
    </cfRule>
  </conditionalFormatting>
  <conditionalFormatting sqref="R2:T9">
    <cfRule type="expression" dxfId="23" priority="172">
      <formula>#REF!</formula>
    </cfRule>
  </conditionalFormatting>
  <conditionalFormatting sqref="Q2:T9">
    <cfRule type="expression" dxfId="22" priority="173">
      <formula>#REF!</formula>
    </cfRule>
  </conditionalFormatting>
  <hyperlinks>
    <hyperlink ref="V2" r:id="rId1" xr:uid="{4C364E79-FDE6-4176-A4FD-8920BF0C323B}"/>
    <hyperlink ref="V3:V5" r:id="rId2" display="https://creditcards.chase.com/rewards-credit-cards/sapphire/preferred?CELL=6PH3" xr:uid="{B54876FC-B995-46B7-B409-8D65376B193E}"/>
    <hyperlink ref="V6" r:id="rId3" xr:uid="{F1523570-7356-4AD8-9C2D-BE6E0326FD76}"/>
    <hyperlink ref="V7:V9" r:id="rId4" display="https://evolve-bank.tiiny.site/productList" xr:uid="{41DB9E17-AF44-4607-816A-33EA880BFC9F}"/>
  </hyperlinks>
  <pageMargins left="0.7" right="0.7" top="0.75" bottom="0.75" header="0.3" footer="0.3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E41DC38F636545A5AE1AF6A836B457" ma:contentTypeVersion="11" ma:contentTypeDescription="Create a new document." ma:contentTypeScope="" ma:versionID="a15ad96f2bc15f33cd16f530932cda77">
  <xsd:schema xmlns:xsd="http://www.w3.org/2001/XMLSchema" xmlns:xs="http://www.w3.org/2001/XMLSchema" xmlns:p="http://schemas.microsoft.com/office/2006/metadata/properties" xmlns:ns2="f194e431-ea67-4681-8c47-8f492548b706" xmlns:ns3="4f8bee39-8b8a-4ba2-94e0-5ba183123d29" targetNamespace="http://schemas.microsoft.com/office/2006/metadata/properties" ma:root="true" ma:fieldsID="f63e6378ee44c4226c8b1613fd342ffb" ns2:_="" ns3:_="">
    <xsd:import namespace="f194e431-ea67-4681-8c47-8f492548b706"/>
    <xsd:import namespace="4f8bee39-8b8a-4ba2-94e0-5ba183123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4e431-ea67-4681-8c47-8f492548b7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8bee39-8b8a-4ba2-94e0-5ba183123d2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aea16df-9945-45b1-80e5-9c9f3975bec3}" ma:internalName="TaxCatchAll" ma:showField="CatchAllData" ma:web="4f8bee39-8b8a-4ba2-94e0-5ba183123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6B2AB0-39FC-4C98-9580-CC6121111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94e431-ea67-4681-8c47-8f492548b706"/>
    <ds:schemaRef ds:uri="4f8bee39-8b8a-4ba2-94e0-5ba183123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08CF95-23A5-4CF1-8C3C-9EC97B19FA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User_DB</vt:lpstr>
      <vt:lpstr>Bank_Card_DB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Nambissan, Arun</dc:creator>
  <cp:keywords/>
  <dc:description/>
  <cp:lastModifiedBy>Deshmukh, Atul</cp:lastModifiedBy>
  <cp:revision/>
  <dcterms:created xsi:type="dcterms:W3CDTF">2024-05-02T02:07:33Z</dcterms:created>
  <dcterms:modified xsi:type="dcterms:W3CDTF">2024-08-03T22:10:34Z</dcterms:modified>
  <cp:category/>
  <cp:contentStatus/>
</cp:coreProperties>
</file>